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kibalin\Documents\documents\working_comp\RhoChi\test_nextversion\examples\NaCaAIF\test\"/>
    </mc:Choice>
  </mc:AlternateContent>
  <bookViews>
    <workbookView xWindow="0" yWindow="0" windowWidth="13410" windowHeight="5205" activeTab="1"/>
  </bookViews>
  <sheets>
    <sheet name="Feuil1" sheetId="1" r:id="rId1"/>
    <sheet name="Feuil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801" i="2" l="1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H2" i="2" s="1"/>
  <c r="H4" i="2" s="1"/>
  <c r="F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G1" i="1"/>
  <c r="G87" i="1"/>
  <c r="J87" i="1" s="1"/>
  <c r="M87" i="1" s="1"/>
  <c r="G86" i="1"/>
  <c r="G85" i="1"/>
  <c r="J85" i="1" s="1"/>
  <c r="M85" i="1" s="1"/>
  <c r="G84" i="1"/>
  <c r="G83" i="1"/>
  <c r="J83" i="1" s="1"/>
  <c r="M83" i="1" s="1"/>
  <c r="G82" i="1"/>
  <c r="G81" i="1"/>
  <c r="J81" i="1" s="1"/>
  <c r="M81" i="1" s="1"/>
  <c r="G80" i="1"/>
  <c r="G79" i="1"/>
  <c r="J79" i="1" s="1"/>
  <c r="M79" i="1" s="1"/>
  <c r="G78" i="1"/>
  <c r="G77" i="1"/>
  <c r="J77" i="1" s="1"/>
  <c r="M77" i="1" s="1"/>
  <c r="G76" i="1"/>
  <c r="G75" i="1"/>
  <c r="J75" i="1" s="1"/>
  <c r="M75" i="1" s="1"/>
  <c r="G74" i="1"/>
  <c r="G73" i="1"/>
  <c r="J73" i="1" s="1"/>
  <c r="M73" i="1" s="1"/>
  <c r="G72" i="1"/>
  <c r="G71" i="1"/>
  <c r="J71" i="1" s="1"/>
  <c r="M71" i="1" s="1"/>
  <c r="G70" i="1"/>
  <c r="G69" i="1"/>
  <c r="J69" i="1" s="1"/>
  <c r="M69" i="1" s="1"/>
  <c r="G68" i="1"/>
  <c r="G67" i="1"/>
  <c r="J67" i="1" s="1"/>
  <c r="M67" i="1" s="1"/>
  <c r="G66" i="1"/>
  <c r="G65" i="1"/>
  <c r="J65" i="1" s="1"/>
  <c r="M65" i="1" s="1"/>
  <c r="G64" i="1"/>
  <c r="G63" i="1"/>
  <c r="J63" i="1" s="1"/>
  <c r="M63" i="1" s="1"/>
  <c r="G62" i="1"/>
  <c r="G61" i="1"/>
  <c r="J61" i="1" s="1"/>
  <c r="M61" i="1" s="1"/>
  <c r="G60" i="1"/>
  <c r="G59" i="1"/>
  <c r="J59" i="1" s="1"/>
  <c r="M59" i="1" s="1"/>
  <c r="G58" i="1"/>
  <c r="G57" i="1"/>
  <c r="J57" i="1" s="1"/>
  <c r="M57" i="1" s="1"/>
  <c r="G56" i="1"/>
  <c r="G55" i="1"/>
  <c r="J55" i="1" s="1"/>
  <c r="M55" i="1" s="1"/>
  <c r="G54" i="1"/>
  <c r="G53" i="1"/>
  <c r="J53" i="1" s="1"/>
  <c r="M53" i="1" s="1"/>
  <c r="G52" i="1"/>
  <c r="G51" i="1"/>
  <c r="J51" i="1" s="1"/>
  <c r="M51" i="1" s="1"/>
  <c r="G50" i="1"/>
  <c r="G49" i="1"/>
  <c r="J49" i="1" s="1"/>
  <c r="M49" i="1" s="1"/>
  <c r="G48" i="1"/>
  <c r="G47" i="1"/>
  <c r="J47" i="1" s="1"/>
  <c r="M47" i="1" s="1"/>
  <c r="G46" i="1"/>
  <c r="G45" i="1"/>
  <c r="J45" i="1" s="1"/>
  <c r="M45" i="1" s="1"/>
  <c r="G44" i="1"/>
  <c r="G43" i="1"/>
  <c r="J43" i="1" s="1"/>
  <c r="M43" i="1" s="1"/>
  <c r="G42" i="1"/>
  <c r="G41" i="1"/>
  <c r="J41" i="1" s="1"/>
  <c r="M41" i="1" s="1"/>
  <c r="G40" i="1"/>
  <c r="G39" i="1"/>
  <c r="J39" i="1" s="1"/>
  <c r="M39" i="1" s="1"/>
  <c r="G38" i="1"/>
  <c r="G37" i="1"/>
  <c r="J37" i="1" s="1"/>
  <c r="M37" i="1" s="1"/>
  <c r="G36" i="1"/>
  <c r="G35" i="1"/>
  <c r="J35" i="1" s="1"/>
  <c r="M35" i="1" s="1"/>
  <c r="G34" i="1"/>
  <c r="G33" i="1"/>
  <c r="J33" i="1" s="1"/>
  <c r="M33" i="1" s="1"/>
  <c r="G32" i="1"/>
  <c r="G31" i="1"/>
  <c r="J31" i="1" s="1"/>
  <c r="M31" i="1" s="1"/>
  <c r="G30" i="1"/>
  <c r="G29" i="1"/>
  <c r="J29" i="1" s="1"/>
  <c r="M29" i="1" s="1"/>
  <c r="G28" i="1"/>
  <c r="G27" i="1"/>
  <c r="J27" i="1" s="1"/>
  <c r="M27" i="1" s="1"/>
  <c r="G26" i="1"/>
  <c r="G25" i="1"/>
  <c r="J25" i="1" s="1"/>
  <c r="M25" i="1" s="1"/>
  <c r="G24" i="1"/>
  <c r="G23" i="1"/>
  <c r="J23" i="1" s="1"/>
  <c r="M23" i="1" s="1"/>
  <c r="G22" i="1"/>
  <c r="G21" i="1"/>
  <c r="J21" i="1" s="1"/>
  <c r="M21" i="1" s="1"/>
  <c r="G20" i="1"/>
  <c r="G19" i="1"/>
  <c r="J19" i="1" s="1"/>
  <c r="M19" i="1" s="1"/>
  <c r="G18" i="1"/>
  <c r="G17" i="1"/>
  <c r="J17" i="1" s="1"/>
  <c r="M17" i="1" s="1"/>
  <c r="G16" i="1"/>
  <c r="G15" i="1"/>
  <c r="J15" i="1" s="1"/>
  <c r="M15" i="1" s="1"/>
  <c r="G14" i="1"/>
  <c r="G13" i="1"/>
  <c r="J13" i="1" s="1"/>
  <c r="M13" i="1" s="1"/>
  <c r="G12" i="1"/>
  <c r="G11" i="1"/>
  <c r="J11" i="1" s="1"/>
  <c r="M11" i="1" s="1"/>
  <c r="G10" i="1"/>
  <c r="G9" i="1"/>
  <c r="J9" i="1" s="1"/>
  <c r="M9" i="1" s="1"/>
  <c r="G8" i="1"/>
  <c r="G7" i="1"/>
  <c r="J7" i="1" s="1"/>
  <c r="M7" i="1" s="1"/>
  <c r="G6" i="1"/>
  <c r="G5" i="1"/>
  <c r="J5" i="1" s="1"/>
  <c r="M5" i="1" s="1"/>
  <c r="G4" i="1"/>
  <c r="C1" i="1"/>
  <c r="I9" i="1" l="1"/>
  <c r="L9" i="1" s="1"/>
  <c r="I25" i="1"/>
  <c r="L25" i="1" s="1"/>
  <c r="I41" i="1"/>
  <c r="L41" i="1" s="1"/>
  <c r="I57" i="1"/>
  <c r="L57" i="1" s="1"/>
  <c r="I73" i="1"/>
  <c r="L73" i="1" s="1"/>
  <c r="I13" i="1"/>
  <c r="L13" i="1" s="1"/>
  <c r="I29" i="1"/>
  <c r="L29" i="1" s="1"/>
  <c r="I45" i="1"/>
  <c r="L45" i="1" s="1"/>
  <c r="I61" i="1"/>
  <c r="L61" i="1" s="1"/>
  <c r="I77" i="1"/>
  <c r="L77" i="1" s="1"/>
  <c r="I17" i="1"/>
  <c r="L17" i="1" s="1"/>
  <c r="I33" i="1"/>
  <c r="L33" i="1" s="1"/>
  <c r="I49" i="1"/>
  <c r="L49" i="1" s="1"/>
  <c r="I65" i="1"/>
  <c r="L65" i="1" s="1"/>
  <c r="I81" i="1"/>
  <c r="L81" i="1" s="1"/>
  <c r="I5" i="1"/>
  <c r="L5" i="1" s="1"/>
  <c r="I21" i="1"/>
  <c r="L21" i="1" s="1"/>
  <c r="I37" i="1"/>
  <c r="L37" i="1" s="1"/>
  <c r="I53" i="1"/>
  <c r="L53" i="1" s="1"/>
  <c r="I69" i="1"/>
  <c r="L69" i="1" s="1"/>
  <c r="I85" i="1"/>
  <c r="L85" i="1" s="1"/>
  <c r="J8" i="1"/>
  <c r="M8" i="1" s="1"/>
  <c r="I8" i="1"/>
  <c r="L8" i="1" s="1"/>
  <c r="J20" i="1"/>
  <c r="M20" i="1" s="1"/>
  <c r="I20" i="1"/>
  <c r="L20" i="1" s="1"/>
  <c r="J32" i="1"/>
  <c r="M32" i="1" s="1"/>
  <c r="I32" i="1"/>
  <c r="L32" i="1" s="1"/>
  <c r="J44" i="1"/>
  <c r="M44" i="1" s="1"/>
  <c r="I44" i="1"/>
  <c r="L44" i="1" s="1"/>
  <c r="J56" i="1"/>
  <c r="M56" i="1" s="1"/>
  <c r="I56" i="1"/>
  <c r="L56" i="1" s="1"/>
  <c r="J68" i="1"/>
  <c r="M68" i="1" s="1"/>
  <c r="I68" i="1"/>
  <c r="L68" i="1" s="1"/>
  <c r="J76" i="1"/>
  <c r="M76" i="1" s="1"/>
  <c r="I76" i="1"/>
  <c r="L76" i="1" s="1"/>
  <c r="J12" i="1"/>
  <c r="M12" i="1" s="1"/>
  <c r="I12" i="1"/>
  <c r="L12" i="1" s="1"/>
  <c r="J24" i="1"/>
  <c r="M24" i="1" s="1"/>
  <c r="I24" i="1"/>
  <c r="L24" i="1" s="1"/>
  <c r="J40" i="1"/>
  <c r="M40" i="1" s="1"/>
  <c r="I40" i="1"/>
  <c r="L40" i="1" s="1"/>
  <c r="J52" i="1"/>
  <c r="M52" i="1" s="1"/>
  <c r="I52" i="1"/>
  <c r="L52" i="1" s="1"/>
  <c r="J64" i="1"/>
  <c r="M64" i="1" s="1"/>
  <c r="I64" i="1"/>
  <c r="L64" i="1" s="1"/>
  <c r="J80" i="1"/>
  <c r="M80" i="1" s="1"/>
  <c r="I80" i="1"/>
  <c r="L80" i="1" s="1"/>
  <c r="J10" i="1"/>
  <c r="M10" i="1" s="1"/>
  <c r="I10" i="1"/>
  <c r="L10" i="1" s="1"/>
  <c r="J14" i="1"/>
  <c r="M14" i="1" s="1"/>
  <c r="I14" i="1"/>
  <c r="L14" i="1" s="1"/>
  <c r="J18" i="1"/>
  <c r="M18" i="1" s="1"/>
  <c r="I18" i="1"/>
  <c r="L18" i="1" s="1"/>
  <c r="J22" i="1"/>
  <c r="M22" i="1" s="1"/>
  <c r="I22" i="1"/>
  <c r="L22" i="1" s="1"/>
  <c r="J26" i="1"/>
  <c r="M26" i="1" s="1"/>
  <c r="I26" i="1"/>
  <c r="L26" i="1" s="1"/>
  <c r="J30" i="1"/>
  <c r="M30" i="1" s="1"/>
  <c r="I30" i="1"/>
  <c r="L30" i="1" s="1"/>
  <c r="J34" i="1"/>
  <c r="M34" i="1" s="1"/>
  <c r="I34" i="1"/>
  <c r="L34" i="1" s="1"/>
  <c r="J38" i="1"/>
  <c r="M38" i="1" s="1"/>
  <c r="I38" i="1"/>
  <c r="L38" i="1" s="1"/>
  <c r="J42" i="1"/>
  <c r="M42" i="1" s="1"/>
  <c r="I42" i="1"/>
  <c r="L42" i="1" s="1"/>
  <c r="J46" i="1"/>
  <c r="M46" i="1" s="1"/>
  <c r="I46" i="1"/>
  <c r="L46" i="1" s="1"/>
  <c r="J50" i="1"/>
  <c r="M50" i="1" s="1"/>
  <c r="I50" i="1"/>
  <c r="L50" i="1" s="1"/>
  <c r="J54" i="1"/>
  <c r="M54" i="1" s="1"/>
  <c r="I54" i="1"/>
  <c r="L54" i="1" s="1"/>
  <c r="J58" i="1"/>
  <c r="M58" i="1" s="1"/>
  <c r="I58" i="1"/>
  <c r="L58" i="1" s="1"/>
  <c r="J62" i="1"/>
  <c r="M62" i="1" s="1"/>
  <c r="I62" i="1"/>
  <c r="L62" i="1" s="1"/>
  <c r="J66" i="1"/>
  <c r="M66" i="1" s="1"/>
  <c r="I66" i="1"/>
  <c r="L66" i="1" s="1"/>
  <c r="J70" i="1"/>
  <c r="M70" i="1" s="1"/>
  <c r="I70" i="1"/>
  <c r="L70" i="1" s="1"/>
  <c r="J74" i="1"/>
  <c r="M74" i="1" s="1"/>
  <c r="I74" i="1"/>
  <c r="L74" i="1" s="1"/>
  <c r="J78" i="1"/>
  <c r="M78" i="1" s="1"/>
  <c r="I78" i="1"/>
  <c r="L78" i="1" s="1"/>
  <c r="J82" i="1"/>
  <c r="M82" i="1" s="1"/>
  <c r="I82" i="1"/>
  <c r="L82" i="1" s="1"/>
  <c r="J86" i="1"/>
  <c r="M86" i="1" s="1"/>
  <c r="I86" i="1"/>
  <c r="L86" i="1" s="1"/>
  <c r="I7" i="1"/>
  <c r="L7" i="1" s="1"/>
  <c r="I11" i="1"/>
  <c r="L11" i="1" s="1"/>
  <c r="I15" i="1"/>
  <c r="L15" i="1" s="1"/>
  <c r="I19" i="1"/>
  <c r="L19" i="1" s="1"/>
  <c r="I23" i="1"/>
  <c r="L23" i="1" s="1"/>
  <c r="I27" i="1"/>
  <c r="L27" i="1" s="1"/>
  <c r="I31" i="1"/>
  <c r="L31" i="1" s="1"/>
  <c r="I35" i="1"/>
  <c r="L35" i="1" s="1"/>
  <c r="I39" i="1"/>
  <c r="L39" i="1" s="1"/>
  <c r="I43" i="1"/>
  <c r="L43" i="1" s="1"/>
  <c r="I47" i="1"/>
  <c r="L47" i="1" s="1"/>
  <c r="I51" i="1"/>
  <c r="L51" i="1" s="1"/>
  <c r="I55" i="1"/>
  <c r="L55" i="1" s="1"/>
  <c r="I59" i="1"/>
  <c r="L59" i="1" s="1"/>
  <c r="I63" i="1"/>
  <c r="L63" i="1" s="1"/>
  <c r="I67" i="1"/>
  <c r="L67" i="1" s="1"/>
  <c r="I71" i="1"/>
  <c r="L71" i="1" s="1"/>
  <c r="I75" i="1"/>
  <c r="L75" i="1" s="1"/>
  <c r="I79" i="1"/>
  <c r="L79" i="1" s="1"/>
  <c r="I83" i="1"/>
  <c r="L83" i="1" s="1"/>
  <c r="I87" i="1"/>
  <c r="L87" i="1" s="1"/>
  <c r="J4" i="1"/>
  <c r="M4" i="1" s="1"/>
  <c r="I4" i="1"/>
  <c r="L4" i="1" s="1"/>
  <c r="J16" i="1"/>
  <c r="M16" i="1" s="1"/>
  <c r="I16" i="1"/>
  <c r="L16" i="1" s="1"/>
  <c r="J28" i="1"/>
  <c r="M28" i="1" s="1"/>
  <c r="I28" i="1"/>
  <c r="L28" i="1" s="1"/>
  <c r="J36" i="1"/>
  <c r="M36" i="1" s="1"/>
  <c r="I36" i="1"/>
  <c r="L36" i="1" s="1"/>
  <c r="J48" i="1"/>
  <c r="M48" i="1" s="1"/>
  <c r="I48" i="1"/>
  <c r="L48" i="1" s="1"/>
  <c r="J60" i="1"/>
  <c r="M60" i="1" s="1"/>
  <c r="I60" i="1"/>
  <c r="L60" i="1" s="1"/>
  <c r="J72" i="1"/>
  <c r="M72" i="1" s="1"/>
  <c r="I72" i="1"/>
  <c r="L72" i="1" s="1"/>
  <c r="J84" i="1"/>
  <c r="M84" i="1" s="1"/>
  <c r="I84" i="1"/>
  <c r="L84" i="1" s="1"/>
  <c r="J6" i="1"/>
  <c r="M6" i="1" s="1"/>
  <c r="I6" i="1"/>
  <c r="L6" i="1" s="1"/>
  <c r="M1" i="1" l="1"/>
  <c r="L1" i="1"/>
</calcChain>
</file>

<file path=xl/sharedStrings.xml><?xml version="1.0" encoding="utf-8"?>
<sst xmlns="http://schemas.openxmlformats.org/spreadsheetml/2006/main" count="23" uniqueCount="23">
  <si>
    <t>at</t>
  </si>
  <si>
    <t>x</t>
  </si>
  <si>
    <t>y</t>
  </si>
  <si>
    <t>z</t>
  </si>
  <si>
    <t>b</t>
  </si>
  <si>
    <t>F</t>
  </si>
  <si>
    <t>ca</t>
  </si>
  <si>
    <t>Al</t>
  </si>
  <si>
    <t>Na</t>
  </si>
  <si>
    <t>hkl:</t>
  </si>
  <si>
    <t>phase</t>
  </si>
  <si>
    <t>cos</t>
  </si>
  <si>
    <t>sin</t>
  </si>
  <si>
    <t>Re</t>
  </si>
  <si>
    <t>Im</t>
  </si>
  <si>
    <t>F_hkl</t>
  </si>
  <si>
    <t>obs</t>
  </si>
  <si>
    <t>calc</t>
  </si>
  <si>
    <t>obs-calc</t>
  </si>
  <si>
    <t>sigma</t>
  </si>
  <si>
    <t>(obs-calc)/sigma</t>
  </si>
  <si>
    <t>M</t>
  </si>
  <si>
    <t>M/Npoints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</si>
</sst>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G1" sqref="G1"/>
    </sheetView>
  </sheetViews>
  <sheetFormatPr baseColWidth="10" defaultRowHeight="15" x14ac:dyDescent="0.25"/>
  <cols>
    <col min="13" max="13" width="12" bestFit="1" customWidth="1"/>
  </cols>
  <sheetData>
    <row r="1" spans="1:13" x14ac:dyDescent="0.25">
      <c r="A1">
        <v>56.747999999999998</v>
      </c>
      <c r="C1">
        <f>A1^0.5</f>
        <v>7.5331268408277845</v>
      </c>
      <c r="E1">
        <v>52.862000000000002</v>
      </c>
      <c r="G1">
        <f>E1^0.5</f>
        <v>7.2706258327602038</v>
      </c>
      <c r="K1" t="s">
        <v>15</v>
      </c>
      <c r="L1">
        <f>SUM(L4:L87)</f>
        <v>7.7879230525772423</v>
      </c>
      <c r="M1">
        <f>SUM(M4:M87)</f>
        <v>1.6985115980361343E-8</v>
      </c>
    </row>
    <row r="2" spans="1:13" x14ac:dyDescent="0.25">
      <c r="A2" t="s">
        <v>9</v>
      </c>
      <c r="B2">
        <v>4</v>
      </c>
      <c r="C2">
        <v>0</v>
      </c>
      <c r="D2">
        <v>2</v>
      </c>
      <c r="I2" t="s">
        <v>13</v>
      </c>
      <c r="J2" t="s">
        <v>14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10</v>
      </c>
      <c r="I3" t="s">
        <v>11</v>
      </c>
      <c r="J3" t="s">
        <v>12</v>
      </c>
    </row>
    <row r="4" spans="1:13" x14ac:dyDescent="0.25">
      <c r="A4" t="s">
        <v>5</v>
      </c>
      <c r="B4">
        <v>0.13800000000000001</v>
      </c>
      <c r="C4">
        <v>0.307</v>
      </c>
      <c r="D4">
        <v>0.121</v>
      </c>
      <c r="E4">
        <v>0.56540000000000001</v>
      </c>
      <c r="G4">
        <f>(B$2*B4+C$2*C4+D$2*D4)*2*3.141592654</f>
        <v>4.9888491345520007</v>
      </c>
      <c r="I4">
        <f>COS(G4)</f>
        <v>0.27295193614399882</v>
      </c>
      <c r="J4">
        <f>SIN(G4)</f>
        <v>-0.96202767140828249</v>
      </c>
      <c r="L4">
        <f>E4*I4</f>
        <v>0.15432702469581694</v>
      </c>
      <c r="M4">
        <f>E4*J4</f>
        <v>-0.54393044541424296</v>
      </c>
    </row>
    <row r="5" spans="1:13" x14ac:dyDescent="0.25">
      <c r="B5">
        <v>0.63800000000000001</v>
      </c>
      <c r="C5">
        <v>0.80700000000000005</v>
      </c>
      <c r="D5">
        <v>0.621</v>
      </c>
      <c r="E5">
        <v>0.56540000000000001</v>
      </c>
      <c r="G5">
        <f t="shared" ref="G5:G68" si="0">(B$2*B5+C$2*C5+D$2*D5)*2*3.141592654</f>
        <v>23.838405058552002</v>
      </c>
      <c r="I5">
        <f t="shared" ref="I5:I68" si="1">COS(G5)</f>
        <v>0.27295193851178173</v>
      </c>
      <c r="J5">
        <f t="shared" ref="J5:J68" si="2">SIN(G5)</f>
        <v>-0.96202767073648177</v>
      </c>
      <c r="L5">
        <f t="shared" ref="L5:L68" si="3">E5*I5</f>
        <v>0.15432702603456139</v>
      </c>
      <c r="M5">
        <f t="shared" ref="M5:M68" si="4">E5*J5</f>
        <v>-0.5439304450344068</v>
      </c>
    </row>
    <row r="6" spans="1:13" x14ac:dyDescent="0.25">
      <c r="B6">
        <v>0.86199999999999999</v>
      </c>
      <c r="C6">
        <v>0.80700000000000005</v>
      </c>
      <c r="D6">
        <v>0.379</v>
      </c>
      <c r="E6">
        <v>0.56540000000000001</v>
      </c>
      <c r="G6">
        <f t="shared" si="0"/>
        <v>26.427077405447999</v>
      </c>
      <c r="I6">
        <f t="shared" si="1"/>
        <v>0.27295193219769615</v>
      </c>
      <c r="J6">
        <f t="shared" si="2"/>
        <v>0.96202767252794985</v>
      </c>
      <c r="L6">
        <f t="shared" si="3"/>
        <v>0.15432702246457741</v>
      </c>
      <c r="M6">
        <f t="shared" si="4"/>
        <v>0.5439304460473029</v>
      </c>
    </row>
    <row r="7" spans="1:13" x14ac:dyDescent="0.25">
      <c r="B7">
        <v>0.36199999999999999</v>
      </c>
      <c r="C7">
        <v>0.307</v>
      </c>
      <c r="D7">
        <v>0.879</v>
      </c>
      <c r="E7">
        <v>0.56540000000000001</v>
      </c>
      <c r="G7">
        <f t="shared" si="0"/>
        <v>20.143892097447999</v>
      </c>
      <c r="I7">
        <f t="shared" si="1"/>
        <v>0.27295193298695686</v>
      </c>
      <c r="J7">
        <f t="shared" si="2"/>
        <v>0.96202767230401631</v>
      </c>
      <c r="L7">
        <f t="shared" si="3"/>
        <v>0.15432702291082542</v>
      </c>
      <c r="M7">
        <f t="shared" si="4"/>
        <v>0.54393044592069084</v>
      </c>
    </row>
    <row r="8" spans="1:13" x14ac:dyDescent="0.25">
      <c r="B8">
        <v>0.307</v>
      </c>
      <c r="C8">
        <v>0.121</v>
      </c>
      <c r="D8">
        <v>0.13800000000000001</v>
      </c>
      <c r="E8">
        <v>0.56540000000000001</v>
      </c>
      <c r="G8">
        <f t="shared" si="0"/>
        <v>9.4499107032319998</v>
      </c>
      <c r="I8">
        <f t="shared" si="1"/>
        <v>-0.99968418925229197</v>
      </c>
      <c r="J8">
        <f t="shared" si="2"/>
        <v>-2.5130096676849515E-2</v>
      </c>
      <c r="L8">
        <f t="shared" si="3"/>
        <v>-0.56522144060324586</v>
      </c>
      <c r="M8">
        <f t="shared" si="4"/>
        <v>-1.4208556661090716E-2</v>
      </c>
    </row>
    <row r="9" spans="1:13" x14ac:dyDescent="0.25">
      <c r="B9">
        <v>0.80700000000000005</v>
      </c>
      <c r="C9">
        <v>0.621</v>
      </c>
      <c r="D9">
        <v>0.63800000000000001</v>
      </c>
      <c r="E9">
        <v>0.56540000000000001</v>
      </c>
      <c r="G9">
        <f t="shared" si="0"/>
        <v>28.299466627232004</v>
      </c>
      <c r="I9">
        <f t="shared" si="1"/>
        <v>-0.99968418919044055</v>
      </c>
      <c r="J9">
        <f t="shared" si="2"/>
        <v>-2.5130099137316921E-2</v>
      </c>
      <c r="L9">
        <f t="shared" si="3"/>
        <v>-0.56522144056827506</v>
      </c>
      <c r="M9">
        <f t="shared" si="4"/>
        <v>-1.4208558052238987E-2</v>
      </c>
    </row>
    <row r="10" spans="1:13" x14ac:dyDescent="0.25">
      <c r="B10">
        <v>0.80700000000000005</v>
      </c>
      <c r="C10">
        <v>0.379</v>
      </c>
      <c r="D10">
        <v>0.86199999999999999</v>
      </c>
      <c r="E10">
        <v>0.56540000000000001</v>
      </c>
      <c r="G10">
        <f t="shared" si="0"/>
        <v>31.114333645216</v>
      </c>
      <c r="I10">
        <f t="shared" si="1"/>
        <v>0.95486454595343018</v>
      </c>
      <c r="J10">
        <f t="shared" si="2"/>
        <v>-0.29704157769771844</v>
      </c>
      <c r="L10">
        <f t="shared" si="3"/>
        <v>0.53988041428206945</v>
      </c>
      <c r="M10">
        <f t="shared" si="4"/>
        <v>-0.16794730803029001</v>
      </c>
    </row>
    <row r="11" spans="1:13" x14ac:dyDescent="0.25">
      <c r="B11">
        <v>0.307</v>
      </c>
      <c r="C11">
        <v>0.879</v>
      </c>
      <c r="D11">
        <v>0.36199999999999999</v>
      </c>
      <c r="E11">
        <v>0.56540000000000001</v>
      </c>
      <c r="G11">
        <f t="shared" si="0"/>
        <v>12.264777721215999</v>
      </c>
      <c r="I11">
        <f t="shared" si="1"/>
        <v>0.95486454522233921</v>
      </c>
      <c r="J11">
        <f t="shared" si="2"/>
        <v>-0.29704158004787035</v>
      </c>
      <c r="L11">
        <f t="shared" si="3"/>
        <v>0.53988041386871055</v>
      </c>
      <c r="M11">
        <f t="shared" si="4"/>
        <v>-0.1679473093590659</v>
      </c>
    </row>
    <row r="12" spans="1:13" x14ac:dyDescent="0.25">
      <c r="B12">
        <v>0.121</v>
      </c>
      <c r="C12">
        <v>0.13800000000000001</v>
      </c>
      <c r="D12">
        <v>0.307</v>
      </c>
      <c r="E12">
        <v>0.56540000000000001</v>
      </c>
      <c r="G12">
        <f t="shared" si="0"/>
        <v>6.8989374681839992</v>
      </c>
      <c r="I12">
        <f t="shared" si="1"/>
        <v>0.81633925019689879</v>
      </c>
      <c r="J12">
        <f t="shared" si="2"/>
        <v>0.57757270415763684</v>
      </c>
      <c r="L12">
        <f t="shared" si="3"/>
        <v>0.46155821206132658</v>
      </c>
      <c r="M12">
        <f t="shared" si="4"/>
        <v>0.32655960693072789</v>
      </c>
    </row>
    <row r="13" spans="1:13" x14ac:dyDescent="0.25">
      <c r="B13">
        <v>0.621</v>
      </c>
      <c r="C13">
        <v>0.63800000000000001</v>
      </c>
      <c r="D13">
        <v>0.80700000000000005</v>
      </c>
      <c r="E13">
        <v>0.56540000000000001</v>
      </c>
      <c r="G13">
        <f t="shared" si="0"/>
        <v>25.748493392183999</v>
      </c>
      <c r="I13">
        <f t="shared" si="1"/>
        <v>0.81633924877535358</v>
      </c>
      <c r="J13">
        <f t="shared" si="2"/>
        <v>0.57757270616684386</v>
      </c>
      <c r="L13">
        <f t="shared" si="3"/>
        <v>0.46155821125758495</v>
      </c>
      <c r="M13">
        <f t="shared" si="4"/>
        <v>0.32655960806673351</v>
      </c>
    </row>
    <row r="14" spans="1:13" x14ac:dyDescent="0.25">
      <c r="B14">
        <v>0.379</v>
      </c>
      <c r="C14">
        <v>0.86199999999999999</v>
      </c>
      <c r="D14">
        <v>0.80700000000000005</v>
      </c>
      <c r="E14">
        <v>0.56540000000000001</v>
      </c>
      <c r="G14">
        <f t="shared" si="0"/>
        <v>19.666370014039998</v>
      </c>
      <c r="I14">
        <f t="shared" si="1"/>
        <v>0.68454710405677555</v>
      </c>
      <c r="J14">
        <f t="shared" si="2"/>
        <v>0.72896862917925487</v>
      </c>
      <c r="L14">
        <f t="shared" si="3"/>
        <v>0.38704293263370088</v>
      </c>
      <c r="M14">
        <f t="shared" si="4"/>
        <v>0.41215886293795073</v>
      </c>
    </row>
    <row r="15" spans="1:13" x14ac:dyDescent="0.25">
      <c r="B15">
        <v>0.879</v>
      </c>
      <c r="C15">
        <v>0.36199999999999999</v>
      </c>
      <c r="D15">
        <v>0.307</v>
      </c>
      <c r="E15">
        <v>0.56540000000000001</v>
      </c>
      <c r="G15">
        <f t="shared" si="0"/>
        <v>25.949555322039998</v>
      </c>
      <c r="I15">
        <f t="shared" si="1"/>
        <v>0.68454710345871972</v>
      </c>
      <c r="J15">
        <f t="shared" si="2"/>
        <v>0.72896862974086674</v>
      </c>
      <c r="L15">
        <f t="shared" si="3"/>
        <v>0.38704293229556014</v>
      </c>
      <c r="M15">
        <f t="shared" si="4"/>
        <v>0.41215886325548606</v>
      </c>
    </row>
    <row r="16" spans="1:13" x14ac:dyDescent="0.25">
      <c r="B16">
        <v>0.63800000000000001</v>
      </c>
      <c r="C16">
        <v>0.193</v>
      </c>
      <c r="D16">
        <v>0.879</v>
      </c>
      <c r="E16">
        <v>0.56540000000000001</v>
      </c>
      <c r="G16">
        <f t="shared" si="0"/>
        <v>27.080528677480004</v>
      </c>
      <c r="I16">
        <f t="shared" si="1"/>
        <v>-0.36812455597235466</v>
      </c>
      <c r="J16">
        <f t="shared" si="2"/>
        <v>0.92977648458656814</v>
      </c>
      <c r="L16">
        <f t="shared" si="3"/>
        <v>-0.20813762394676932</v>
      </c>
      <c r="M16">
        <f t="shared" si="4"/>
        <v>0.52569562438524564</v>
      </c>
    </row>
    <row r="17" spans="2:13" x14ac:dyDescent="0.25">
      <c r="B17">
        <v>0.13800000000000001</v>
      </c>
      <c r="C17">
        <v>0.69299999999999995</v>
      </c>
      <c r="D17">
        <v>0.379</v>
      </c>
      <c r="E17">
        <v>0.56540000000000001</v>
      </c>
      <c r="G17">
        <f t="shared" si="0"/>
        <v>8.2309727534800015</v>
      </c>
      <c r="I17">
        <f t="shared" si="1"/>
        <v>-0.36812455368394886</v>
      </c>
      <c r="J17">
        <f t="shared" si="2"/>
        <v>0.92977648549261205</v>
      </c>
      <c r="L17">
        <f t="shared" si="3"/>
        <v>-0.2081376226529047</v>
      </c>
      <c r="M17">
        <f t="shared" si="4"/>
        <v>0.52569562489752286</v>
      </c>
    </row>
    <row r="18" spans="2:13" x14ac:dyDescent="0.25">
      <c r="B18">
        <v>0.36199999999999999</v>
      </c>
      <c r="C18">
        <v>0.69299999999999995</v>
      </c>
      <c r="D18">
        <v>0.621</v>
      </c>
      <c r="E18">
        <v>0.56540000000000001</v>
      </c>
      <c r="G18">
        <f t="shared" si="0"/>
        <v>16.901768478520001</v>
      </c>
      <c r="I18">
        <f t="shared" si="1"/>
        <v>-0.36812455063274174</v>
      </c>
      <c r="J18">
        <f t="shared" si="2"/>
        <v>-0.92977648670067048</v>
      </c>
      <c r="L18">
        <f t="shared" si="3"/>
        <v>-0.20813762092775218</v>
      </c>
      <c r="M18">
        <f t="shared" si="4"/>
        <v>-0.52569562558055916</v>
      </c>
    </row>
    <row r="19" spans="2:13" x14ac:dyDescent="0.25">
      <c r="B19">
        <v>0.86199999999999999</v>
      </c>
      <c r="C19">
        <v>0.193</v>
      </c>
      <c r="D19">
        <v>0.121</v>
      </c>
      <c r="E19">
        <v>0.56540000000000001</v>
      </c>
      <c r="G19">
        <f t="shared" si="0"/>
        <v>23.184953786520001</v>
      </c>
      <c r="I19">
        <f t="shared" si="1"/>
        <v>-0.36812454986994031</v>
      </c>
      <c r="J19">
        <f t="shared" si="2"/>
        <v>-0.92977648700268489</v>
      </c>
      <c r="L19">
        <f t="shared" si="3"/>
        <v>-0.20813762049646425</v>
      </c>
      <c r="M19">
        <f t="shared" si="4"/>
        <v>-0.52569562575131801</v>
      </c>
    </row>
    <row r="20" spans="2:13" x14ac:dyDescent="0.25">
      <c r="B20">
        <v>0.193</v>
      </c>
      <c r="C20">
        <v>0.879</v>
      </c>
      <c r="D20">
        <v>0.63800000000000001</v>
      </c>
      <c r="E20">
        <v>0.56540000000000001</v>
      </c>
      <c r="G20">
        <f t="shared" si="0"/>
        <v>12.867963510784001</v>
      </c>
      <c r="I20">
        <f t="shared" si="1"/>
        <v>0.95486454424755129</v>
      </c>
      <c r="J20">
        <f t="shared" si="2"/>
        <v>0.29704158318140622</v>
      </c>
      <c r="L20">
        <f t="shared" si="3"/>
        <v>0.53988041331756553</v>
      </c>
      <c r="M20">
        <f t="shared" si="4"/>
        <v>0.16794731113076708</v>
      </c>
    </row>
    <row r="21" spans="2:13" x14ac:dyDescent="0.25">
      <c r="B21">
        <v>0.69299999999999995</v>
      </c>
      <c r="C21">
        <v>0.379</v>
      </c>
      <c r="D21">
        <v>0.13800000000000001</v>
      </c>
      <c r="E21">
        <v>0.56540000000000001</v>
      </c>
      <c r="G21">
        <f t="shared" si="0"/>
        <v>19.151148818784002</v>
      </c>
      <c r="I21">
        <f t="shared" si="1"/>
        <v>0.95486454400385423</v>
      </c>
      <c r="J21">
        <f t="shared" si="2"/>
        <v>0.29704158396479019</v>
      </c>
      <c r="L21">
        <f t="shared" si="3"/>
        <v>0.53988041317977919</v>
      </c>
      <c r="M21">
        <f t="shared" si="4"/>
        <v>0.16794731157369239</v>
      </c>
    </row>
    <row r="22" spans="2:13" x14ac:dyDescent="0.25">
      <c r="B22">
        <v>0.69299999999999995</v>
      </c>
      <c r="C22">
        <v>0.621</v>
      </c>
      <c r="D22">
        <v>0.36199999999999999</v>
      </c>
      <c r="E22">
        <v>0.56540000000000001</v>
      </c>
      <c r="G22">
        <f t="shared" si="0"/>
        <v>21.966015836767998</v>
      </c>
      <c r="I22">
        <f t="shared" si="1"/>
        <v>-0.99968418935537717</v>
      </c>
      <c r="J22">
        <f t="shared" si="2"/>
        <v>2.5130092576079972E-2</v>
      </c>
      <c r="L22">
        <f t="shared" si="3"/>
        <v>-0.56522144066153024</v>
      </c>
      <c r="M22">
        <f t="shared" si="4"/>
        <v>1.4208554342515617E-2</v>
      </c>
    </row>
    <row r="23" spans="2:13" x14ac:dyDescent="0.25">
      <c r="B23">
        <v>0.193</v>
      </c>
      <c r="C23">
        <v>0.121</v>
      </c>
      <c r="D23">
        <v>0.86199999999999999</v>
      </c>
      <c r="E23">
        <v>0.56540000000000001</v>
      </c>
      <c r="G23">
        <f t="shared" si="0"/>
        <v>15.682830528768001</v>
      </c>
      <c r="I23">
        <f t="shared" si="1"/>
        <v>-0.99968418933476022</v>
      </c>
      <c r="J23">
        <f t="shared" si="2"/>
        <v>2.513009339623104E-2</v>
      </c>
      <c r="L23">
        <f t="shared" si="3"/>
        <v>-0.56522144064987345</v>
      </c>
      <c r="M23">
        <f t="shared" si="4"/>
        <v>1.420855480622903E-2</v>
      </c>
    </row>
    <row r="24" spans="2:13" x14ac:dyDescent="0.25">
      <c r="B24">
        <v>0.879</v>
      </c>
      <c r="C24">
        <v>0.63800000000000001</v>
      </c>
      <c r="D24">
        <v>0.193</v>
      </c>
      <c r="E24">
        <v>0.56540000000000001</v>
      </c>
      <c r="G24">
        <f t="shared" si="0"/>
        <v>24.516989071816003</v>
      </c>
      <c r="I24">
        <f t="shared" si="1"/>
        <v>0.81633925256614215</v>
      </c>
      <c r="J24">
        <f t="shared" si="2"/>
        <v>-0.57757270080895651</v>
      </c>
      <c r="L24">
        <f t="shared" si="3"/>
        <v>0.46155821340089676</v>
      </c>
      <c r="M24">
        <f t="shared" si="4"/>
        <v>-0.32655960503738402</v>
      </c>
    </row>
    <row r="25" spans="2:13" x14ac:dyDescent="0.25">
      <c r="B25">
        <v>0.379</v>
      </c>
      <c r="C25">
        <v>0.13800000000000001</v>
      </c>
      <c r="D25">
        <v>0.69299999999999995</v>
      </c>
      <c r="E25">
        <v>0.56540000000000001</v>
      </c>
      <c r="G25">
        <f t="shared" si="0"/>
        <v>18.233803763816002</v>
      </c>
      <c r="I25">
        <f t="shared" si="1"/>
        <v>0.81633925209229352</v>
      </c>
      <c r="J25">
        <f t="shared" si="2"/>
        <v>-0.57757270147869244</v>
      </c>
      <c r="L25">
        <f t="shared" si="3"/>
        <v>0.46155821313298279</v>
      </c>
      <c r="M25">
        <f t="shared" si="4"/>
        <v>-0.32655960541605272</v>
      </c>
    </row>
    <row r="26" spans="2:13" x14ac:dyDescent="0.25">
      <c r="B26">
        <v>0.621</v>
      </c>
      <c r="C26">
        <v>0.36199999999999999</v>
      </c>
      <c r="D26">
        <v>0.69299999999999995</v>
      </c>
      <c r="E26">
        <v>0.56540000000000001</v>
      </c>
      <c r="G26">
        <f t="shared" si="0"/>
        <v>24.315927141960003</v>
      </c>
      <c r="I26">
        <f t="shared" si="1"/>
        <v>0.68454710824316656</v>
      </c>
      <c r="J26">
        <f t="shared" si="2"/>
        <v>-0.72896862524797212</v>
      </c>
      <c r="L26">
        <f t="shared" si="3"/>
        <v>0.38704293500068637</v>
      </c>
      <c r="M26">
        <f t="shared" si="4"/>
        <v>-0.41215886071520347</v>
      </c>
    </row>
    <row r="27" spans="2:13" x14ac:dyDescent="0.25">
      <c r="B27">
        <v>0.121</v>
      </c>
      <c r="C27">
        <v>0.86199999999999999</v>
      </c>
      <c r="D27">
        <v>0.193</v>
      </c>
      <c r="E27">
        <v>0.56540000000000001</v>
      </c>
      <c r="G27">
        <f t="shared" si="0"/>
        <v>5.4663712179599999</v>
      </c>
      <c r="I27">
        <f t="shared" si="1"/>
        <v>0.68454710644899708</v>
      </c>
      <c r="J27">
        <f t="shared" si="2"/>
        <v>-0.72896862693280939</v>
      </c>
      <c r="L27">
        <f t="shared" si="3"/>
        <v>0.38704293398626294</v>
      </c>
      <c r="M27">
        <f t="shared" si="4"/>
        <v>-0.41215886166781046</v>
      </c>
    </row>
    <row r="28" spans="2:13" x14ac:dyDescent="0.25">
      <c r="B28">
        <v>0.36399999999999999</v>
      </c>
      <c r="C28">
        <v>0.36299999999999999</v>
      </c>
      <c r="D28">
        <v>0.187</v>
      </c>
      <c r="E28">
        <v>0.56540000000000001</v>
      </c>
      <c r="G28">
        <f t="shared" si="0"/>
        <v>11.498229113640001</v>
      </c>
      <c r="I28">
        <f t="shared" si="1"/>
        <v>0.48175367541736491</v>
      </c>
      <c r="J28">
        <f t="shared" si="2"/>
        <v>-0.87630667932057904</v>
      </c>
      <c r="L28">
        <f t="shared" si="3"/>
        <v>0.27238352808097815</v>
      </c>
      <c r="M28">
        <f t="shared" si="4"/>
        <v>-0.49546379648785538</v>
      </c>
    </row>
    <row r="29" spans="2:13" x14ac:dyDescent="0.25">
      <c r="B29">
        <v>0.86399999999999999</v>
      </c>
      <c r="C29">
        <v>0.86299999999999999</v>
      </c>
      <c r="D29">
        <v>0.68700000000000006</v>
      </c>
      <c r="E29">
        <v>0.56540000000000001</v>
      </c>
      <c r="G29">
        <f t="shared" si="0"/>
        <v>30.347785037640001</v>
      </c>
      <c r="I29">
        <f t="shared" si="1"/>
        <v>0.48175367757416693</v>
      </c>
      <c r="J29">
        <f t="shared" si="2"/>
        <v>-0.87630667813486707</v>
      </c>
      <c r="L29">
        <f t="shared" si="3"/>
        <v>0.27238352930043397</v>
      </c>
      <c r="M29">
        <f t="shared" si="4"/>
        <v>-0.49546379581745387</v>
      </c>
    </row>
    <row r="30" spans="2:13" x14ac:dyDescent="0.25">
      <c r="B30">
        <v>0.63600000000000001</v>
      </c>
      <c r="C30">
        <v>0.86299999999999999</v>
      </c>
      <c r="D30">
        <v>0.313</v>
      </c>
      <c r="E30">
        <v>0.56540000000000001</v>
      </c>
      <c r="G30">
        <f t="shared" si="0"/>
        <v>19.91769742636</v>
      </c>
      <c r="I30">
        <f t="shared" si="1"/>
        <v>0.4817536718226948</v>
      </c>
      <c r="J30">
        <f t="shared" si="2"/>
        <v>0.8763066812967657</v>
      </c>
      <c r="L30">
        <f t="shared" si="3"/>
        <v>0.27238352604855165</v>
      </c>
      <c r="M30">
        <f t="shared" si="4"/>
        <v>0.49546379760519133</v>
      </c>
    </row>
    <row r="31" spans="2:13" x14ac:dyDescent="0.25">
      <c r="B31">
        <v>0.13600000000000001</v>
      </c>
      <c r="C31">
        <v>0.36299999999999999</v>
      </c>
      <c r="D31">
        <v>0.81299999999999994</v>
      </c>
      <c r="E31">
        <v>0.56540000000000001</v>
      </c>
      <c r="G31">
        <f t="shared" si="0"/>
        <v>13.63451211836</v>
      </c>
      <c r="I31">
        <f t="shared" si="1"/>
        <v>0.48175367254162882</v>
      </c>
      <c r="J31">
        <f t="shared" si="2"/>
        <v>0.87630668090152841</v>
      </c>
      <c r="L31">
        <f t="shared" si="3"/>
        <v>0.27238352645503694</v>
      </c>
      <c r="M31">
        <f t="shared" si="4"/>
        <v>0.49546379738172419</v>
      </c>
    </row>
    <row r="32" spans="2:13" x14ac:dyDescent="0.25">
      <c r="B32">
        <v>0.36299999999999999</v>
      </c>
      <c r="C32">
        <v>0.187</v>
      </c>
      <c r="D32">
        <v>0.36399999999999999</v>
      </c>
      <c r="E32">
        <v>0.56540000000000001</v>
      </c>
      <c r="G32">
        <f t="shared" si="0"/>
        <v>13.697343971439999</v>
      </c>
      <c r="I32">
        <f t="shared" si="1"/>
        <v>0.42577928994678932</v>
      </c>
      <c r="J32">
        <f t="shared" si="2"/>
        <v>0.90482705322752588</v>
      </c>
      <c r="L32">
        <f t="shared" si="3"/>
        <v>0.24073561053591469</v>
      </c>
      <c r="M32">
        <f t="shared" si="4"/>
        <v>0.51158921589484319</v>
      </c>
    </row>
    <row r="33" spans="2:13" x14ac:dyDescent="0.25">
      <c r="B33">
        <v>0.86299999999999999</v>
      </c>
      <c r="C33">
        <v>0.68700000000000006</v>
      </c>
      <c r="D33">
        <v>0.86399999999999999</v>
      </c>
      <c r="E33">
        <v>0.56540000000000001</v>
      </c>
      <c r="G33">
        <f t="shared" si="0"/>
        <v>32.546899895439999</v>
      </c>
      <c r="I33">
        <f t="shared" si="1"/>
        <v>0.42577928771979173</v>
      </c>
      <c r="J33">
        <f t="shared" si="2"/>
        <v>0.90482705427547139</v>
      </c>
      <c r="L33">
        <f t="shared" si="3"/>
        <v>0.24073560927677026</v>
      </c>
      <c r="M33">
        <f t="shared" si="4"/>
        <v>0.51158921648735156</v>
      </c>
    </row>
    <row r="34" spans="2:13" x14ac:dyDescent="0.25">
      <c r="B34">
        <v>0.86299999999999999</v>
      </c>
      <c r="C34">
        <v>0.313</v>
      </c>
      <c r="D34">
        <v>0.63600000000000001</v>
      </c>
      <c r="E34">
        <v>0.56540000000000001</v>
      </c>
      <c r="G34">
        <f t="shared" si="0"/>
        <v>29.681767394992001</v>
      </c>
      <c r="I34">
        <f t="shared" si="1"/>
        <v>-0.16263716137084985</v>
      </c>
      <c r="J34">
        <f t="shared" si="2"/>
        <v>-0.98668594483819017</v>
      </c>
      <c r="L34">
        <f t="shared" si="3"/>
        <v>-9.1955051039078514E-2</v>
      </c>
      <c r="M34">
        <f t="shared" si="4"/>
        <v>-0.55787223321151269</v>
      </c>
    </row>
    <row r="35" spans="2:13" x14ac:dyDescent="0.25">
      <c r="B35">
        <v>0.36299999999999999</v>
      </c>
      <c r="C35">
        <v>0.81299999999999994</v>
      </c>
      <c r="D35">
        <v>0.13600000000000001</v>
      </c>
      <c r="E35">
        <v>0.56540000000000001</v>
      </c>
      <c r="G35">
        <f t="shared" si="0"/>
        <v>10.832211470992</v>
      </c>
      <c r="I35">
        <f t="shared" si="1"/>
        <v>-0.16263716379932189</v>
      </c>
      <c r="J35">
        <f t="shared" si="2"/>
        <v>-0.98668594443790092</v>
      </c>
      <c r="L35">
        <f t="shared" si="3"/>
        <v>-9.1955052412136598E-2</v>
      </c>
      <c r="M35">
        <f t="shared" si="4"/>
        <v>-0.55787223298518918</v>
      </c>
    </row>
    <row r="36" spans="2:13" x14ac:dyDescent="0.25">
      <c r="B36">
        <v>0.187</v>
      </c>
      <c r="C36">
        <v>0.36399999999999999</v>
      </c>
      <c r="D36">
        <v>0.36299999999999999</v>
      </c>
      <c r="E36">
        <v>0.56540000000000001</v>
      </c>
      <c r="G36">
        <f t="shared" si="0"/>
        <v>9.2614151439920001</v>
      </c>
      <c r="I36">
        <f t="shared" si="1"/>
        <v>-0.98668594440454349</v>
      </c>
      <c r="J36">
        <f t="shared" si="2"/>
        <v>0.16263716400169456</v>
      </c>
      <c r="L36">
        <f t="shared" si="3"/>
        <v>-0.55787223296632893</v>
      </c>
      <c r="M36">
        <f t="shared" si="4"/>
        <v>9.1955052526558112E-2</v>
      </c>
    </row>
    <row r="37" spans="2:13" x14ac:dyDescent="0.25">
      <c r="B37">
        <v>0.68700000000000006</v>
      </c>
      <c r="C37">
        <v>0.86399999999999999</v>
      </c>
      <c r="D37">
        <v>0.86299999999999999</v>
      </c>
      <c r="E37">
        <v>0.56540000000000001</v>
      </c>
      <c r="G37">
        <f t="shared" si="0"/>
        <v>28.110971067992001</v>
      </c>
      <c r="I37">
        <f t="shared" si="1"/>
        <v>-0.98668594480483274</v>
      </c>
      <c r="J37">
        <f t="shared" si="2"/>
        <v>0.16263716157322253</v>
      </c>
      <c r="L37">
        <f t="shared" si="3"/>
        <v>-0.55787223319265244</v>
      </c>
      <c r="M37">
        <f t="shared" si="4"/>
        <v>9.1955051153500014E-2</v>
      </c>
    </row>
    <row r="38" spans="2:13" x14ac:dyDescent="0.25">
      <c r="B38">
        <v>0.313</v>
      </c>
      <c r="C38">
        <v>0.63600000000000001</v>
      </c>
      <c r="D38">
        <v>0.86299999999999999</v>
      </c>
      <c r="E38">
        <v>0.56540000000000001</v>
      </c>
      <c r="G38">
        <f t="shared" si="0"/>
        <v>18.711325847224</v>
      </c>
      <c r="I38">
        <f t="shared" si="1"/>
        <v>0.99046142603329923</v>
      </c>
      <c r="J38">
        <f t="shared" si="2"/>
        <v>-0.13779028826475131</v>
      </c>
      <c r="L38">
        <f t="shared" si="3"/>
        <v>0.56000689027922745</v>
      </c>
      <c r="M38">
        <f t="shared" si="4"/>
        <v>-7.7906628984890397E-2</v>
      </c>
    </row>
    <row r="39" spans="2:13" x14ac:dyDescent="0.25">
      <c r="B39">
        <v>0.81299999999999994</v>
      </c>
      <c r="C39">
        <v>0.13600000000000001</v>
      </c>
      <c r="D39">
        <v>0.36299999999999999</v>
      </c>
      <c r="E39">
        <v>0.56540000000000001</v>
      </c>
      <c r="G39">
        <f t="shared" si="0"/>
        <v>24.994511155224</v>
      </c>
      <c r="I39">
        <f t="shared" si="1"/>
        <v>0.99046142614634425</v>
      </c>
      <c r="J39">
        <f t="shared" si="2"/>
        <v>-0.13779028745216318</v>
      </c>
      <c r="L39">
        <f t="shared" si="3"/>
        <v>0.5600068903431431</v>
      </c>
      <c r="M39">
        <f t="shared" si="4"/>
        <v>-7.7906628525453062E-2</v>
      </c>
    </row>
    <row r="40" spans="2:13" x14ac:dyDescent="0.25">
      <c r="B40">
        <v>0.86399999999999999</v>
      </c>
      <c r="C40">
        <v>0.13700000000000001</v>
      </c>
      <c r="D40">
        <v>0.81299999999999994</v>
      </c>
      <c r="E40">
        <v>0.56540000000000001</v>
      </c>
      <c r="G40">
        <f t="shared" si="0"/>
        <v>31.931147735256001</v>
      </c>
      <c r="I40">
        <f t="shared" si="1"/>
        <v>0.87018375261517655</v>
      </c>
      <c r="J40">
        <f t="shared" si="2"/>
        <v>0.49272734517638583</v>
      </c>
      <c r="L40">
        <f t="shared" si="3"/>
        <v>0.49200189372862085</v>
      </c>
      <c r="M40">
        <f t="shared" si="4"/>
        <v>0.27858804096272854</v>
      </c>
    </row>
    <row r="41" spans="2:13" x14ac:dyDescent="0.25">
      <c r="B41">
        <v>0.36399999999999999</v>
      </c>
      <c r="C41">
        <v>0.63700000000000001</v>
      </c>
      <c r="D41">
        <v>0.313</v>
      </c>
      <c r="E41">
        <v>0.56540000000000001</v>
      </c>
      <c r="G41">
        <f t="shared" si="0"/>
        <v>13.081591811255999</v>
      </c>
      <c r="I41">
        <f t="shared" si="1"/>
        <v>0.87018375382789825</v>
      </c>
      <c r="J41">
        <f t="shared" si="2"/>
        <v>0.49272734303465221</v>
      </c>
      <c r="L41">
        <f t="shared" si="3"/>
        <v>0.49200189441429371</v>
      </c>
      <c r="M41">
        <f t="shared" si="4"/>
        <v>0.27858803975179236</v>
      </c>
    </row>
    <row r="42" spans="2:13" x14ac:dyDescent="0.25">
      <c r="B42">
        <v>0.13600000000000001</v>
      </c>
      <c r="C42">
        <v>0.63700000000000001</v>
      </c>
      <c r="D42">
        <v>0.68700000000000006</v>
      </c>
      <c r="E42">
        <v>0.56540000000000001</v>
      </c>
      <c r="G42">
        <f t="shared" si="0"/>
        <v>12.051149420744002</v>
      </c>
      <c r="I42">
        <f t="shared" si="1"/>
        <v>0.87018375544485926</v>
      </c>
      <c r="J42">
        <f t="shared" si="2"/>
        <v>-0.49272734017900949</v>
      </c>
      <c r="L42">
        <f t="shared" si="3"/>
        <v>0.49200189532852345</v>
      </c>
      <c r="M42">
        <f t="shared" si="4"/>
        <v>-0.27858803813721195</v>
      </c>
    </row>
    <row r="43" spans="2:13" x14ac:dyDescent="0.25">
      <c r="B43">
        <v>0.63600000000000001</v>
      </c>
      <c r="C43">
        <v>0.13700000000000001</v>
      </c>
      <c r="D43">
        <v>0.187</v>
      </c>
      <c r="E43">
        <v>0.56540000000000001</v>
      </c>
      <c r="G43">
        <f t="shared" si="0"/>
        <v>18.334334728744</v>
      </c>
      <c r="I43">
        <f t="shared" si="1"/>
        <v>0.87018375584909868</v>
      </c>
      <c r="J43">
        <f t="shared" si="2"/>
        <v>-0.49272733946510033</v>
      </c>
      <c r="L43">
        <f t="shared" si="3"/>
        <v>0.4920018955570804</v>
      </c>
      <c r="M43">
        <f t="shared" si="4"/>
        <v>-0.27858803773356772</v>
      </c>
    </row>
    <row r="44" spans="2:13" x14ac:dyDescent="0.25">
      <c r="B44">
        <v>0.13700000000000001</v>
      </c>
      <c r="C44">
        <v>0.81299999999999994</v>
      </c>
      <c r="D44">
        <v>0.86399999999999999</v>
      </c>
      <c r="E44">
        <v>0.56540000000000001</v>
      </c>
      <c r="G44">
        <f t="shared" si="0"/>
        <v>14.300529761007999</v>
      </c>
      <c r="I44">
        <f t="shared" si="1"/>
        <v>-0.16263716703728287</v>
      </c>
      <c r="J44">
        <f t="shared" si="2"/>
        <v>0.98668594390418218</v>
      </c>
      <c r="L44">
        <f t="shared" si="3"/>
        <v>-9.1955054242879739E-2</v>
      </c>
      <c r="M44">
        <f t="shared" si="4"/>
        <v>0.55787223268342467</v>
      </c>
    </row>
    <row r="45" spans="2:13" x14ac:dyDescent="0.25">
      <c r="B45">
        <v>0.63700000000000001</v>
      </c>
      <c r="C45">
        <v>0.313</v>
      </c>
      <c r="D45">
        <v>0.36399999999999999</v>
      </c>
      <c r="E45">
        <v>0.56540000000000001</v>
      </c>
      <c r="G45">
        <f t="shared" si="0"/>
        <v>20.583715069008001</v>
      </c>
      <c r="I45">
        <f t="shared" si="1"/>
        <v>-0.16263716784677529</v>
      </c>
      <c r="J45">
        <f t="shared" si="2"/>
        <v>0.98668594377075214</v>
      </c>
      <c r="L45">
        <f t="shared" si="3"/>
        <v>-9.1955054700566752E-2</v>
      </c>
      <c r="M45">
        <f t="shared" si="4"/>
        <v>0.55787223260798324</v>
      </c>
    </row>
    <row r="46" spans="2:13" x14ac:dyDescent="0.25">
      <c r="B46">
        <v>0.63700000000000001</v>
      </c>
      <c r="C46">
        <v>0.68700000000000006</v>
      </c>
      <c r="D46">
        <v>0.13600000000000001</v>
      </c>
      <c r="E46">
        <v>0.56540000000000001</v>
      </c>
      <c r="G46">
        <f t="shared" si="0"/>
        <v>17.718582568560002</v>
      </c>
      <c r="I46">
        <f t="shared" si="1"/>
        <v>0.42577929365845191</v>
      </c>
      <c r="J46">
        <f t="shared" si="2"/>
        <v>-0.90482705148095</v>
      </c>
      <c r="L46">
        <f t="shared" si="3"/>
        <v>0.24073561263448873</v>
      </c>
      <c r="M46">
        <f t="shared" si="4"/>
        <v>-0.51158921490732912</v>
      </c>
    </row>
    <row r="47" spans="2:13" x14ac:dyDescent="0.25">
      <c r="B47">
        <v>0.13700000000000001</v>
      </c>
      <c r="C47">
        <v>0.187</v>
      </c>
      <c r="D47">
        <v>0.63600000000000001</v>
      </c>
      <c r="E47">
        <v>0.56540000000000001</v>
      </c>
      <c r="G47">
        <f t="shared" si="0"/>
        <v>11.43539726056</v>
      </c>
      <c r="I47">
        <f t="shared" si="1"/>
        <v>0.42577929291611777</v>
      </c>
      <c r="J47">
        <f t="shared" si="2"/>
        <v>-0.9048270518302659</v>
      </c>
      <c r="L47">
        <f t="shared" si="3"/>
        <v>0.24073561221477299</v>
      </c>
      <c r="M47">
        <f t="shared" si="4"/>
        <v>-0.51158921510483235</v>
      </c>
    </row>
    <row r="48" spans="2:13" x14ac:dyDescent="0.25">
      <c r="B48">
        <v>0.81299999999999994</v>
      </c>
      <c r="C48">
        <v>0.86399999999999999</v>
      </c>
      <c r="D48">
        <v>0.13700000000000001</v>
      </c>
      <c r="E48">
        <v>0.56540000000000001</v>
      </c>
      <c r="G48">
        <f t="shared" si="0"/>
        <v>22.154511396008001</v>
      </c>
      <c r="I48">
        <f t="shared" si="1"/>
        <v>-0.98668594373739471</v>
      </c>
      <c r="J48">
        <f t="shared" si="2"/>
        <v>-0.16263716804914796</v>
      </c>
      <c r="L48">
        <f t="shared" si="3"/>
        <v>-0.557872232589123</v>
      </c>
      <c r="M48">
        <f t="shared" si="4"/>
        <v>-9.1955054814988266E-2</v>
      </c>
    </row>
    <row r="49" spans="1:13" x14ac:dyDescent="0.25">
      <c r="B49">
        <v>0.313</v>
      </c>
      <c r="C49">
        <v>0.36399999999999999</v>
      </c>
      <c r="D49">
        <v>0.63700000000000001</v>
      </c>
      <c r="E49">
        <v>0.56540000000000001</v>
      </c>
      <c r="G49">
        <f t="shared" si="0"/>
        <v>15.871326088007999</v>
      </c>
      <c r="I49">
        <f t="shared" si="1"/>
        <v>-0.98668594387082476</v>
      </c>
      <c r="J49">
        <f t="shared" si="2"/>
        <v>-0.16263716723965554</v>
      </c>
      <c r="L49">
        <f t="shared" si="3"/>
        <v>-0.55787223266456432</v>
      </c>
      <c r="M49">
        <f t="shared" si="4"/>
        <v>-9.1955054357301252E-2</v>
      </c>
    </row>
    <row r="50" spans="1:13" x14ac:dyDescent="0.25">
      <c r="B50">
        <v>0.68700000000000006</v>
      </c>
      <c r="C50">
        <v>0.13600000000000001</v>
      </c>
      <c r="D50">
        <v>0.63700000000000001</v>
      </c>
      <c r="E50">
        <v>0.56540000000000001</v>
      </c>
      <c r="G50">
        <f t="shared" si="0"/>
        <v>25.270971308776002</v>
      </c>
      <c r="I50">
        <f t="shared" si="1"/>
        <v>0.99046142524198399</v>
      </c>
      <c r="J50">
        <f t="shared" si="2"/>
        <v>0.13779029395286829</v>
      </c>
      <c r="L50">
        <f t="shared" si="3"/>
        <v>0.56000688983181779</v>
      </c>
      <c r="M50">
        <f t="shared" si="4"/>
        <v>7.7906632200951731E-2</v>
      </c>
    </row>
    <row r="51" spans="1:13" x14ac:dyDescent="0.25">
      <c r="B51">
        <v>0.187</v>
      </c>
      <c r="C51">
        <v>0.63600000000000001</v>
      </c>
      <c r="D51">
        <v>0.13700000000000001</v>
      </c>
      <c r="E51">
        <v>0.56540000000000001</v>
      </c>
      <c r="G51">
        <f t="shared" si="0"/>
        <v>6.421415384776</v>
      </c>
      <c r="I51">
        <f t="shared" si="1"/>
        <v>0.99046142558111916</v>
      </c>
      <c r="J51">
        <f t="shared" si="2"/>
        <v>0.137790291515103</v>
      </c>
      <c r="L51">
        <f t="shared" si="3"/>
        <v>0.56000689002356474</v>
      </c>
      <c r="M51">
        <f t="shared" si="4"/>
        <v>7.7906630822639239E-2</v>
      </c>
    </row>
    <row r="52" spans="1:13" x14ac:dyDescent="0.25">
      <c r="B52">
        <v>0.46100000000000002</v>
      </c>
      <c r="C52">
        <v>0.46100000000000002</v>
      </c>
      <c r="D52">
        <v>0.46100000000000002</v>
      </c>
      <c r="E52">
        <v>0.56540000000000001</v>
      </c>
      <c r="G52">
        <f t="shared" si="0"/>
        <v>17.379290561928002</v>
      </c>
      <c r="I52">
        <f t="shared" si="1"/>
        <v>0.10036171710902324</v>
      </c>
      <c r="J52">
        <f t="shared" si="2"/>
        <v>-0.9949510167535528</v>
      </c>
      <c r="L52">
        <f t="shared" si="3"/>
        <v>5.6744514853441737E-2</v>
      </c>
      <c r="M52">
        <f t="shared" si="4"/>
        <v>-0.5625453048724588</v>
      </c>
    </row>
    <row r="53" spans="1:13" x14ac:dyDescent="0.25">
      <c r="B53">
        <v>0.96099999999999997</v>
      </c>
      <c r="C53">
        <v>0.96099999999999997</v>
      </c>
      <c r="D53">
        <v>0.96099999999999997</v>
      </c>
      <c r="E53">
        <v>0.56540000000000001</v>
      </c>
      <c r="G53">
        <f t="shared" si="0"/>
        <v>36.228846485928003</v>
      </c>
      <c r="I53">
        <f t="shared" si="1"/>
        <v>0.10036171955783763</v>
      </c>
      <c r="J53">
        <f t="shared" si="2"/>
        <v>-0.99495101650653839</v>
      </c>
      <c r="L53">
        <f t="shared" si="3"/>
        <v>5.6744516238001398E-2</v>
      </c>
      <c r="M53">
        <f t="shared" si="4"/>
        <v>-0.56254530473279685</v>
      </c>
    </row>
    <row r="54" spans="1:13" x14ac:dyDescent="0.25">
      <c r="B54">
        <v>0.53900000000000003</v>
      </c>
      <c r="C54">
        <v>0.96099999999999997</v>
      </c>
      <c r="D54">
        <v>3.9E-2</v>
      </c>
      <c r="E54">
        <v>0.56540000000000001</v>
      </c>
      <c r="G54">
        <f t="shared" si="0"/>
        <v>14.036635978072001</v>
      </c>
      <c r="I54">
        <f t="shared" si="1"/>
        <v>0.10036171302766418</v>
      </c>
      <c r="J54">
        <f t="shared" si="2"/>
        <v>0.99495101716524359</v>
      </c>
      <c r="L54">
        <f t="shared" si="3"/>
        <v>5.6744512545841327E-2</v>
      </c>
      <c r="M54">
        <f t="shared" si="4"/>
        <v>0.56254530510522871</v>
      </c>
    </row>
    <row r="55" spans="1:13" x14ac:dyDescent="0.25">
      <c r="B55">
        <v>3.9E-2</v>
      </c>
      <c r="C55">
        <v>0.46100000000000002</v>
      </c>
      <c r="D55">
        <v>0.53900000000000003</v>
      </c>
      <c r="E55">
        <v>0.56540000000000001</v>
      </c>
      <c r="G55">
        <f t="shared" si="0"/>
        <v>7.7534506700720005</v>
      </c>
      <c r="I55">
        <f t="shared" si="1"/>
        <v>0.10036171384393563</v>
      </c>
      <c r="J55">
        <f t="shared" si="2"/>
        <v>0.99495101708290545</v>
      </c>
      <c r="L55">
        <f t="shared" si="3"/>
        <v>5.6744513007361212E-2</v>
      </c>
      <c r="M55">
        <f t="shared" si="4"/>
        <v>0.56254530505867473</v>
      </c>
    </row>
    <row r="56" spans="1:13" x14ac:dyDescent="0.25">
      <c r="B56">
        <v>0.96099999999999997</v>
      </c>
      <c r="C56">
        <v>3.9E-2</v>
      </c>
      <c r="D56">
        <v>0.53900000000000003</v>
      </c>
      <c r="E56">
        <v>0.56540000000000001</v>
      </c>
      <c r="G56">
        <f t="shared" si="0"/>
        <v>30.925838085976</v>
      </c>
      <c r="I56">
        <f t="shared" si="1"/>
        <v>0.88229122833569129</v>
      </c>
      <c r="J56">
        <f t="shared" si="2"/>
        <v>-0.47070392860257387</v>
      </c>
      <c r="L56">
        <f t="shared" si="3"/>
        <v>0.49884746050099987</v>
      </c>
      <c r="M56">
        <f t="shared" si="4"/>
        <v>-0.26613600123189529</v>
      </c>
    </row>
    <row r="57" spans="1:13" x14ac:dyDescent="0.25">
      <c r="B57">
        <v>0.46100000000000002</v>
      </c>
      <c r="C57">
        <v>0.53900000000000003</v>
      </c>
      <c r="D57">
        <v>3.9E-2</v>
      </c>
      <c r="E57">
        <v>0.56540000000000001</v>
      </c>
      <c r="G57">
        <f t="shared" si="0"/>
        <v>12.076282161976001</v>
      </c>
      <c r="I57">
        <f t="shared" si="1"/>
        <v>0.88229122717717634</v>
      </c>
      <c r="J57">
        <f t="shared" si="2"/>
        <v>-0.47070393077410377</v>
      </c>
      <c r="L57">
        <f t="shared" si="3"/>
        <v>0.4988474598459755</v>
      </c>
      <c r="M57">
        <f t="shared" si="4"/>
        <v>-0.26613600245967828</v>
      </c>
    </row>
    <row r="58" spans="1:13" x14ac:dyDescent="0.25">
      <c r="B58">
        <v>3.9E-2</v>
      </c>
      <c r="C58">
        <v>0.53900000000000003</v>
      </c>
      <c r="D58">
        <v>0.96099999999999997</v>
      </c>
      <c r="E58">
        <v>0.56540000000000001</v>
      </c>
      <c r="G58">
        <f t="shared" si="0"/>
        <v>13.056459070023999</v>
      </c>
      <c r="I58">
        <f t="shared" si="1"/>
        <v>0.88229122563248841</v>
      </c>
      <c r="J58">
        <f t="shared" si="2"/>
        <v>0.47070393366947905</v>
      </c>
      <c r="L58">
        <f t="shared" si="3"/>
        <v>0.49884745897260896</v>
      </c>
      <c r="M58">
        <f t="shared" si="4"/>
        <v>0.26613600409672344</v>
      </c>
    </row>
    <row r="59" spans="1:13" x14ac:dyDescent="0.25">
      <c r="B59">
        <v>0.53900000000000003</v>
      </c>
      <c r="C59">
        <v>3.9E-2</v>
      </c>
      <c r="D59">
        <v>0.46100000000000002</v>
      </c>
      <c r="E59">
        <v>0.56540000000000001</v>
      </c>
      <c r="G59">
        <f t="shared" si="0"/>
        <v>19.339644378024001</v>
      </c>
      <c r="I59">
        <f t="shared" si="1"/>
        <v>0.88229122524631565</v>
      </c>
      <c r="J59">
        <f t="shared" si="2"/>
        <v>0.47070393439332442</v>
      </c>
      <c r="L59">
        <f t="shared" si="3"/>
        <v>0.49884745875426689</v>
      </c>
      <c r="M59">
        <f t="shared" si="4"/>
        <v>0.26613600450598562</v>
      </c>
    </row>
    <row r="60" spans="1:13" x14ac:dyDescent="0.25">
      <c r="A60" t="s">
        <v>6</v>
      </c>
      <c r="B60">
        <v>0.46700000000000003</v>
      </c>
      <c r="C60">
        <v>0</v>
      </c>
      <c r="D60">
        <v>0.25</v>
      </c>
      <c r="E60">
        <v>0.47</v>
      </c>
      <c r="G60">
        <f t="shared" si="0"/>
        <v>14.878582809344003</v>
      </c>
      <c r="I60">
        <f t="shared" si="1"/>
        <v>-0.67533280955382236</v>
      </c>
      <c r="J60">
        <f t="shared" si="2"/>
        <v>0.73751311604617631</v>
      </c>
      <c r="L60">
        <f t="shared" si="3"/>
        <v>-0.31740642049029649</v>
      </c>
      <c r="M60">
        <f t="shared" si="4"/>
        <v>0.34663116454170284</v>
      </c>
    </row>
    <row r="61" spans="1:13" x14ac:dyDescent="0.25">
      <c r="B61">
        <v>0.96699999999999997</v>
      </c>
      <c r="C61">
        <v>0.5</v>
      </c>
      <c r="D61">
        <v>0.75</v>
      </c>
      <c r="E61">
        <v>0.47</v>
      </c>
      <c r="G61">
        <f t="shared" si="0"/>
        <v>33.728138733344004</v>
      </c>
      <c r="I61">
        <f t="shared" si="1"/>
        <v>-0.67533281136902001</v>
      </c>
      <c r="J61">
        <f t="shared" si="2"/>
        <v>0.73751311438401934</v>
      </c>
      <c r="L61">
        <f t="shared" si="3"/>
        <v>-0.31740642134343938</v>
      </c>
      <c r="M61">
        <f t="shared" si="4"/>
        <v>0.34663116376048908</v>
      </c>
    </row>
    <row r="62" spans="1:13" x14ac:dyDescent="0.25">
      <c r="B62">
        <v>0.53300000000000003</v>
      </c>
      <c r="C62">
        <v>0.5</v>
      </c>
      <c r="D62">
        <v>0.25</v>
      </c>
      <c r="E62">
        <v>0.47</v>
      </c>
      <c r="G62">
        <f t="shared" si="0"/>
        <v>16.537343730656001</v>
      </c>
      <c r="I62">
        <f t="shared" si="1"/>
        <v>-0.67533280652849037</v>
      </c>
      <c r="J62">
        <f t="shared" si="2"/>
        <v>-0.73751311881644011</v>
      </c>
      <c r="L62">
        <f t="shared" si="3"/>
        <v>-0.31740641906839046</v>
      </c>
      <c r="M62">
        <f t="shared" si="4"/>
        <v>-0.34663116584372683</v>
      </c>
    </row>
    <row r="63" spans="1:13" x14ac:dyDescent="0.25">
      <c r="B63">
        <v>3.3000000000000002E-2</v>
      </c>
      <c r="C63">
        <v>0</v>
      </c>
      <c r="D63">
        <v>0.75</v>
      </c>
      <c r="E63">
        <v>0.47</v>
      </c>
      <c r="G63">
        <f t="shared" si="0"/>
        <v>10.254158422656001</v>
      </c>
      <c r="I63">
        <f t="shared" si="1"/>
        <v>-0.67533280713355626</v>
      </c>
      <c r="J63">
        <f t="shared" si="2"/>
        <v>-0.73751311826238786</v>
      </c>
      <c r="L63">
        <f t="shared" si="3"/>
        <v>-0.31740641935277142</v>
      </c>
      <c r="M63">
        <f t="shared" si="4"/>
        <v>-0.3466311655833223</v>
      </c>
    </row>
    <row r="64" spans="1:13" x14ac:dyDescent="0.25">
      <c r="B64">
        <v>0</v>
      </c>
      <c r="C64">
        <v>0.25</v>
      </c>
      <c r="D64">
        <v>0.46700000000000003</v>
      </c>
      <c r="E64">
        <v>0.47</v>
      </c>
      <c r="G64">
        <f t="shared" si="0"/>
        <v>5.8684950776720006</v>
      </c>
      <c r="I64">
        <f t="shared" si="1"/>
        <v>0.91524117292965146</v>
      </c>
      <c r="J64">
        <f t="shared" si="2"/>
        <v>-0.40290643501234369</v>
      </c>
      <c r="L64">
        <f t="shared" si="3"/>
        <v>0.43016335127693617</v>
      </c>
      <c r="M64">
        <f t="shared" si="4"/>
        <v>-0.18936602445580153</v>
      </c>
    </row>
    <row r="65" spans="1:13" x14ac:dyDescent="0.25">
      <c r="B65">
        <v>0.5</v>
      </c>
      <c r="C65">
        <v>0.75</v>
      </c>
      <c r="D65">
        <v>0.96699999999999997</v>
      </c>
      <c r="E65">
        <v>0.47</v>
      </c>
      <c r="G65">
        <f t="shared" si="0"/>
        <v>24.718051001672002</v>
      </c>
      <c r="I65">
        <f t="shared" si="1"/>
        <v>0.91524117392130167</v>
      </c>
      <c r="J65">
        <f t="shared" si="2"/>
        <v>-0.40290643275971366</v>
      </c>
      <c r="L65">
        <f t="shared" si="3"/>
        <v>0.43016335174301173</v>
      </c>
      <c r="M65">
        <f t="shared" si="4"/>
        <v>-0.1893660233970654</v>
      </c>
    </row>
    <row r="66" spans="1:13" x14ac:dyDescent="0.25">
      <c r="B66">
        <v>0.5</v>
      </c>
      <c r="C66">
        <v>0.25</v>
      </c>
      <c r="D66">
        <v>0.53300000000000003</v>
      </c>
      <c r="E66">
        <v>0.47</v>
      </c>
      <c r="G66">
        <f t="shared" si="0"/>
        <v>19.264246154327999</v>
      </c>
      <c r="I66">
        <f t="shared" si="1"/>
        <v>0.91524117160745189</v>
      </c>
      <c r="J66">
        <f t="shared" si="2"/>
        <v>0.40290643801584852</v>
      </c>
      <c r="L66">
        <f t="shared" si="3"/>
        <v>0.43016335065550237</v>
      </c>
      <c r="M66">
        <f t="shared" si="4"/>
        <v>0.1893660258674488</v>
      </c>
    </row>
    <row r="67" spans="1:13" x14ac:dyDescent="0.25">
      <c r="B67">
        <v>0</v>
      </c>
      <c r="C67">
        <v>0.75</v>
      </c>
      <c r="D67">
        <v>3.3000000000000002E-2</v>
      </c>
      <c r="E67">
        <v>0.47</v>
      </c>
      <c r="G67">
        <f t="shared" si="0"/>
        <v>0.41469023032800001</v>
      </c>
      <c r="I67">
        <f t="shared" si="1"/>
        <v>0.91524117259910132</v>
      </c>
      <c r="J67">
        <f t="shared" si="2"/>
        <v>0.40290643576322049</v>
      </c>
      <c r="L67">
        <f t="shared" si="3"/>
        <v>0.43016335112157761</v>
      </c>
      <c r="M67">
        <f t="shared" si="4"/>
        <v>0.18936602480871362</v>
      </c>
    </row>
    <row r="68" spans="1:13" x14ac:dyDescent="0.25">
      <c r="B68">
        <v>0.25</v>
      </c>
      <c r="C68">
        <v>0.46700000000000003</v>
      </c>
      <c r="D68">
        <v>0</v>
      </c>
      <c r="E68">
        <v>0.47</v>
      </c>
      <c r="G68">
        <f t="shared" si="0"/>
        <v>6.2831853080000002</v>
      </c>
      <c r="I68">
        <f t="shared" si="1"/>
        <v>1</v>
      </c>
      <c r="J68">
        <f t="shared" si="2"/>
        <v>8.204137139609935E-10</v>
      </c>
      <c r="L68">
        <f t="shared" si="3"/>
        <v>0.47</v>
      </c>
      <c r="M68">
        <f t="shared" si="4"/>
        <v>3.8559444556166692E-10</v>
      </c>
    </row>
    <row r="69" spans="1:13" x14ac:dyDescent="0.25">
      <c r="B69">
        <v>0.75</v>
      </c>
      <c r="C69">
        <v>0.96699999999999997</v>
      </c>
      <c r="D69">
        <v>0.5</v>
      </c>
      <c r="E69">
        <v>0.47</v>
      </c>
      <c r="G69">
        <f t="shared" ref="G69:G87" si="5">(B$2*B69+C$2*C69+D$2*D69)*2*3.141592654</f>
        <v>25.132741232000001</v>
      </c>
      <c r="I69">
        <f t="shared" ref="I69:I87" si="6">COS(G69)</f>
        <v>1</v>
      </c>
      <c r="J69">
        <f t="shared" ref="J69:J87" si="7">SIN(G69)</f>
        <v>3.281654855843974E-9</v>
      </c>
      <c r="L69">
        <f t="shared" ref="L69:L87" si="8">E69*I69</f>
        <v>0.47</v>
      </c>
      <c r="M69">
        <f t="shared" ref="M69:M87" si="9">E69*J69</f>
        <v>1.5423777822466677E-9</v>
      </c>
    </row>
    <row r="70" spans="1:13" x14ac:dyDescent="0.25">
      <c r="B70">
        <v>0.25</v>
      </c>
      <c r="C70">
        <v>0.53300000000000003</v>
      </c>
      <c r="D70">
        <v>0.5</v>
      </c>
      <c r="E70">
        <v>0.47</v>
      </c>
      <c r="G70">
        <f t="shared" si="5"/>
        <v>12.566370616</v>
      </c>
      <c r="I70">
        <f t="shared" si="6"/>
        <v>1</v>
      </c>
      <c r="J70">
        <f t="shared" si="7"/>
        <v>1.640827427921987E-9</v>
      </c>
      <c r="L70">
        <f t="shared" si="8"/>
        <v>0.47</v>
      </c>
      <c r="M70">
        <f t="shared" si="9"/>
        <v>7.7118889112333383E-10</v>
      </c>
    </row>
    <row r="71" spans="1:13" x14ac:dyDescent="0.25">
      <c r="B71">
        <v>0.75</v>
      </c>
      <c r="C71">
        <v>3.3000000000000002E-2</v>
      </c>
      <c r="D71">
        <v>0</v>
      </c>
      <c r="E71">
        <v>0.47</v>
      </c>
      <c r="G71">
        <f t="shared" si="5"/>
        <v>18.849555924000001</v>
      </c>
      <c r="I71">
        <f t="shared" si="6"/>
        <v>1</v>
      </c>
      <c r="J71">
        <f t="shared" si="7"/>
        <v>2.4612411418829805E-9</v>
      </c>
      <c r="L71">
        <f t="shared" si="8"/>
        <v>0.47</v>
      </c>
      <c r="M71">
        <f t="shared" si="9"/>
        <v>1.1567833366850007E-9</v>
      </c>
    </row>
    <row r="72" spans="1:13" x14ac:dyDescent="0.25">
      <c r="A72" t="s">
        <v>7</v>
      </c>
      <c r="B72">
        <v>0.248</v>
      </c>
      <c r="C72">
        <v>0.248</v>
      </c>
      <c r="D72">
        <v>0.248</v>
      </c>
      <c r="E72">
        <v>0.34489999999999998</v>
      </c>
      <c r="G72">
        <f t="shared" si="5"/>
        <v>9.349379738304</v>
      </c>
      <c r="I72">
        <f t="shared" si="6"/>
        <v>-0.99715890035257104</v>
      </c>
      <c r="J72">
        <f t="shared" si="7"/>
        <v>7.5326804310625703E-2</v>
      </c>
      <c r="L72">
        <f t="shared" si="8"/>
        <v>-0.34392010473160173</v>
      </c>
      <c r="M72">
        <f t="shared" si="9"/>
        <v>2.5980214806734805E-2</v>
      </c>
    </row>
    <row r="73" spans="1:13" x14ac:dyDescent="0.25">
      <c r="B73">
        <v>0.748</v>
      </c>
      <c r="C73">
        <v>0.748</v>
      </c>
      <c r="D73">
        <v>0.748</v>
      </c>
      <c r="E73">
        <v>0.34489999999999998</v>
      </c>
      <c r="G73">
        <f t="shared" si="5"/>
        <v>28.198935662303999</v>
      </c>
      <c r="I73">
        <f t="shared" si="6"/>
        <v>-0.9971589005379683</v>
      </c>
      <c r="J73">
        <f t="shared" si="7"/>
        <v>7.5326801856378967E-2</v>
      </c>
      <c r="L73">
        <f t="shared" si="8"/>
        <v>-0.34392010479554525</v>
      </c>
      <c r="M73">
        <f t="shared" si="9"/>
        <v>2.5980213960265106E-2</v>
      </c>
    </row>
    <row r="74" spans="1:13" x14ac:dyDescent="0.25">
      <c r="B74">
        <v>0.752</v>
      </c>
      <c r="C74">
        <v>0.748</v>
      </c>
      <c r="D74">
        <v>0.252</v>
      </c>
      <c r="E74">
        <v>0.34489999999999998</v>
      </c>
      <c r="G74">
        <f t="shared" si="5"/>
        <v>22.066546801695999</v>
      </c>
      <c r="I74">
        <f t="shared" si="6"/>
        <v>-0.99715890004357544</v>
      </c>
      <c r="J74">
        <f t="shared" si="7"/>
        <v>-7.5326808401038114E-2</v>
      </c>
      <c r="L74">
        <f t="shared" si="8"/>
        <v>-0.34392010462502914</v>
      </c>
      <c r="M74">
        <f t="shared" si="9"/>
        <v>-2.5980216217518046E-2</v>
      </c>
    </row>
    <row r="75" spans="1:13" x14ac:dyDescent="0.25">
      <c r="B75">
        <v>0.252</v>
      </c>
      <c r="C75">
        <v>0.248</v>
      </c>
      <c r="D75">
        <v>0.752</v>
      </c>
      <c r="E75">
        <v>0.34489999999999998</v>
      </c>
      <c r="G75">
        <f t="shared" si="5"/>
        <v>15.783361493696001</v>
      </c>
      <c r="I75">
        <f t="shared" si="6"/>
        <v>-0.99715890010537445</v>
      </c>
      <c r="J75">
        <f t="shared" si="7"/>
        <v>-7.5326807582957053E-2</v>
      </c>
      <c r="L75">
        <f t="shared" si="8"/>
        <v>-0.34392010464634365</v>
      </c>
      <c r="M75">
        <f t="shared" si="9"/>
        <v>-2.5980215935361886E-2</v>
      </c>
    </row>
    <row r="76" spans="1:13" x14ac:dyDescent="0.25">
      <c r="B76">
        <v>0.748</v>
      </c>
      <c r="C76">
        <v>0.252</v>
      </c>
      <c r="D76">
        <v>0.752</v>
      </c>
      <c r="E76">
        <v>0.34489999999999998</v>
      </c>
      <c r="G76">
        <f t="shared" si="5"/>
        <v>28.249201144768005</v>
      </c>
      <c r="I76">
        <f t="shared" si="6"/>
        <v>-0.99968418937599446</v>
      </c>
      <c r="J76">
        <f t="shared" si="7"/>
        <v>2.5130091755918252E-2</v>
      </c>
      <c r="L76">
        <f t="shared" si="8"/>
        <v>-0.34479107691578048</v>
      </c>
      <c r="M76">
        <f t="shared" si="9"/>
        <v>8.667368646616205E-3</v>
      </c>
    </row>
    <row r="77" spans="1:13" x14ac:dyDescent="0.25">
      <c r="B77">
        <v>0.248</v>
      </c>
      <c r="C77">
        <v>0.752</v>
      </c>
      <c r="D77">
        <v>0.252</v>
      </c>
      <c r="E77">
        <v>0.34489999999999998</v>
      </c>
      <c r="G77">
        <f t="shared" si="5"/>
        <v>9.3996452207680008</v>
      </c>
      <c r="I77">
        <f t="shared" si="6"/>
        <v>-0.99968418931414316</v>
      </c>
      <c r="J77">
        <f t="shared" si="7"/>
        <v>2.5130094216385658E-2</v>
      </c>
      <c r="L77">
        <f t="shared" si="8"/>
        <v>-0.34479107689444793</v>
      </c>
      <c r="M77">
        <f t="shared" si="9"/>
        <v>8.6673694952314126E-3</v>
      </c>
    </row>
    <row r="78" spans="1:13" x14ac:dyDescent="0.25">
      <c r="B78">
        <v>0.252</v>
      </c>
      <c r="C78">
        <v>0.752</v>
      </c>
      <c r="D78">
        <v>0.748</v>
      </c>
      <c r="E78">
        <v>0.34489999999999998</v>
      </c>
      <c r="G78">
        <f t="shared" si="5"/>
        <v>15.733096011232</v>
      </c>
      <c r="I78">
        <f t="shared" si="6"/>
        <v>-0.99968418923167479</v>
      </c>
      <c r="J78">
        <f t="shared" si="7"/>
        <v>-2.5130097497004133E-2</v>
      </c>
      <c r="L78">
        <f t="shared" si="8"/>
        <v>-0.34479107686600463</v>
      </c>
      <c r="M78">
        <f t="shared" si="9"/>
        <v>-8.6673706267167243E-3</v>
      </c>
    </row>
    <row r="79" spans="1:13" x14ac:dyDescent="0.25">
      <c r="B79">
        <v>0.752</v>
      </c>
      <c r="C79">
        <v>0.252</v>
      </c>
      <c r="D79">
        <v>0.248</v>
      </c>
      <c r="E79">
        <v>0.34489999999999998</v>
      </c>
      <c r="G79">
        <f t="shared" si="5"/>
        <v>22.016281319232</v>
      </c>
      <c r="I79">
        <f t="shared" si="6"/>
        <v>-0.99968418921105773</v>
      </c>
      <c r="J79">
        <f t="shared" si="7"/>
        <v>-2.5130098317158751E-2</v>
      </c>
      <c r="L79">
        <f t="shared" si="8"/>
        <v>-0.34479107685889382</v>
      </c>
      <c r="M79">
        <f t="shared" si="9"/>
        <v>-8.6673709095880531E-3</v>
      </c>
    </row>
    <row r="80" spans="1:13" x14ac:dyDescent="0.25">
      <c r="A80" t="s">
        <v>8</v>
      </c>
      <c r="B80">
        <v>8.5000000000000006E-2</v>
      </c>
      <c r="C80">
        <v>8.5000000000000006E-2</v>
      </c>
      <c r="D80">
        <v>8.5000000000000006E-2</v>
      </c>
      <c r="E80">
        <v>0.36299999999999999</v>
      </c>
      <c r="G80">
        <f t="shared" si="5"/>
        <v>3.2044245070800002</v>
      </c>
      <c r="I80">
        <f t="shared" si="6"/>
        <v>-0.99802672840199935</v>
      </c>
      <c r="J80">
        <f t="shared" si="7"/>
        <v>-6.2790519946898785E-2</v>
      </c>
      <c r="L80">
        <f t="shared" si="8"/>
        <v>-0.36228370240992575</v>
      </c>
      <c r="M80">
        <f t="shared" si="9"/>
        <v>-2.2792958740724258E-2</v>
      </c>
    </row>
    <row r="81" spans="2:13" x14ac:dyDescent="0.25">
      <c r="B81">
        <v>0.58499999999999996</v>
      </c>
      <c r="C81">
        <v>0.58499999999999996</v>
      </c>
      <c r="D81">
        <v>0.58499999999999996</v>
      </c>
      <c r="E81">
        <v>0.36299999999999999</v>
      </c>
      <c r="G81">
        <f t="shared" si="5"/>
        <v>22.053980431079999</v>
      </c>
      <c r="I81">
        <f t="shared" si="6"/>
        <v>-0.99802672824745675</v>
      </c>
      <c r="J81">
        <f t="shared" si="7"/>
        <v>-6.2790522403281895E-2</v>
      </c>
      <c r="L81">
        <f t="shared" si="8"/>
        <v>-0.36228370235382679</v>
      </c>
      <c r="M81">
        <f t="shared" si="9"/>
        <v>-2.2792959632391328E-2</v>
      </c>
    </row>
    <row r="82" spans="2:13" x14ac:dyDescent="0.25">
      <c r="B82">
        <v>0.91500000000000004</v>
      </c>
      <c r="C82">
        <v>0.58499999999999996</v>
      </c>
      <c r="D82">
        <v>0.41499999999999998</v>
      </c>
      <c r="E82">
        <v>0.36299999999999999</v>
      </c>
      <c r="G82">
        <f t="shared" si="5"/>
        <v>28.211502032920002</v>
      </c>
      <c r="I82">
        <f t="shared" si="6"/>
        <v>-0.99802672865957043</v>
      </c>
      <c r="J82">
        <f t="shared" si="7"/>
        <v>6.2790515852923376E-2</v>
      </c>
      <c r="L82">
        <f t="shared" si="8"/>
        <v>-0.36228370250342407</v>
      </c>
      <c r="M82">
        <f t="shared" si="9"/>
        <v>2.2792957254611185E-2</v>
      </c>
    </row>
    <row r="83" spans="2:13" x14ac:dyDescent="0.25">
      <c r="B83">
        <v>0.41499999999999998</v>
      </c>
      <c r="C83">
        <v>8.5000000000000006E-2</v>
      </c>
      <c r="D83">
        <v>0.91500000000000004</v>
      </c>
      <c r="E83">
        <v>0.36299999999999999</v>
      </c>
      <c r="G83">
        <f t="shared" si="5"/>
        <v>21.928316724920002</v>
      </c>
      <c r="I83">
        <f t="shared" si="6"/>
        <v>-0.99802672860805619</v>
      </c>
      <c r="J83">
        <f t="shared" si="7"/>
        <v>6.27905166717182E-2</v>
      </c>
      <c r="L83">
        <f t="shared" si="8"/>
        <v>-0.36228370248472441</v>
      </c>
      <c r="M83">
        <f t="shared" si="9"/>
        <v>2.2792957551833706E-2</v>
      </c>
    </row>
    <row r="84" spans="2:13" x14ac:dyDescent="0.25">
      <c r="B84">
        <v>0.58499999999999996</v>
      </c>
      <c r="C84">
        <v>0.41499999999999998</v>
      </c>
      <c r="D84">
        <v>0.91500000000000004</v>
      </c>
      <c r="E84">
        <v>0.36299999999999999</v>
      </c>
      <c r="G84">
        <f t="shared" si="5"/>
        <v>26.20088273436</v>
      </c>
      <c r="I84">
        <f t="shared" si="6"/>
        <v>0.48175367110376077</v>
      </c>
      <c r="J84">
        <f t="shared" si="7"/>
        <v>0.87630668169200299</v>
      </c>
      <c r="L84">
        <f t="shared" si="8"/>
        <v>0.17487658261066516</v>
      </c>
      <c r="M84">
        <f t="shared" si="9"/>
        <v>0.31809932545419706</v>
      </c>
    </row>
    <row r="85" spans="2:13" x14ac:dyDescent="0.25">
      <c r="B85">
        <v>8.5000000000000006E-2</v>
      </c>
      <c r="C85">
        <v>0.91500000000000004</v>
      </c>
      <c r="D85">
        <v>0.41499999999999998</v>
      </c>
      <c r="E85">
        <v>0.36299999999999999</v>
      </c>
      <c r="G85">
        <f t="shared" si="5"/>
        <v>7.3513268103599998</v>
      </c>
      <c r="I85">
        <f t="shared" si="6"/>
        <v>0.48175367326056284</v>
      </c>
      <c r="J85">
        <f t="shared" si="7"/>
        <v>0.87630668050629101</v>
      </c>
      <c r="L85">
        <f t="shared" si="8"/>
        <v>0.17487658339358431</v>
      </c>
      <c r="M85">
        <f t="shared" si="9"/>
        <v>0.31809932502378363</v>
      </c>
    </row>
    <row r="86" spans="2:13" x14ac:dyDescent="0.25">
      <c r="B86">
        <v>0.41499999999999998</v>
      </c>
      <c r="C86">
        <v>0.91500000000000004</v>
      </c>
      <c r="D86">
        <v>0.58499999999999996</v>
      </c>
      <c r="E86">
        <v>0.36299999999999999</v>
      </c>
      <c r="G86">
        <f t="shared" si="5"/>
        <v>17.781414421640001</v>
      </c>
      <c r="I86">
        <f t="shared" si="6"/>
        <v>0.48175367613629894</v>
      </c>
      <c r="J86">
        <f t="shared" si="7"/>
        <v>-0.87630667892534175</v>
      </c>
      <c r="L86">
        <f t="shared" si="8"/>
        <v>0.1748765844374765</v>
      </c>
      <c r="M86">
        <f t="shared" si="9"/>
        <v>-0.31809932444989902</v>
      </c>
    </row>
    <row r="87" spans="2:13" x14ac:dyDescent="0.25">
      <c r="B87">
        <v>0.91500000000000004</v>
      </c>
      <c r="C87">
        <v>0.41499999999999998</v>
      </c>
      <c r="D87">
        <v>8.5000000000000006E-2</v>
      </c>
      <c r="E87">
        <v>0.36299999999999999</v>
      </c>
      <c r="G87">
        <f t="shared" si="5"/>
        <v>24.064599729640001</v>
      </c>
      <c r="I87">
        <f t="shared" si="6"/>
        <v>0.48175367685523296</v>
      </c>
      <c r="J87">
        <f t="shared" si="7"/>
        <v>-0.87630667853010447</v>
      </c>
      <c r="L87">
        <f t="shared" si="8"/>
        <v>0.17487658469844955</v>
      </c>
      <c r="M87">
        <f t="shared" si="9"/>
        <v>-0.3180993243064279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01"/>
  <sheetViews>
    <sheetView tabSelected="1" topLeftCell="D1" workbookViewId="0">
      <selection activeCell="R3" sqref="R3"/>
    </sheetView>
  </sheetViews>
  <sheetFormatPr baseColWidth="10" defaultRowHeight="15" x14ac:dyDescent="0.25"/>
  <cols>
    <col min="4" max="4" width="11.42578125" style="1"/>
  </cols>
  <sheetData>
    <row r="1" spans="2:18" x14ac:dyDescent="0.25">
      <c r="B1" t="s">
        <v>16</v>
      </c>
      <c r="C1" t="s">
        <v>17</v>
      </c>
      <c r="D1" s="1" t="s">
        <v>19</v>
      </c>
      <c r="E1" t="s">
        <v>18</v>
      </c>
      <c r="F1" t="s">
        <v>20</v>
      </c>
    </row>
    <row r="2" spans="2:18" x14ac:dyDescent="0.25">
      <c r="B2">
        <v>340.6</v>
      </c>
      <c r="C2">
        <v>342.1</v>
      </c>
      <c r="D2" s="1">
        <f>(B2*1000/12532)^0.5</f>
        <v>5.2132929359968374</v>
      </c>
      <c r="E2">
        <f>B2-C2</f>
        <v>-1.5</v>
      </c>
      <c r="F2">
        <f>E2/D2</f>
        <v>-0.28772601471188652</v>
      </c>
      <c r="G2" t="s">
        <v>21</v>
      </c>
      <c r="H2">
        <f>SUMSQ(F2:F801)</f>
        <v>418807.91895986226</v>
      </c>
      <c r="J2">
        <v>93.1</v>
      </c>
      <c r="L2">
        <f>J2^0.5</f>
        <v>9.6488341264631554</v>
      </c>
      <c r="N2" s="1">
        <f>L2/0.2695</f>
        <v>35.802724031403173</v>
      </c>
      <c r="P2">
        <v>0</v>
      </c>
      <c r="Q2" s="2">
        <f>180*ASIN(P2*2.35)/PI()*2</f>
        <v>0</v>
      </c>
      <c r="R2" s="1">
        <f>Q2-0.61</f>
        <v>-0.61</v>
      </c>
    </row>
    <row r="3" spans="2:18" x14ac:dyDescent="0.25">
      <c r="B3">
        <v>336.8</v>
      </c>
      <c r="C3">
        <v>342.2</v>
      </c>
      <c r="D3" s="1">
        <f t="shared" ref="D3:D66" si="0">(B3*1000/12532)^0.5</f>
        <v>5.1841295787535415</v>
      </c>
      <c r="E3">
        <f t="shared" ref="E3:E66" si="1">B3-C3</f>
        <v>-5.3999999999999773</v>
      </c>
      <c r="F3">
        <f t="shared" ref="F3:F66" si="2">E3/D3</f>
        <v>-1.0416406299200451</v>
      </c>
      <c r="J3">
        <v>1.571</v>
      </c>
      <c r="L3">
        <f t="shared" ref="L3:L51" si="3">J3^0.5</f>
        <v>1.2533953885346794</v>
      </c>
      <c r="N3" s="1">
        <f t="shared" ref="N3:N51" si="4">L3/0.2695</f>
        <v>4.6508177682177338</v>
      </c>
      <c r="P3">
        <v>4.9730000000000003E-2</v>
      </c>
      <c r="Q3" s="2">
        <f t="shared" ref="Q3:Q51" si="5">180*ASIN(P3*2.35)/PI()*2</f>
        <v>13.422471910195865</v>
      </c>
      <c r="R3" s="1">
        <f t="shared" ref="R3:R51" si="6">Q3-0.61</f>
        <v>12.812471910195866</v>
      </c>
    </row>
    <row r="4" spans="2:18" x14ac:dyDescent="0.25">
      <c r="B4">
        <v>341.4</v>
      </c>
      <c r="C4">
        <v>342.1</v>
      </c>
      <c r="D4" s="1">
        <f t="shared" si="0"/>
        <v>5.2194118265254676</v>
      </c>
      <c r="E4">
        <f t="shared" si="1"/>
        <v>-0.70000000000004547</v>
      </c>
      <c r="F4">
        <f t="shared" si="2"/>
        <v>-0.13411472849154948</v>
      </c>
      <c r="G4" t="s">
        <v>22</v>
      </c>
      <c r="H4">
        <f>H2/800</f>
        <v>523.50989869982777</v>
      </c>
      <c r="J4">
        <v>5.1159999999999997</v>
      </c>
      <c r="L4">
        <f t="shared" si="3"/>
        <v>2.2618576436195093</v>
      </c>
      <c r="N4" s="1">
        <f t="shared" si="4"/>
        <v>8.3927927407031877</v>
      </c>
      <c r="P4">
        <v>5.7000000000000002E-2</v>
      </c>
      <c r="Q4" s="2">
        <f t="shared" si="5"/>
        <v>15.39581573808459</v>
      </c>
      <c r="R4" s="1">
        <f t="shared" si="6"/>
        <v>14.78581573808459</v>
      </c>
    </row>
    <row r="5" spans="2:18" x14ac:dyDescent="0.25">
      <c r="B5">
        <v>343.8</v>
      </c>
      <c r="C5">
        <v>341.9</v>
      </c>
      <c r="D5" s="1">
        <f t="shared" si="0"/>
        <v>5.2377256085014725</v>
      </c>
      <c r="E5">
        <f t="shared" si="1"/>
        <v>1.9000000000000341</v>
      </c>
      <c r="F5">
        <f t="shared" si="2"/>
        <v>0.36275287061928185</v>
      </c>
      <c r="J5">
        <v>18.869</v>
      </c>
      <c r="L5">
        <f t="shared" si="3"/>
        <v>4.3438462219558369</v>
      </c>
      <c r="N5" s="1">
        <f t="shared" si="4"/>
        <v>16.11816779946507</v>
      </c>
      <c r="P5">
        <v>7.5999999999999998E-2</v>
      </c>
      <c r="Q5" s="2">
        <f t="shared" si="5"/>
        <v>20.576448759783837</v>
      </c>
      <c r="R5" s="1">
        <f t="shared" si="6"/>
        <v>19.966448759783837</v>
      </c>
    </row>
    <row r="6" spans="2:18" x14ac:dyDescent="0.25">
      <c r="B6">
        <v>335.5</v>
      </c>
      <c r="C6">
        <v>341.7</v>
      </c>
      <c r="D6" s="1">
        <f t="shared" si="0"/>
        <v>5.1741149049352728</v>
      </c>
      <c r="E6">
        <f t="shared" si="1"/>
        <v>-6.1999999999999886</v>
      </c>
      <c r="F6">
        <f t="shared" si="2"/>
        <v>-1.19827257683941</v>
      </c>
      <c r="J6">
        <v>1.5649999999999999</v>
      </c>
      <c r="L6">
        <f t="shared" si="3"/>
        <v>1.2509996003196804</v>
      </c>
      <c r="N6" s="1">
        <f t="shared" si="4"/>
        <v>4.6419280160284986</v>
      </c>
      <c r="P6">
        <v>7.5999999999999998E-2</v>
      </c>
      <c r="Q6" s="2">
        <f t="shared" si="5"/>
        <v>20.576448759783837</v>
      </c>
      <c r="R6" s="1">
        <f t="shared" si="6"/>
        <v>19.966448759783837</v>
      </c>
    </row>
    <row r="7" spans="2:18" x14ac:dyDescent="0.25">
      <c r="B7">
        <v>336.7</v>
      </c>
      <c r="C7">
        <v>341.5</v>
      </c>
      <c r="D7" s="1">
        <f t="shared" si="0"/>
        <v>5.1833599061817468</v>
      </c>
      <c r="E7">
        <f t="shared" si="1"/>
        <v>-4.8000000000000114</v>
      </c>
      <c r="F7">
        <f t="shared" si="2"/>
        <v>-0.92604026864417899</v>
      </c>
      <c r="J7">
        <v>2.593</v>
      </c>
      <c r="L7">
        <f t="shared" si="3"/>
        <v>1.6102794788483148</v>
      </c>
      <c r="N7" s="1">
        <f t="shared" si="4"/>
        <v>5.9750630012924475</v>
      </c>
      <c r="P7">
        <v>8.3000000000000004E-2</v>
      </c>
      <c r="Q7" s="2">
        <f t="shared" si="5"/>
        <v>22.495288934395482</v>
      </c>
      <c r="R7" s="1">
        <f t="shared" si="6"/>
        <v>21.885288934395483</v>
      </c>
    </row>
    <row r="8" spans="2:18" x14ac:dyDescent="0.25">
      <c r="B8">
        <v>338.5</v>
      </c>
      <c r="C8">
        <v>341.4</v>
      </c>
      <c r="D8" s="1">
        <f t="shared" si="0"/>
        <v>5.1971965729921257</v>
      </c>
      <c r="E8">
        <f t="shared" si="1"/>
        <v>-2.8999999999999773</v>
      </c>
      <c r="F8">
        <f t="shared" si="2"/>
        <v>-0.55799313327307754</v>
      </c>
      <c r="J8">
        <v>3.8119999999999998</v>
      </c>
      <c r="L8">
        <f t="shared" si="3"/>
        <v>1.9524343778985249</v>
      </c>
      <c r="N8" s="1">
        <f t="shared" si="4"/>
        <v>7.2446544634453609</v>
      </c>
      <c r="P8">
        <v>8.5999999999999993E-2</v>
      </c>
      <c r="Q8" s="2">
        <f t="shared" si="5"/>
        <v>23.319576495746865</v>
      </c>
      <c r="R8" s="1">
        <f t="shared" si="6"/>
        <v>22.709576495746866</v>
      </c>
    </row>
    <row r="9" spans="2:18" x14ac:dyDescent="0.25">
      <c r="B9">
        <v>333</v>
      </c>
      <c r="C9">
        <v>341.2</v>
      </c>
      <c r="D9" s="1">
        <f t="shared" si="0"/>
        <v>5.1548012320651342</v>
      </c>
      <c r="E9">
        <f t="shared" si="1"/>
        <v>-8.1999999999999886</v>
      </c>
      <c r="F9">
        <f t="shared" si="2"/>
        <v>-1.5907499883782863</v>
      </c>
      <c r="J9">
        <v>0.499</v>
      </c>
      <c r="L9">
        <f t="shared" si="3"/>
        <v>0.70639932049797438</v>
      </c>
      <c r="N9" s="1">
        <f t="shared" si="4"/>
        <v>2.6211477569498118</v>
      </c>
      <c r="P9">
        <v>8.7999999999999995E-2</v>
      </c>
      <c r="Q9" s="2">
        <f t="shared" si="5"/>
        <v>23.869779338261068</v>
      </c>
      <c r="R9" s="1">
        <f t="shared" si="6"/>
        <v>23.259779338261069</v>
      </c>
    </row>
    <row r="10" spans="2:18" x14ac:dyDescent="0.25">
      <c r="B10">
        <v>337.6</v>
      </c>
      <c r="C10">
        <v>341</v>
      </c>
      <c r="D10" s="1">
        <f t="shared" si="0"/>
        <v>5.1902828504491714</v>
      </c>
      <c r="E10">
        <f t="shared" si="1"/>
        <v>-3.3999999999999773</v>
      </c>
      <c r="F10">
        <f t="shared" si="2"/>
        <v>-0.65507027226960057</v>
      </c>
      <c r="J10">
        <v>2.5000000000000001E-2</v>
      </c>
      <c r="L10">
        <f t="shared" si="3"/>
        <v>0.15811388300841897</v>
      </c>
      <c r="N10" s="1">
        <f t="shared" si="4"/>
        <v>0.58669344344496832</v>
      </c>
      <c r="P10">
        <v>9.2999999999999999E-2</v>
      </c>
      <c r="Q10" s="2">
        <f t="shared" si="5"/>
        <v>25.247763576925909</v>
      </c>
      <c r="R10" s="1">
        <f t="shared" si="6"/>
        <v>24.637763576925909</v>
      </c>
    </row>
    <row r="11" spans="2:18" x14ac:dyDescent="0.25">
      <c r="B11">
        <v>341.8</v>
      </c>
      <c r="C11">
        <v>340.9</v>
      </c>
      <c r="D11" s="1">
        <f t="shared" si="0"/>
        <v>5.2224685833476894</v>
      </c>
      <c r="E11">
        <f t="shared" si="1"/>
        <v>0.90000000000003411</v>
      </c>
      <c r="F11">
        <f t="shared" si="2"/>
        <v>0.17233229566373362</v>
      </c>
      <c r="J11">
        <v>11.555999999999999</v>
      </c>
      <c r="L11">
        <f t="shared" si="3"/>
        <v>3.3994117138116704</v>
      </c>
      <c r="N11" s="1">
        <f t="shared" si="4"/>
        <v>12.613772592993211</v>
      </c>
      <c r="P11">
        <v>9.2999999999999999E-2</v>
      </c>
      <c r="Q11" s="2">
        <f t="shared" si="5"/>
        <v>25.247763576925909</v>
      </c>
      <c r="R11" s="1">
        <f t="shared" si="6"/>
        <v>24.637763576925909</v>
      </c>
    </row>
    <row r="12" spans="2:18" x14ac:dyDescent="0.25">
      <c r="B12">
        <v>340.3</v>
      </c>
      <c r="C12">
        <v>340.7</v>
      </c>
      <c r="D12" s="1">
        <f t="shared" si="0"/>
        <v>5.2109964996754456</v>
      </c>
      <c r="E12">
        <f t="shared" si="1"/>
        <v>-0.39999999999997726</v>
      </c>
      <c r="F12">
        <f t="shared" si="2"/>
        <v>-7.6760750083960008E-2</v>
      </c>
      <c r="J12">
        <v>2.1999999999999999E-2</v>
      </c>
      <c r="L12">
        <f t="shared" si="3"/>
        <v>0.14832396974191325</v>
      </c>
      <c r="N12" s="1">
        <f t="shared" si="4"/>
        <v>0.55036723466387105</v>
      </c>
      <c r="P12">
        <v>9.9000000000000005E-2</v>
      </c>
      <c r="Q12" s="2">
        <f t="shared" si="5"/>
        <v>26.906277389702097</v>
      </c>
      <c r="R12" s="1">
        <f t="shared" si="6"/>
        <v>26.296277389702098</v>
      </c>
    </row>
    <row r="13" spans="2:18" x14ac:dyDescent="0.25">
      <c r="B13">
        <v>332.9</v>
      </c>
      <c r="C13">
        <v>340.5</v>
      </c>
      <c r="D13" s="1">
        <f t="shared" si="0"/>
        <v>5.1540271797697477</v>
      </c>
      <c r="E13">
        <f t="shared" si="1"/>
        <v>-7.6000000000000227</v>
      </c>
      <c r="F13">
        <f t="shared" si="2"/>
        <v>-1.4745750720584183</v>
      </c>
      <c r="J13">
        <v>2.7269999999999999</v>
      </c>
      <c r="L13">
        <f t="shared" si="3"/>
        <v>1.651363073342746</v>
      </c>
      <c r="N13" s="1">
        <f t="shared" si="4"/>
        <v>6.1275067656502635</v>
      </c>
      <c r="P13">
        <v>0.10100000000000001</v>
      </c>
      <c r="Q13" s="2">
        <f t="shared" si="5"/>
        <v>27.460375650407499</v>
      </c>
      <c r="R13" s="1">
        <f t="shared" si="6"/>
        <v>26.8503756504075</v>
      </c>
    </row>
    <row r="14" spans="2:18" x14ac:dyDescent="0.25">
      <c r="B14">
        <v>343.4</v>
      </c>
      <c r="C14">
        <v>340.3</v>
      </c>
      <c r="D14" s="1">
        <f t="shared" si="0"/>
        <v>5.2346777609297428</v>
      </c>
      <c r="E14">
        <f t="shared" si="1"/>
        <v>3.0999999999999659</v>
      </c>
      <c r="F14">
        <f t="shared" si="2"/>
        <v>0.59220455232938118</v>
      </c>
      <c r="J14">
        <v>4.2229999999999999</v>
      </c>
      <c r="L14">
        <f t="shared" si="3"/>
        <v>2.0549939172659366</v>
      </c>
      <c r="N14" s="1">
        <f t="shared" si="4"/>
        <v>7.6252093405044024</v>
      </c>
      <c r="P14">
        <v>0.10100000000000001</v>
      </c>
      <c r="Q14" s="2">
        <f t="shared" si="5"/>
        <v>27.460375650407499</v>
      </c>
      <c r="R14" s="1">
        <f t="shared" si="6"/>
        <v>26.8503756504075</v>
      </c>
    </row>
    <row r="15" spans="2:18" x14ac:dyDescent="0.25">
      <c r="B15">
        <v>341.5</v>
      </c>
      <c r="C15">
        <v>340.2</v>
      </c>
      <c r="D15" s="1">
        <f t="shared" si="0"/>
        <v>5.2201761835371849</v>
      </c>
      <c r="E15">
        <f t="shared" si="1"/>
        <v>1.3000000000000114</v>
      </c>
      <c r="F15">
        <f t="shared" si="2"/>
        <v>0.24903374029784814</v>
      </c>
      <c r="J15">
        <v>0.38400000000000001</v>
      </c>
      <c r="L15">
        <f t="shared" si="3"/>
        <v>0.6196773353931867</v>
      </c>
      <c r="N15" s="1">
        <f t="shared" si="4"/>
        <v>2.299359315002548</v>
      </c>
      <c r="P15">
        <v>0.104</v>
      </c>
      <c r="Q15" s="2">
        <f t="shared" si="5"/>
        <v>28.292756752714666</v>
      </c>
      <c r="R15" s="1">
        <f t="shared" si="6"/>
        <v>27.682756752714667</v>
      </c>
    </row>
    <row r="16" spans="2:18" x14ac:dyDescent="0.25">
      <c r="B16">
        <v>340.5</v>
      </c>
      <c r="C16">
        <v>340</v>
      </c>
      <c r="D16" s="1">
        <f t="shared" si="0"/>
        <v>5.2125275696364044</v>
      </c>
      <c r="E16">
        <f t="shared" si="1"/>
        <v>0.5</v>
      </c>
      <c r="F16">
        <f t="shared" si="2"/>
        <v>9.5922754042119543E-2</v>
      </c>
      <c r="J16">
        <v>2.48</v>
      </c>
      <c r="L16">
        <f t="shared" si="3"/>
        <v>1.5748015748023623</v>
      </c>
      <c r="N16" s="1">
        <f t="shared" si="4"/>
        <v>5.8434195725505091</v>
      </c>
      <c r="P16">
        <v>0.104</v>
      </c>
      <c r="Q16" s="2">
        <f t="shared" si="5"/>
        <v>28.292756752714666</v>
      </c>
      <c r="R16" s="1">
        <f t="shared" si="6"/>
        <v>27.682756752714667</v>
      </c>
    </row>
    <row r="17" spans="2:18" x14ac:dyDescent="0.25">
      <c r="B17">
        <v>344.6</v>
      </c>
      <c r="C17">
        <v>339.8</v>
      </c>
      <c r="D17" s="1">
        <f t="shared" si="0"/>
        <v>5.2438159891734877</v>
      </c>
      <c r="E17">
        <f t="shared" si="1"/>
        <v>4.8000000000000114</v>
      </c>
      <c r="F17">
        <f t="shared" si="2"/>
        <v>0.91536392770269026</v>
      </c>
      <c r="J17">
        <v>9.3369999999999997</v>
      </c>
      <c r="L17">
        <f t="shared" si="3"/>
        <v>3.0556505035753023</v>
      </c>
      <c r="N17" s="1">
        <f t="shared" si="4"/>
        <v>11.338220792487206</v>
      </c>
      <c r="P17">
        <v>0.105</v>
      </c>
      <c r="Q17" s="2">
        <f t="shared" si="5"/>
        <v>28.570553809371805</v>
      </c>
      <c r="R17" s="1">
        <f t="shared" si="6"/>
        <v>27.960553809371806</v>
      </c>
    </row>
    <row r="18" spans="2:18" x14ac:dyDescent="0.25">
      <c r="B18">
        <v>344.2</v>
      </c>
      <c r="C18">
        <v>339.6</v>
      </c>
      <c r="D18" s="1">
        <f t="shared" si="0"/>
        <v>5.2407716835530831</v>
      </c>
      <c r="E18">
        <f t="shared" si="1"/>
        <v>4.5999999999999659</v>
      </c>
      <c r="F18">
        <f t="shared" si="2"/>
        <v>0.87773333351574412</v>
      </c>
      <c r="J18">
        <v>1.0999999999999999E-2</v>
      </c>
      <c r="L18">
        <f t="shared" si="3"/>
        <v>0.10488088481701516</v>
      </c>
      <c r="N18" s="1">
        <f t="shared" si="4"/>
        <v>0.38916840377371115</v>
      </c>
      <c r="P18">
        <v>0.109</v>
      </c>
      <c r="Q18" s="2">
        <f t="shared" si="5"/>
        <v>29.683477469807283</v>
      </c>
      <c r="R18" s="1">
        <f t="shared" si="6"/>
        <v>29.073477469807283</v>
      </c>
    </row>
    <row r="19" spans="2:18" x14ac:dyDescent="0.25">
      <c r="B19">
        <v>341.3</v>
      </c>
      <c r="C19">
        <v>339.5</v>
      </c>
      <c r="D19" s="1">
        <f t="shared" si="0"/>
        <v>5.2186473575610561</v>
      </c>
      <c r="E19">
        <f t="shared" si="1"/>
        <v>1.8000000000000114</v>
      </c>
      <c r="F19">
        <f t="shared" si="2"/>
        <v>0.34491696347178447</v>
      </c>
      <c r="J19">
        <v>1.0369999999999999</v>
      </c>
      <c r="L19">
        <f t="shared" si="3"/>
        <v>1.0183319694480772</v>
      </c>
      <c r="N19" s="1">
        <f t="shared" si="4"/>
        <v>3.7785972892321973</v>
      </c>
      <c r="P19">
        <v>0.109</v>
      </c>
      <c r="Q19" s="2">
        <f t="shared" si="5"/>
        <v>29.683477469807283</v>
      </c>
      <c r="R19" s="1">
        <f t="shared" si="6"/>
        <v>29.073477469807283</v>
      </c>
    </row>
    <row r="20" spans="2:18" x14ac:dyDescent="0.25">
      <c r="B20">
        <v>341.3</v>
      </c>
      <c r="C20">
        <v>339.3</v>
      </c>
      <c r="D20" s="1">
        <f t="shared" si="0"/>
        <v>5.2186473575610561</v>
      </c>
      <c r="E20">
        <f t="shared" si="1"/>
        <v>2</v>
      </c>
      <c r="F20">
        <f t="shared" si="2"/>
        <v>0.38324107052420253</v>
      </c>
      <c r="J20">
        <v>6.0000000000000001E-3</v>
      </c>
      <c r="L20">
        <f t="shared" si="3"/>
        <v>7.7459666924148338E-2</v>
      </c>
      <c r="N20" s="1">
        <f t="shared" si="4"/>
        <v>0.2874199143753185</v>
      </c>
      <c r="P20">
        <v>0.115</v>
      </c>
      <c r="Q20" s="2">
        <f t="shared" si="5"/>
        <v>31.358287689268355</v>
      </c>
      <c r="R20" s="1">
        <f t="shared" si="6"/>
        <v>30.748287689268356</v>
      </c>
    </row>
    <row r="21" spans="2:18" x14ac:dyDescent="0.25">
      <c r="B21">
        <v>339.2</v>
      </c>
      <c r="C21">
        <v>339.1</v>
      </c>
      <c r="D21" s="1">
        <f t="shared" si="0"/>
        <v>5.2025675607708903</v>
      </c>
      <c r="E21">
        <f t="shared" si="1"/>
        <v>9.9999999999965894E-2</v>
      </c>
      <c r="F21">
        <f t="shared" si="2"/>
        <v>1.9221278499869859E-2</v>
      </c>
      <c r="J21">
        <v>2.0110000000000001</v>
      </c>
      <c r="L21">
        <f t="shared" si="3"/>
        <v>1.418097316829843</v>
      </c>
      <c r="N21" s="1">
        <f t="shared" si="4"/>
        <v>5.2619566487192682</v>
      </c>
      <c r="P21">
        <v>0.11600000000000001</v>
      </c>
      <c r="Q21" s="2">
        <f t="shared" si="5"/>
        <v>31.63808150954527</v>
      </c>
      <c r="R21" s="1">
        <f t="shared" si="6"/>
        <v>31.02808150954527</v>
      </c>
    </row>
    <row r="22" spans="2:18" x14ac:dyDescent="0.25">
      <c r="B22">
        <v>331.9</v>
      </c>
      <c r="C22">
        <v>339</v>
      </c>
      <c r="D22" s="1">
        <f t="shared" si="0"/>
        <v>5.1462802534312146</v>
      </c>
      <c r="E22">
        <f t="shared" si="1"/>
        <v>-7.1000000000000227</v>
      </c>
      <c r="F22">
        <f t="shared" si="2"/>
        <v>-1.3796372623248008</v>
      </c>
      <c r="J22">
        <v>0.41399999999999998</v>
      </c>
      <c r="L22">
        <f t="shared" si="3"/>
        <v>0.64342831768581643</v>
      </c>
      <c r="N22" s="1">
        <f t="shared" si="4"/>
        <v>2.3874891194278902</v>
      </c>
      <c r="P22">
        <v>0.12</v>
      </c>
      <c r="Q22" s="2">
        <f t="shared" si="5"/>
        <v>32.759214579848738</v>
      </c>
      <c r="R22" s="1">
        <f t="shared" si="6"/>
        <v>32.149214579848739</v>
      </c>
    </row>
    <row r="23" spans="2:18" x14ac:dyDescent="0.25">
      <c r="B23">
        <v>333.1</v>
      </c>
      <c r="C23">
        <v>338.8</v>
      </c>
      <c r="D23" s="1">
        <f t="shared" si="0"/>
        <v>5.1555751681451749</v>
      </c>
      <c r="E23">
        <f t="shared" si="1"/>
        <v>-5.6999999999999886</v>
      </c>
      <c r="F23">
        <f t="shared" si="2"/>
        <v>-1.1055992423927128</v>
      </c>
      <c r="J23">
        <v>5.6459999999999999</v>
      </c>
      <c r="L23">
        <f t="shared" si="3"/>
        <v>2.3761313095029069</v>
      </c>
      <c r="N23" s="1">
        <f t="shared" si="4"/>
        <v>8.8168137643892646</v>
      </c>
      <c r="P23">
        <v>0.12</v>
      </c>
      <c r="Q23" s="2">
        <f t="shared" si="5"/>
        <v>32.759214579848738</v>
      </c>
      <c r="R23" s="1">
        <f t="shared" si="6"/>
        <v>32.149214579848739</v>
      </c>
    </row>
    <row r="24" spans="2:18" x14ac:dyDescent="0.25">
      <c r="B24">
        <v>343.2</v>
      </c>
      <c r="C24">
        <v>338.6</v>
      </c>
      <c r="D24" s="1">
        <f t="shared" si="0"/>
        <v>5.2331531714810877</v>
      </c>
      <c r="E24">
        <f t="shared" si="1"/>
        <v>4.5999999999999659</v>
      </c>
      <c r="F24">
        <f t="shared" si="2"/>
        <v>0.87901115240968064</v>
      </c>
      <c r="J24">
        <v>0.89600000000000002</v>
      </c>
      <c r="L24">
        <f t="shared" si="3"/>
        <v>0.94657276529593859</v>
      </c>
      <c r="N24" s="1">
        <f t="shared" si="4"/>
        <v>3.5123293703003284</v>
      </c>
      <c r="P24">
        <v>0.123</v>
      </c>
      <c r="Q24" s="2">
        <f t="shared" si="5"/>
        <v>33.602178919895657</v>
      </c>
      <c r="R24" s="1">
        <f t="shared" si="6"/>
        <v>32.992178919895657</v>
      </c>
    </row>
    <row r="25" spans="2:18" x14ac:dyDescent="0.25">
      <c r="B25">
        <v>341.9</v>
      </c>
      <c r="C25">
        <v>338.4</v>
      </c>
      <c r="D25" s="1">
        <f t="shared" si="0"/>
        <v>5.2232324930399709</v>
      </c>
      <c r="E25">
        <f t="shared" si="1"/>
        <v>3.5</v>
      </c>
      <c r="F25">
        <f t="shared" si="2"/>
        <v>0.67008313427820765</v>
      </c>
      <c r="J25">
        <v>0.48099999999999998</v>
      </c>
      <c r="L25">
        <f t="shared" si="3"/>
        <v>0.69354163537598812</v>
      </c>
      <c r="N25" s="1">
        <f t="shared" si="4"/>
        <v>2.5734383501891949</v>
      </c>
      <c r="P25">
        <v>0.123</v>
      </c>
      <c r="Q25" s="2">
        <f t="shared" si="5"/>
        <v>33.602178919895657</v>
      </c>
      <c r="R25" s="1">
        <f t="shared" si="6"/>
        <v>32.992178919895657</v>
      </c>
    </row>
    <row r="26" spans="2:18" x14ac:dyDescent="0.25">
      <c r="B26">
        <v>335.8</v>
      </c>
      <c r="C26">
        <v>338.3</v>
      </c>
      <c r="D26" s="1">
        <f t="shared" si="0"/>
        <v>5.1764277031905044</v>
      </c>
      <c r="E26">
        <f t="shared" si="1"/>
        <v>-2.5</v>
      </c>
      <c r="F26">
        <f t="shared" si="2"/>
        <v>-0.48295854657819692</v>
      </c>
      <c r="J26">
        <v>7.0000000000000001E-3</v>
      </c>
      <c r="L26">
        <f t="shared" si="3"/>
        <v>8.3666002653407553E-2</v>
      </c>
      <c r="N26" s="1">
        <f t="shared" si="4"/>
        <v>0.31044898943750482</v>
      </c>
      <c r="P26">
        <v>0.125</v>
      </c>
      <c r="Q26" s="2">
        <f t="shared" si="5"/>
        <v>34.165194067433823</v>
      </c>
      <c r="R26" s="1">
        <f t="shared" si="6"/>
        <v>33.555194067433824</v>
      </c>
    </row>
    <row r="27" spans="2:18" x14ac:dyDescent="0.25">
      <c r="B27">
        <v>338.5</v>
      </c>
      <c r="C27">
        <v>338.1</v>
      </c>
      <c r="D27" s="1">
        <f t="shared" si="0"/>
        <v>5.1971965729921257</v>
      </c>
      <c r="E27">
        <f t="shared" si="1"/>
        <v>0.39999999999997726</v>
      </c>
      <c r="F27">
        <f t="shared" si="2"/>
        <v>7.6964570106627619E-2</v>
      </c>
      <c r="J27">
        <v>1.2430000000000001</v>
      </c>
      <c r="L27">
        <f t="shared" si="3"/>
        <v>1.1148990985734988</v>
      </c>
      <c r="N27" s="1">
        <f t="shared" si="4"/>
        <v>4.1369168778237428</v>
      </c>
      <c r="P27">
        <v>0.125</v>
      </c>
      <c r="Q27" s="2">
        <f t="shared" si="5"/>
        <v>34.165194067433823</v>
      </c>
      <c r="R27" s="1">
        <f t="shared" si="6"/>
        <v>33.555194067433824</v>
      </c>
    </row>
    <row r="28" spans="2:18" x14ac:dyDescent="0.25">
      <c r="B28">
        <v>354.3</v>
      </c>
      <c r="C28">
        <v>337.9</v>
      </c>
      <c r="D28" s="1">
        <f t="shared" si="0"/>
        <v>5.3171067923184738</v>
      </c>
      <c r="E28">
        <f t="shared" si="1"/>
        <v>16.400000000000034</v>
      </c>
      <c r="F28">
        <f t="shared" si="2"/>
        <v>3.0843841661583347</v>
      </c>
      <c r="J28">
        <v>3.0000000000000001E-3</v>
      </c>
      <c r="L28">
        <f t="shared" si="3"/>
        <v>5.4772255750516613E-2</v>
      </c>
      <c r="N28" s="1">
        <f t="shared" si="4"/>
        <v>0.20323657050284455</v>
      </c>
      <c r="P28">
        <v>0.13</v>
      </c>
      <c r="Q28" s="2">
        <f t="shared" si="5"/>
        <v>35.576495249889035</v>
      </c>
      <c r="R28" s="1">
        <f t="shared" si="6"/>
        <v>34.966495249889036</v>
      </c>
    </row>
    <row r="29" spans="2:18" x14ac:dyDescent="0.25">
      <c r="B29">
        <v>345.6</v>
      </c>
      <c r="C29">
        <v>337.8</v>
      </c>
      <c r="D29" s="1">
        <f t="shared" si="0"/>
        <v>5.2514190321531924</v>
      </c>
      <c r="E29">
        <f t="shared" si="1"/>
        <v>7.8000000000000114</v>
      </c>
      <c r="F29">
        <f t="shared" si="2"/>
        <v>1.4853128177817201</v>
      </c>
      <c r="J29">
        <v>0.28000000000000003</v>
      </c>
      <c r="L29">
        <f t="shared" si="3"/>
        <v>0.52915026221291817</v>
      </c>
      <c r="N29" s="1">
        <f t="shared" si="4"/>
        <v>1.9634518078401415</v>
      </c>
      <c r="P29">
        <v>0.13</v>
      </c>
      <c r="Q29" s="2">
        <f t="shared" si="5"/>
        <v>35.576495249889035</v>
      </c>
      <c r="R29" s="1">
        <f t="shared" si="6"/>
        <v>34.966495249889036</v>
      </c>
    </row>
    <row r="30" spans="2:18" x14ac:dyDescent="0.25">
      <c r="B30">
        <v>344.8</v>
      </c>
      <c r="C30">
        <v>337.6</v>
      </c>
      <c r="D30" s="1">
        <f t="shared" si="0"/>
        <v>5.2453374794098213</v>
      </c>
      <c r="E30">
        <f t="shared" si="1"/>
        <v>7.1999999999999886</v>
      </c>
      <c r="F30">
        <f t="shared" si="2"/>
        <v>1.3726476186256935</v>
      </c>
      <c r="J30">
        <v>6.1840000000000002</v>
      </c>
      <c r="L30">
        <f t="shared" si="3"/>
        <v>2.4867649667791287</v>
      </c>
      <c r="N30" s="1">
        <f t="shared" si="4"/>
        <v>9.2273282626312749</v>
      </c>
      <c r="P30">
        <v>0.13200000000000001</v>
      </c>
      <c r="Q30" s="2">
        <f t="shared" si="5"/>
        <v>36.142567657462045</v>
      </c>
      <c r="R30" s="1">
        <f t="shared" si="6"/>
        <v>35.532567657462046</v>
      </c>
    </row>
    <row r="31" spans="2:18" x14ac:dyDescent="0.25">
      <c r="B31">
        <v>349.8</v>
      </c>
      <c r="C31">
        <v>337.4</v>
      </c>
      <c r="D31" s="1">
        <f t="shared" si="0"/>
        <v>5.283232333301993</v>
      </c>
      <c r="E31">
        <f t="shared" si="1"/>
        <v>12.400000000000034</v>
      </c>
      <c r="F31">
        <f t="shared" si="2"/>
        <v>2.3470480224461561</v>
      </c>
      <c r="J31">
        <v>6.2E-2</v>
      </c>
      <c r="L31">
        <f t="shared" si="3"/>
        <v>0.24899799195977465</v>
      </c>
      <c r="N31" s="1">
        <f t="shared" si="4"/>
        <v>0.92392575866335669</v>
      </c>
      <c r="P31">
        <v>0.13200000000000001</v>
      </c>
      <c r="Q31" s="2">
        <f t="shared" si="5"/>
        <v>36.142567657462045</v>
      </c>
      <c r="R31" s="1">
        <f t="shared" si="6"/>
        <v>35.532567657462046</v>
      </c>
    </row>
    <row r="32" spans="2:18" x14ac:dyDescent="0.25">
      <c r="B32">
        <v>341.4</v>
      </c>
      <c r="C32">
        <v>337.2</v>
      </c>
      <c r="D32" s="1">
        <f t="shared" si="0"/>
        <v>5.2194118265254676</v>
      </c>
      <c r="E32">
        <f t="shared" si="1"/>
        <v>4.1999999999999886</v>
      </c>
      <c r="F32">
        <f t="shared" si="2"/>
        <v>0.8046883709492425</v>
      </c>
      <c r="J32">
        <v>6.5000000000000002E-2</v>
      </c>
      <c r="L32">
        <f t="shared" si="3"/>
        <v>0.25495097567963926</v>
      </c>
      <c r="N32" s="1">
        <f t="shared" si="4"/>
        <v>0.94601475205803054</v>
      </c>
      <c r="P32">
        <v>0.13600000000000001</v>
      </c>
      <c r="Q32" s="2">
        <f t="shared" si="5"/>
        <v>37.277472623411413</v>
      </c>
      <c r="R32" s="1">
        <f t="shared" si="6"/>
        <v>36.667472623411413</v>
      </c>
    </row>
    <row r="33" spans="2:18" x14ac:dyDescent="0.25">
      <c r="B33">
        <v>346.7</v>
      </c>
      <c r="C33">
        <v>337.1</v>
      </c>
      <c r="D33" s="1">
        <f t="shared" si="0"/>
        <v>5.2597696856901397</v>
      </c>
      <c r="E33">
        <f t="shared" si="1"/>
        <v>9.5999999999999659</v>
      </c>
      <c r="F33">
        <f t="shared" si="2"/>
        <v>1.8251749741282333</v>
      </c>
      <c r="J33">
        <v>1.6E-2</v>
      </c>
      <c r="L33">
        <f t="shared" si="3"/>
        <v>0.12649110640673517</v>
      </c>
      <c r="N33" s="1">
        <f t="shared" si="4"/>
        <v>0.4693547547559746</v>
      </c>
      <c r="P33">
        <v>0.13600000000000001</v>
      </c>
      <c r="Q33" s="2">
        <f t="shared" si="5"/>
        <v>37.277472623411413</v>
      </c>
      <c r="R33" s="1">
        <f t="shared" si="6"/>
        <v>36.667472623411413</v>
      </c>
    </row>
    <row r="34" spans="2:18" x14ac:dyDescent="0.25">
      <c r="B34">
        <v>332.5</v>
      </c>
      <c r="C34">
        <v>337</v>
      </c>
      <c r="D34" s="1">
        <f t="shared" si="0"/>
        <v>5.1509298073867793</v>
      </c>
      <c r="E34">
        <f t="shared" si="1"/>
        <v>-4.5</v>
      </c>
      <c r="F34">
        <f t="shared" si="2"/>
        <v>-0.87362867836923297</v>
      </c>
      <c r="J34">
        <v>9.2010000000000005</v>
      </c>
      <c r="L34">
        <f t="shared" si="3"/>
        <v>3.0333150182597257</v>
      </c>
      <c r="N34" s="1">
        <f t="shared" si="4"/>
        <v>11.255343295954455</v>
      </c>
      <c r="P34">
        <v>0.14199999999999999</v>
      </c>
      <c r="Q34" s="2">
        <f t="shared" si="5"/>
        <v>38.987009992065254</v>
      </c>
      <c r="R34" s="1">
        <f t="shared" si="6"/>
        <v>38.377009992065254</v>
      </c>
    </row>
    <row r="35" spans="2:18" x14ac:dyDescent="0.25">
      <c r="B35">
        <v>339.6</v>
      </c>
      <c r="C35">
        <v>336.9</v>
      </c>
      <c r="D35" s="1">
        <f t="shared" si="0"/>
        <v>5.2056342085825884</v>
      </c>
      <c r="E35">
        <f t="shared" si="1"/>
        <v>2.7000000000000455</v>
      </c>
      <c r="F35">
        <f t="shared" si="2"/>
        <v>0.51866879073994954</v>
      </c>
      <c r="J35">
        <v>3.101</v>
      </c>
      <c r="L35">
        <f t="shared" si="3"/>
        <v>1.7609656441850305</v>
      </c>
      <c r="N35" s="1">
        <f t="shared" si="4"/>
        <v>6.5341953402041941</v>
      </c>
      <c r="P35">
        <v>0.14199999999999999</v>
      </c>
      <c r="Q35" s="2">
        <f t="shared" si="5"/>
        <v>38.987009992065254</v>
      </c>
      <c r="R35" s="1">
        <f t="shared" si="6"/>
        <v>38.377009992065254</v>
      </c>
    </row>
    <row r="36" spans="2:18" x14ac:dyDescent="0.25">
      <c r="B36">
        <v>334.9</v>
      </c>
      <c r="C36">
        <v>336.7</v>
      </c>
      <c r="D36" s="1">
        <f t="shared" si="0"/>
        <v>5.1694862042280176</v>
      </c>
      <c r="E36">
        <f t="shared" si="1"/>
        <v>-1.8000000000000114</v>
      </c>
      <c r="F36">
        <f t="shared" si="2"/>
        <v>-0.34819707972676822</v>
      </c>
      <c r="J36">
        <v>2.778</v>
      </c>
      <c r="L36">
        <f t="shared" si="3"/>
        <v>1.6667333320000532</v>
      </c>
      <c r="N36" s="1">
        <f t="shared" si="4"/>
        <v>6.18453926530632</v>
      </c>
      <c r="P36">
        <v>0.14199999999999999</v>
      </c>
      <c r="Q36" s="2">
        <f t="shared" si="5"/>
        <v>38.987009992065254</v>
      </c>
      <c r="R36" s="1">
        <f t="shared" si="6"/>
        <v>38.377009992065254</v>
      </c>
    </row>
    <row r="37" spans="2:18" x14ac:dyDescent="0.25">
      <c r="B37">
        <v>340.8</v>
      </c>
      <c r="C37">
        <v>336.6</v>
      </c>
      <c r="D37" s="1">
        <f t="shared" si="0"/>
        <v>5.21482333172509</v>
      </c>
      <c r="E37">
        <f t="shared" si="1"/>
        <v>4.1999999999999886</v>
      </c>
      <c r="F37">
        <f t="shared" si="2"/>
        <v>0.80539641188776523</v>
      </c>
      <c r="J37">
        <v>0.48799999999999999</v>
      </c>
      <c r="L37">
        <f t="shared" si="3"/>
        <v>0.69856996786291925</v>
      </c>
      <c r="N37" s="1">
        <f t="shared" si="4"/>
        <v>2.5920963557065648</v>
      </c>
      <c r="P37">
        <v>0.14399999999999999</v>
      </c>
      <c r="Q37" s="2">
        <f t="shared" si="5"/>
        <v>39.558846745858816</v>
      </c>
      <c r="R37" s="1">
        <f t="shared" si="6"/>
        <v>38.948846745858816</v>
      </c>
    </row>
    <row r="38" spans="2:18" x14ac:dyDescent="0.25">
      <c r="B38">
        <v>341.4</v>
      </c>
      <c r="C38">
        <v>336.4</v>
      </c>
      <c r="D38" s="1">
        <f t="shared" si="0"/>
        <v>5.2194118265254676</v>
      </c>
      <c r="E38">
        <f t="shared" si="1"/>
        <v>5</v>
      </c>
      <c r="F38">
        <f t="shared" si="2"/>
        <v>0.95796234636814837</v>
      </c>
      <c r="J38">
        <v>0.41599999999999998</v>
      </c>
      <c r="L38">
        <f t="shared" si="3"/>
        <v>0.644980619863884</v>
      </c>
      <c r="N38" s="1">
        <f t="shared" si="4"/>
        <v>2.3932490532982706</v>
      </c>
      <c r="P38">
        <v>0.14499999999999999</v>
      </c>
      <c r="Q38" s="2">
        <f t="shared" si="5"/>
        <v>39.8451494026259</v>
      </c>
      <c r="R38" s="1">
        <f t="shared" si="6"/>
        <v>39.2351494026259</v>
      </c>
    </row>
    <row r="39" spans="2:18" x14ac:dyDescent="0.25">
      <c r="B39">
        <v>334.2</v>
      </c>
      <c r="C39">
        <v>336.3</v>
      </c>
      <c r="D39" s="1">
        <f t="shared" si="0"/>
        <v>5.1640808097510753</v>
      </c>
      <c r="E39">
        <f t="shared" si="1"/>
        <v>-2.1000000000000227</v>
      </c>
      <c r="F39">
        <f t="shared" si="2"/>
        <v>-0.40665513909749396</v>
      </c>
      <c r="J39">
        <v>0.47699999999999998</v>
      </c>
      <c r="L39">
        <f t="shared" si="3"/>
        <v>0.69065186599328032</v>
      </c>
      <c r="N39" s="1">
        <f t="shared" si="4"/>
        <v>2.5627156437598524</v>
      </c>
      <c r="P39">
        <v>0.14499999999999999</v>
      </c>
      <c r="Q39" s="2">
        <f t="shared" si="5"/>
        <v>39.8451494026259</v>
      </c>
      <c r="R39" s="1">
        <f t="shared" si="6"/>
        <v>39.2351494026259</v>
      </c>
    </row>
    <row r="40" spans="2:18" x14ac:dyDescent="0.25">
      <c r="B40">
        <v>334.4</v>
      </c>
      <c r="C40">
        <v>336.1</v>
      </c>
      <c r="D40" s="1">
        <f t="shared" si="0"/>
        <v>5.1656257853457772</v>
      </c>
      <c r="E40">
        <f t="shared" si="1"/>
        <v>-1.7000000000000455</v>
      </c>
      <c r="F40">
        <f t="shared" si="2"/>
        <v>-0.32909855855658943</v>
      </c>
      <c r="J40">
        <v>0.27500000000000002</v>
      </c>
      <c r="L40">
        <f t="shared" si="3"/>
        <v>0.52440442408507582</v>
      </c>
      <c r="N40" s="1">
        <f t="shared" si="4"/>
        <v>1.9458420188685557</v>
      </c>
      <c r="P40">
        <v>0.14899999999999999</v>
      </c>
      <c r="Q40" s="2">
        <f t="shared" si="5"/>
        <v>40.992980113256834</v>
      </c>
      <c r="R40" s="1">
        <f t="shared" si="6"/>
        <v>40.382980113256835</v>
      </c>
    </row>
    <row r="41" spans="2:18" x14ac:dyDescent="0.25">
      <c r="B41">
        <v>345.6</v>
      </c>
      <c r="C41">
        <v>336</v>
      </c>
      <c r="D41" s="1">
        <f t="shared" si="0"/>
        <v>5.2514190321531924</v>
      </c>
      <c r="E41">
        <f t="shared" si="1"/>
        <v>9.6000000000000227</v>
      </c>
      <c r="F41">
        <f t="shared" si="2"/>
        <v>1.8280773141928879</v>
      </c>
      <c r="J41">
        <v>3.0840000000000001</v>
      </c>
      <c r="L41">
        <f t="shared" si="3"/>
        <v>1.7561321134812153</v>
      </c>
      <c r="N41" s="1">
        <f t="shared" si="4"/>
        <v>6.5162601613403162</v>
      </c>
      <c r="P41">
        <v>0.152</v>
      </c>
      <c r="Q41" s="2">
        <f t="shared" si="5"/>
        <v>41.856675365705406</v>
      </c>
      <c r="R41" s="1">
        <f t="shared" si="6"/>
        <v>41.246675365705407</v>
      </c>
    </row>
    <row r="42" spans="2:18" x14ac:dyDescent="0.25">
      <c r="B42">
        <v>330.5</v>
      </c>
      <c r="C42">
        <v>335.9</v>
      </c>
      <c r="D42" s="1">
        <f t="shared" si="0"/>
        <v>5.135414923326751</v>
      </c>
      <c r="E42">
        <f t="shared" si="1"/>
        <v>-5.3999999999999773</v>
      </c>
      <c r="F42">
        <f t="shared" si="2"/>
        <v>-1.0515216551385933</v>
      </c>
      <c r="J42">
        <v>0.17100000000000001</v>
      </c>
      <c r="L42">
        <f t="shared" si="3"/>
        <v>0.41352146256270667</v>
      </c>
      <c r="N42" s="1">
        <f t="shared" si="4"/>
        <v>1.5344024584887075</v>
      </c>
      <c r="P42">
        <v>0.152</v>
      </c>
      <c r="Q42" s="2">
        <f t="shared" si="5"/>
        <v>41.856675365705406</v>
      </c>
      <c r="R42" s="1">
        <f t="shared" si="6"/>
        <v>41.246675365705407</v>
      </c>
    </row>
    <row r="43" spans="2:18" x14ac:dyDescent="0.25">
      <c r="B43">
        <v>328.4</v>
      </c>
      <c r="C43">
        <v>335.8</v>
      </c>
      <c r="D43" s="1">
        <f t="shared" si="0"/>
        <v>5.1190736873514213</v>
      </c>
      <c r="E43">
        <f t="shared" si="1"/>
        <v>-7.4000000000000341</v>
      </c>
      <c r="F43">
        <f t="shared" si="2"/>
        <v>-1.4455740338890786</v>
      </c>
      <c r="J43">
        <v>0.623</v>
      </c>
      <c r="L43">
        <f t="shared" si="3"/>
        <v>0.78930349042684467</v>
      </c>
      <c r="N43" s="1">
        <f t="shared" si="4"/>
        <v>2.9287699088194605</v>
      </c>
      <c r="P43">
        <v>0.153</v>
      </c>
      <c r="Q43" s="2">
        <f t="shared" si="5"/>
        <v>42.145125122435331</v>
      </c>
      <c r="R43" s="1">
        <f t="shared" si="6"/>
        <v>41.535125122435332</v>
      </c>
    </row>
    <row r="44" spans="2:18" x14ac:dyDescent="0.25">
      <c r="B44">
        <v>337</v>
      </c>
      <c r="C44">
        <v>335.8</v>
      </c>
      <c r="D44" s="1">
        <f t="shared" si="0"/>
        <v>5.1856685811857686</v>
      </c>
      <c r="E44">
        <f t="shared" si="1"/>
        <v>1.1999999999999886</v>
      </c>
      <c r="F44">
        <f t="shared" si="2"/>
        <v>0.23140699819377841</v>
      </c>
      <c r="J44">
        <v>0.17399999999999999</v>
      </c>
      <c r="L44">
        <f t="shared" si="3"/>
        <v>0.41713307229228419</v>
      </c>
      <c r="N44" s="1">
        <f t="shared" si="4"/>
        <v>1.5478036077635775</v>
      </c>
      <c r="P44">
        <v>0.153</v>
      </c>
      <c r="Q44" s="2">
        <f t="shared" si="5"/>
        <v>42.145125122435331</v>
      </c>
      <c r="R44" s="1">
        <f t="shared" si="6"/>
        <v>41.535125122435332</v>
      </c>
    </row>
    <row r="45" spans="2:18" x14ac:dyDescent="0.25">
      <c r="B45">
        <v>337.1</v>
      </c>
      <c r="C45">
        <v>335.9</v>
      </c>
      <c r="D45" s="1">
        <f t="shared" si="0"/>
        <v>5.1864379111478955</v>
      </c>
      <c r="E45">
        <f t="shared" si="1"/>
        <v>1.2000000000000455</v>
      </c>
      <c r="F45">
        <f t="shared" si="2"/>
        <v>0.23137267245033957</v>
      </c>
      <c r="J45">
        <v>0.04</v>
      </c>
      <c r="L45">
        <f t="shared" si="3"/>
        <v>0.2</v>
      </c>
      <c r="N45" s="1">
        <f t="shared" si="4"/>
        <v>0.74211502782931349</v>
      </c>
      <c r="P45">
        <v>0.156</v>
      </c>
      <c r="Q45" s="2">
        <f t="shared" si="5"/>
        <v>43.012165312362491</v>
      </c>
      <c r="R45" s="1">
        <f t="shared" si="6"/>
        <v>42.402165312362492</v>
      </c>
    </row>
    <row r="46" spans="2:18" x14ac:dyDescent="0.25">
      <c r="B46">
        <v>336.7</v>
      </c>
      <c r="C46">
        <v>335.9</v>
      </c>
      <c r="D46" s="1">
        <f t="shared" si="0"/>
        <v>5.1833599061817468</v>
      </c>
      <c r="E46">
        <f t="shared" si="1"/>
        <v>0.80000000000001137</v>
      </c>
      <c r="F46">
        <f t="shared" si="2"/>
        <v>0.15434004477403165</v>
      </c>
      <c r="J46">
        <v>1.62</v>
      </c>
      <c r="L46">
        <f t="shared" si="3"/>
        <v>1.2727922061357855</v>
      </c>
      <c r="N46" s="1">
        <f t="shared" si="4"/>
        <v>4.7227911173869588</v>
      </c>
      <c r="P46">
        <v>0.158</v>
      </c>
      <c r="Q46" s="2">
        <f t="shared" si="5"/>
        <v>43.59162801664084</v>
      </c>
      <c r="R46" s="1">
        <f t="shared" si="6"/>
        <v>42.98162801664084</v>
      </c>
    </row>
    <row r="47" spans="2:18" x14ac:dyDescent="0.25">
      <c r="B47">
        <v>340.3</v>
      </c>
      <c r="C47">
        <v>336.1</v>
      </c>
      <c r="D47" s="1">
        <f t="shared" si="0"/>
        <v>5.2109964996754456</v>
      </c>
      <c r="E47">
        <f t="shared" si="1"/>
        <v>4.1999999999999886</v>
      </c>
      <c r="F47">
        <f t="shared" si="2"/>
        <v>0.80598787588162368</v>
      </c>
      <c r="J47">
        <v>0.85599999999999998</v>
      </c>
      <c r="L47">
        <f t="shared" si="3"/>
        <v>0.92520268049763021</v>
      </c>
      <c r="N47" s="1">
        <f t="shared" si="4"/>
        <v>3.4330340649262716</v>
      </c>
      <c r="P47">
        <v>0.158</v>
      </c>
      <c r="Q47" s="2">
        <f t="shared" si="5"/>
        <v>43.59162801664084</v>
      </c>
      <c r="R47" s="1">
        <f t="shared" si="6"/>
        <v>42.98162801664084</v>
      </c>
    </row>
    <row r="48" spans="2:18" x14ac:dyDescent="0.25">
      <c r="B48">
        <v>337.7</v>
      </c>
      <c r="C48">
        <v>336.3</v>
      </c>
      <c r="D48" s="1">
        <f t="shared" si="0"/>
        <v>5.1910514965623005</v>
      </c>
      <c r="E48">
        <f t="shared" si="1"/>
        <v>1.3999999999999773</v>
      </c>
      <c r="F48">
        <f t="shared" si="2"/>
        <v>0.26969487798899844</v>
      </c>
      <c r="J48">
        <v>0.72499999999999998</v>
      </c>
      <c r="L48">
        <f t="shared" si="3"/>
        <v>0.85146931829632</v>
      </c>
      <c r="N48" s="1">
        <f t="shared" si="4"/>
        <v>3.1594408842164006</v>
      </c>
      <c r="P48">
        <v>0.16</v>
      </c>
      <c r="Q48" s="2">
        <f t="shared" si="5"/>
        <v>44.172264861122585</v>
      </c>
      <c r="R48" s="1">
        <f t="shared" si="6"/>
        <v>43.562264861122586</v>
      </c>
    </row>
    <row r="49" spans="2:18" x14ac:dyDescent="0.25">
      <c r="B49">
        <v>353.8</v>
      </c>
      <c r="C49">
        <v>337.1</v>
      </c>
      <c r="D49" s="1">
        <f t="shared" si="0"/>
        <v>5.3133536283071372</v>
      </c>
      <c r="E49">
        <f t="shared" si="1"/>
        <v>16.699999999999989</v>
      </c>
      <c r="F49">
        <f t="shared" si="2"/>
        <v>3.1430243812551768</v>
      </c>
      <c r="J49">
        <v>3.2530000000000001</v>
      </c>
      <c r="L49">
        <f t="shared" si="3"/>
        <v>1.8036074961032957</v>
      </c>
      <c r="N49" s="1">
        <f t="shared" si="4"/>
        <v>6.6924211358192789</v>
      </c>
      <c r="P49">
        <v>0.16</v>
      </c>
      <c r="Q49" s="2">
        <f t="shared" si="5"/>
        <v>44.172264861122585</v>
      </c>
      <c r="R49" s="1">
        <f t="shared" si="6"/>
        <v>43.562264861122586</v>
      </c>
    </row>
    <row r="50" spans="2:18" x14ac:dyDescent="0.25">
      <c r="B50">
        <v>349.6</v>
      </c>
      <c r="C50">
        <v>341.3</v>
      </c>
      <c r="D50" s="1">
        <f t="shared" si="0"/>
        <v>5.2817217593373638</v>
      </c>
      <c r="E50">
        <f t="shared" si="1"/>
        <v>8.3000000000000114</v>
      </c>
      <c r="F50">
        <f t="shared" si="2"/>
        <v>1.5714572592406526</v>
      </c>
      <c r="J50">
        <v>6.7770000000000001</v>
      </c>
      <c r="L50">
        <f t="shared" si="3"/>
        <v>2.6032671779899963</v>
      </c>
      <c r="N50" s="1">
        <f t="shared" si="4"/>
        <v>9.6596184712059223</v>
      </c>
      <c r="P50">
        <v>0.16400000000000001</v>
      </c>
      <c r="Q50" s="2">
        <f t="shared" si="5"/>
        <v>45.337149987519851</v>
      </c>
      <c r="R50" s="1">
        <f t="shared" si="6"/>
        <v>44.727149987519851</v>
      </c>
    </row>
    <row r="51" spans="2:18" x14ac:dyDescent="0.25">
      <c r="B51">
        <v>394</v>
      </c>
      <c r="C51">
        <v>362.4</v>
      </c>
      <c r="D51" s="1">
        <f t="shared" si="0"/>
        <v>5.6070950448520547</v>
      </c>
      <c r="E51">
        <f t="shared" si="1"/>
        <v>31.600000000000023</v>
      </c>
      <c r="F51">
        <f t="shared" si="2"/>
        <v>5.6357168457510607</v>
      </c>
      <c r="J51">
        <v>7.2999999999999995E-2</v>
      </c>
      <c r="L51">
        <f t="shared" si="3"/>
        <v>0.27018512172212589</v>
      </c>
      <c r="N51" s="1">
        <f t="shared" si="4"/>
        <v>1.0025421956294096</v>
      </c>
      <c r="P51">
        <v>0.16400000000000001</v>
      </c>
      <c r="Q51" s="2">
        <f t="shared" si="5"/>
        <v>45.337149987519851</v>
      </c>
      <c r="R51" s="1">
        <f t="shared" si="6"/>
        <v>44.727149987519851</v>
      </c>
    </row>
    <row r="52" spans="2:18" x14ac:dyDescent="0.25">
      <c r="B52">
        <v>526.79999999999995</v>
      </c>
      <c r="C52">
        <v>435</v>
      </c>
      <c r="D52" s="1">
        <f t="shared" si="0"/>
        <v>6.4835473970400539</v>
      </c>
      <c r="E52">
        <f t="shared" si="1"/>
        <v>91.799999999999955</v>
      </c>
      <c r="F52">
        <f t="shared" si="2"/>
        <v>14.158915540882694</v>
      </c>
    </row>
    <row r="53" spans="2:18" x14ac:dyDescent="0.25">
      <c r="B53">
        <v>732.9</v>
      </c>
      <c r="C53">
        <v>587.5</v>
      </c>
      <c r="D53" s="1">
        <f t="shared" si="0"/>
        <v>7.6473711397777251</v>
      </c>
      <c r="E53">
        <f t="shared" si="1"/>
        <v>145.39999999999998</v>
      </c>
      <c r="F53">
        <f t="shared" si="2"/>
        <v>19.013069634309144</v>
      </c>
    </row>
    <row r="54" spans="2:18" x14ac:dyDescent="0.25">
      <c r="B54">
        <v>868.1</v>
      </c>
      <c r="C54">
        <v>759.3</v>
      </c>
      <c r="D54" s="1">
        <f t="shared" si="0"/>
        <v>8.3229001611363724</v>
      </c>
      <c r="E54">
        <f t="shared" si="1"/>
        <v>108.80000000000007</v>
      </c>
      <c r="F54">
        <f t="shared" si="2"/>
        <v>13.072366349898038</v>
      </c>
    </row>
    <row r="55" spans="2:18" x14ac:dyDescent="0.25">
      <c r="B55">
        <v>832.3</v>
      </c>
      <c r="C55">
        <v>802</v>
      </c>
      <c r="D55" s="1">
        <f t="shared" si="0"/>
        <v>8.1494772967755864</v>
      </c>
      <c r="E55">
        <f t="shared" si="1"/>
        <v>30.299999999999955</v>
      </c>
      <c r="F55">
        <f t="shared" si="2"/>
        <v>3.7180298682454667</v>
      </c>
    </row>
    <row r="56" spans="2:18" x14ac:dyDescent="0.25">
      <c r="B56">
        <v>668.3</v>
      </c>
      <c r="C56">
        <v>669.8</v>
      </c>
      <c r="D56" s="1">
        <f t="shared" si="0"/>
        <v>7.3025667848355704</v>
      </c>
      <c r="E56">
        <f t="shared" si="1"/>
        <v>-1.5</v>
      </c>
      <c r="F56">
        <f t="shared" si="2"/>
        <v>-0.20540722792359578</v>
      </c>
    </row>
    <row r="57" spans="2:18" x14ac:dyDescent="0.25">
      <c r="B57">
        <v>465.9</v>
      </c>
      <c r="C57">
        <v>493.4</v>
      </c>
      <c r="D57" s="1">
        <f t="shared" si="0"/>
        <v>6.0972803217545719</v>
      </c>
      <c r="E57">
        <f t="shared" si="1"/>
        <v>-27.5</v>
      </c>
      <c r="F57">
        <f t="shared" si="2"/>
        <v>-4.5102075923723506</v>
      </c>
    </row>
    <row r="58" spans="2:18" x14ac:dyDescent="0.25">
      <c r="B58">
        <v>371.9</v>
      </c>
      <c r="C58">
        <v>385.3</v>
      </c>
      <c r="D58" s="1">
        <f t="shared" si="0"/>
        <v>5.447570960054219</v>
      </c>
      <c r="E58">
        <f t="shared" si="1"/>
        <v>-13.400000000000034</v>
      </c>
      <c r="F58">
        <f t="shared" si="2"/>
        <v>-2.4598119231964377</v>
      </c>
    </row>
    <row r="59" spans="2:18" x14ac:dyDescent="0.25">
      <c r="B59">
        <v>345.7</v>
      </c>
      <c r="C59">
        <v>346.4</v>
      </c>
      <c r="D59" s="1">
        <f t="shared" si="0"/>
        <v>5.2521787311129939</v>
      </c>
      <c r="E59">
        <f t="shared" si="1"/>
        <v>-0.69999999999998863</v>
      </c>
      <c r="F59">
        <f t="shared" si="2"/>
        <v>-0.13327802343307746</v>
      </c>
    </row>
    <row r="60" spans="2:18" x14ac:dyDescent="0.25">
      <c r="B60">
        <v>333.8</v>
      </c>
      <c r="C60">
        <v>337.3</v>
      </c>
      <c r="D60" s="1">
        <f t="shared" si="0"/>
        <v>5.1609894710665341</v>
      </c>
      <c r="E60">
        <f t="shared" si="1"/>
        <v>-3.5</v>
      </c>
      <c r="F60">
        <f t="shared" si="2"/>
        <v>-0.67816453019748446</v>
      </c>
    </row>
    <row r="61" spans="2:18" x14ac:dyDescent="0.25">
      <c r="B61">
        <v>339.6</v>
      </c>
      <c r="C61">
        <v>335.6</v>
      </c>
      <c r="D61" s="1">
        <f t="shared" si="0"/>
        <v>5.2056342085825884</v>
      </c>
      <c r="E61">
        <f t="shared" si="1"/>
        <v>4</v>
      </c>
      <c r="F61">
        <f t="shared" si="2"/>
        <v>0.76839820850361606</v>
      </c>
    </row>
    <row r="62" spans="2:18" x14ac:dyDescent="0.25">
      <c r="B62">
        <v>345.9</v>
      </c>
      <c r="C62">
        <v>335</v>
      </c>
      <c r="D62" s="1">
        <f t="shared" si="0"/>
        <v>5.2536977994690126</v>
      </c>
      <c r="E62">
        <f t="shared" si="1"/>
        <v>10.899999999999977</v>
      </c>
      <c r="F62">
        <f t="shared" si="2"/>
        <v>2.07472915573896</v>
      </c>
    </row>
    <row r="63" spans="2:18" x14ac:dyDescent="0.25">
      <c r="B63">
        <v>348.2</v>
      </c>
      <c r="C63">
        <v>334.7</v>
      </c>
      <c r="D63" s="1">
        <f t="shared" si="0"/>
        <v>5.2711356206161897</v>
      </c>
      <c r="E63">
        <f t="shared" si="1"/>
        <v>13.5</v>
      </c>
      <c r="F63">
        <f t="shared" si="2"/>
        <v>2.5611179395953134</v>
      </c>
    </row>
    <row r="64" spans="2:18" x14ac:dyDescent="0.25">
      <c r="B64">
        <v>351.4</v>
      </c>
      <c r="C64">
        <v>334.5</v>
      </c>
      <c r="D64" s="1">
        <f t="shared" si="0"/>
        <v>5.2953014120412849</v>
      </c>
      <c r="E64">
        <f t="shared" si="1"/>
        <v>16.899999999999977</v>
      </c>
      <c r="F64">
        <f t="shared" si="2"/>
        <v>3.191508600732361</v>
      </c>
    </row>
    <row r="65" spans="2:6" x14ac:dyDescent="0.25">
      <c r="B65">
        <v>338.5</v>
      </c>
      <c r="C65">
        <v>334.3</v>
      </c>
      <c r="D65" s="1">
        <f t="shared" si="0"/>
        <v>5.1971965729921257</v>
      </c>
      <c r="E65">
        <f t="shared" si="1"/>
        <v>4.1999999999999886</v>
      </c>
      <c r="F65">
        <f t="shared" si="2"/>
        <v>0.80812798611963377</v>
      </c>
    </row>
    <row r="66" spans="2:6" x14ac:dyDescent="0.25">
      <c r="B66">
        <v>334.6</v>
      </c>
      <c r="C66">
        <v>334.1</v>
      </c>
      <c r="D66" s="1">
        <f t="shared" si="0"/>
        <v>5.167170298995285</v>
      </c>
      <c r="E66">
        <f t="shared" si="1"/>
        <v>0.5</v>
      </c>
      <c r="F66">
        <f t="shared" si="2"/>
        <v>9.6764761187998968E-2</v>
      </c>
    </row>
    <row r="67" spans="2:6" x14ac:dyDescent="0.25">
      <c r="B67">
        <v>328.3</v>
      </c>
      <c r="C67">
        <v>334</v>
      </c>
      <c r="D67" s="1">
        <f t="shared" ref="D67:D130" si="7">(B67*1000/12532)^0.5</f>
        <v>5.1182942318939375</v>
      </c>
      <c r="E67">
        <f t="shared" ref="E67:E130" si="8">B67-C67</f>
        <v>-5.6999999999999886</v>
      </c>
      <c r="F67">
        <f t="shared" ref="F67:F130" si="9">E67/D67</f>
        <v>-1.1136522719778852</v>
      </c>
    </row>
    <row r="68" spans="2:6" x14ac:dyDescent="0.25">
      <c r="B68">
        <v>329.6</v>
      </c>
      <c r="C68">
        <v>333.8</v>
      </c>
      <c r="D68" s="1">
        <f t="shared" si="7"/>
        <v>5.1284179123851414</v>
      </c>
      <c r="E68">
        <f t="shared" si="8"/>
        <v>-4.1999999999999886</v>
      </c>
      <c r="F68">
        <f t="shared" si="9"/>
        <v>-0.8189660187125114</v>
      </c>
    </row>
    <row r="69" spans="2:6" x14ac:dyDescent="0.25">
      <c r="B69">
        <v>336.6</v>
      </c>
      <c r="C69">
        <v>333.7</v>
      </c>
      <c r="D69" s="1">
        <f t="shared" si="7"/>
        <v>5.1825901193049724</v>
      </c>
      <c r="E69">
        <f t="shared" si="8"/>
        <v>2.9000000000000341</v>
      </c>
      <c r="F69">
        <f t="shared" si="9"/>
        <v>0.55956576407569503</v>
      </c>
    </row>
    <row r="70" spans="2:6" x14ac:dyDescent="0.25">
      <c r="B70">
        <v>331.4</v>
      </c>
      <c r="C70">
        <v>333.6</v>
      </c>
      <c r="D70" s="1">
        <f t="shared" si="7"/>
        <v>5.142402413792742</v>
      </c>
      <c r="E70">
        <f t="shared" si="8"/>
        <v>-2.2000000000000455</v>
      </c>
      <c r="F70">
        <f t="shared" si="9"/>
        <v>-0.42781560503691723</v>
      </c>
    </row>
    <row r="71" spans="2:6" x14ac:dyDescent="0.25">
      <c r="B71">
        <v>326.10000000000002</v>
      </c>
      <c r="C71">
        <v>333.5</v>
      </c>
      <c r="D71" s="1">
        <f t="shared" si="7"/>
        <v>5.1011160792272117</v>
      </c>
      <c r="E71">
        <f t="shared" si="8"/>
        <v>-7.3999999999999773</v>
      </c>
      <c r="F71">
        <f t="shared" si="9"/>
        <v>-1.4506629304387506</v>
      </c>
    </row>
    <row r="72" spans="2:6" x14ac:dyDescent="0.25">
      <c r="B72">
        <v>336.2</v>
      </c>
      <c r="C72">
        <v>333.4</v>
      </c>
      <c r="D72" s="1">
        <f t="shared" si="7"/>
        <v>5.1795098277286646</v>
      </c>
      <c r="E72">
        <f t="shared" si="8"/>
        <v>2.8000000000000114</v>
      </c>
      <c r="F72">
        <f t="shared" si="9"/>
        <v>0.54059169557129239</v>
      </c>
    </row>
    <row r="73" spans="2:6" x14ac:dyDescent="0.25">
      <c r="B73">
        <v>327.9</v>
      </c>
      <c r="C73">
        <v>333.3</v>
      </c>
      <c r="D73" s="1">
        <f t="shared" si="7"/>
        <v>5.1151752223222076</v>
      </c>
      <c r="E73">
        <f t="shared" si="8"/>
        <v>-5.4000000000000341</v>
      </c>
      <c r="F73">
        <f t="shared" si="9"/>
        <v>-1.0556823110252165</v>
      </c>
    </row>
    <row r="74" spans="2:6" x14ac:dyDescent="0.25">
      <c r="B74">
        <v>331.9</v>
      </c>
      <c r="C74">
        <v>333.2</v>
      </c>
      <c r="D74" s="1">
        <f t="shared" si="7"/>
        <v>5.1462802534312146</v>
      </c>
      <c r="E74">
        <f t="shared" si="8"/>
        <v>-1.3000000000000114</v>
      </c>
      <c r="F74">
        <f t="shared" si="9"/>
        <v>-0.25260963958059873</v>
      </c>
    </row>
    <row r="75" spans="2:6" x14ac:dyDescent="0.25">
      <c r="B75">
        <v>328.5</v>
      </c>
      <c r="C75">
        <v>333.1</v>
      </c>
      <c r="D75" s="1">
        <f t="shared" si="7"/>
        <v>5.1198530241432323</v>
      </c>
      <c r="E75">
        <f t="shared" si="8"/>
        <v>-4.6000000000000227</v>
      </c>
      <c r="F75">
        <f t="shared" si="9"/>
        <v>-0.8984632914867311</v>
      </c>
    </row>
    <row r="76" spans="2:6" x14ac:dyDescent="0.25">
      <c r="B76">
        <v>329.1</v>
      </c>
      <c r="C76">
        <v>333</v>
      </c>
      <c r="D76" s="1">
        <f t="shared" si="7"/>
        <v>5.1245265559462316</v>
      </c>
      <c r="E76">
        <f t="shared" si="8"/>
        <v>-3.8999999999999773</v>
      </c>
      <c r="F76">
        <f t="shared" si="9"/>
        <v>-0.76104591466593574</v>
      </c>
    </row>
    <row r="77" spans="2:6" x14ac:dyDescent="0.25">
      <c r="B77">
        <v>334.7</v>
      </c>
      <c r="C77">
        <v>332.8</v>
      </c>
      <c r="D77" s="1">
        <f t="shared" si="7"/>
        <v>5.1679423827200273</v>
      </c>
      <c r="E77">
        <f t="shared" si="8"/>
        <v>1.8999999999999773</v>
      </c>
      <c r="F77">
        <f t="shared" si="9"/>
        <v>0.36765115771278317</v>
      </c>
    </row>
    <row r="78" spans="2:6" x14ac:dyDescent="0.25">
      <c r="B78">
        <v>324.10000000000002</v>
      </c>
      <c r="C78">
        <v>332.7</v>
      </c>
      <c r="D78" s="1">
        <f t="shared" si="7"/>
        <v>5.0854492238003814</v>
      </c>
      <c r="E78">
        <f t="shared" si="8"/>
        <v>-8.5999999999999659</v>
      </c>
      <c r="F78">
        <f t="shared" si="9"/>
        <v>-1.6910993742206992</v>
      </c>
    </row>
    <row r="79" spans="2:6" x14ac:dyDescent="0.25">
      <c r="B79">
        <v>322.2</v>
      </c>
      <c r="C79">
        <v>332.6</v>
      </c>
      <c r="D79" s="1">
        <f t="shared" si="7"/>
        <v>5.0705208740570553</v>
      </c>
      <c r="E79">
        <f t="shared" si="8"/>
        <v>-10.400000000000034</v>
      </c>
      <c r="F79">
        <f t="shared" si="9"/>
        <v>-2.0510713313913889</v>
      </c>
    </row>
    <row r="80" spans="2:6" x14ac:dyDescent="0.25">
      <c r="B80">
        <v>331.7</v>
      </c>
      <c r="C80">
        <v>332.6</v>
      </c>
      <c r="D80" s="1">
        <f t="shared" si="7"/>
        <v>5.1447294683264149</v>
      </c>
      <c r="E80">
        <f t="shared" si="8"/>
        <v>-0.90000000000003411</v>
      </c>
      <c r="F80">
        <f t="shared" si="9"/>
        <v>-0.17493631211143254</v>
      </c>
    </row>
    <row r="81" spans="2:6" x14ac:dyDescent="0.25">
      <c r="B81">
        <v>330</v>
      </c>
      <c r="C81">
        <v>332.5</v>
      </c>
      <c r="D81" s="1">
        <f t="shared" si="7"/>
        <v>5.1315288728850073</v>
      </c>
      <c r="E81">
        <f t="shared" si="8"/>
        <v>-2.5</v>
      </c>
      <c r="F81">
        <f t="shared" si="9"/>
        <v>-0.48718424117420389</v>
      </c>
    </row>
    <row r="82" spans="2:6" x14ac:dyDescent="0.25">
      <c r="B82">
        <v>328.9</v>
      </c>
      <c r="C82">
        <v>332.4</v>
      </c>
      <c r="D82" s="1">
        <f t="shared" si="7"/>
        <v>5.1229691857367534</v>
      </c>
      <c r="E82">
        <f t="shared" si="8"/>
        <v>-3.5</v>
      </c>
      <c r="F82">
        <f t="shared" si="9"/>
        <v>-0.68319755069864863</v>
      </c>
    </row>
    <row r="83" spans="2:6" x14ac:dyDescent="0.25">
      <c r="B83">
        <v>334.2</v>
      </c>
      <c r="C83">
        <v>332.3</v>
      </c>
      <c r="D83" s="1">
        <f t="shared" si="7"/>
        <v>5.1640808097510753</v>
      </c>
      <c r="E83">
        <f t="shared" si="8"/>
        <v>1.8999999999999773</v>
      </c>
      <c r="F83">
        <f t="shared" si="9"/>
        <v>0.36792607823105755</v>
      </c>
    </row>
    <row r="84" spans="2:6" x14ac:dyDescent="0.25">
      <c r="B84">
        <v>335.1</v>
      </c>
      <c r="C84">
        <v>332.3</v>
      </c>
      <c r="D84" s="1">
        <f t="shared" si="7"/>
        <v>5.171029564824944</v>
      </c>
      <c r="E84">
        <f t="shared" si="8"/>
        <v>2.8000000000000114</v>
      </c>
      <c r="F84">
        <f t="shared" si="9"/>
        <v>0.54147824236909003</v>
      </c>
    </row>
    <row r="85" spans="2:6" x14ac:dyDescent="0.25">
      <c r="B85">
        <v>345.8</v>
      </c>
      <c r="C85">
        <v>332.2</v>
      </c>
      <c r="D85" s="1">
        <f t="shared" si="7"/>
        <v>5.2529383202023823</v>
      </c>
      <c r="E85">
        <f t="shared" si="8"/>
        <v>13.600000000000023</v>
      </c>
      <c r="F85">
        <f t="shared" si="9"/>
        <v>2.5890271636534368</v>
      </c>
    </row>
    <row r="86" spans="2:6" x14ac:dyDescent="0.25">
      <c r="B86">
        <v>340.4</v>
      </c>
      <c r="C86">
        <v>332.1</v>
      </c>
      <c r="D86" s="1">
        <f t="shared" si="7"/>
        <v>5.2117620908791178</v>
      </c>
      <c r="E86">
        <f t="shared" si="8"/>
        <v>8.2999999999999545</v>
      </c>
      <c r="F86">
        <f t="shared" si="9"/>
        <v>1.5925515891305611</v>
      </c>
    </row>
    <row r="87" spans="2:6" x14ac:dyDescent="0.25">
      <c r="B87">
        <v>342.1</v>
      </c>
      <c r="C87">
        <v>332</v>
      </c>
      <c r="D87" s="1">
        <f t="shared" si="7"/>
        <v>5.2247599773519164</v>
      </c>
      <c r="E87">
        <f t="shared" si="8"/>
        <v>10.100000000000023</v>
      </c>
      <c r="F87">
        <f t="shared" si="9"/>
        <v>1.9331031557011431</v>
      </c>
    </row>
    <row r="88" spans="2:6" x14ac:dyDescent="0.25">
      <c r="B88">
        <v>335.9</v>
      </c>
      <c r="C88">
        <v>331.9</v>
      </c>
      <c r="D88" s="1">
        <f t="shared" si="7"/>
        <v>5.1771984063442122</v>
      </c>
      <c r="E88">
        <f t="shared" si="8"/>
        <v>4</v>
      </c>
      <c r="F88">
        <f t="shared" si="9"/>
        <v>0.7726186415993529</v>
      </c>
    </row>
    <row r="89" spans="2:6" x14ac:dyDescent="0.25">
      <c r="B89">
        <v>328.7</v>
      </c>
      <c r="C89">
        <v>331.9</v>
      </c>
      <c r="D89" s="1">
        <f t="shared" si="7"/>
        <v>5.1214113419465193</v>
      </c>
      <c r="E89">
        <f t="shared" si="8"/>
        <v>-3.1999999999999886</v>
      </c>
      <c r="F89">
        <f t="shared" si="9"/>
        <v>-0.62482776452471978</v>
      </c>
    </row>
    <row r="90" spans="2:6" x14ac:dyDescent="0.25">
      <c r="B90">
        <v>332.2</v>
      </c>
      <c r="C90">
        <v>331.8</v>
      </c>
      <c r="D90" s="1">
        <f t="shared" si="7"/>
        <v>5.1486055552684187</v>
      </c>
      <c r="E90">
        <f t="shared" si="8"/>
        <v>0.39999999999997726</v>
      </c>
      <c r="F90">
        <f t="shared" si="9"/>
        <v>7.7690938974858709E-2</v>
      </c>
    </row>
    <row r="91" spans="2:6" x14ac:dyDescent="0.25">
      <c r="B91">
        <v>333.6</v>
      </c>
      <c r="C91">
        <v>331.7</v>
      </c>
      <c r="D91" s="1">
        <f t="shared" si="7"/>
        <v>5.1594431071453606</v>
      </c>
      <c r="E91">
        <f t="shared" si="8"/>
        <v>1.9000000000000341</v>
      </c>
      <c r="F91">
        <f t="shared" si="9"/>
        <v>0.36825679836816233</v>
      </c>
    </row>
    <row r="92" spans="2:6" x14ac:dyDescent="0.25">
      <c r="B92">
        <v>334.8</v>
      </c>
      <c r="C92">
        <v>331.6</v>
      </c>
      <c r="D92" s="1">
        <f t="shared" si="7"/>
        <v>5.1687143511137155</v>
      </c>
      <c r="E92">
        <f t="shared" si="8"/>
        <v>3.1999999999999886</v>
      </c>
      <c r="F92">
        <f t="shared" si="9"/>
        <v>0.61910946951643342</v>
      </c>
    </row>
    <row r="93" spans="2:6" x14ac:dyDescent="0.25">
      <c r="B93">
        <v>330</v>
      </c>
      <c r="C93">
        <v>331.6</v>
      </c>
      <c r="D93" s="1">
        <f t="shared" si="7"/>
        <v>5.1315288728850073</v>
      </c>
      <c r="E93">
        <f t="shared" si="8"/>
        <v>-1.6000000000000227</v>
      </c>
      <c r="F93">
        <f t="shared" si="9"/>
        <v>-0.3117979143514949</v>
      </c>
    </row>
    <row r="94" spans="2:6" x14ac:dyDescent="0.25">
      <c r="B94">
        <v>336.3</v>
      </c>
      <c r="C94">
        <v>331.5</v>
      </c>
      <c r="D94" s="1">
        <f t="shared" si="7"/>
        <v>5.1802800723351581</v>
      </c>
      <c r="E94">
        <f t="shared" si="8"/>
        <v>4.8000000000000114</v>
      </c>
      <c r="F94">
        <f t="shared" si="9"/>
        <v>0.9265908277110344</v>
      </c>
    </row>
    <row r="95" spans="2:6" x14ac:dyDescent="0.25">
      <c r="B95">
        <v>332.6</v>
      </c>
      <c r="C95">
        <v>331.4</v>
      </c>
      <c r="D95" s="1">
        <f t="shared" si="7"/>
        <v>5.1517043250676302</v>
      </c>
      <c r="E95">
        <f t="shared" si="8"/>
        <v>1.2000000000000455</v>
      </c>
      <c r="F95">
        <f t="shared" si="9"/>
        <v>0.23293262273631982</v>
      </c>
    </row>
    <row r="96" spans="2:6" x14ac:dyDescent="0.25">
      <c r="B96">
        <v>336.4</v>
      </c>
      <c r="C96">
        <v>331.3</v>
      </c>
      <c r="D96" s="1">
        <f t="shared" si="7"/>
        <v>5.1810502024326759</v>
      </c>
      <c r="E96">
        <f t="shared" si="8"/>
        <v>5.0999999999999659</v>
      </c>
      <c r="F96">
        <f t="shared" si="9"/>
        <v>0.98435641438203891</v>
      </c>
    </row>
    <row r="97" spans="2:6" x14ac:dyDescent="0.25">
      <c r="B97">
        <v>338.6</v>
      </c>
      <c r="C97">
        <v>331.3</v>
      </c>
      <c r="D97" s="1">
        <f t="shared" si="7"/>
        <v>5.1979641967424151</v>
      </c>
      <c r="E97">
        <f t="shared" si="8"/>
        <v>7.3000000000000114</v>
      </c>
      <c r="F97">
        <f t="shared" si="9"/>
        <v>1.4043959757504583</v>
      </c>
    </row>
    <row r="98" spans="2:6" x14ac:dyDescent="0.25">
      <c r="B98">
        <v>327.8</v>
      </c>
      <c r="C98">
        <v>331.2</v>
      </c>
      <c r="D98" s="1">
        <f t="shared" si="7"/>
        <v>5.1143951727221983</v>
      </c>
      <c r="E98">
        <f t="shared" si="8"/>
        <v>-3.3999999999999773</v>
      </c>
      <c r="F98">
        <f t="shared" si="9"/>
        <v>-0.66479024110885943</v>
      </c>
    </row>
    <row r="99" spans="2:6" x14ac:dyDescent="0.25">
      <c r="B99">
        <v>334.1</v>
      </c>
      <c r="C99">
        <v>331.1</v>
      </c>
      <c r="D99" s="1">
        <f t="shared" si="7"/>
        <v>5.1633081485946972</v>
      </c>
      <c r="E99">
        <f t="shared" si="8"/>
        <v>3</v>
      </c>
      <c r="F99">
        <f t="shared" si="9"/>
        <v>0.58102284691579231</v>
      </c>
    </row>
    <row r="100" spans="2:6" x14ac:dyDescent="0.25">
      <c r="B100">
        <v>338.6</v>
      </c>
      <c r="C100">
        <v>331</v>
      </c>
      <c r="D100" s="1">
        <f t="shared" si="7"/>
        <v>5.1979641967424151</v>
      </c>
      <c r="E100">
        <f t="shared" si="8"/>
        <v>7.6000000000000227</v>
      </c>
      <c r="F100">
        <f t="shared" si="9"/>
        <v>1.4621108788634929</v>
      </c>
    </row>
    <row r="101" spans="2:6" x14ac:dyDescent="0.25">
      <c r="B101">
        <v>324.2</v>
      </c>
      <c r="C101">
        <v>331</v>
      </c>
      <c r="D101" s="1">
        <f t="shared" si="7"/>
        <v>5.0862337126941801</v>
      </c>
      <c r="E101">
        <f t="shared" si="8"/>
        <v>-6.8000000000000114</v>
      </c>
      <c r="F101">
        <f t="shared" si="9"/>
        <v>-1.3369421037473421</v>
      </c>
    </row>
    <row r="102" spans="2:6" x14ac:dyDescent="0.25">
      <c r="B102">
        <v>330.1</v>
      </c>
      <c r="C102">
        <v>330.9</v>
      </c>
      <c r="D102" s="1">
        <f t="shared" si="7"/>
        <v>5.132306318366763</v>
      </c>
      <c r="E102">
        <f t="shared" si="8"/>
        <v>-0.79999999999995453</v>
      </c>
      <c r="F102">
        <f t="shared" si="9"/>
        <v>-0.15587534148868493</v>
      </c>
    </row>
    <row r="103" spans="2:6" x14ac:dyDescent="0.25">
      <c r="B103">
        <v>330.5</v>
      </c>
      <c r="C103">
        <v>330.7</v>
      </c>
      <c r="D103" s="1">
        <f t="shared" si="7"/>
        <v>5.135414923326751</v>
      </c>
      <c r="E103">
        <f t="shared" si="8"/>
        <v>-0.19999999999998863</v>
      </c>
      <c r="F103">
        <f t="shared" si="9"/>
        <v>-3.8945246486612517E-2</v>
      </c>
    </row>
    <row r="104" spans="2:6" x14ac:dyDescent="0.25">
      <c r="B104">
        <v>338.2</v>
      </c>
      <c r="C104">
        <v>330.6</v>
      </c>
      <c r="D104" s="1">
        <f t="shared" si="7"/>
        <v>5.1948930211734217</v>
      </c>
      <c r="E104">
        <f t="shared" si="8"/>
        <v>7.5999999999999659</v>
      </c>
      <c r="F104">
        <f t="shared" si="9"/>
        <v>1.4629752660976412</v>
      </c>
    </row>
    <row r="105" spans="2:6" x14ac:dyDescent="0.25">
      <c r="B105">
        <v>328.4</v>
      </c>
      <c r="C105">
        <v>330.5</v>
      </c>
      <c r="D105" s="1">
        <f t="shared" si="7"/>
        <v>5.1190736873514213</v>
      </c>
      <c r="E105">
        <f t="shared" si="8"/>
        <v>-2.1000000000000227</v>
      </c>
      <c r="F105">
        <f t="shared" si="9"/>
        <v>-0.41023046907663296</v>
      </c>
    </row>
    <row r="106" spans="2:6" x14ac:dyDescent="0.25">
      <c r="B106">
        <v>329.3</v>
      </c>
      <c r="C106">
        <v>330.4</v>
      </c>
      <c r="D106" s="1">
        <f t="shared" si="7"/>
        <v>5.1260834530065935</v>
      </c>
      <c r="E106">
        <f t="shared" si="8"/>
        <v>-1.0999999999999659</v>
      </c>
      <c r="F106">
        <f t="shared" si="9"/>
        <v>-0.21458878110046856</v>
      </c>
    </row>
    <row r="107" spans="2:6" x14ac:dyDescent="0.25">
      <c r="B107">
        <v>326.39999999999998</v>
      </c>
      <c r="C107">
        <v>330.2</v>
      </c>
      <c r="D107" s="1">
        <f t="shared" si="7"/>
        <v>5.1034619593600556</v>
      </c>
      <c r="E107">
        <f t="shared" si="8"/>
        <v>-3.8000000000000114</v>
      </c>
      <c r="F107">
        <f t="shared" si="9"/>
        <v>-0.74459259817359535</v>
      </c>
    </row>
    <row r="108" spans="2:6" x14ac:dyDescent="0.25">
      <c r="B108">
        <v>339.1</v>
      </c>
      <c r="C108">
        <v>330.1</v>
      </c>
      <c r="D108" s="1">
        <f t="shared" si="7"/>
        <v>5.2018006163337951</v>
      </c>
      <c r="E108">
        <f t="shared" si="8"/>
        <v>9</v>
      </c>
      <c r="F108">
        <f t="shared" si="9"/>
        <v>1.7301701206577884</v>
      </c>
    </row>
    <row r="109" spans="2:6" x14ac:dyDescent="0.25">
      <c r="B109">
        <v>322</v>
      </c>
      <c r="C109">
        <v>330</v>
      </c>
      <c r="D109" s="1">
        <f t="shared" si="7"/>
        <v>5.0689469113079566</v>
      </c>
      <c r="E109">
        <f t="shared" si="8"/>
        <v>-8</v>
      </c>
      <c r="F109">
        <f t="shared" si="9"/>
        <v>-1.5782370855282315</v>
      </c>
    </row>
    <row r="110" spans="2:6" x14ac:dyDescent="0.25">
      <c r="B110">
        <v>326</v>
      </c>
      <c r="C110">
        <v>329.9</v>
      </c>
      <c r="D110" s="1">
        <f t="shared" si="7"/>
        <v>5.1003338794098054</v>
      </c>
      <c r="E110">
        <f t="shared" si="8"/>
        <v>-3.8999999999999773</v>
      </c>
      <c r="F110">
        <f t="shared" si="9"/>
        <v>-0.76465582297354873</v>
      </c>
    </row>
    <row r="111" spans="2:6" x14ac:dyDescent="0.25">
      <c r="B111">
        <v>332.8</v>
      </c>
      <c r="C111">
        <v>329.7</v>
      </c>
      <c r="D111" s="1">
        <f t="shared" si="7"/>
        <v>5.1532530112066475</v>
      </c>
      <c r="E111">
        <f t="shared" si="8"/>
        <v>3.1000000000000227</v>
      </c>
      <c r="F111">
        <f t="shared" si="9"/>
        <v>0.60156176948008022</v>
      </c>
    </row>
    <row r="112" spans="2:6" x14ac:dyDescent="0.25">
      <c r="B112">
        <v>330.3</v>
      </c>
      <c r="C112">
        <v>329.6</v>
      </c>
      <c r="D112" s="1">
        <f t="shared" si="7"/>
        <v>5.1338608561332517</v>
      </c>
      <c r="E112">
        <f t="shared" si="8"/>
        <v>0.69999999999998863</v>
      </c>
      <c r="F112">
        <f t="shared" si="9"/>
        <v>0.13634962450603275</v>
      </c>
    </row>
    <row r="113" spans="2:6" x14ac:dyDescent="0.25">
      <c r="B113">
        <v>320.60000000000002</v>
      </c>
      <c r="C113">
        <v>329.5</v>
      </c>
      <c r="D113" s="1">
        <f t="shared" si="7"/>
        <v>5.0579154577285621</v>
      </c>
      <c r="E113">
        <f t="shared" si="8"/>
        <v>-8.8999999999999773</v>
      </c>
      <c r="F113">
        <f t="shared" si="9"/>
        <v>-1.7596181815179728</v>
      </c>
    </row>
    <row r="114" spans="2:6" x14ac:dyDescent="0.25">
      <c r="B114">
        <v>329.7</v>
      </c>
      <c r="C114">
        <v>329.4</v>
      </c>
      <c r="D114" s="1">
        <f t="shared" si="7"/>
        <v>5.1291958294032503</v>
      </c>
      <c r="E114">
        <f t="shared" si="8"/>
        <v>0.30000000000001137</v>
      </c>
      <c r="F114">
        <f t="shared" si="9"/>
        <v>5.848870075894811E-2</v>
      </c>
    </row>
    <row r="115" spans="2:6" x14ac:dyDescent="0.25">
      <c r="B115">
        <v>331.7</v>
      </c>
      <c r="C115">
        <v>329.9</v>
      </c>
      <c r="D115" s="1">
        <f t="shared" si="7"/>
        <v>5.1447294683264149</v>
      </c>
      <c r="E115">
        <f t="shared" si="8"/>
        <v>1.8000000000000114</v>
      </c>
      <c r="F115">
        <f t="shared" si="9"/>
        <v>0.34987262422285403</v>
      </c>
    </row>
    <row r="116" spans="2:6" x14ac:dyDescent="0.25">
      <c r="B116">
        <v>329.9</v>
      </c>
      <c r="C116">
        <v>329.8</v>
      </c>
      <c r="D116" s="1">
        <f t="shared" si="7"/>
        <v>5.1307513095995549</v>
      </c>
      <c r="E116">
        <f t="shared" si="8"/>
        <v>9.9999999999965894E-2</v>
      </c>
      <c r="F116">
        <f t="shared" si="9"/>
        <v>1.9490322949948378E-2</v>
      </c>
    </row>
    <row r="117" spans="2:6" x14ac:dyDescent="0.25">
      <c r="B117">
        <v>332.8</v>
      </c>
      <c r="C117">
        <v>329.8</v>
      </c>
      <c r="D117" s="1">
        <f t="shared" si="7"/>
        <v>5.1532530112066475</v>
      </c>
      <c r="E117">
        <f t="shared" si="8"/>
        <v>3</v>
      </c>
      <c r="F117">
        <f t="shared" si="9"/>
        <v>0.58215655110975084</v>
      </c>
    </row>
    <row r="118" spans="2:6" x14ac:dyDescent="0.25">
      <c r="B118">
        <v>324.3</v>
      </c>
      <c r="C118">
        <v>329.7</v>
      </c>
      <c r="D118" s="1">
        <f t="shared" si="7"/>
        <v>5.0870180806088898</v>
      </c>
      <c r="E118">
        <f t="shared" si="8"/>
        <v>-5.3999999999999773</v>
      </c>
      <c r="F118">
        <f t="shared" si="9"/>
        <v>-1.0615256156812451</v>
      </c>
    </row>
    <row r="119" spans="2:6" x14ac:dyDescent="0.25">
      <c r="B119">
        <v>334.5</v>
      </c>
      <c r="C119">
        <v>329.7</v>
      </c>
      <c r="D119" s="1">
        <f t="shared" si="7"/>
        <v>5.1663980998877834</v>
      </c>
      <c r="E119">
        <f t="shared" si="8"/>
        <v>4.8000000000000114</v>
      </c>
      <c r="F119">
        <f t="shared" si="9"/>
        <v>0.92908055229121222</v>
      </c>
    </row>
    <row r="120" spans="2:6" x14ac:dyDescent="0.25">
      <c r="B120">
        <v>328.5</v>
      </c>
      <c r="C120">
        <v>329.7</v>
      </c>
      <c r="D120" s="1">
        <f t="shared" si="7"/>
        <v>5.1198530241432323</v>
      </c>
      <c r="E120">
        <f t="shared" si="8"/>
        <v>-1.1999999999999886</v>
      </c>
      <c r="F120">
        <f t="shared" si="9"/>
        <v>-0.23438172821392647</v>
      </c>
    </row>
    <row r="121" spans="2:6" x14ac:dyDescent="0.25">
      <c r="B121">
        <v>332.2</v>
      </c>
      <c r="C121">
        <v>329.7</v>
      </c>
      <c r="D121" s="1">
        <f t="shared" si="7"/>
        <v>5.1486055552684187</v>
      </c>
      <c r="E121">
        <f t="shared" si="8"/>
        <v>2.5</v>
      </c>
      <c r="F121">
        <f t="shared" si="9"/>
        <v>0.48556836859289454</v>
      </c>
    </row>
    <row r="122" spans="2:6" x14ac:dyDescent="0.25">
      <c r="B122">
        <v>346</v>
      </c>
      <c r="C122">
        <v>329.8</v>
      </c>
      <c r="D122" s="1">
        <f t="shared" si="7"/>
        <v>5.2544571689605073</v>
      </c>
      <c r="E122">
        <f t="shared" si="8"/>
        <v>16.199999999999989</v>
      </c>
      <c r="F122">
        <f t="shared" si="9"/>
        <v>3.0830967841355239</v>
      </c>
    </row>
    <row r="123" spans="2:6" x14ac:dyDescent="0.25">
      <c r="B123">
        <v>338.4</v>
      </c>
      <c r="C123">
        <v>329.9</v>
      </c>
      <c r="D123" s="1">
        <f t="shared" si="7"/>
        <v>5.1964288358473816</v>
      </c>
      <c r="E123">
        <f t="shared" si="8"/>
        <v>8.5</v>
      </c>
      <c r="F123">
        <f t="shared" si="9"/>
        <v>1.6357387483810129</v>
      </c>
    </row>
    <row r="124" spans="2:6" x14ac:dyDescent="0.25">
      <c r="B124">
        <v>332.2</v>
      </c>
      <c r="C124">
        <v>330.1</v>
      </c>
      <c r="D124" s="1">
        <f t="shared" si="7"/>
        <v>5.1486055552684187</v>
      </c>
      <c r="E124">
        <f t="shared" si="8"/>
        <v>2.0999999999999659</v>
      </c>
      <c r="F124">
        <f t="shared" si="9"/>
        <v>0.40787742961802481</v>
      </c>
    </row>
    <row r="125" spans="2:6" x14ac:dyDescent="0.25">
      <c r="B125">
        <v>329.5</v>
      </c>
      <c r="C125">
        <v>330.3</v>
      </c>
      <c r="D125" s="1">
        <f t="shared" si="7"/>
        <v>5.1276398773488223</v>
      </c>
      <c r="E125">
        <f t="shared" si="8"/>
        <v>-0.80000000000001137</v>
      </c>
      <c r="F125">
        <f t="shared" si="9"/>
        <v>-0.15601719682655263</v>
      </c>
    </row>
    <row r="126" spans="2:6" x14ac:dyDescent="0.25">
      <c r="B126">
        <v>342.3</v>
      </c>
      <c r="C126">
        <v>330.7</v>
      </c>
      <c r="D126" s="1">
        <f t="shared" si="7"/>
        <v>5.2262870152267995</v>
      </c>
      <c r="E126">
        <f t="shared" si="8"/>
        <v>11.600000000000023</v>
      </c>
      <c r="F126">
        <f t="shared" si="9"/>
        <v>2.2195489773530226</v>
      </c>
    </row>
    <row r="127" spans="2:6" x14ac:dyDescent="0.25">
      <c r="B127">
        <v>342.3</v>
      </c>
      <c r="C127">
        <v>331.2</v>
      </c>
      <c r="D127" s="1">
        <f t="shared" si="7"/>
        <v>5.2262870152267995</v>
      </c>
      <c r="E127">
        <f t="shared" si="8"/>
        <v>11.100000000000023</v>
      </c>
      <c r="F127">
        <f t="shared" si="9"/>
        <v>2.1238787628119442</v>
      </c>
    </row>
    <row r="128" spans="2:6" x14ac:dyDescent="0.25">
      <c r="B128">
        <v>346.3</v>
      </c>
      <c r="C128">
        <v>332</v>
      </c>
      <c r="D128" s="1">
        <f t="shared" si="7"/>
        <v>5.2567346192598734</v>
      </c>
      <c r="E128">
        <f t="shared" si="8"/>
        <v>14.300000000000011</v>
      </c>
      <c r="F128">
        <f t="shared" si="9"/>
        <v>2.7203199392274806</v>
      </c>
    </row>
    <row r="129" spans="2:6" x14ac:dyDescent="0.25">
      <c r="B129">
        <v>354.3</v>
      </c>
      <c r="C129">
        <v>333.2</v>
      </c>
      <c r="D129" s="1">
        <f t="shared" si="7"/>
        <v>5.3171067923184738</v>
      </c>
      <c r="E129">
        <f t="shared" si="8"/>
        <v>21.100000000000023</v>
      </c>
      <c r="F129">
        <f t="shared" si="9"/>
        <v>3.9683235308500486</v>
      </c>
    </row>
    <row r="130" spans="2:6" x14ac:dyDescent="0.25">
      <c r="B130">
        <v>353.9</v>
      </c>
      <c r="C130">
        <v>335.9</v>
      </c>
      <c r="D130" s="1">
        <f t="shared" si="7"/>
        <v>5.3141044731675668</v>
      </c>
      <c r="E130">
        <f t="shared" si="8"/>
        <v>18</v>
      </c>
      <c r="F130">
        <f t="shared" si="9"/>
        <v>3.387212293414092</v>
      </c>
    </row>
    <row r="131" spans="2:6" x14ac:dyDescent="0.25">
      <c r="B131">
        <v>353.9</v>
      </c>
      <c r="C131">
        <v>348.4</v>
      </c>
      <c r="D131" s="1">
        <f t="shared" ref="D131:D194" si="10">(B131*1000/12532)^0.5</f>
        <v>5.3141044731675668</v>
      </c>
      <c r="E131">
        <f t="shared" ref="E131:E194" si="11">B131-C131</f>
        <v>5.5</v>
      </c>
      <c r="F131">
        <f t="shared" ref="F131:F194" si="12">E131/D131</f>
        <v>1.0349815340987505</v>
      </c>
    </row>
    <row r="132" spans="2:6" x14ac:dyDescent="0.25">
      <c r="B132">
        <v>434.4</v>
      </c>
      <c r="C132">
        <v>416</v>
      </c>
      <c r="D132" s="1">
        <f t="shared" si="10"/>
        <v>5.8875514476863948</v>
      </c>
      <c r="E132">
        <f t="shared" si="11"/>
        <v>18.399999999999977</v>
      </c>
      <c r="F132">
        <f t="shared" si="12"/>
        <v>3.1252380830116642</v>
      </c>
    </row>
    <row r="133" spans="2:6" x14ac:dyDescent="0.25">
      <c r="B133">
        <v>807.7</v>
      </c>
      <c r="C133">
        <v>678.2</v>
      </c>
      <c r="D133" s="1">
        <f t="shared" si="10"/>
        <v>8.028138353697523</v>
      </c>
      <c r="E133">
        <f t="shared" si="11"/>
        <v>129.5</v>
      </c>
      <c r="F133">
        <f t="shared" si="12"/>
        <v>16.130763359397779</v>
      </c>
    </row>
    <row r="134" spans="2:6" x14ac:dyDescent="0.25">
      <c r="B134">
        <v>1818</v>
      </c>
      <c r="C134">
        <v>1307.4000000000001</v>
      </c>
      <c r="D134" s="1">
        <f t="shared" si="10"/>
        <v>12.044443711593175</v>
      </c>
      <c r="E134">
        <f t="shared" si="11"/>
        <v>510.59999999999991</v>
      </c>
      <c r="F134">
        <f t="shared" si="12"/>
        <v>42.392991509315664</v>
      </c>
    </row>
    <row r="135" spans="2:6" x14ac:dyDescent="0.25">
      <c r="B135">
        <v>2525.9</v>
      </c>
      <c r="C135">
        <v>2141.1</v>
      </c>
      <c r="D135" s="1">
        <f t="shared" si="10"/>
        <v>14.19704252996061</v>
      </c>
      <c r="E135">
        <f t="shared" si="11"/>
        <v>384.80000000000018</v>
      </c>
      <c r="F135">
        <f t="shared" si="12"/>
        <v>27.104236617446254</v>
      </c>
    </row>
    <row r="136" spans="2:6" x14ac:dyDescent="0.25">
      <c r="B136">
        <v>2649.7</v>
      </c>
      <c r="C136">
        <v>2508.1999999999998</v>
      </c>
      <c r="D136" s="1">
        <f t="shared" si="10"/>
        <v>14.540795270501112</v>
      </c>
      <c r="E136">
        <f t="shared" si="11"/>
        <v>141.5</v>
      </c>
      <c r="F136">
        <f t="shared" si="12"/>
        <v>9.7312421616347784</v>
      </c>
    </row>
    <row r="137" spans="2:6" x14ac:dyDescent="0.25">
      <c r="B137">
        <v>2022.7</v>
      </c>
      <c r="C137">
        <v>2014.2</v>
      </c>
      <c r="D137" s="1">
        <f t="shared" si="10"/>
        <v>12.704440515404361</v>
      </c>
      <c r="E137">
        <f t="shared" si="11"/>
        <v>8.5</v>
      </c>
      <c r="F137">
        <f t="shared" si="12"/>
        <v>0.66905740474707232</v>
      </c>
    </row>
    <row r="138" spans="2:6" x14ac:dyDescent="0.25">
      <c r="B138">
        <v>1181.0999999999999</v>
      </c>
      <c r="C138">
        <v>1177.0999999999999</v>
      </c>
      <c r="D138" s="1">
        <f t="shared" si="10"/>
        <v>9.7080754207700242</v>
      </c>
      <c r="E138">
        <f t="shared" si="11"/>
        <v>4</v>
      </c>
      <c r="F138">
        <f t="shared" si="12"/>
        <v>0.41202811336242467</v>
      </c>
    </row>
    <row r="139" spans="2:6" x14ac:dyDescent="0.25">
      <c r="B139">
        <v>587.9</v>
      </c>
      <c r="C139">
        <v>611.9</v>
      </c>
      <c r="D139" s="1">
        <f t="shared" si="10"/>
        <v>6.8492266367717773</v>
      </c>
      <c r="E139">
        <f t="shared" si="11"/>
        <v>-24</v>
      </c>
      <c r="F139">
        <f t="shared" si="12"/>
        <v>-3.5040452408378528</v>
      </c>
    </row>
    <row r="140" spans="2:6" x14ac:dyDescent="0.25">
      <c r="B140">
        <v>377.6</v>
      </c>
      <c r="C140">
        <v>395.6</v>
      </c>
      <c r="D140" s="1">
        <f t="shared" si="10"/>
        <v>5.4891588595737302</v>
      </c>
      <c r="E140">
        <f t="shared" si="11"/>
        <v>-18</v>
      </c>
      <c r="F140">
        <f t="shared" si="12"/>
        <v>-3.2791909399025521</v>
      </c>
    </row>
    <row r="141" spans="2:6" x14ac:dyDescent="0.25">
      <c r="B141">
        <v>355.5</v>
      </c>
      <c r="C141">
        <v>343.3</v>
      </c>
      <c r="D141" s="1">
        <f t="shared" si="10"/>
        <v>5.326103595355459</v>
      </c>
      <c r="E141">
        <f t="shared" si="11"/>
        <v>12.199999999999989</v>
      </c>
      <c r="F141">
        <f t="shared" si="12"/>
        <v>2.2906050889882801</v>
      </c>
    </row>
    <row r="142" spans="2:6" x14ac:dyDescent="0.25">
      <c r="B142">
        <v>348.7</v>
      </c>
      <c r="C142">
        <v>333.6</v>
      </c>
      <c r="D142" s="1">
        <f t="shared" si="10"/>
        <v>5.2749188232998856</v>
      </c>
      <c r="E142">
        <f t="shared" si="11"/>
        <v>15.099999999999966</v>
      </c>
      <c r="F142">
        <f t="shared" si="12"/>
        <v>2.8626032941590753</v>
      </c>
    </row>
    <row r="143" spans="2:6" x14ac:dyDescent="0.25">
      <c r="B143">
        <v>337.9</v>
      </c>
      <c r="C143">
        <v>331.1</v>
      </c>
      <c r="D143" s="1">
        <f t="shared" si="10"/>
        <v>5.1925884474461821</v>
      </c>
      <c r="E143">
        <f t="shared" si="11"/>
        <v>6.7999999999999545</v>
      </c>
      <c r="F143">
        <f t="shared" si="12"/>
        <v>1.3095588200032162</v>
      </c>
    </row>
    <row r="144" spans="2:6" x14ac:dyDescent="0.25">
      <c r="B144">
        <v>339.9</v>
      </c>
      <c r="C144">
        <v>329.8</v>
      </c>
      <c r="D144" s="1">
        <f t="shared" si="10"/>
        <v>5.2079330094049832</v>
      </c>
      <c r="E144">
        <f t="shared" si="11"/>
        <v>10.099999999999966</v>
      </c>
      <c r="F144">
        <f t="shared" si="12"/>
        <v>1.9393490626243504</v>
      </c>
    </row>
    <row r="145" spans="2:6" x14ac:dyDescent="0.25">
      <c r="B145">
        <v>344.5</v>
      </c>
      <c r="C145">
        <v>328.8</v>
      </c>
      <c r="D145" s="1">
        <f t="shared" si="10"/>
        <v>5.2430550784839749</v>
      </c>
      <c r="E145">
        <f t="shared" si="11"/>
        <v>15.699999999999989</v>
      </c>
      <c r="F145">
        <f t="shared" si="12"/>
        <v>2.9944373585599697</v>
      </c>
    </row>
    <row r="146" spans="2:6" x14ac:dyDescent="0.25">
      <c r="B146">
        <v>335.7</v>
      </c>
      <c r="C146">
        <v>328.1</v>
      </c>
      <c r="D146" s="1">
        <f t="shared" si="10"/>
        <v>5.1756568852719749</v>
      </c>
      <c r="E146">
        <f t="shared" si="11"/>
        <v>7.5999999999999659</v>
      </c>
      <c r="F146">
        <f t="shared" si="12"/>
        <v>1.4684126418091554</v>
      </c>
    </row>
    <row r="147" spans="2:6" x14ac:dyDescent="0.25">
      <c r="B147">
        <v>333.3</v>
      </c>
      <c r="C147">
        <v>327.5</v>
      </c>
      <c r="D147" s="1">
        <f t="shared" si="10"/>
        <v>5.1571226918684996</v>
      </c>
      <c r="E147">
        <f t="shared" si="11"/>
        <v>5.8000000000000114</v>
      </c>
      <c r="F147">
        <f t="shared" si="12"/>
        <v>1.1246581372099542</v>
      </c>
    </row>
    <row r="148" spans="2:6" x14ac:dyDescent="0.25">
      <c r="B148">
        <v>337.2</v>
      </c>
      <c r="C148">
        <v>327</v>
      </c>
      <c r="D148" s="1">
        <f t="shared" si="10"/>
        <v>5.1872071270084321</v>
      </c>
      <c r="E148">
        <f t="shared" si="11"/>
        <v>10.199999999999989</v>
      </c>
      <c r="F148">
        <f t="shared" si="12"/>
        <v>1.966376076808511</v>
      </c>
    </row>
    <row r="149" spans="2:6" x14ac:dyDescent="0.25">
      <c r="B149">
        <v>332.9</v>
      </c>
      <c r="C149">
        <v>326.60000000000002</v>
      </c>
      <c r="D149" s="1">
        <f t="shared" si="10"/>
        <v>5.1540271797697477</v>
      </c>
      <c r="E149">
        <f t="shared" si="11"/>
        <v>6.2999999999999545</v>
      </c>
      <c r="F149">
        <f t="shared" si="12"/>
        <v>1.2223451255220976</v>
      </c>
    </row>
    <row r="150" spans="2:6" x14ac:dyDescent="0.25">
      <c r="B150">
        <v>328.6</v>
      </c>
      <c r="C150">
        <v>326.3</v>
      </c>
      <c r="D150" s="1">
        <f t="shared" si="10"/>
        <v>5.1206322423235511</v>
      </c>
      <c r="E150">
        <f t="shared" si="11"/>
        <v>2.3000000000000114</v>
      </c>
      <c r="F150">
        <f t="shared" si="12"/>
        <v>0.44916328514862408</v>
      </c>
    </row>
    <row r="151" spans="2:6" x14ac:dyDescent="0.25">
      <c r="B151">
        <v>332.7</v>
      </c>
      <c r="C151">
        <v>325.89999999999998</v>
      </c>
      <c r="D151" s="1">
        <f t="shared" si="10"/>
        <v>5.152478726323424</v>
      </c>
      <c r="E151">
        <f t="shared" si="11"/>
        <v>6.8000000000000114</v>
      </c>
      <c r="F151">
        <f t="shared" si="12"/>
        <v>1.3197531442991874</v>
      </c>
    </row>
    <row r="152" spans="2:6" x14ac:dyDescent="0.25">
      <c r="B152">
        <v>329.4</v>
      </c>
      <c r="C152">
        <v>325.7</v>
      </c>
      <c r="D152" s="1">
        <f t="shared" si="10"/>
        <v>5.1268617242405634</v>
      </c>
      <c r="E152">
        <f t="shared" si="11"/>
        <v>3.6999999999999886</v>
      </c>
      <c r="F152">
        <f t="shared" si="12"/>
        <v>0.72168905638820713</v>
      </c>
    </row>
    <row r="153" spans="2:6" x14ac:dyDescent="0.25">
      <c r="B153">
        <v>324.8</v>
      </c>
      <c r="C153">
        <v>325.39999999999998</v>
      </c>
      <c r="D153" s="1">
        <f t="shared" si="10"/>
        <v>5.0909381074529252</v>
      </c>
      <c r="E153">
        <f t="shared" si="11"/>
        <v>-0.59999999999996589</v>
      </c>
      <c r="F153">
        <f t="shared" si="12"/>
        <v>-0.11785647111317075</v>
      </c>
    </row>
    <row r="154" spans="2:6" x14ac:dyDescent="0.25">
      <c r="B154">
        <v>332.2</v>
      </c>
      <c r="C154">
        <v>325.2</v>
      </c>
      <c r="D154" s="1">
        <f t="shared" si="10"/>
        <v>5.1486055552684187</v>
      </c>
      <c r="E154">
        <f t="shared" si="11"/>
        <v>7</v>
      </c>
      <c r="F154">
        <f t="shared" si="12"/>
        <v>1.3595914320601048</v>
      </c>
    </row>
    <row r="155" spans="2:6" x14ac:dyDescent="0.25">
      <c r="B155">
        <v>328.7</v>
      </c>
      <c r="C155">
        <v>325</v>
      </c>
      <c r="D155" s="1">
        <f t="shared" si="10"/>
        <v>5.1214113419465193</v>
      </c>
      <c r="E155">
        <f t="shared" si="11"/>
        <v>3.6999999999999886</v>
      </c>
      <c r="F155">
        <f t="shared" si="12"/>
        <v>0.72245710273170749</v>
      </c>
    </row>
    <row r="156" spans="2:6" x14ac:dyDescent="0.25">
      <c r="B156">
        <v>325.8</v>
      </c>
      <c r="C156">
        <v>324.8</v>
      </c>
      <c r="D156" s="1">
        <f t="shared" si="10"/>
        <v>5.0987691197842668</v>
      </c>
      <c r="E156">
        <f t="shared" si="11"/>
        <v>1</v>
      </c>
      <c r="F156">
        <f t="shared" si="12"/>
        <v>0.19612576614222352</v>
      </c>
    </row>
    <row r="157" spans="2:6" x14ac:dyDescent="0.25">
      <c r="B157">
        <v>324</v>
      </c>
      <c r="C157">
        <v>324.60000000000002</v>
      </c>
      <c r="D157" s="1">
        <f t="shared" si="10"/>
        <v>5.0846646138714968</v>
      </c>
      <c r="E157">
        <f t="shared" si="11"/>
        <v>-0.60000000000002274</v>
      </c>
      <c r="F157">
        <f t="shared" si="12"/>
        <v>-0.11800188322414816</v>
      </c>
    </row>
    <row r="158" spans="2:6" x14ac:dyDescent="0.25">
      <c r="B158">
        <v>323.60000000000002</v>
      </c>
      <c r="C158">
        <v>323.8</v>
      </c>
      <c r="D158" s="1">
        <f t="shared" si="10"/>
        <v>5.0815249626836705</v>
      </c>
      <c r="E158">
        <f t="shared" si="11"/>
        <v>-0.19999999999998863</v>
      </c>
      <c r="F158">
        <f t="shared" si="12"/>
        <v>-3.9358263802440126E-2</v>
      </c>
    </row>
    <row r="159" spans="2:6" x14ac:dyDescent="0.25">
      <c r="B159">
        <v>327.5</v>
      </c>
      <c r="C159">
        <v>323.7</v>
      </c>
      <c r="D159" s="1">
        <f t="shared" si="10"/>
        <v>5.1120543097544795</v>
      </c>
      <c r="E159">
        <f t="shared" si="11"/>
        <v>3.8000000000000114</v>
      </c>
      <c r="F159">
        <f t="shared" si="12"/>
        <v>0.74334108554932721</v>
      </c>
    </row>
    <row r="160" spans="2:6" x14ac:dyDescent="0.25">
      <c r="B160">
        <v>329</v>
      </c>
      <c r="C160">
        <v>323.60000000000002</v>
      </c>
      <c r="D160" s="1">
        <f t="shared" si="10"/>
        <v>5.1237479300120947</v>
      </c>
      <c r="E160">
        <f t="shared" si="11"/>
        <v>5.3999999999999773</v>
      </c>
      <c r="F160">
        <f t="shared" si="12"/>
        <v>1.0539160149486961</v>
      </c>
    </row>
    <row r="161" spans="2:6" x14ac:dyDescent="0.25">
      <c r="B161">
        <v>310.10000000000002</v>
      </c>
      <c r="C161">
        <v>323.39999999999998</v>
      </c>
      <c r="D161" s="1">
        <f t="shared" si="10"/>
        <v>4.9743998317950275</v>
      </c>
      <c r="E161">
        <f t="shared" si="11"/>
        <v>-13.299999999999955</v>
      </c>
      <c r="F161">
        <f t="shared" si="12"/>
        <v>-2.6736893795689536</v>
      </c>
    </row>
    <row r="162" spans="2:6" x14ac:dyDescent="0.25">
      <c r="B162">
        <v>317.60000000000002</v>
      </c>
      <c r="C162">
        <v>323.3</v>
      </c>
      <c r="D162" s="1">
        <f t="shared" si="10"/>
        <v>5.0341952294961478</v>
      </c>
      <c r="E162">
        <f t="shared" si="11"/>
        <v>-5.6999999999999886</v>
      </c>
      <c r="F162">
        <f t="shared" si="12"/>
        <v>-1.1322564461947731</v>
      </c>
    </row>
    <row r="163" spans="2:6" x14ac:dyDescent="0.25">
      <c r="B163">
        <v>327.3</v>
      </c>
      <c r="C163">
        <v>323.2</v>
      </c>
      <c r="D163" s="1">
        <f t="shared" si="10"/>
        <v>5.1104931387576968</v>
      </c>
      <c r="E163">
        <f t="shared" si="11"/>
        <v>4.1000000000000227</v>
      </c>
      <c r="F163">
        <f t="shared" si="12"/>
        <v>0.80227091372177961</v>
      </c>
    </row>
    <row r="164" spans="2:6" x14ac:dyDescent="0.25">
      <c r="B164">
        <v>314.89999999999998</v>
      </c>
      <c r="C164">
        <v>323.10000000000002</v>
      </c>
      <c r="D164" s="1">
        <f t="shared" si="10"/>
        <v>5.0127510567271143</v>
      </c>
      <c r="E164">
        <f t="shared" si="11"/>
        <v>-8.2000000000000455</v>
      </c>
      <c r="F164">
        <f t="shared" si="12"/>
        <v>-1.6358282921302547</v>
      </c>
    </row>
    <row r="165" spans="2:6" x14ac:dyDescent="0.25">
      <c r="B165">
        <v>318.8</v>
      </c>
      <c r="C165">
        <v>323.10000000000002</v>
      </c>
      <c r="D165" s="1">
        <f t="shared" si="10"/>
        <v>5.0436967073983414</v>
      </c>
      <c r="E165">
        <f t="shared" si="11"/>
        <v>-4.3000000000000114</v>
      </c>
      <c r="F165">
        <f t="shared" si="12"/>
        <v>-0.85254928070765257</v>
      </c>
    </row>
    <row r="166" spans="2:6" x14ac:dyDescent="0.25">
      <c r="B166">
        <v>325.89999999999998</v>
      </c>
      <c r="C166">
        <v>323.2</v>
      </c>
      <c r="D166" s="1">
        <f t="shared" si="10"/>
        <v>5.0995515596138992</v>
      </c>
      <c r="E166">
        <f t="shared" si="11"/>
        <v>2.6999999999999886</v>
      </c>
      <c r="F166">
        <f t="shared" si="12"/>
        <v>0.52945831970456891</v>
      </c>
    </row>
    <row r="167" spans="2:6" x14ac:dyDescent="0.25">
      <c r="B167">
        <v>321</v>
      </c>
      <c r="C167">
        <v>323.3</v>
      </c>
      <c r="D167" s="1">
        <f t="shared" si="10"/>
        <v>5.0610697551712551</v>
      </c>
      <c r="E167">
        <f t="shared" si="11"/>
        <v>-2.3000000000000114</v>
      </c>
      <c r="F167">
        <f t="shared" si="12"/>
        <v>-0.45444937755499965</v>
      </c>
    </row>
    <row r="168" spans="2:6" x14ac:dyDescent="0.25">
      <c r="B168">
        <v>342.7</v>
      </c>
      <c r="C168">
        <v>323.3</v>
      </c>
      <c r="D168" s="1">
        <f t="shared" si="10"/>
        <v>5.2293397532296506</v>
      </c>
      <c r="E168">
        <f t="shared" si="11"/>
        <v>19.399999999999977</v>
      </c>
      <c r="F168">
        <f t="shared" si="12"/>
        <v>3.7098373629325763</v>
      </c>
    </row>
    <row r="169" spans="2:6" x14ac:dyDescent="0.25">
      <c r="B169">
        <v>334.9</v>
      </c>
      <c r="C169">
        <v>323.39999999999998</v>
      </c>
      <c r="D169" s="1">
        <f t="shared" si="10"/>
        <v>5.1694862042280176</v>
      </c>
      <c r="E169">
        <f t="shared" si="11"/>
        <v>11.5</v>
      </c>
      <c r="F169">
        <f t="shared" si="12"/>
        <v>2.224592453809894</v>
      </c>
    </row>
    <row r="170" spans="2:6" x14ac:dyDescent="0.25">
      <c r="B170">
        <v>329.8</v>
      </c>
      <c r="C170">
        <v>323.5</v>
      </c>
      <c r="D170" s="1">
        <f t="shared" si="10"/>
        <v>5.1299736284568382</v>
      </c>
      <c r="E170">
        <f t="shared" si="11"/>
        <v>6.3000000000000114</v>
      </c>
      <c r="F170">
        <f t="shared" si="12"/>
        <v>1.2280764885520732</v>
      </c>
    </row>
    <row r="171" spans="2:6" x14ac:dyDescent="0.25">
      <c r="B171">
        <v>326.7</v>
      </c>
      <c r="C171">
        <v>323.60000000000002</v>
      </c>
      <c r="D171" s="1">
        <f t="shared" si="10"/>
        <v>5.1058067616704754</v>
      </c>
      <c r="E171">
        <f t="shared" si="11"/>
        <v>3.0999999999999659</v>
      </c>
      <c r="F171">
        <f t="shared" si="12"/>
        <v>0.60715184586925763</v>
      </c>
    </row>
    <row r="172" spans="2:6" x14ac:dyDescent="0.25">
      <c r="B172">
        <v>331.1</v>
      </c>
      <c r="C172">
        <v>323.60000000000002</v>
      </c>
      <c r="D172" s="1">
        <f t="shared" si="10"/>
        <v>5.1400743057368974</v>
      </c>
      <c r="E172">
        <f t="shared" si="11"/>
        <v>7.5</v>
      </c>
      <c r="F172">
        <f t="shared" si="12"/>
        <v>1.4591228752528269</v>
      </c>
    </row>
    <row r="173" spans="2:6" x14ac:dyDescent="0.25">
      <c r="B173">
        <v>319.39999999999998</v>
      </c>
      <c r="C173">
        <v>323.7</v>
      </c>
      <c r="D173" s="1">
        <f t="shared" si="10"/>
        <v>5.0484407404653586</v>
      </c>
      <c r="E173">
        <f t="shared" si="11"/>
        <v>-4.3000000000000114</v>
      </c>
      <c r="F173">
        <f t="shared" si="12"/>
        <v>-0.85174813790200954</v>
      </c>
    </row>
    <row r="174" spans="2:6" x14ac:dyDescent="0.25">
      <c r="B174">
        <v>324.60000000000002</v>
      </c>
      <c r="C174">
        <v>323.8</v>
      </c>
      <c r="D174" s="1">
        <f t="shared" si="10"/>
        <v>5.0893704590377897</v>
      </c>
      <c r="E174">
        <f t="shared" si="11"/>
        <v>0.80000000000001137</v>
      </c>
      <c r="F174">
        <f t="shared" si="12"/>
        <v>0.15719036498499689</v>
      </c>
    </row>
    <row r="175" spans="2:6" x14ac:dyDescent="0.25">
      <c r="B175">
        <v>325.39999999999998</v>
      </c>
      <c r="C175">
        <v>323.8</v>
      </c>
      <c r="D175" s="1">
        <f t="shared" si="10"/>
        <v>5.0956381590224717</v>
      </c>
      <c r="E175">
        <f t="shared" si="11"/>
        <v>1.5999999999999659</v>
      </c>
      <c r="F175">
        <f t="shared" si="12"/>
        <v>0.3139940376588482</v>
      </c>
    </row>
    <row r="176" spans="2:6" x14ac:dyDescent="0.25">
      <c r="B176">
        <v>320.60000000000002</v>
      </c>
      <c r="C176">
        <v>323.89999999999998</v>
      </c>
      <c r="D176" s="1">
        <f t="shared" si="10"/>
        <v>5.0579154577285621</v>
      </c>
      <c r="E176">
        <f t="shared" si="11"/>
        <v>-3.2999999999999545</v>
      </c>
      <c r="F176">
        <f t="shared" si="12"/>
        <v>-0.65244269651789266</v>
      </c>
    </row>
    <row r="177" spans="2:6" x14ac:dyDescent="0.25">
      <c r="B177">
        <v>329.8</v>
      </c>
      <c r="C177">
        <v>324</v>
      </c>
      <c r="D177" s="1">
        <f t="shared" si="10"/>
        <v>5.1299736284568382</v>
      </c>
      <c r="E177">
        <f t="shared" si="11"/>
        <v>5.8000000000000114</v>
      </c>
      <c r="F177">
        <f t="shared" si="12"/>
        <v>1.1306101005717499</v>
      </c>
    </row>
    <row r="178" spans="2:6" x14ac:dyDescent="0.25">
      <c r="B178">
        <v>322.60000000000002</v>
      </c>
      <c r="C178">
        <v>325</v>
      </c>
      <c r="D178" s="1">
        <f t="shared" si="10"/>
        <v>5.0736673347222938</v>
      </c>
      <c r="E178">
        <f t="shared" si="11"/>
        <v>-2.3999999999999773</v>
      </c>
      <c r="F178">
        <f t="shared" si="12"/>
        <v>-0.47303061901107885</v>
      </c>
    </row>
    <row r="179" spans="2:6" x14ac:dyDescent="0.25">
      <c r="B179">
        <v>324.39999999999998</v>
      </c>
      <c r="C179">
        <v>325.10000000000002</v>
      </c>
      <c r="D179" s="1">
        <f t="shared" si="10"/>
        <v>5.0878023276004614</v>
      </c>
      <c r="E179">
        <f t="shared" si="11"/>
        <v>-0.70000000000004547</v>
      </c>
      <c r="F179">
        <f t="shared" si="12"/>
        <v>-0.1375839615864525</v>
      </c>
    </row>
    <row r="180" spans="2:6" x14ac:dyDescent="0.25">
      <c r="B180">
        <v>326.3</v>
      </c>
      <c r="C180">
        <v>325.3</v>
      </c>
      <c r="D180" s="1">
        <f t="shared" si="10"/>
        <v>5.102680119147216</v>
      </c>
      <c r="E180">
        <f t="shared" si="11"/>
        <v>1</v>
      </c>
      <c r="F180">
        <f t="shared" si="12"/>
        <v>0.19597544361983732</v>
      </c>
    </row>
    <row r="181" spans="2:6" x14ac:dyDescent="0.25">
      <c r="B181">
        <v>331.9</v>
      </c>
      <c r="C181">
        <v>325.5</v>
      </c>
      <c r="D181" s="1">
        <f t="shared" si="10"/>
        <v>5.1462802534312146</v>
      </c>
      <c r="E181">
        <f t="shared" si="11"/>
        <v>6.3999999999999773</v>
      </c>
      <c r="F181">
        <f t="shared" si="12"/>
        <v>1.2436166871660093</v>
      </c>
    </row>
    <row r="182" spans="2:6" x14ac:dyDescent="0.25">
      <c r="B182">
        <v>327.10000000000002</v>
      </c>
      <c r="C182">
        <v>325.7</v>
      </c>
      <c r="D182" s="1">
        <f t="shared" si="10"/>
        <v>5.1089314907032808</v>
      </c>
      <c r="E182">
        <f t="shared" si="11"/>
        <v>1.4000000000000341</v>
      </c>
      <c r="F182">
        <f t="shared" si="12"/>
        <v>0.27402990283733752</v>
      </c>
    </row>
    <row r="183" spans="2:6" x14ac:dyDescent="0.25">
      <c r="B183">
        <v>337.2</v>
      </c>
      <c r="C183">
        <v>326</v>
      </c>
      <c r="D183" s="1">
        <f t="shared" si="10"/>
        <v>5.1872071270084321</v>
      </c>
      <c r="E183">
        <f t="shared" si="11"/>
        <v>11.199999999999989</v>
      </c>
      <c r="F183">
        <f t="shared" si="12"/>
        <v>2.1591580451230712</v>
      </c>
    </row>
    <row r="184" spans="2:6" x14ac:dyDescent="0.25">
      <c r="B184">
        <v>341.5</v>
      </c>
      <c r="C184">
        <v>326.3</v>
      </c>
      <c r="D184" s="1">
        <f t="shared" si="10"/>
        <v>5.2201761835371849</v>
      </c>
      <c r="E184">
        <f t="shared" si="11"/>
        <v>15.199999999999989</v>
      </c>
      <c r="F184">
        <f t="shared" si="12"/>
        <v>2.9117791173286585</v>
      </c>
    </row>
    <row r="185" spans="2:6" x14ac:dyDescent="0.25">
      <c r="B185">
        <v>331.9</v>
      </c>
      <c r="C185">
        <v>326.60000000000002</v>
      </c>
      <c r="D185" s="1">
        <f t="shared" si="10"/>
        <v>5.1462802534312146</v>
      </c>
      <c r="E185">
        <f t="shared" si="11"/>
        <v>5.2999999999999545</v>
      </c>
      <c r="F185">
        <f t="shared" si="12"/>
        <v>1.0298700690593461</v>
      </c>
    </row>
    <row r="186" spans="2:6" x14ac:dyDescent="0.25">
      <c r="B186">
        <v>334.8</v>
      </c>
      <c r="C186">
        <v>327</v>
      </c>
      <c r="D186" s="1">
        <f t="shared" si="10"/>
        <v>5.1687143511137155</v>
      </c>
      <c r="E186">
        <f t="shared" si="11"/>
        <v>7.8000000000000114</v>
      </c>
      <c r="F186">
        <f t="shared" si="12"/>
        <v>1.5090793319463141</v>
      </c>
    </row>
    <row r="187" spans="2:6" x14ac:dyDescent="0.25">
      <c r="B187">
        <v>335.9</v>
      </c>
      <c r="C187">
        <v>327.39999999999998</v>
      </c>
      <c r="D187" s="1">
        <f t="shared" si="10"/>
        <v>5.1771984063442122</v>
      </c>
      <c r="E187">
        <f t="shared" si="11"/>
        <v>8.5</v>
      </c>
      <c r="F187">
        <f t="shared" si="12"/>
        <v>1.6418146133986249</v>
      </c>
    </row>
    <row r="188" spans="2:6" x14ac:dyDescent="0.25">
      <c r="B188">
        <v>339.4</v>
      </c>
      <c r="C188">
        <v>328</v>
      </c>
      <c r="D188" s="1">
        <f t="shared" si="10"/>
        <v>5.2041011105641886</v>
      </c>
      <c r="E188">
        <f t="shared" si="11"/>
        <v>11.399999999999977</v>
      </c>
      <c r="F188">
        <f t="shared" si="12"/>
        <v>2.1905800363598389</v>
      </c>
    </row>
    <row r="189" spans="2:6" x14ac:dyDescent="0.25">
      <c r="B189">
        <v>337.9</v>
      </c>
      <c r="C189">
        <v>328.7</v>
      </c>
      <c r="D189" s="1">
        <f t="shared" si="10"/>
        <v>5.1925884474461821</v>
      </c>
      <c r="E189">
        <f t="shared" si="11"/>
        <v>9.1999999999999886</v>
      </c>
      <c r="F189">
        <f t="shared" si="12"/>
        <v>1.7717560505925962</v>
      </c>
    </row>
    <row r="190" spans="2:6" x14ac:dyDescent="0.25">
      <c r="B190">
        <v>340.4</v>
      </c>
      <c r="C190">
        <v>329.7</v>
      </c>
      <c r="D190" s="1">
        <f t="shared" si="10"/>
        <v>5.2117620908791178</v>
      </c>
      <c r="E190">
        <f t="shared" si="11"/>
        <v>10.699999999999989</v>
      </c>
      <c r="F190">
        <f t="shared" si="12"/>
        <v>2.0530484341803708</v>
      </c>
    </row>
    <row r="191" spans="2:6" x14ac:dyDescent="0.25">
      <c r="B191">
        <v>342.9</v>
      </c>
      <c r="C191">
        <v>330.9</v>
      </c>
      <c r="D191" s="1">
        <f t="shared" si="10"/>
        <v>5.2308654541383302</v>
      </c>
      <c r="E191">
        <f t="shared" si="11"/>
        <v>12</v>
      </c>
      <c r="F191">
        <f t="shared" si="12"/>
        <v>2.2940754460633963</v>
      </c>
    </row>
    <row r="192" spans="2:6" x14ac:dyDescent="0.25">
      <c r="B192">
        <v>347.9</v>
      </c>
      <c r="C192">
        <v>332.7</v>
      </c>
      <c r="D192" s="1">
        <f t="shared" si="10"/>
        <v>5.2688643951086886</v>
      </c>
      <c r="E192">
        <f t="shared" si="11"/>
        <v>15.199999999999989</v>
      </c>
      <c r="F192">
        <f t="shared" si="12"/>
        <v>2.8848721204726386</v>
      </c>
    </row>
    <row r="193" spans="2:6" x14ac:dyDescent="0.25">
      <c r="B193">
        <v>363.1</v>
      </c>
      <c r="C193">
        <v>336.1</v>
      </c>
      <c r="D193" s="1">
        <f t="shared" si="10"/>
        <v>5.3827341568084748</v>
      </c>
      <c r="E193">
        <f t="shared" si="11"/>
        <v>27</v>
      </c>
      <c r="F193">
        <f t="shared" si="12"/>
        <v>5.0160381719480664</v>
      </c>
    </row>
    <row r="194" spans="2:6" x14ac:dyDescent="0.25">
      <c r="B194">
        <v>361.1</v>
      </c>
      <c r="C194">
        <v>349.2</v>
      </c>
      <c r="D194" s="1">
        <f t="shared" si="10"/>
        <v>5.3678893018554463</v>
      </c>
      <c r="E194">
        <f t="shared" si="11"/>
        <v>11.900000000000034</v>
      </c>
      <c r="F194">
        <f t="shared" si="12"/>
        <v>2.2168862528306463</v>
      </c>
    </row>
    <row r="195" spans="2:6" x14ac:dyDescent="0.25">
      <c r="B195">
        <v>392.8</v>
      </c>
      <c r="C195">
        <v>419.2</v>
      </c>
      <c r="D195" s="1">
        <f t="shared" ref="D195:D258" si="13">(B195*1000/12532)^0.5</f>
        <v>5.5985498099476949</v>
      </c>
      <c r="E195">
        <f t="shared" ref="E195:E258" si="14">B195-C195</f>
        <v>-26.399999999999977</v>
      </c>
      <c r="F195">
        <f t="shared" ref="F195:F258" si="15">E195/D195</f>
        <v>-4.7155068537733742</v>
      </c>
    </row>
    <row r="196" spans="2:6" x14ac:dyDescent="0.25">
      <c r="B196">
        <v>731.2</v>
      </c>
      <c r="C196">
        <v>705.6</v>
      </c>
      <c r="D196" s="1">
        <f t="shared" si="13"/>
        <v>7.6384967513570068</v>
      </c>
      <c r="E196">
        <f t="shared" si="14"/>
        <v>25.600000000000023</v>
      </c>
      <c r="F196">
        <f t="shared" si="15"/>
        <v>3.3514447715713289</v>
      </c>
    </row>
    <row r="197" spans="2:6" x14ac:dyDescent="0.25">
      <c r="B197">
        <v>1783</v>
      </c>
      <c r="C197">
        <v>1457.1</v>
      </c>
      <c r="D197" s="1">
        <f t="shared" si="13"/>
        <v>11.927940896001816</v>
      </c>
      <c r="E197">
        <f t="shared" si="14"/>
        <v>325.90000000000009</v>
      </c>
      <c r="F197">
        <f t="shared" si="15"/>
        <v>27.322402319183194</v>
      </c>
    </row>
    <row r="198" spans="2:6" x14ac:dyDescent="0.25">
      <c r="B198">
        <v>3013.8</v>
      </c>
      <c r="C198">
        <v>2600</v>
      </c>
      <c r="D198" s="1">
        <f t="shared" si="13"/>
        <v>15.507686797986649</v>
      </c>
      <c r="E198">
        <f t="shared" si="14"/>
        <v>413.80000000000018</v>
      </c>
      <c r="F198">
        <f t="shared" si="15"/>
        <v>26.68354122638868</v>
      </c>
    </row>
    <row r="199" spans="2:6" x14ac:dyDescent="0.25">
      <c r="B199">
        <v>3477.5</v>
      </c>
      <c r="C199">
        <v>3345.4</v>
      </c>
      <c r="D199" s="1">
        <f t="shared" si="13"/>
        <v>16.658019887009878</v>
      </c>
      <c r="E199">
        <f t="shared" si="14"/>
        <v>132.09999999999991</v>
      </c>
      <c r="F199">
        <f t="shared" si="15"/>
        <v>7.9301141970068754</v>
      </c>
    </row>
    <row r="200" spans="2:6" x14ac:dyDescent="0.25">
      <c r="B200">
        <v>3034.3</v>
      </c>
      <c r="C200">
        <v>2939.5</v>
      </c>
      <c r="D200" s="1">
        <f t="shared" si="13"/>
        <v>15.560339396841865</v>
      </c>
      <c r="E200">
        <f t="shared" si="14"/>
        <v>94.800000000000182</v>
      </c>
      <c r="F200">
        <f t="shared" si="15"/>
        <v>6.0924120986230443</v>
      </c>
    </row>
    <row r="201" spans="2:6" x14ac:dyDescent="0.25">
      <c r="B201">
        <v>1998.3</v>
      </c>
      <c r="C201">
        <v>1812.3</v>
      </c>
      <c r="D201" s="1">
        <f t="shared" si="13"/>
        <v>12.627580653849973</v>
      </c>
      <c r="E201">
        <f t="shared" si="14"/>
        <v>186</v>
      </c>
      <c r="F201">
        <f t="shared" si="15"/>
        <v>14.729662403169145</v>
      </c>
    </row>
    <row r="202" spans="2:6" x14ac:dyDescent="0.25">
      <c r="B202">
        <v>967.5</v>
      </c>
      <c r="C202">
        <v>891.4</v>
      </c>
      <c r="D202" s="1">
        <f t="shared" si="13"/>
        <v>8.7864874639072532</v>
      </c>
      <c r="E202">
        <f t="shared" si="14"/>
        <v>76.100000000000023</v>
      </c>
      <c r="F202">
        <f t="shared" si="15"/>
        <v>8.6610264127275265</v>
      </c>
    </row>
    <row r="203" spans="2:6" x14ac:dyDescent="0.25">
      <c r="B203">
        <v>458</v>
      </c>
      <c r="C203">
        <v>477.4</v>
      </c>
      <c r="D203" s="1">
        <f t="shared" si="13"/>
        <v>6.0453652586718416</v>
      </c>
      <c r="E203">
        <f t="shared" si="14"/>
        <v>-19.399999999999977</v>
      </c>
      <c r="F203">
        <f t="shared" si="15"/>
        <v>-3.2090699519224963</v>
      </c>
    </row>
    <row r="204" spans="2:6" x14ac:dyDescent="0.25">
      <c r="B204">
        <v>357.5</v>
      </c>
      <c r="C204">
        <v>361.9</v>
      </c>
      <c r="D204" s="1">
        <f t="shared" si="13"/>
        <v>5.3410645899817437</v>
      </c>
      <c r="E204">
        <f t="shared" si="14"/>
        <v>-4.3999999999999773</v>
      </c>
      <c r="F204">
        <f t="shared" si="15"/>
        <v>-0.82380580235877976</v>
      </c>
    </row>
    <row r="205" spans="2:6" x14ac:dyDescent="0.25">
      <c r="B205">
        <v>354.2</v>
      </c>
      <c r="C205">
        <v>339.2</v>
      </c>
      <c r="D205" s="1">
        <f t="shared" si="13"/>
        <v>5.3163563714845452</v>
      </c>
      <c r="E205">
        <f t="shared" si="14"/>
        <v>15</v>
      </c>
      <c r="F205">
        <f t="shared" si="15"/>
        <v>2.8214812837709342</v>
      </c>
    </row>
    <row r="206" spans="2:6" x14ac:dyDescent="0.25">
      <c r="B206">
        <v>351.5</v>
      </c>
      <c r="C206">
        <v>334.5</v>
      </c>
      <c r="D206" s="1">
        <f t="shared" si="13"/>
        <v>5.2960548162440073</v>
      </c>
      <c r="E206">
        <f t="shared" si="14"/>
        <v>17</v>
      </c>
      <c r="F206">
        <f t="shared" si="15"/>
        <v>3.2099365640736508</v>
      </c>
    </row>
    <row r="207" spans="2:6" x14ac:dyDescent="0.25">
      <c r="B207">
        <v>345</v>
      </c>
      <c r="C207">
        <v>332.6</v>
      </c>
      <c r="D207" s="1">
        <f t="shared" si="13"/>
        <v>5.2468585284426359</v>
      </c>
      <c r="E207">
        <f t="shared" si="14"/>
        <v>12.399999999999977</v>
      </c>
      <c r="F207">
        <f t="shared" si="15"/>
        <v>2.3633189141237483</v>
      </c>
    </row>
    <row r="208" spans="2:6" x14ac:dyDescent="0.25">
      <c r="B208">
        <v>344.7</v>
      </c>
      <c r="C208">
        <v>331.3</v>
      </c>
      <c r="D208" s="1">
        <f t="shared" si="13"/>
        <v>5.2445767894660911</v>
      </c>
      <c r="E208">
        <f t="shared" si="14"/>
        <v>13.399999999999977</v>
      </c>
      <c r="F208">
        <f t="shared" si="15"/>
        <v>2.5550202691119575</v>
      </c>
    </row>
    <row r="209" spans="2:6" x14ac:dyDescent="0.25">
      <c r="B209">
        <v>335.8</v>
      </c>
      <c r="C209">
        <v>330.4</v>
      </c>
      <c r="D209" s="1">
        <f t="shared" si="13"/>
        <v>5.1764277031905044</v>
      </c>
      <c r="E209">
        <f t="shared" si="14"/>
        <v>5.4000000000000341</v>
      </c>
      <c r="F209">
        <f t="shared" si="15"/>
        <v>1.043190460608912</v>
      </c>
    </row>
    <row r="210" spans="2:6" x14ac:dyDescent="0.25">
      <c r="B210">
        <v>340.7</v>
      </c>
      <c r="C210">
        <v>329.8</v>
      </c>
      <c r="D210" s="1">
        <f t="shared" si="13"/>
        <v>5.2140581900099123</v>
      </c>
      <c r="E210">
        <f t="shared" si="14"/>
        <v>10.899999999999977</v>
      </c>
      <c r="F210">
        <f t="shared" si="15"/>
        <v>2.0905021775330925</v>
      </c>
    </row>
    <row r="211" spans="2:6" x14ac:dyDescent="0.25">
      <c r="B211">
        <v>336.6</v>
      </c>
      <c r="C211">
        <v>329.4</v>
      </c>
      <c r="D211" s="1">
        <f t="shared" si="13"/>
        <v>5.1825901193049724</v>
      </c>
      <c r="E211">
        <f t="shared" si="14"/>
        <v>7.2000000000000455</v>
      </c>
      <c r="F211">
        <f t="shared" si="15"/>
        <v>1.3892667246017179</v>
      </c>
    </row>
    <row r="212" spans="2:6" x14ac:dyDescent="0.25">
      <c r="B212">
        <v>330.5</v>
      </c>
      <c r="C212">
        <v>329</v>
      </c>
      <c r="D212" s="1">
        <f t="shared" si="13"/>
        <v>5.135414923326751</v>
      </c>
      <c r="E212">
        <f t="shared" si="14"/>
        <v>1.5</v>
      </c>
      <c r="F212">
        <f t="shared" si="15"/>
        <v>0.29208934864961045</v>
      </c>
    </row>
    <row r="213" spans="2:6" x14ac:dyDescent="0.25">
      <c r="B213">
        <v>340</v>
      </c>
      <c r="C213">
        <v>328.7</v>
      </c>
      <c r="D213" s="1">
        <f t="shared" si="13"/>
        <v>5.2086990508902478</v>
      </c>
      <c r="E213">
        <f t="shared" si="14"/>
        <v>11.300000000000011</v>
      </c>
      <c r="F213">
        <f t="shared" si="15"/>
        <v>2.1694476662207363</v>
      </c>
    </row>
    <row r="214" spans="2:6" x14ac:dyDescent="0.25">
      <c r="B214">
        <v>327.8</v>
      </c>
      <c r="C214">
        <v>328.5</v>
      </c>
      <c r="D214" s="1">
        <f t="shared" si="13"/>
        <v>5.1143951727221983</v>
      </c>
      <c r="E214">
        <f t="shared" si="14"/>
        <v>-0.69999999999998863</v>
      </c>
      <c r="F214">
        <f t="shared" si="15"/>
        <v>-0.1368685790518227</v>
      </c>
    </row>
    <row r="215" spans="2:6" x14ac:dyDescent="0.25">
      <c r="B215">
        <v>331.6</v>
      </c>
      <c r="C215">
        <v>328.4</v>
      </c>
      <c r="D215" s="1">
        <f t="shared" si="13"/>
        <v>5.1439539004516037</v>
      </c>
      <c r="E215">
        <f t="shared" si="14"/>
        <v>3.2000000000000455</v>
      </c>
      <c r="F215">
        <f t="shared" si="15"/>
        <v>0.62208955638562535</v>
      </c>
    </row>
    <row r="216" spans="2:6" x14ac:dyDescent="0.25">
      <c r="B216">
        <v>328.5</v>
      </c>
      <c r="C216">
        <v>328.3</v>
      </c>
      <c r="D216" s="1">
        <f t="shared" si="13"/>
        <v>5.1198530241432323</v>
      </c>
      <c r="E216">
        <f t="shared" si="14"/>
        <v>0.19999999999998863</v>
      </c>
      <c r="F216">
        <f t="shared" si="15"/>
        <v>3.9063621368985897E-2</v>
      </c>
    </row>
    <row r="217" spans="2:6" x14ac:dyDescent="0.25">
      <c r="B217">
        <v>321.60000000000002</v>
      </c>
      <c r="C217">
        <v>328.2</v>
      </c>
      <c r="D217" s="1">
        <f t="shared" si="13"/>
        <v>5.0657975187011548</v>
      </c>
      <c r="E217">
        <f t="shared" si="14"/>
        <v>-6.5999999999999659</v>
      </c>
      <c r="F217">
        <f t="shared" si="15"/>
        <v>-1.3028550737835596</v>
      </c>
    </row>
    <row r="218" spans="2:6" x14ac:dyDescent="0.25">
      <c r="B218">
        <v>316.60000000000002</v>
      </c>
      <c r="C218">
        <v>328.1</v>
      </c>
      <c r="D218" s="1">
        <f t="shared" si="13"/>
        <v>5.0262636108477761</v>
      </c>
      <c r="E218">
        <f t="shared" si="14"/>
        <v>-11.5</v>
      </c>
      <c r="F218">
        <f t="shared" si="15"/>
        <v>-2.2879818669240675</v>
      </c>
    </row>
    <row r="219" spans="2:6" x14ac:dyDescent="0.25">
      <c r="B219">
        <v>316</v>
      </c>
      <c r="C219">
        <v>328.1</v>
      </c>
      <c r="D219" s="1">
        <f t="shared" si="13"/>
        <v>5.0214986261038623</v>
      </c>
      <c r="E219">
        <f t="shared" si="14"/>
        <v>-12.100000000000023</v>
      </c>
      <c r="F219">
        <f t="shared" si="15"/>
        <v>-2.4096392135007529</v>
      </c>
    </row>
    <row r="220" spans="2:6" x14ac:dyDescent="0.25">
      <c r="B220">
        <v>335.6</v>
      </c>
      <c r="C220">
        <v>328.1</v>
      </c>
      <c r="D220" s="1">
        <f t="shared" si="13"/>
        <v>5.1748859525373385</v>
      </c>
      <c r="E220">
        <f t="shared" si="14"/>
        <v>7.5</v>
      </c>
      <c r="F220">
        <f t="shared" si="15"/>
        <v>1.4493073023807639</v>
      </c>
    </row>
    <row r="221" spans="2:6" x14ac:dyDescent="0.25">
      <c r="B221">
        <v>328.1</v>
      </c>
      <c r="C221">
        <v>327.2</v>
      </c>
      <c r="D221" s="1">
        <f t="shared" si="13"/>
        <v>5.1167349647650209</v>
      </c>
      <c r="E221">
        <f t="shared" si="14"/>
        <v>0.90000000000003411</v>
      </c>
      <c r="F221">
        <f t="shared" si="15"/>
        <v>0.17589341761839045</v>
      </c>
    </row>
    <row r="222" spans="2:6" x14ac:dyDescent="0.25">
      <c r="B222">
        <v>327.5</v>
      </c>
      <c r="C222">
        <v>327.3</v>
      </c>
      <c r="D222" s="1">
        <f t="shared" si="13"/>
        <v>5.1120543097544795</v>
      </c>
      <c r="E222">
        <f t="shared" si="14"/>
        <v>0.19999999999998863</v>
      </c>
      <c r="F222">
        <f t="shared" si="15"/>
        <v>3.9123215028909614E-2</v>
      </c>
    </row>
    <row r="223" spans="2:6" x14ac:dyDescent="0.25">
      <c r="B223">
        <v>324</v>
      </c>
      <c r="C223">
        <v>327.39999999999998</v>
      </c>
      <c r="D223" s="1">
        <f t="shared" si="13"/>
        <v>5.0846646138714968</v>
      </c>
      <c r="E223">
        <f t="shared" si="14"/>
        <v>-3.3999999999999773</v>
      </c>
      <c r="F223">
        <f t="shared" si="15"/>
        <v>-0.66867733827014308</v>
      </c>
    </row>
    <row r="224" spans="2:6" x14ac:dyDescent="0.25">
      <c r="B224">
        <v>319.60000000000002</v>
      </c>
      <c r="C224">
        <v>327.39999999999998</v>
      </c>
      <c r="D224" s="1">
        <f t="shared" si="13"/>
        <v>5.0500210944688417</v>
      </c>
      <c r="E224">
        <f t="shared" si="14"/>
        <v>-7.7999999999999545</v>
      </c>
      <c r="F224">
        <f t="shared" si="15"/>
        <v>-1.5445480036792507</v>
      </c>
    </row>
    <row r="225" spans="2:6" x14ac:dyDescent="0.25">
      <c r="B225">
        <v>323.2</v>
      </c>
      <c r="C225">
        <v>327.5</v>
      </c>
      <c r="D225" s="1">
        <f t="shared" si="13"/>
        <v>5.0783833704435484</v>
      </c>
      <c r="E225">
        <f t="shared" si="14"/>
        <v>-4.3000000000000114</v>
      </c>
      <c r="F225">
        <f t="shared" si="15"/>
        <v>-0.84672615010245822</v>
      </c>
    </row>
    <row r="226" spans="2:6" x14ac:dyDescent="0.25">
      <c r="B226">
        <v>314.5</v>
      </c>
      <c r="C226">
        <v>327.5</v>
      </c>
      <c r="D226" s="1">
        <f t="shared" si="13"/>
        <v>5.0095663352768467</v>
      </c>
      <c r="E226">
        <f t="shared" si="14"/>
        <v>-13</v>
      </c>
      <c r="F226">
        <f t="shared" si="15"/>
        <v>-2.5950350050173703</v>
      </c>
    </row>
    <row r="227" spans="2:6" x14ac:dyDescent="0.25">
      <c r="B227">
        <v>320.3</v>
      </c>
      <c r="C227">
        <v>327.39999999999998</v>
      </c>
      <c r="D227" s="1">
        <f t="shared" si="13"/>
        <v>5.0555484431112667</v>
      </c>
      <c r="E227">
        <f t="shared" si="14"/>
        <v>-7.0999999999999659</v>
      </c>
      <c r="F227">
        <f t="shared" si="15"/>
        <v>-1.4043975801823214</v>
      </c>
    </row>
    <row r="228" spans="2:6" x14ac:dyDescent="0.25">
      <c r="B228">
        <v>333.1</v>
      </c>
      <c r="C228">
        <v>327.3</v>
      </c>
      <c r="D228" s="1">
        <f t="shared" si="13"/>
        <v>5.1555751681451749</v>
      </c>
      <c r="E228">
        <f t="shared" si="14"/>
        <v>5.8000000000000114</v>
      </c>
      <c r="F228">
        <f t="shared" si="15"/>
        <v>1.1249957203294316</v>
      </c>
    </row>
    <row r="229" spans="2:6" x14ac:dyDescent="0.25">
      <c r="B229">
        <v>328.7</v>
      </c>
      <c r="C229">
        <v>327.10000000000002</v>
      </c>
      <c r="D229" s="1">
        <f t="shared" si="13"/>
        <v>5.1214113419465193</v>
      </c>
      <c r="E229">
        <f t="shared" si="14"/>
        <v>1.5999999999999659</v>
      </c>
      <c r="F229">
        <f t="shared" si="15"/>
        <v>0.31241388226235434</v>
      </c>
    </row>
    <row r="230" spans="2:6" x14ac:dyDescent="0.25">
      <c r="B230">
        <v>324.5</v>
      </c>
      <c r="C230">
        <v>327</v>
      </c>
      <c r="D230" s="1">
        <f t="shared" si="13"/>
        <v>5.0885864537248064</v>
      </c>
      <c r="E230">
        <f t="shared" si="14"/>
        <v>-2.5</v>
      </c>
      <c r="F230">
        <f t="shared" si="15"/>
        <v>-0.4912955734828911</v>
      </c>
    </row>
    <row r="231" spans="2:6" x14ac:dyDescent="0.25">
      <c r="B231">
        <v>334.8</v>
      </c>
      <c r="C231">
        <v>328.4</v>
      </c>
      <c r="D231" s="1">
        <f t="shared" si="13"/>
        <v>5.1687143511137155</v>
      </c>
      <c r="E231">
        <f t="shared" si="14"/>
        <v>6.4000000000000341</v>
      </c>
      <c r="F231">
        <f t="shared" si="15"/>
        <v>1.2382189390328777</v>
      </c>
    </row>
    <row r="232" spans="2:6" x14ac:dyDescent="0.25">
      <c r="B232">
        <v>322.8</v>
      </c>
      <c r="C232">
        <v>328.4</v>
      </c>
      <c r="D232" s="1">
        <f t="shared" si="13"/>
        <v>5.0752398335465756</v>
      </c>
      <c r="E232">
        <f t="shared" si="14"/>
        <v>-5.5999999999999659</v>
      </c>
      <c r="F232">
        <f t="shared" si="15"/>
        <v>-1.1033961317423473</v>
      </c>
    </row>
    <row r="233" spans="2:6" x14ac:dyDescent="0.25">
      <c r="B233">
        <v>336.6</v>
      </c>
      <c r="C233">
        <v>328.5</v>
      </c>
      <c r="D233" s="1">
        <f t="shared" si="13"/>
        <v>5.1825901193049724</v>
      </c>
      <c r="E233">
        <f t="shared" si="14"/>
        <v>8.1000000000000227</v>
      </c>
      <c r="F233">
        <f t="shared" si="15"/>
        <v>1.5629250651769271</v>
      </c>
    </row>
    <row r="234" spans="2:6" x14ac:dyDescent="0.25">
      <c r="B234">
        <v>328.6</v>
      </c>
      <c r="C234">
        <v>328.5</v>
      </c>
      <c r="D234" s="1">
        <f t="shared" si="13"/>
        <v>5.1206322423235511</v>
      </c>
      <c r="E234">
        <f t="shared" si="14"/>
        <v>0.10000000000002274</v>
      </c>
      <c r="F234">
        <f t="shared" si="15"/>
        <v>1.952883848472713E-2</v>
      </c>
    </row>
    <row r="235" spans="2:6" x14ac:dyDescent="0.25">
      <c r="B235">
        <v>330</v>
      </c>
      <c r="C235">
        <v>328.6</v>
      </c>
      <c r="D235" s="1">
        <f t="shared" si="13"/>
        <v>5.1315288728850073</v>
      </c>
      <c r="E235">
        <f t="shared" si="14"/>
        <v>1.3999999999999773</v>
      </c>
      <c r="F235">
        <f t="shared" si="15"/>
        <v>0.27282317505754977</v>
      </c>
    </row>
    <row r="236" spans="2:6" x14ac:dyDescent="0.25">
      <c r="B236">
        <v>326.10000000000002</v>
      </c>
      <c r="C236">
        <v>328.8</v>
      </c>
      <c r="D236" s="1">
        <f t="shared" si="13"/>
        <v>5.1011160792272117</v>
      </c>
      <c r="E236">
        <f t="shared" si="14"/>
        <v>-2.6999999999999886</v>
      </c>
      <c r="F236">
        <f t="shared" si="15"/>
        <v>-0.52929593407900299</v>
      </c>
    </row>
    <row r="237" spans="2:6" x14ac:dyDescent="0.25">
      <c r="B237">
        <v>335.3</v>
      </c>
      <c r="C237">
        <v>329</v>
      </c>
      <c r="D237" s="1">
        <f t="shared" si="13"/>
        <v>5.1725724649233769</v>
      </c>
      <c r="E237">
        <f t="shared" si="14"/>
        <v>6.3000000000000114</v>
      </c>
      <c r="F237">
        <f t="shared" si="15"/>
        <v>1.2179626371060102</v>
      </c>
    </row>
    <row r="238" spans="2:6" x14ac:dyDescent="0.25">
      <c r="B238">
        <v>341.8</v>
      </c>
      <c r="C238">
        <v>329.2</v>
      </c>
      <c r="D238" s="1">
        <f t="shared" si="13"/>
        <v>5.2224685833476894</v>
      </c>
      <c r="E238">
        <f t="shared" si="14"/>
        <v>12.600000000000023</v>
      </c>
      <c r="F238">
        <f t="shared" si="15"/>
        <v>2.4126521392921836</v>
      </c>
    </row>
    <row r="239" spans="2:6" x14ac:dyDescent="0.25">
      <c r="B239">
        <v>349.1</v>
      </c>
      <c r="C239">
        <v>329.5</v>
      </c>
      <c r="D239" s="1">
        <f t="shared" si="13"/>
        <v>5.2779434329654524</v>
      </c>
      <c r="E239">
        <f t="shared" si="14"/>
        <v>19.600000000000023</v>
      </c>
      <c r="F239">
        <f t="shared" si="15"/>
        <v>3.7135676516691301</v>
      </c>
    </row>
    <row r="240" spans="2:6" x14ac:dyDescent="0.25">
      <c r="B240">
        <v>355.5</v>
      </c>
      <c r="C240">
        <v>330</v>
      </c>
      <c r="D240" s="1">
        <f t="shared" si="13"/>
        <v>5.326103595355459</v>
      </c>
      <c r="E240">
        <f t="shared" si="14"/>
        <v>25.5</v>
      </c>
      <c r="F240">
        <f t="shared" si="15"/>
        <v>4.7877401450164916</v>
      </c>
    </row>
    <row r="241" spans="2:6" x14ac:dyDescent="0.25">
      <c r="B241">
        <v>344.3</v>
      </c>
      <c r="C241">
        <v>330.5</v>
      </c>
      <c r="D241" s="1">
        <f t="shared" si="13"/>
        <v>5.2415329257218968</v>
      </c>
      <c r="E241">
        <f t="shared" si="14"/>
        <v>13.800000000000011</v>
      </c>
      <c r="F241">
        <f t="shared" si="15"/>
        <v>2.6328175737061481</v>
      </c>
    </row>
    <row r="242" spans="2:6" x14ac:dyDescent="0.25">
      <c r="B242">
        <v>341.1</v>
      </c>
      <c r="C242">
        <v>331.2</v>
      </c>
      <c r="D242" s="1">
        <f t="shared" si="13"/>
        <v>5.2171180835772875</v>
      </c>
      <c r="E242">
        <f t="shared" si="14"/>
        <v>9.9000000000000341</v>
      </c>
      <c r="F242">
        <f t="shared" si="15"/>
        <v>1.8975993721828461</v>
      </c>
    </row>
    <row r="243" spans="2:6" x14ac:dyDescent="0.25">
      <c r="B243">
        <v>354.3</v>
      </c>
      <c r="C243">
        <v>332.2</v>
      </c>
      <c r="D243" s="1">
        <f t="shared" si="13"/>
        <v>5.3171067923184738</v>
      </c>
      <c r="E243">
        <f t="shared" si="14"/>
        <v>22.100000000000023</v>
      </c>
      <c r="F243">
        <f t="shared" si="15"/>
        <v>4.1563957361036055</v>
      </c>
    </row>
    <row r="244" spans="2:6" x14ac:dyDescent="0.25">
      <c r="B244">
        <v>362</v>
      </c>
      <c r="C244">
        <v>333.6</v>
      </c>
      <c r="D244" s="1">
        <f t="shared" si="13"/>
        <v>5.3745745606167254</v>
      </c>
      <c r="E244">
        <f t="shared" si="14"/>
        <v>28.399999999999977</v>
      </c>
      <c r="F244">
        <f t="shared" si="15"/>
        <v>5.284139177844267</v>
      </c>
    </row>
    <row r="245" spans="2:6" x14ac:dyDescent="0.25">
      <c r="B245">
        <v>364.3</v>
      </c>
      <c r="C245">
        <v>335.4</v>
      </c>
      <c r="D245" s="1">
        <f t="shared" si="13"/>
        <v>5.3916214509562659</v>
      </c>
      <c r="E245">
        <f t="shared" si="14"/>
        <v>28.900000000000034</v>
      </c>
      <c r="F245">
        <f t="shared" si="15"/>
        <v>5.3601685991649672</v>
      </c>
    </row>
    <row r="246" spans="2:6" x14ac:dyDescent="0.25">
      <c r="B246">
        <v>372.1</v>
      </c>
      <c r="C246">
        <v>338.2</v>
      </c>
      <c r="D246" s="1">
        <f t="shared" si="13"/>
        <v>5.4490355577309177</v>
      </c>
      <c r="E246">
        <f t="shared" si="14"/>
        <v>33.900000000000034</v>
      </c>
      <c r="F246">
        <f t="shared" si="15"/>
        <v>6.2212844164512369</v>
      </c>
    </row>
    <row r="247" spans="2:6" x14ac:dyDescent="0.25">
      <c r="B247">
        <v>380.7</v>
      </c>
      <c r="C247">
        <v>343.8</v>
      </c>
      <c r="D247" s="1">
        <f t="shared" si="13"/>
        <v>5.5116451016715002</v>
      </c>
      <c r="E247">
        <f t="shared" si="14"/>
        <v>36.899999999999977</v>
      </c>
      <c r="F247">
        <f t="shared" si="15"/>
        <v>6.6949158226478378</v>
      </c>
    </row>
    <row r="248" spans="2:6" x14ac:dyDescent="0.25">
      <c r="B248">
        <v>385.6</v>
      </c>
      <c r="C248">
        <v>366.2</v>
      </c>
      <c r="D248" s="1">
        <f t="shared" si="13"/>
        <v>5.547001962252291</v>
      </c>
      <c r="E248">
        <f t="shared" si="14"/>
        <v>19.400000000000034</v>
      </c>
      <c r="F248">
        <f t="shared" si="15"/>
        <v>3.4973847372000759</v>
      </c>
    </row>
    <row r="249" spans="2:6" x14ac:dyDescent="0.25">
      <c r="B249">
        <v>446.3</v>
      </c>
      <c r="C249">
        <v>480.6</v>
      </c>
      <c r="D249" s="1">
        <f t="shared" si="13"/>
        <v>5.9676487122023394</v>
      </c>
      <c r="E249">
        <f t="shared" si="14"/>
        <v>-34.300000000000011</v>
      </c>
      <c r="F249">
        <f t="shared" si="15"/>
        <v>-5.7476573528641435</v>
      </c>
    </row>
    <row r="250" spans="2:6" x14ac:dyDescent="0.25">
      <c r="B250">
        <v>857.8</v>
      </c>
      <c r="C250">
        <v>934.5</v>
      </c>
      <c r="D250" s="1">
        <f t="shared" si="13"/>
        <v>8.2733772515138337</v>
      </c>
      <c r="E250">
        <f t="shared" si="14"/>
        <v>-76.700000000000045</v>
      </c>
      <c r="F250">
        <f t="shared" si="15"/>
        <v>-9.2707001830438411</v>
      </c>
    </row>
    <row r="251" spans="2:6" x14ac:dyDescent="0.25">
      <c r="B251">
        <v>2274.3000000000002</v>
      </c>
      <c r="C251">
        <v>2119.3000000000002</v>
      </c>
      <c r="D251" s="1">
        <f t="shared" si="13"/>
        <v>13.471429497402237</v>
      </c>
      <c r="E251">
        <f t="shared" si="14"/>
        <v>155</v>
      </c>
      <c r="F251">
        <f t="shared" si="15"/>
        <v>11.505831658762673</v>
      </c>
    </row>
    <row r="252" spans="2:6" x14ac:dyDescent="0.25">
      <c r="B252">
        <v>4252.2</v>
      </c>
      <c r="C252">
        <v>3984.4</v>
      </c>
      <c r="D252" s="1">
        <f t="shared" si="13"/>
        <v>18.420297856571171</v>
      </c>
      <c r="E252">
        <f t="shared" si="14"/>
        <v>267.79999999999973</v>
      </c>
      <c r="F252">
        <f t="shared" si="15"/>
        <v>14.538309971164011</v>
      </c>
    </row>
    <row r="253" spans="2:6" x14ac:dyDescent="0.25">
      <c r="B253">
        <v>5520.4</v>
      </c>
      <c r="C253">
        <v>5386.3</v>
      </c>
      <c r="D253" s="1">
        <f t="shared" si="13"/>
        <v>20.988194514274905</v>
      </c>
      <c r="E253">
        <f t="shared" si="14"/>
        <v>134.09999999999945</v>
      </c>
      <c r="F253">
        <f t="shared" si="15"/>
        <v>6.3893061363040404</v>
      </c>
    </row>
    <row r="254" spans="2:6" x14ac:dyDescent="0.25">
      <c r="B254">
        <v>5145.8999999999996</v>
      </c>
      <c r="C254">
        <v>5010.5</v>
      </c>
      <c r="D254" s="1">
        <f t="shared" si="13"/>
        <v>20.263780760868521</v>
      </c>
      <c r="E254">
        <f t="shared" si="14"/>
        <v>135.39999999999964</v>
      </c>
      <c r="F254">
        <f t="shared" si="15"/>
        <v>6.681872529013499</v>
      </c>
    </row>
    <row r="255" spans="2:6" x14ac:dyDescent="0.25">
      <c r="B255">
        <v>3560.8</v>
      </c>
      <c r="C255">
        <v>3240.2</v>
      </c>
      <c r="D255" s="1">
        <f t="shared" si="13"/>
        <v>16.856352223351561</v>
      </c>
      <c r="E255">
        <f t="shared" si="14"/>
        <v>320.60000000000036</v>
      </c>
      <c r="F255">
        <f t="shared" si="15"/>
        <v>19.019536122166723</v>
      </c>
    </row>
    <row r="256" spans="2:6" x14ac:dyDescent="0.25">
      <c r="B256">
        <v>1778.9</v>
      </c>
      <c r="C256">
        <v>1562.2</v>
      </c>
      <c r="D256" s="1">
        <f t="shared" si="13"/>
        <v>11.914218881421505</v>
      </c>
      <c r="E256">
        <f t="shared" si="14"/>
        <v>216.70000000000005</v>
      </c>
      <c r="F256">
        <f t="shared" si="15"/>
        <v>18.188351427546145</v>
      </c>
    </row>
    <row r="257" spans="2:6" x14ac:dyDescent="0.25">
      <c r="B257">
        <v>695.9</v>
      </c>
      <c r="C257">
        <v>694.9</v>
      </c>
      <c r="D257" s="1">
        <f t="shared" si="13"/>
        <v>7.4518349149979848</v>
      </c>
      <c r="E257">
        <f t="shared" si="14"/>
        <v>1</v>
      </c>
      <c r="F257">
        <f t="shared" si="15"/>
        <v>0.13419513601775362</v>
      </c>
    </row>
    <row r="258" spans="2:6" x14ac:dyDescent="0.25">
      <c r="B258">
        <v>413.5</v>
      </c>
      <c r="C258">
        <v>414.4</v>
      </c>
      <c r="D258" s="1">
        <f t="shared" si="13"/>
        <v>5.7441736951031386</v>
      </c>
      <c r="E258">
        <f t="shared" si="14"/>
        <v>-0.89999999999997726</v>
      </c>
      <c r="F258">
        <f t="shared" si="15"/>
        <v>-0.15668049884480686</v>
      </c>
    </row>
    <row r="259" spans="2:6" x14ac:dyDescent="0.25">
      <c r="B259">
        <v>387.8</v>
      </c>
      <c r="C259">
        <v>352</v>
      </c>
      <c r="D259" s="1">
        <f t="shared" ref="D259:D322" si="16">(B259*1000/12532)^0.5</f>
        <v>5.562803372376119</v>
      </c>
      <c r="E259">
        <f t="shared" ref="E259:E322" si="17">B259-C259</f>
        <v>35.800000000000011</v>
      </c>
      <c r="F259">
        <f t="shared" ref="F259:F322" si="18">E259/D259</f>
        <v>6.4356040657083753</v>
      </c>
    </row>
    <row r="260" spans="2:6" x14ac:dyDescent="0.25">
      <c r="B260">
        <v>385.5</v>
      </c>
      <c r="C260">
        <v>339.5</v>
      </c>
      <c r="D260" s="1">
        <f t="shared" si="16"/>
        <v>5.5462826466865032</v>
      </c>
      <c r="E260">
        <f t="shared" si="17"/>
        <v>46</v>
      </c>
      <c r="F260">
        <f t="shared" si="18"/>
        <v>8.2938434498071647</v>
      </c>
    </row>
    <row r="261" spans="2:6" x14ac:dyDescent="0.25">
      <c r="B261">
        <v>369.7</v>
      </c>
      <c r="C261">
        <v>335.3</v>
      </c>
      <c r="D261" s="1">
        <f t="shared" si="16"/>
        <v>5.4314343201715785</v>
      </c>
      <c r="E261">
        <f t="shared" si="17"/>
        <v>34.399999999999977</v>
      </c>
      <c r="F261">
        <f t="shared" si="18"/>
        <v>6.3335019761250253</v>
      </c>
    </row>
    <row r="262" spans="2:6" x14ac:dyDescent="0.25">
      <c r="B262">
        <v>360.2</v>
      </c>
      <c r="C262">
        <v>332.7</v>
      </c>
      <c r="D262" s="1">
        <f t="shared" si="16"/>
        <v>5.3611957067728673</v>
      </c>
      <c r="E262">
        <f t="shared" si="17"/>
        <v>27.5</v>
      </c>
      <c r="F262">
        <f t="shared" si="18"/>
        <v>5.1294527385483981</v>
      </c>
    </row>
    <row r="263" spans="2:6" x14ac:dyDescent="0.25">
      <c r="B263">
        <v>355.5</v>
      </c>
      <c r="C263">
        <v>330.8</v>
      </c>
      <c r="D263" s="1">
        <f t="shared" si="16"/>
        <v>5.326103595355459</v>
      </c>
      <c r="E263">
        <f t="shared" si="17"/>
        <v>24.699999999999989</v>
      </c>
      <c r="F263">
        <f t="shared" si="18"/>
        <v>4.6375365326238152</v>
      </c>
    </row>
    <row r="264" spans="2:6" x14ac:dyDescent="0.25">
      <c r="B264">
        <v>348.1</v>
      </c>
      <c r="C264">
        <v>329.4</v>
      </c>
      <c r="D264" s="1">
        <f t="shared" si="16"/>
        <v>5.2703786541987565</v>
      </c>
      <c r="E264">
        <f t="shared" si="17"/>
        <v>18.700000000000045</v>
      </c>
      <c r="F264">
        <f t="shared" si="18"/>
        <v>3.5481321603149523</v>
      </c>
    </row>
    <row r="265" spans="2:6" x14ac:dyDescent="0.25">
      <c r="B265">
        <v>350.4</v>
      </c>
      <c r="C265">
        <v>328.3</v>
      </c>
      <c r="D265" s="1">
        <f t="shared" si="16"/>
        <v>5.2877614660097114</v>
      </c>
      <c r="E265">
        <f t="shared" si="17"/>
        <v>22.099999999999966</v>
      </c>
      <c r="F265">
        <f t="shared" si="18"/>
        <v>4.1794623570032607</v>
      </c>
    </row>
    <row r="266" spans="2:6" x14ac:dyDescent="0.25">
      <c r="B266">
        <v>337.4</v>
      </c>
      <c r="C266">
        <v>327.39999999999998</v>
      </c>
      <c r="D266" s="1">
        <f t="shared" si="16"/>
        <v>5.1887452166277086</v>
      </c>
      <c r="E266">
        <f t="shared" si="17"/>
        <v>10</v>
      </c>
      <c r="F266">
        <f t="shared" si="18"/>
        <v>1.927248223318863</v>
      </c>
    </row>
    <row r="267" spans="2:6" x14ac:dyDescent="0.25">
      <c r="B267">
        <v>338.5</v>
      </c>
      <c r="C267">
        <v>326.7</v>
      </c>
      <c r="D267" s="1">
        <f t="shared" si="16"/>
        <v>5.1971965729921257</v>
      </c>
      <c r="E267">
        <f t="shared" si="17"/>
        <v>11.800000000000011</v>
      </c>
      <c r="F267">
        <f t="shared" si="18"/>
        <v>2.2704548181456459</v>
      </c>
    </row>
    <row r="268" spans="2:6" x14ac:dyDescent="0.25">
      <c r="B268">
        <v>339</v>
      </c>
      <c r="C268">
        <v>326.10000000000002</v>
      </c>
      <c r="D268" s="1">
        <f t="shared" si="16"/>
        <v>5.2010335588030694</v>
      </c>
      <c r="E268">
        <f t="shared" si="17"/>
        <v>12.899999999999977</v>
      </c>
      <c r="F268">
        <f t="shared" si="18"/>
        <v>2.4802762478173079</v>
      </c>
    </row>
    <row r="269" spans="2:6" x14ac:dyDescent="0.25">
      <c r="B269">
        <v>330.7</v>
      </c>
      <c r="C269">
        <v>325.5</v>
      </c>
      <c r="D269" s="1">
        <f t="shared" si="16"/>
        <v>5.1369685203743414</v>
      </c>
      <c r="E269">
        <f t="shared" si="17"/>
        <v>5.1999999999999886</v>
      </c>
      <c r="F269">
        <f t="shared" si="18"/>
        <v>1.0122701705053576</v>
      </c>
    </row>
    <row r="270" spans="2:6" x14ac:dyDescent="0.25">
      <c r="B270">
        <v>329.3</v>
      </c>
      <c r="C270">
        <v>325.10000000000002</v>
      </c>
      <c r="D270" s="1">
        <f t="shared" si="16"/>
        <v>5.1260834530065935</v>
      </c>
      <c r="E270">
        <f t="shared" si="17"/>
        <v>4.1999999999999886</v>
      </c>
      <c r="F270">
        <f t="shared" si="18"/>
        <v>0.81933898238363045</v>
      </c>
    </row>
    <row r="271" spans="2:6" x14ac:dyDescent="0.25">
      <c r="B271">
        <v>330</v>
      </c>
      <c r="C271">
        <v>324.7</v>
      </c>
      <c r="D271" s="1">
        <f t="shared" si="16"/>
        <v>5.1315288728850073</v>
      </c>
      <c r="E271">
        <f t="shared" si="17"/>
        <v>5.3000000000000114</v>
      </c>
      <c r="F271">
        <f t="shared" si="18"/>
        <v>1.0328305912893145</v>
      </c>
    </row>
    <row r="272" spans="2:6" x14ac:dyDescent="0.25">
      <c r="B272">
        <v>323.5</v>
      </c>
      <c r="C272">
        <v>324.39999999999998</v>
      </c>
      <c r="D272" s="1">
        <f t="shared" si="16"/>
        <v>5.0807397467379047</v>
      </c>
      <c r="E272">
        <f t="shared" si="17"/>
        <v>-0.89999999999997726</v>
      </c>
      <c r="F272">
        <f t="shared" si="18"/>
        <v>-0.17713955936787026</v>
      </c>
    </row>
    <row r="273" spans="2:6" x14ac:dyDescent="0.25">
      <c r="B273">
        <v>329.5</v>
      </c>
      <c r="C273">
        <v>324</v>
      </c>
      <c r="D273" s="1">
        <f t="shared" si="16"/>
        <v>5.1276398773488223</v>
      </c>
      <c r="E273">
        <f t="shared" si="17"/>
        <v>5.5</v>
      </c>
      <c r="F273">
        <f t="shared" si="18"/>
        <v>1.0726182281825341</v>
      </c>
    </row>
    <row r="274" spans="2:6" x14ac:dyDescent="0.25">
      <c r="B274">
        <v>324</v>
      </c>
      <c r="C274">
        <v>323.7</v>
      </c>
      <c r="D274" s="1">
        <f t="shared" si="16"/>
        <v>5.0846646138714968</v>
      </c>
      <c r="E274">
        <f t="shared" si="17"/>
        <v>0.30000000000001137</v>
      </c>
      <c r="F274">
        <f t="shared" si="18"/>
        <v>5.900094161207408E-2</v>
      </c>
    </row>
    <row r="275" spans="2:6" x14ac:dyDescent="0.25">
      <c r="B275">
        <v>322.5</v>
      </c>
      <c r="C275">
        <v>323.5</v>
      </c>
      <c r="D275" s="1">
        <f t="shared" si="16"/>
        <v>5.0728809025181247</v>
      </c>
      <c r="E275">
        <f t="shared" si="17"/>
        <v>-1</v>
      </c>
      <c r="F275">
        <f t="shared" si="18"/>
        <v>-0.19712664641971203</v>
      </c>
    </row>
    <row r="276" spans="2:6" x14ac:dyDescent="0.25">
      <c r="B276">
        <v>324.2</v>
      </c>
      <c r="C276">
        <v>321.8</v>
      </c>
      <c r="D276" s="1">
        <f t="shared" si="16"/>
        <v>5.0862337126941801</v>
      </c>
      <c r="E276">
        <f t="shared" si="17"/>
        <v>2.3999999999999773</v>
      </c>
      <c r="F276">
        <f t="shared" si="18"/>
        <v>0.47186191896964486</v>
      </c>
    </row>
    <row r="277" spans="2:6" x14ac:dyDescent="0.25">
      <c r="B277">
        <v>325.7</v>
      </c>
      <c r="C277">
        <v>321.7</v>
      </c>
      <c r="D277" s="1">
        <f t="shared" si="16"/>
        <v>5.0979865598656398</v>
      </c>
      <c r="E277">
        <f t="shared" si="17"/>
        <v>4</v>
      </c>
      <c r="F277">
        <f t="shared" si="18"/>
        <v>0.78462348871030019</v>
      </c>
    </row>
    <row r="278" spans="2:6" x14ac:dyDescent="0.25">
      <c r="B278">
        <v>341.2</v>
      </c>
      <c r="C278">
        <v>321.60000000000002</v>
      </c>
      <c r="D278" s="1">
        <f t="shared" si="16"/>
        <v>5.2178827765947435</v>
      </c>
      <c r="E278">
        <f t="shared" si="17"/>
        <v>19.599999999999966</v>
      </c>
      <c r="F278">
        <f t="shared" si="18"/>
        <v>3.7563128263282248</v>
      </c>
    </row>
    <row r="279" spans="2:6" x14ac:dyDescent="0.25">
      <c r="B279">
        <v>326.5</v>
      </c>
      <c r="C279">
        <v>321.7</v>
      </c>
      <c r="D279" s="1">
        <f t="shared" si="16"/>
        <v>5.1042436798148749</v>
      </c>
      <c r="E279">
        <f t="shared" si="17"/>
        <v>4.8000000000000114</v>
      </c>
      <c r="F279">
        <f t="shared" si="18"/>
        <v>0.94039397432806382</v>
      </c>
    </row>
    <row r="280" spans="2:6" x14ac:dyDescent="0.25">
      <c r="B280">
        <v>323.60000000000002</v>
      </c>
      <c r="C280">
        <v>321.60000000000002</v>
      </c>
      <c r="D280" s="1">
        <f t="shared" si="16"/>
        <v>5.0815249626836705</v>
      </c>
      <c r="E280">
        <f t="shared" si="17"/>
        <v>2</v>
      </c>
      <c r="F280">
        <f t="shared" si="18"/>
        <v>0.39358263802442367</v>
      </c>
    </row>
    <row r="281" spans="2:6" x14ac:dyDescent="0.25">
      <c r="B281">
        <v>315</v>
      </c>
      <c r="C281">
        <v>321.60000000000002</v>
      </c>
      <c r="D281" s="1">
        <f t="shared" si="16"/>
        <v>5.0135469209945294</v>
      </c>
      <c r="E281">
        <f t="shared" si="17"/>
        <v>-6.6000000000000227</v>
      </c>
      <c r="F281">
        <f t="shared" si="18"/>
        <v>-1.316433276481791</v>
      </c>
    </row>
    <row r="282" spans="2:6" x14ac:dyDescent="0.25">
      <c r="B282">
        <v>323.8</v>
      </c>
      <c r="C282">
        <v>321.5</v>
      </c>
      <c r="D282" s="1">
        <f t="shared" si="16"/>
        <v>5.0830950306842704</v>
      </c>
      <c r="E282">
        <f t="shared" si="17"/>
        <v>2.3000000000000114</v>
      </c>
      <c r="F282">
        <f t="shared" si="18"/>
        <v>0.45248022830893103</v>
      </c>
    </row>
    <row r="283" spans="2:6" x14ac:dyDescent="0.25">
      <c r="B283">
        <v>320.8</v>
      </c>
      <c r="C283">
        <v>321.39999999999998</v>
      </c>
      <c r="D283" s="1">
        <f t="shared" si="16"/>
        <v>5.0594928522648761</v>
      </c>
      <c r="E283">
        <f t="shared" si="17"/>
        <v>-0.59999999999996589</v>
      </c>
      <c r="F283">
        <f t="shared" si="18"/>
        <v>-0.11858896089385255</v>
      </c>
    </row>
    <row r="284" spans="2:6" x14ac:dyDescent="0.25">
      <c r="B284">
        <v>326.8</v>
      </c>
      <c r="C284">
        <v>321.3</v>
      </c>
      <c r="D284" s="1">
        <f t="shared" si="16"/>
        <v>5.106588123181159</v>
      </c>
      <c r="E284">
        <f t="shared" si="17"/>
        <v>5.5</v>
      </c>
      <c r="F284">
        <f t="shared" si="18"/>
        <v>1.0770400641933433</v>
      </c>
    </row>
    <row r="285" spans="2:6" x14ac:dyDescent="0.25">
      <c r="B285">
        <v>313.8</v>
      </c>
      <c r="C285">
        <v>321.3</v>
      </c>
      <c r="D285" s="1">
        <f t="shared" si="16"/>
        <v>5.0039881955770662</v>
      </c>
      <c r="E285">
        <f t="shared" si="17"/>
        <v>-7.5</v>
      </c>
      <c r="F285">
        <f t="shared" si="18"/>
        <v>-1.4988044949085038</v>
      </c>
    </row>
    <row r="286" spans="2:6" x14ac:dyDescent="0.25">
      <c r="B286">
        <v>332.3</v>
      </c>
      <c r="C286">
        <v>321.3</v>
      </c>
      <c r="D286" s="1">
        <f t="shared" si="16"/>
        <v>5.1493804225397595</v>
      </c>
      <c r="E286">
        <f t="shared" si="17"/>
        <v>11</v>
      </c>
      <c r="F286">
        <f t="shared" si="18"/>
        <v>2.1361793259342488</v>
      </c>
    </row>
    <row r="287" spans="2:6" x14ac:dyDescent="0.25">
      <c r="B287">
        <v>317.89999999999998</v>
      </c>
      <c r="C287">
        <v>321.3</v>
      </c>
      <c r="D287" s="1">
        <f t="shared" si="16"/>
        <v>5.036572279394643</v>
      </c>
      <c r="E287">
        <f t="shared" si="17"/>
        <v>-3.4000000000000341</v>
      </c>
      <c r="F287">
        <f t="shared" si="18"/>
        <v>-0.67506228668849522</v>
      </c>
    </row>
    <row r="288" spans="2:6" x14ac:dyDescent="0.25">
      <c r="B288">
        <v>321</v>
      </c>
      <c r="C288">
        <v>321.39999999999998</v>
      </c>
      <c r="D288" s="1">
        <f t="shared" si="16"/>
        <v>5.0610697551712551</v>
      </c>
      <c r="E288">
        <f t="shared" si="17"/>
        <v>-0.39999999999997726</v>
      </c>
      <c r="F288">
        <f t="shared" si="18"/>
        <v>-7.9034674357386356E-2</v>
      </c>
    </row>
    <row r="289" spans="2:6" x14ac:dyDescent="0.25">
      <c r="B289">
        <v>322.5</v>
      </c>
      <c r="C289">
        <v>321.5</v>
      </c>
      <c r="D289" s="1">
        <f t="shared" si="16"/>
        <v>5.0728809025181247</v>
      </c>
      <c r="E289">
        <f t="shared" si="17"/>
        <v>1</v>
      </c>
      <c r="F289">
        <f t="shared" si="18"/>
        <v>0.19712664641971203</v>
      </c>
    </row>
    <row r="290" spans="2:6" x14ac:dyDescent="0.25">
      <c r="B290">
        <v>333.4</v>
      </c>
      <c r="C290">
        <v>321.60000000000002</v>
      </c>
      <c r="D290" s="1">
        <f t="shared" si="16"/>
        <v>5.1578962796163248</v>
      </c>
      <c r="E290">
        <f t="shared" si="17"/>
        <v>11.799999999999955</v>
      </c>
      <c r="F290">
        <f t="shared" si="18"/>
        <v>2.2877544177522138</v>
      </c>
    </row>
    <row r="291" spans="2:6" x14ac:dyDescent="0.25">
      <c r="B291">
        <v>324.3</v>
      </c>
      <c r="C291">
        <v>321.7</v>
      </c>
      <c r="D291" s="1">
        <f t="shared" si="16"/>
        <v>5.0870180806088898</v>
      </c>
      <c r="E291">
        <f t="shared" si="17"/>
        <v>2.6000000000000227</v>
      </c>
      <c r="F291">
        <f t="shared" si="18"/>
        <v>0.51110492606875424</v>
      </c>
    </row>
    <row r="292" spans="2:6" x14ac:dyDescent="0.25">
      <c r="B292">
        <v>322.60000000000002</v>
      </c>
      <c r="C292">
        <v>321.89999999999998</v>
      </c>
      <c r="D292" s="1">
        <f t="shared" si="16"/>
        <v>5.0736673347222938</v>
      </c>
      <c r="E292">
        <f t="shared" si="17"/>
        <v>0.70000000000004547</v>
      </c>
      <c r="F292">
        <f t="shared" si="18"/>
        <v>0.1379672638782416</v>
      </c>
    </row>
    <row r="293" spans="2:6" x14ac:dyDescent="0.25">
      <c r="B293">
        <v>321.89999999999998</v>
      </c>
      <c r="C293">
        <v>322.2</v>
      </c>
      <c r="D293" s="1">
        <f t="shared" si="16"/>
        <v>5.0681597466302843</v>
      </c>
      <c r="E293">
        <f t="shared" si="17"/>
        <v>-0.30000000000001137</v>
      </c>
      <c r="F293">
        <f t="shared" si="18"/>
        <v>-5.9193082893544392E-2</v>
      </c>
    </row>
    <row r="294" spans="2:6" x14ac:dyDescent="0.25">
      <c r="B294">
        <v>334.6</v>
      </c>
      <c r="C294">
        <v>322.60000000000002</v>
      </c>
      <c r="D294" s="1">
        <f t="shared" si="16"/>
        <v>5.167170298995285</v>
      </c>
      <c r="E294">
        <f t="shared" si="17"/>
        <v>12</v>
      </c>
      <c r="F294">
        <f t="shared" si="18"/>
        <v>2.3223542685119751</v>
      </c>
    </row>
    <row r="295" spans="2:6" x14ac:dyDescent="0.25">
      <c r="B295">
        <v>325.5</v>
      </c>
      <c r="C295">
        <v>323.3</v>
      </c>
      <c r="D295" s="1">
        <f t="shared" si="16"/>
        <v>5.096421079540117</v>
      </c>
      <c r="E295">
        <f t="shared" si="17"/>
        <v>2.1999999999999886</v>
      </c>
      <c r="F295">
        <f t="shared" si="18"/>
        <v>0.43167547690123531</v>
      </c>
    </row>
    <row r="296" spans="2:6" x14ac:dyDescent="0.25">
      <c r="B296">
        <v>330.5</v>
      </c>
      <c r="C296">
        <v>325.8</v>
      </c>
      <c r="D296" s="1">
        <f t="shared" si="16"/>
        <v>5.135414923326751</v>
      </c>
      <c r="E296">
        <f t="shared" si="17"/>
        <v>4.6999999999999886</v>
      </c>
      <c r="F296">
        <f t="shared" si="18"/>
        <v>0.91521329243544391</v>
      </c>
    </row>
    <row r="297" spans="2:6" x14ac:dyDescent="0.25">
      <c r="B297">
        <v>332</v>
      </c>
      <c r="C297">
        <v>338.1</v>
      </c>
      <c r="D297" s="1">
        <f t="shared" si="16"/>
        <v>5.1470554707668512</v>
      </c>
      <c r="E297">
        <f t="shared" si="17"/>
        <v>-6.1000000000000227</v>
      </c>
      <c r="F297">
        <f t="shared" si="18"/>
        <v>-1.1851436291381554</v>
      </c>
    </row>
    <row r="298" spans="2:6" x14ac:dyDescent="0.25">
      <c r="B298">
        <v>376</v>
      </c>
      <c r="C298">
        <v>388.7</v>
      </c>
      <c r="D298" s="1">
        <f t="shared" si="16"/>
        <v>5.4775169400849846</v>
      </c>
      <c r="E298">
        <f t="shared" si="17"/>
        <v>-12.699999999999989</v>
      </c>
      <c r="F298">
        <f t="shared" si="18"/>
        <v>-2.3185688221354814</v>
      </c>
    </row>
    <row r="299" spans="2:6" x14ac:dyDescent="0.25">
      <c r="B299">
        <v>519.70000000000005</v>
      </c>
      <c r="C299">
        <v>534.79999999999995</v>
      </c>
      <c r="D299" s="1">
        <f t="shared" si="16"/>
        <v>6.4397078518148003</v>
      </c>
      <c r="E299">
        <f t="shared" si="17"/>
        <v>-15.099999999999909</v>
      </c>
      <c r="F299">
        <f t="shared" si="18"/>
        <v>-2.3448268690860745</v>
      </c>
    </row>
    <row r="300" spans="2:6" x14ac:dyDescent="0.25">
      <c r="B300">
        <v>798.8</v>
      </c>
      <c r="C300">
        <v>807.1</v>
      </c>
      <c r="D300" s="1">
        <f t="shared" si="16"/>
        <v>7.9837850354240398</v>
      </c>
      <c r="E300">
        <f t="shared" si="17"/>
        <v>-8.3000000000000682</v>
      </c>
      <c r="F300">
        <f t="shared" si="18"/>
        <v>-1.03960714913703</v>
      </c>
    </row>
    <row r="301" spans="2:6" x14ac:dyDescent="0.25">
      <c r="B301">
        <v>1073.5</v>
      </c>
      <c r="C301">
        <v>1097.0999999999999</v>
      </c>
      <c r="D301" s="1">
        <f t="shared" si="16"/>
        <v>9.2553070497968779</v>
      </c>
      <c r="E301">
        <f t="shared" si="17"/>
        <v>-23.599999999999909</v>
      </c>
      <c r="F301">
        <f t="shared" si="18"/>
        <v>-2.5498883908468328</v>
      </c>
    </row>
    <row r="302" spans="2:6" x14ac:dyDescent="0.25">
      <c r="B302">
        <v>1180.0999999999999</v>
      </c>
      <c r="C302">
        <v>1180.3</v>
      </c>
      <c r="D302" s="1">
        <f t="shared" si="16"/>
        <v>9.703964790352952</v>
      </c>
      <c r="E302">
        <f t="shared" si="17"/>
        <v>-0.20000000000004547</v>
      </c>
      <c r="F302">
        <f t="shared" si="18"/>
        <v>-2.0610132489234958E-2</v>
      </c>
    </row>
    <row r="303" spans="2:6" x14ac:dyDescent="0.25">
      <c r="B303">
        <v>1011</v>
      </c>
      <c r="C303">
        <v>977.6</v>
      </c>
      <c r="D303" s="1">
        <f t="shared" si="16"/>
        <v>8.9818414538273643</v>
      </c>
      <c r="E303">
        <f t="shared" si="17"/>
        <v>33.399999999999977</v>
      </c>
      <c r="F303">
        <f t="shared" si="18"/>
        <v>3.71861384680393</v>
      </c>
    </row>
    <row r="304" spans="2:6" x14ac:dyDescent="0.25">
      <c r="B304">
        <v>714.4</v>
      </c>
      <c r="C304">
        <v>670.8</v>
      </c>
      <c r="D304" s="1">
        <f t="shared" si="16"/>
        <v>7.5502360542531477</v>
      </c>
      <c r="E304">
        <f t="shared" si="17"/>
        <v>43.600000000000023</v>
      </c>
      <c r="F304">
        <f t="shared" si="18"/>
        <v>5.7746538898528303</v>
      </c>
    </row>
    <row r="305" spans="2:6" x14ac:dyDescent="0.25">
      <c r="B305">
        <v>475.4</v>
      </c>
      <c r="C305">
        <v>452.8</v>
      </c>
      <c r="D305" s="1">
        <f t="shared" si="16"/>
        <v>6.1591303517682929</v>
      </c>
      <c r="E305">
        <f t="shared" si="17"/>
        <v>22.599999999999966</v>
      </c>
      <c r="F305">
        <f t="shared" si="18"/>
        <v>3.6693491952985671</v>
      </c>
    </row>
    <row r="306" spans="2:6" x14ac:dyDescent="0.25">
      <c r="B306">
        <v>345.9</v>
      </c>
      <c r="C306">
        <v>357.6</v>
      </c>
      <c r="D306" s="1">
        <f t="shared" si="16"/>
        <v>5.2536977994690126</v>
      </c>
      <c r="E306">
        <f t="shared" si="17"/>
        <v>-11.700000000000045</v>
      </c>
      <c r="F306">
        <f t="shared" si="18"/>
        <v>-2.2270028552427505</v>
      </c>
    </row>
    <row r="307" spans="2:6" x14ac:dyDescent="0.25">
      <c r="B307">
        <v>338.6</v>
      </c>
      <c r="C307">
        <v>329.9</v>
      </c>
      <c r="D307" s="1">
        <f t="shared" si="16"/>
        <v>5.1979641967424151</v>
      </c>
      <c r="E307">
        <f t="shared" si="17"/>
        <v>8.7000000000000455</v>
      </c>
      <c r="F307">
        <f t="shared" si="18"/>
        <v>1.6737321902779496</v>
      </c>
    </row>
    <row r="308" spans="2:6" x14ac:dyDescent="0.25">
      <c r="B308">
        <v>324.2</v>
      </c>
      <c r="C308">
        <v>323.89999999999998</v>
      </c>
      <c r="D308" s="1">
        <f t="shared" si="16"/>
        <v>5.0862337126941801</v>
      </c>
      <c r="E308">
        <f t="shared" si="17"/>
        <v>0.30000000000001137</v>
      </c>
      <c r="F308">
        <f t="shared" si="18"/>
        <v>5.8982739871208403E-2</v>
      </c>
    </row>
    <row r="309" spans="2:6" x14ac:dyDescent="0.25">
      <c r="B309">
        <v>334.2</v>
      </c>
      <c r="C309">
        <v>322.5</v>
      </c>
      <c r="D309" s="1">
        <f t="shared" si="16"/>
        <v>5.1640808097510753</v>
      </c>
      <c r="E309">
        <f t="shared" si="17"/>
        <v>11.699999999999989</v>
      </c>
      <c r="F309">
        <f t="shared" si="18"/>
        <v>2.2656500606860108</v>
      </c>
    </row>
    <row r="310" spans="2:6" x14ac:dyDescent="0.25">
      <c r="B310">
        <v>334.7</v>
      </c>
      <c r="C310">
        <v>321.89999999999998</v>
      </c>
      <c r="D310" s="1">
        <f t="shared" si="16"/>
        <v>5.1679423827200273</v>
      </c>
      <c r="E310">
        <f t="shared" si="17"/>
        <v>12.800000000000011</v>
      </c>
      <c r="F310">
        <f t="shared" si="18"/>
        <v>2.4768077993282556</v>
      </c>
    </row>
    <row r="311" spans="2:6" x14ac:dyDescent="0.25">
      <c r="B311">
        <v>328.8</v>
      </c>
      <c r="C311">
        <v>321.60000000000002</v>
      </c>
      <c r="D311" s="1">
        <f t="shared" si="16"/>
        <v>5.122190323066234</v>
      </c>
      <c r="E311">
        <f t="shared" si="17"/>
        <v>7.1999999999999886</v>
      </c>
      <c r="F311">
        <f t="shared" si="18"/>
        <v>1.4056486670510793</v>
      </c>
    </row>
    <row r="312" spans="2:6" x14ac:dyDescent="0.25">
      <c r="B312">
        <v>343.4</v>
      </c>
      <c r="C312">
        <v>321.3</v>
      </c>
      <c r="D312" s="1">
        <f t="shared" si="16"/>
        <v>5.2346777609297428</v>
      </c>
      <c r="E312">
        <f t="shared" si="17"/>
        <v>22.099999999999966</v>
      </c>
      <c r="F312">
        <f t="shared" si="18"/>
        <v>4.2218453569288545</v>
      </c>
    </row>
    <row r="313" spans="2:6" x14ac:dyDescent="0.25">
      <c r="B313">
        <v>363.6</v>
      </c>
      <c r="C313">
        <v>321</v>
      </c>
      <c r="D313" s="1">
        <f t="shared" si="16"/>
        <v>5.3864389780584414</v>
      </c>
      <c r="E313">
        <f t="shared" si="17"/>
        <v>42.600000000000023</v>
      </c>
      <c r="F313">
        <f t="shared" si="18"/>
        <v>7.9087501359488757</v>
      </c>
    </row>
    <row r="314" spans="2:6" x14ac:dyDescent="0.25">
      <c r="B314">
        <v>383.6</v>
      </c>
      <c r="C314">
        <v>320.89999999999998</v>
      </c>
      <c r="D314" s="1">
        <f t="shared" si="16"/>
        <v>5.5325978819477086</v>
      </c>
      <c r="E314">
        <f t="shared" si="17"/>
        <v>62.700000000000045</v>
      </c>
      <c r="F314">
        <f t="shared" si="18"/>
        <v>11.332831580726953</v>
      </c>
    </row>
    <row r="315" spans="2:6" x14ac:dyDescent="0.25">
      <c r="B315">
        <v>385.3</v>
      </c>
      <c r="C315">
        <v>320.7</v>
      </c>
      <c r="D315" s="1">
        <f t="shared" si="16"/>
        <v>5.5448437356111304</v>
      </c>
      <c r="E315">
        <f t="shared" si="17"/>
        <v>64.600000000000023</v>
      </c>
      <c r="F315">
        <f t="shared" si="18"/>
        <v>11.650463580265363</v>
      </c>
    </row>
    <row r="316" spans="2:6" x14ac:dyDescent="0.25">
      <c r="B316">
        <v>366.5</v>
      </c>
      <c r="C316">
        <v>320.60000000000002</v>
      </c>
      <c r="D316" s="1">
        <f t="shared" si="16"/>
        <v>5.4078768903239736</v>
      </c>
      <c r="E316">
        <f t="shared" si="17"/>
        <v>45.899999999999977</v>
      </c>
      <c r="F316">
        <f t="shared" si="18"/>
        <v>8.4876192507500328</v>
      </c>
    </row>
    <row r="317" spans="2:6" x14ac:dyDescent="0.25">
      <c r="B317">
        <v>341.6</v>
      </c>
      <c r="C317">
        <v>320.5</v>
      </c>
      <c r="D317" s="1">
        <f t="shared" si="16"/>
        <v>5.2209404286453767</v>
      </c>
      <c r="E317">
        <f t="shared" si="17"/>
        <v>21.100000000000023</v>
      </c>
      <c r="F317">
        <f t="shared" si="18"/>
        <v>4.0414174971681529</v>
      </c>
    </row>
    <row r="318" spans="2:6" x14ac:dyDescent="0.25">
      <c r="B318">
        <v>331.4</v>
      </c>
      <c r="C318">
        <v>320.39999999999998</v>
      </c>
      <c r="D318" s="1">
        <f t="shared" si="16"/>
        <v>5.142402413792742</v>
      </c>
      <c r="E318">
        <f t="shared" si="17"/>
        <v>11</v>
      </c>
      <c r="F318">
        <f t="shared" si="18"/>
        <v>2.139078025184542</v>
      </c>
    </row>
    <row r="319" spans="2:6" x14ac:dyDescent="0.25">
      <c r="B319">
        <v>318.3</v>
      </c>
      <c r="C319">
        <v>320.3</v>
      </c>
      <c r="D319" s="1">
        <f t="shared" si="16"/>
        <v>5.039739935229421</v>
      </c>
      <c r="E319">
        <f t="shared" si="17"/>
        <v>-2</v>
      </c>
      <c r="F319">
        <f t="shared" si="18"/>
        <v>-0.3968458741331769</v>
      </c>
    </row>
    <row r="320" spans="2:6" x14ac:dyDescent="0.25">
      <c r="B320">
        <v>324.10000000000002</v>
      </c>
      <c r="C320">
        <v>320.2</v>
      </c>
      <c r="D320" s="1">
        <f t="shared" si="16"/>
        <v>5.0854492238003814</v>
      </c>
      <c r="E320">
        <f t="shared" si="17"/>
        <v>3.9000000000000341</v>
      </c>
      <c r="F320">
        <f t="shared" si="18"/>
        <v>0.76689390226288501</v>
      </c>
    </row>
    <row r="321" spans="2:6" x14ac:dyDescent="0.25">
      <c r="B321">
        <v>322.5</v>
      </c>
      <c r="C321">
        <v>320.2</v>
      </c>
      <c r="D321" s="1">
        <f t="shared" si="16"/>
        <v>5.0728809025181247</v>
      </c>
      <c r="E321">
        <f t="shared" si="17"/>
        <v>2.3000000000000114</v>
      </c>
      <c r="F321">
        <f t="shared" si="18"/>
        <v>0.45339128676533991</v>
      </c>
    </row>
    <row r="322" spans="2:6" x14ac:dyDescent="0.25">
      <c r="B322">
        <v>322.60000000000002</v>
      </c>
      <c r="C322">
        <v>320.5</v>
      </c>
      <c r="D322" s="1">
        <f t="shared" si="16"/>
        <v>5.0736673347222938</v>
      </c>
      <c r="E322">
        <f t="shared" si="17"/>
        <v>2.1000000000000227</v>
      </c>
      <c r="F322">
        <f t="shared" si="18"/>
        <v>0.41390179163470242</v>
      </c>
    </row>
    <row r="323" spans="2:6" x14ac:dyDescent="0.25">
      <c r="B323">
        <v>315</v>
      </c>
      <c r="C323">
        <v>320.39999999999998</v>
      </c>
      <c r="D323" s="1">
        <f t="shared" ref="D323:D386" si="19">(B323*1000/12532)^0.5</f>
        <v>5.0135469209945294</v>
      </c>
      <c r="E323">
        <f t="shared" ref="E323:E386" si="20">B323-C323</f>
        <v>-5.3999999999999773</v>
      </c>
      <c r="F323">
        <f t="shared" ref="F323:F386" si="21">E323/D323</f>
        <v>-1.0770817716669117</v>
      </c>
    </row>
    <row r="324" spans="2:6" x14ac:dyDescent="0.25">
      <c r="B324">
        <v>324.8</v>
      </c>
      <c r="C324">
        <v>320.39999999999998</v>
      </c>
      <c r="D324" s="1">
        <f t="shared" si="19"/>
        <v>5.0909381074529252</v>
      </c>
      <c r="E324">
        <f t="shared" si="20"/>
        <v>4.4000000000000341</v>
      </c>
      <c r="F324">
        <f t="shared" si="21"/>
        <v>0.86428078816330811</v>
      </c>
    </row>
    <row r="325" spans="2:6" x14ac:dyDescent="0.25">
      <c r="B325">
        <v>328.4</v>
      </c>
      <c r="C325">
        <v>320.39999999999998</v>
      </c>
      <c r="D325" s="1">
        <f t="shared" si="19"/>
        <v>5.1190736873514213</v>
      </c>
      <c r="E325">
        <f t="shared" si="20"/>
        <v>8</v>
      </c>
      <c r="F325">
        <f t="shared" si="21"/>
        <v>1.5627827393395373</v>
      </c>
    </row>
    <row r="326" spans="2:6" x14ac:dyDescent="0.25">
      <c r="B326">
        <v>311.5</v>
      </c>
      <c r="C326">
        <v>320.2</v>
      </c>
      <c r="D326" s="1">
        <f t="shared" si="19"/>
        <v>4.9856160801541218</v>
      </c>
      <c r="E326">
        <f t="shared" si="20"/>
        <v>-8.6999999999999886</v>
      </c>
      <c r="F326">
        <f t="shared" si="21"/>
        <v>-1.7450200456933385</v>
      </c>
    </row>
    <row r="327" spans="2:6" x14ac:dyDescent="0.25">
      <c r="B327">
        <v>323.7</v>
      </c>
      <c r="C327">
        <v>320.39999999999998</v>
      </c>
      <c r="D327" s="1">
        <f t="shared" si="19"/>
        <v>5.0823100573137214</v>
      </c>
      <c r="E327">
        <f t="shared" si="20"/>
        <v>3.3000000000000114</v>
      </c>
      <c r="F327">
        <f t="shared" si="21"/>
        <v>0.6493110343102998</v>
      </c>
    </row>
    <row r="328" spans="2:6" x14ac:dyDescent="0.25">
      <c r="B328">
        <v>327.8</v>
      </c>
      <c r="C328">
        <v>320.60000000000002</v>
      </c>
      <c r="D328" s="1">
        <f t="shared" si="19"/>
        <v>5.1143951727221983</v>
      </c>
      <c r="E328">
        <f t="shared" si="20"/>
        <v>7.1999999999999886</v>
      </c>
      <c r="F328">
        <f t="shared" si="21"/>
        <v>1.4077910988187685</v>
      </c>
    </row>
    <row r="329" spans="2:6" x14ac:dyDescent="0.25">
      <c r="B329">
        <v>312.39999999999998</v>
      </c>
      <c r="C329">
        <v>320.8</v>
      </c>
      <c r="D329" s="1">
        <f t="shared" si="19"/>
        <v>4.992813219953824</v>
      </c>
      <c r="E329">
        <f t="shared" si="20"/>
        <v>-8.4000000000000341</v>
      </c>
      <c r="F329">
        <f t="shared" si="21"/>
        <v>-1.6824182339586342</v>
      </c>
    </row>
    <row r="330" spans="2:6" x14ac:dyDescent="0.25">
      <c r="B330">
        <v>322.7</v>
      </c>
      <c r="C330">
        <v>321.10000000000002</v>
      </c>
      <c r="D330" s="1">
        <f t="shared" si="19"/>
        <v>5.0744536450462281</v>
      </c>
      <c r="E330">
        <f t="shared" si="20"/>
        <v>1.5999999999999659</v>
      </c>
      <c r="F330">
        <f t="shared" si="21"/>
        <v>0.3153048804696274</v>
      </c>
    </row>
    <row r="331" spans="2:6" x14ac:dyDescent="0.25">
      <c r="B331">
        <v>322.8</v>
      </c>
      <c r="C331">
        <v>321.3</v>
      </c>
      <c r="D331" s="1">
        <f t="shared" si="19"/>
        <v>5.0752398335465756</v>
      </c>
      <c r="E331">
        <f t="shared" si="20"/>
        <v>1.5</v>
      </c>
      <c r="F331">
        <f t="shared" si="21"/>
        <v>0.29555253528813052</v>
      </c>
    </row>
    <row r="332" spans="2:6" x14ac:dyDescent="0.25">
      <c r="B332">
        <v>325.5</v>
      </c>
      <c r="C332">
        <v>321.60000000000002</v>
      </c>
      <c r="D332" s="1">
        <f t="shared" si="19"/>
        <v>5.096421079540117</v>
      </c>
      <c r="E332">
        <f t="shared" si="20"/>
        <v>3.8999999999999773</v>
      </c>
      <c r="F332">
        <f t="shared" si="21"/>
        <v>0.76524289087037123</v>
      </c>
    </row>
    <row r="333" spans="2:6" x14ac:dyDescent="0.25">
      <c r="B333">
        <v>324.7</v>
      </c>
      <c r="C333">
        <v>321.89999999999998</v>
      </c>
      <c r="D333" s="1">
        <f t="shared" si="19"/>
        <v>5.0901543435952359</v>
      </c>
      <c r="E333">
        <f t="shared" si="20"/>
        <v>2.8000000000000114</v>
      </c>
      <c r="F333">
        <f t="shared" si="21"/>
        <v>0.55008155175552853</v>
      </c>
    </row>
    <row r="334" spans="2:6" x14ac:dyDescent="0.25">
      <c r="B334">
        <v>323.60000000000002</v>
      </c>
      <c r="C334">
        <v>322.3</v>
      </c>
      <c r="D334" s="1">
        <f t="shared" si="19"/>
        <v>5.0815249626836705</v>
      </c>
      <c r="E334">
        <f t="shared" si="20"/>
        <v>1.3000000000000114</v>
      </c>
      <c r="F334">
        <f t="shared" si="21"/>
        <v>0.25582871471587759</v>
      </c>
    </row>
    <row r="335" spans="2:6" x14ac:dyDescent="0.25">
      <c r="B335">
        <v>325.3</v>
      </c>
      <c r="C335">
        <v>322.7</v>
      </c>
      <c r="D335" s="1">
        <f t="shared" si="19"/>
        <v>5.0948551181943342</v>
      </c>
      <c r="E335">
        <f t="shared" si="20"/>
        <v>2.6000000000000227</v>
      </c>
      <c r="F335">
        <f t="shared" si="21"/>
        <v>0.51031873128543204</v>
      </c>
    </row>
    <row r="336" spans="2:6" x14ac:dyDescent="0.25">
      <c r="B336">
        <v>329.4</v>
      </c>
      <c r="C336">
        <v>323.2</v>
      </c>
      <c r="D336" s="1">
        <f t="shared" si="19"/>
        <v>5.1268617242405634</v>
      </c>
      <c r="E336">
        <f t="shared" si="20"/>
        <v>6.1999999999999886</v>
      </c>
      <c r="F336">
        <f t="shared" si="21"/>
        <v>1.2093167971910512</v>
      </c>
    </row>
    <row r="337" spans="2:6" x14ac:dyDescent="0.25">
      <c r="B337">
        <v>331.6</v>
      </c>
      <c r="C337">
        <v>323.7</v>
      </c>
      <c r="D337" s="1">
        <f t="shared" si="19"/>
        <v>5.1439539004516037</v>
      </c>
      <c r="E337">
        <f t="shared" si="20"/>
        <v>7.9000000000000341</v>
      </c>
      <c r="F337">
        <f t="shared" si="21"/>
        <v>1.5357835923269973</v>
      </c>
    </row>
    <row r="338" spans="2:6" x14ac:dyDescent="0.25">
      <c r="B338">
        <v>327.3</v>
      </c>
      <c r="C338">
        <v>324.39999999999998</v>
      </c>
      <c r="D338" s="1">
        <f t="shared" si="19"/>
        <v>5.1104931387576968</v>
      </c>
      <c r="E338">
        <f t="shared" si="20"/>
        <v>2.9000000000000341</v>
      </c>
      <c r="F338">
        <f t="shared" si="21"/>
        <v>0.56745991458370126</v>
      </c>
    </row>
    <row r="339" spans="2:6" x14ac:dyDescent="0.25">
      <c r="B339">
        <v>325.8</v>
      </c>
      <c r="C339">
        <v>325.5</v>
      </c>
      <c r="D339" s="1">
        <f t="shared" si="19"/>
        <v>5.0987691197842668</v>
      </c>
      <c r="E339">
        <f t="shared" si="20"/>
        <v>0.30000000000001137</v>
      </c>
      <c r="F339">
        <f t="shared" si="21"/>
        <v>5.8837729842669287E-2</v>
      </c>
    </row>
    <row r="340" spans="2:6" x14ac:dyDescent="0.25">
      <c r="B340">
        <v>340.7</v>
      </c>
      <c r="C340">
        <v>328.3</v>
      </c>
      <c r="D340" s="1">
        <f t="shared" si="19"/>
        <v>5.2140581900099123</v>
      </c>
      <c r="E340">
        <f t="shared" si="20"/>
        <v>12.399999999999977</v>
      </c>
      <c r="F340">
        <f t="shared" si="21"/>
        <v>2.3781859634321427</v>
      </c>
    </row>
    <row r="341" spans="2:6" x14ac:dyDescent="0.25">
      <c r="B341">
        <v>345.5</v>
      </c>
      <c r="C341">
        <v>339.8</v>
      </c>
      <c r="D341" s="1">
        <f t="shared" si="19"/>
        <v>5.2506592232752878</v>
      </c>
      <c r="E341">
        <f t="shared" si="20"/>
        <v>5.6999999999999886</v>
      </c>
      <c r="F341">
        <f t="shared" si="21"/>
        <v>1.0855779736633542</v>
      </c>
    </row>
    <row r="342" spans="2:6" x14ac:dyDescent="0.25">
      <c r="B342">
        <v>373.5</v>
      </c>
      <c r="C342">
        <v>387.7</v>
      </c>
      <c r="D342" s="1">
        <f t="shared" si="19"/>
        <v>5.4592767397838378</v>
      </c>
      <c r="E342">
        <f t="shared" si="20"/>
        <v>-14.199999999999989</v>
      </c>
      <c r="F342">
        <f t="shared" si="21"/>
        <v>-2.6010771530446801</v>
      </c>
    </row>
    <row r="343" spans="2:6" x14ac:dyDescent="0.25">
      <c r="B343">
        <v>517</v>
      </c>
      <c r="C343">
        <v>537.29999999999995</v>
      </c>
      <c r="D343" s="1">
        <f t="shared" si="19"/>
        <v>6.422957945118605</v>
      </c>
      <c r="E343">
        <f t="shared" si="20"/>
        <v>-20.299999999999955</v>
      </c>
      <c r="F343">
        <f t="shared" si="21"/>
        <v>-3.160537586179867</v>
      </c>
    </row>
    <row r="344" spans="2:6" x14ac:dyDescent="0.25">
      <c r="B344">
        <v>864.2</v>
      </c>
      <c r="C344">
        <v>859.1</v>
      </c>
      <c r="D344" s="1">
        <f t="shared" si="19"/>
        <v>8.3041835103002022</v>
      </c>
      <c r="E344">
        <f t="shared" si="20"/>
        <v>5.1000000000000227</v>
      </c>
      <c r="F344">
        <f t="shared" si="21"/>
        <v>0.61414827763309554</v>
      </c>
    </row>
    <row r="345" spans="2:6" x14ac:dyDescent="0.25">
      <c r="B345">
        <v>1294.4000000000001</v>
      </c>
      <c r="C345">
        <v>1301</v>
      </c>
      <c r="D345" s="1">
        <f t="shared" si="19"/>
        <v>10.163049925367341</v>
      </c>
      <c r="E345">
        <f t="shared" si="20"/>
        <v>-6.5999999999999091</v>
      </c>
      <c r="F345">
        <f t="shared" si="21"/>
        <v>-0.64941135274029005</v>
      </c>
    </row>
    <row r="346" spans="2:6" x14ac:dyDescent="0.25">
      <c r="B346">
        <v>1643.5</v>
      </c>
      <c r="C346">
        <v>1608.4</v>
      </c>
      <c r="D346" s="1">
        <f t="shared" si="19"/>
        <v>11.451823901330838</v>
      </c>
      <c r="E346">
        <f t="shared" si="20"/>
        <v>35.099999999999909</v>
      </c>
      <c r="F346">
        <f t="shared" si="21"/>
        <v>3.0650139490811479</v>
      </c>
    </row>
    <row r="347" spans="2:6" x14ac:dyDescent="0.25">
      <c r="B347">
        <v>1603.2</v>
      </c>
      <c r="C347">
        <v>1529</v>
      </c>
      <c r="D347" s="1">
        <f t="shared" si="19"/>
        <v>11.310548308204933</v>
      </c>
      <c r="E347">
        <f t="shared" si="20"/>
        <v>74.200000000000045</v>
      </c>
      <c r="F347">
        <f t="shared" si="21"/>
        <v>6.5602478304410452</v>
      </c>
    </row>
    <row r="348" spans="2:6" x14ac:dyDescent="0.25">
      <c r="B348">
        <v>1248.7</v>
      </c>
      <c r="C348">
        <v>1133.0999999999999</v>
      </c>
      <c r="D348" s="1">
        <f t="shared" si="19"/>
        <v>9.9820298159606988</v>
      </c>
      <c r="E348">
        <f t="shared" si="20"/>
        <v>115.60000000000014</v>
      </c>
      <c r="F348">
        <f t="shared" si="21"/>
        <v>11.580810930374332</v>
      </c>
    </row>
    <row r="349" spans="2:6" x14ac:dyDescent="0.25">
      <c r="B349">
        <v>805</v>
      </c>
      <c r="C349">
        <v>717</v>
      </c>
      <c r="D349" s="1">
        <f t="shared" si="19"/>
        <v>8.0147087891043292</v>
      </c>
      <c r="E349">
        <f t="shared" si="20"/>
        <v>88</v>
      </c>
      <c r="F349">
        <f t="shared" si="21"/>
        <v>10.979812531633392</v>
      </c>
    </row>
    <row r="350" spans="2:6" x14ac:dyDescent="0.25">
      <c r="B350">
        <v>470.5</v>
      </c>
      <c r="C350">
        <v>464.5</v>
      </c>
      <c r="D350" s="1">
        <f t="shared" si="19"/>
        <v>6.1273067205438707</v>
      </c>
      <c r="E350">
        <f t="shared" si="20"/>
        <v>6</v>
      </c>
      <c r="F350">
        <f t="shared" si="21"/>
        <v>0.97922305405129606</v>
      </c>
    </row>
    <row r="351" spans="2:6" x14ac:dyDescent="0.25">
      <c r="B351">
        <v>349.2</v>
      </c>
      <c r="C351">
        <v>363.5</v>
      </c>
      <c r="D351" s="1">
        <f t="shared" si="19"/>
        <v>5.2786993145923811</v>
      </c>
      <c r="E351">
        <f t="shared" si="20"/>
        <v>-14.300000000000011</v>
      </c>
      <c r="F351">
        <f t="shared" si="21"/>
        <v>-2.7090006737965244</v>
      </c>
    </row>
    <row r="352" spans="2:6" x14ac:dyDescent="0.25">
      <c r="B352">
        <v>338.6</v>
      </c>
      <c r="C352">
        <v>335.1</v>
      </c>
      <c r="D352" s="1">
        <f t="shared" si="19"/>
        <v>5.1979641967424151</v>
      </c>
      <c r="E352">
        <f t="shared" si="20"/>
        <v>3.5</v>
      </c>
      <c r="F352">
        <f t="shared" si="21"/>
        <v>0.67334053631871182</v>
      </c>
    </row>
    <row r="353" spans="2:6" x14ac:dyDescent="0.25">
      <c r="B353">
        <v>333.9</v>
      </c>
      <c r="C353">
        <v>328.9</v>
      </c>
      <c r="D353" s="1">
        <f t="shared" si="19"/>
        <v>5.161762479304385</v>
      </c>
      <c r="E353">
        <f t="shared" si="20"/>
        <v>5</v>
      </c>
      <c r="F353">
        <f t="shared" si="21"/>
        <v>0.96866138650258382</v>
      </c>
    </row>
    <row r="354" spans="2:6" x14ac:dyDescent="0.25">
      <c r="B354">
        <v>342.8</v>
      </c>
      <c r="C354">
        <v>327.5</v>
      </c>
      <c r="D354" s="1">
        <f t="shared" si="19"/>
        <v>5.230102659317776</v>
      </c>
      <c r="E354">
        <f t="shared" si="20"/>
        <v>15.300000000000011</v>
      </c>
      <c r="F354">
        <f t="shared" si="21"/>
        <v>2.9253727883796015</v>
      </c>
    </row>
    <row r="355" spans="2:6" x14ac:dyDescent="0.25">
      <c r="B355">
        <v>321.5</v>
      </c>
      <c r="C355">
        <v>326.89999999999998</v>
      </c>
      <c r="D355" s="1">
        <f t="shared" si="19"/>
        <v>5.0650098645692534</v>
      </c>
      <c r="E355">
        <f t="shared" si="20"/>
        <v>-5.3999999999999773</v>
      </c>
      <c r="F355">
        <f t="shared" si="21"/>
        <v>-1.066138101284668</v>
      </c>
    </row>
    <row r="356" spans="2:6" x14ac:dyDescent="0.25">
      <c r="B356">
        <v>326.3</v>
      </c>
      <c r="C356">
        <v>326.5</v>
      </c>
      <c r="D356" s="1">
        <f t="shared" si="19"/>
        <v>5.102680119147216</v>
      </c>
      <c r="E356">
        <f t="shared" si="20"/>
        <v>-0.19999999999998863</v>
      </c>
      <c r="F356">
        <f t="shared" si="21"/>
        <v>-3.9195088723965238E-2</v>
      </c>
    </row>
    <row r="357" spans="2:6" x14ac:dyDescent="0.25">
      <c r="B357">
        <v>323.10000000000002</v>
      </c>
      <c r="C357">
        <v>326.3</v>
      </c>
      <c r="D357" s="1">
        <f t="shared" si="19"/>
        <v>5.0775976686719329</v>
      </c>
      <c r="E357">
        <f t="shared" si="20"/>
        <v>-3.1999999999999886</v>
      </c>
      <c r="F357">
        <f t="shared" si="21"/>
        <v>-0.63021929046161751</v>
      </c>
    </row>
    <row r="358" spans="2:6" x14ac:dyDescent="0.25">
      <c r="B358">
        <v>321.10000000000002</v>
      </c>
      <c r="C358">
        <v>326.2</v>
      </c>
      <c r="D358" s="1">
        <f t="shared" si="19"/>
        <v>5.061858022406807</v>
      </c>
      <c r="E358">
        <f t="shared" si="20"/>
        <v>-5.0999999999999659</v>
      </c>
      <c r="F358">
        <f t="shared" si="21"/>
        <v>-1.0075351733344395</v>
      </c>
    </row>
    <row r="359" spans="2:6" x14ac:dyDescent="0.25">
      <c r="B359">
        <v>339</v>
      </c>
      <c r="C359">
        <v>326.10000000000002</v>
      </c>
      <c r="D359" s="1">
        <f t="shared" si="19"/>
        <v>5.2010335588030694</v>
      </c>
      <c r="E359">
        <f t="shared" si="20"/>
        <v>12.899999999999977</v>
      </c>
      <c r="F359">
        <f t="shared" si="21"/>
        <v>2.4802762478173079</v>
      </c>
    </row>
    <row r="360" spans="2:6" x14ac:dyDescent="0.25">
      <c r="B360">
        <v>325.60000000000002</v>
      </c>
      <c r="C360">
        <v>326.10000000000002</v>
      </c>
      <c r="D360" s="1">
        <f t="shared" si="19"/>
        <v>5.0972038798027075</v>
      </c>
      <c r="E360">
        <f t="shared" si="20"/>
        <v>-0.5</v>
      </c>
      <c r="F360">
        <f t="shared" si="21"/>
        <v>-9.8092996040674951E-2</v>
      </c>
    </row>
    <row r="361" spans="2:6" x14ac:dyDescent="0.25">
      <c r="B361">
        <v>327.2</v>
      </c>
      <c r="C361">
        <v>326.10000000000002</v>
      </c>
      <c r="D361" s="1">
        <f t="shared" si="19"/>
        <v>5.1097123743900275</v>
      </c>
      <c r="E361">
        <f t="shared" si="20"/>
        <v>1.0999999999999659</v>
      </c>
      <c r="F361">
        <f t="shared" si="21"/>
        <v>0.21527630508386073</v>
      </c>
    </row>
    <row r="362" spans="2:6" x14ac:dyDescent="0.25">
      <c r="B362">
        <v>318.39999999999998</v>
      </c>
      <c r="C362">
        <v>326.2</v>
      </c>
      <c r="D362" s="1">
        <f t="shared" si="19"/>
        <v>5.0405315381456717</v>
      </c>
      <c r="E362">
        <f t="shared" si="20"/>
        <v>-7.8000000000000114</v>
      </c>
      <c r="F362">
        <f t="shared" si="21"/>
        <v>-1.5474558468628297</v>
      </c>
    </row>
    <row r="363" spans="2:6" x14ac:dyDescent="0.25">
      <c r="B363">
        <v>334.6</v>
      </c>
      <c r="C363">
        <v>326.8</v>
      </c>
      <c r="D363" s="1">
        <f t="shared" si="19"/>
        <v>5.167170298995285</v>
      </c>
      <c r="E363">
        <f t="shared" si="20"/>
        <v>7.8000000000000114</v>
      </c>
      <c r="F363">
        <f t="shared" si="21"/>
        <v>1.5095302745327861</v>
      </c>
    </row>
    <row r="364" spans="2:6" x14ac:dyDescent="0.25">
      <c r="B364">
        <v>319.89999999999998</v>
      </c>
      <c r="C364">
        <v>326.89999999999998</v>
      </c>
      <c r="D364" s="1">
        <f t="shared" si="19"/>
        <v>5.052390698616354</v>
      </c>
      <c r="E364">
        <f t="shared" si="20"/>
        <v>-7</v>
      </c>
      <c r="F364">
        <f t="shared" si="21"/>
        <v>-1.3854827184914693</v>
      </c>
    </row>
    <row r="365" spans="2:6" x14ac:dyDescent="0.25">
      <c r="B365">
        <v>320.2</v>
      </c>
      <c r="C365">
        <v>327.10000000000002</v>
      </c>
      <c r="D365" s="1">
        <f t="shared" si="19"/>
        <v>5.0547591919249548</v>
      </c>
      <c r="E365">
        <f t="shared" si="20"/>
        <v>-6.9000000000000341</v>
      </c>
      <c r="F365">
        <f t="shared" si="21"/>
        <v>-1.3650501909216322</v>
      </c>
    </row>
    <row r="366" spans="2:6" x14ac:dyDescent="0.25">
      <c r="B366">
        <v>324.10000000000002</v>
      </c>
      <c r="C366">
        <v>327.2</v>
      </c>
      <c r="D366" s="1">
        <f t="shared" si="19"/>
        <v>5.0854492238003814</v>
      </c>
      <c r="E366">
        <f t="shared" si="20"/>
        <v>-3.0999999999999659</v>
      </c>
      <c r="F366">
        <f t="shared" si="21"/>
        <v>-0.60958233256792216</v>
      </c>
    </row>
    <row r="367" spans="2:6" x14ac:dyDescent="0.25">
      <c r="B367">
        <v>324.8</v>
      </c>
      <c r="C367">
        <v>327.39999999999998</v>
      </c>
      <c r="D367" s="1">
        <f t="shared" si="19"/>
        <v>5.0909381074529252</v>
      </c>
      <c r="E367">
        <f t="shared" si="20"/>
        <v>-2.5999999999999659</v>
      </c>
      <c r="F367">
        <f t="shared" si="21"/>
        <v>-0.51071137482376228</v>
      </c>
    </row>
    <row r="368" spans="2:6" x14ac:dyDescent="0.25">
      <c r="B368">
        <v>329.5</v>
      </c>
      <c r="C368">
        <v>327.60000000000002</v>
      </c>
      <c r="D368" s="1">
        <f t="shared" si="19"/>
        <v>5.1276398773488223</v>
      </c>
      <c r="E368">
        <f t="shared" si="20"/>
        <v>1.8999999999999773</v>
      </c>
      <c r="F368">
        <f t="shared" si="21"/>
        <v>0.3705408424630528</v>
      </c>
    </row>
    <row r="369" spans="2:6" x14ac:dyDescent="0.25">
      <c r="B369">
        <v>332.9</v>
      </c>
      <c r="C369">
        <v>327.8</v>
      </c>
      <c r="D369" s="1">
        <f t="shared" si="19"/>
        <v>5.1540271797697477</v>
      </c>
      <c r="E369">
        <f t="shared" si="20"/>
        <v>5.0999999999999659</v>
      </c>
      <c r="F369">
        <f t="shared" si="21"/>
        <v>0.98951748256550809</v>
      </c>
    </row>
    <row r="370" spans="2:6" x14ac:dyDescent="0.25">
      <c r="B370">
        <v>330.1</v>
      </c>
      <c r="C370">
        <v>328.1</v>
      </c>
      <c r="D370" s="1">
        <f t="shared" si="19"/>
        <v>5.132306318366763</v>
      </c>
      <c r="E370">
        <f t="shared" si="20"/>
        <v>2</v>
      </c>
      <c r="F370">
        <f t="shared" si="21"/>
        <v>0.38968835372173449</v>
      </c>
    </row>
    <row r="371" spans="2:6" x14ac:dyDescent="0.25">
      <c r="B371">
        <v>329.7</v>
      </c>
      <c r="C371">
        <v>328</v>
      </c>
      <c r="D371" s="1">
        <f t="shared" si="19"/>
        <v>5.1291958294032503</v>
      </c>
      <c r="E371">
        <f t="shared" si="20"/>
        <v>1.6999999999999886</v>
      </c>
      <c r="F371">
        <f t="shared" si="21"/>
        <v>0.33143597096735783</v>
      </c>
    </row>
    <row r="372" spans="2:6" x14ac:dyDescent="0.25">
      <c r="B372">
        <v>339.3</v>
      </c>
      <c r="C372">
        <v>328.3</v>
      </c>
      <c r="D372" s="1">
        <f t="shared" si="19"/>
        <v>5.2033343921643649</v>
      </c>
      <c r="E372">
        <f t="shared" si="20"/>
        <v>11</v>
      </c>
      <c r="F372">
        <f t="shared" si="21"/>
        <v>2.1140290381038667</v>
      </c>
    </row>
    <row r="373" spans="2:6" x14ac:dyDescent="0.25">
      <c r="B373">
        <v>343.4</v>
      </c>
      <c r="C373">
        <v>328.7</v>
      </c>
      <c r="D373" s="1">
        <f t="shared" si="19"/>
        <v>5.2346777609297428</v>
      </c>
      <c r="E373">
        <f t="shared" si="20"/>
        <v>14.699999999999989</v>
      </c>
      <c r="F373">
        <f t="shared" si="21"/>
        <v>2.8081957804006428</v>
      </c>
    </row>
    <row r="374" spans="2:6" x14ac:dyDescent="0.25">
      <c r="B374">
        <v>327.8</v>
      </c>
      <c r="C374">
        <v>329.1</v>
      </c>
      <c r="D374" s="1">
        <f t="shared" si="19"/>
        <v>5.1143951727221983</v>
      </c>
      <c r="E374">
        <f t="shared" si="20"/>
        <v>-1.3000000000000114</v>
      </c>
      <c r="F374">
        <f t="shared" si="21"/>
        <v>-0.25418450395339137</v>
      </c>
    </row>
    <row r="375" spans="2:6" x14ac:dyDescent="0.25">
      <c r="B375">
        <v>341</v>
      </c>
      <c r="C375">
        <v>329.6</v>
      </c>
      <c r="D375" s="1">
        <f t="shared" si="19"/>
        <v>5.2163532784594091</v>
      </c>
      <c r="E375">
        <f t="shared" si="20"/>
        <v>11.399999999999977</v>
      </c>
      <c r="F375">
        <f t="shared" si="21"/>
        <v>2.1854348030980826</v>
      </c>
    </row>
    <row r="376" spans="2:6" x14ac:dyDescent="0.25">
      <c r="B376">
        <v>339.5</v>
      </c>
      <c r="C376">
        <v>330.1</v>
      </c>
      <c r="D376" s="1">
        <f t="shared" si="19"/>
        <v>5.2048677160202974</v>
      </c>
      <c r="E376">
        <f t="shared" si="20"/>
        <v>9.3999999999999773</v>
      </c>
      <c r="F376">
        <f t="shared" si="21"/>
        <v>1.8060017108729378</v>
      </c>
    </row>
    <row r="377" spans="2:6" x14ac:dyDescent="0.25">
      <c r="B377">
        <v>341.7</v>
      </c>
      <c r="C377">
        <v>330.7</v>
      </c>
      <c r="D377" s="1">
        <f t="shared" si="19"/>
        <v>5.2217045618991786</v>
      </c>
      <c r="E377">
        <f t="shared" si="20"/>
        <v>11</v>
      </c>
      <c r="F377">
        <f t="shared" si="21"/>
        <v>2.1065917976790334</v>
      </c>
    </row>
    <row r="378" spans="2:6" x14ac:dyDescent="0.25">
      <c r="B378">
        <v>341.8</v>
      </c>
      <c r="C378">
        <v>331.4</v>
      </c>
      <c r="D378" s="1">
        <f t="shared" si="19"/>
        <v>5.2224685833476894</v>
      </c>
      <c r="E378">
        <f t="shared" si="20"/>
        <v>10.400000000000034</v>
      </c>
      <c r="F378">
        <f t="shared" si="21"/>
        <v>1.9913954165586307</v>
      </c>
    </row>
    <row r="379" spans="2:6" x14ac:dyDescent="0.25">
      <c r="B379">
        <v>350.2</v>
      </c>
      <c r="C379">
        <v>332.4</v>
      </c>
      <c r="D379" s="1">
        <f t="shared" si="19"/>
        <v>5.2862521862683893</v>
      </c>
      <c r="E379">
        <f t="shared" si="20"/>
        <v>17.800000000000011</v>
      </c>
      <c r="F379">
        <f t="shared" si="21"/>
        <v>3.3672249020274578</v>
      </c>
    </row>
    <row r="380" spans="2:6" x14ac:dyDescent="0.25">
      <c r="B380">
        <v>348.8</v>
      </c>
      <c r="C380">
        <v>333.7</v>
      </c>
      <c r="D380" s="1">
        <f t="shared" si="19"/>
        <v>5.2756751382830966</v>
      </c>
      <c r="E380">
        <f t="shared" si="20"/>
        <v>15.100000000000023</v>
      </c>
      <c r="F380">
        <f t="shared" si="21"/>
        <v>2.8621929145004428</v>
      </c>
    </row>
    <row r="381" spans="2:6" x14ac:dyDescent="0.25">
      <c r="B381">
        <v>347.4</v>
      </c>
      <c r="C381">
        <v>336.4</v>
      </c>
      <c r="D381" s="1">
        <f t="shared" si="19"/>
        <v>5.2650768420384351</v>
      </c>
      <c r="E381">
        <f t="shared" si="20"/>
        <v>11</v>
      </c>
      <c r="F381">
        <f t="shared" si="21"/>
        <v>2.0892382637555627</v>
      </c>
    </row>
    <row r="382" spans="2:6" x14ac:dyDescent="0.25">
      <c r="B382">
        <v>349.6</v>
      </c>
      <c r="C382">
        <v>346.3</v>
      </c>
      <c r="D382" s="1">
        <f t="shared" si="19"/>
        <v>5.2817217593373638</v>
      </c>
      <c r="E382">
        <f t="shared" si="20"/>
        <v>3.3000000000000114</v>
      </c>
      <c r="F382">
        <f t="shared" si="21"/>
        <v>0.62479625969809205</v>
      </c>
    </row>
    <row r="383" spans="2:6" x14ac:dyDescent="0.25">
      <c r="B383">
        <v>369.7</v>
      </c>
      <c r="C383">
        <v>387.1</v>
      </c>
      <c r="D383" s="1">
        <f t="shared" si="19"/>
        <v>5.4314343201715785</v>
      </c>
      <c r="E383">
        <f t="shared" si="20"/>
        <v>-17.400000000000034</v>
      </c>
      <c r="F383">
        <f t="shared" si="21"/>
        <v>-3.203573673970225</v>
      </c>
    </row>
    <row r="384" spans="2:6" x14ac:dyDescent="0.25">
      <c r="B384">
        <v>497.2</v>
      </c>
      <c r="C384">
        <v>524.29999999999995</v>
      </c>
      <c r="D384" s="1">
        <f t="shared" si="19"/>
        <v>6.2987644383932206</v>
      </c>
      <c r="E384">
        <f t="shared" si="20"/>
        <v>-27.099999999999966</v>
      </c>
      <c r="F384">
        <f t="shared" si="21"/>
        <v>-4.3024310982032885</v>
      </c>
    </row>
    <row r="385" spans="2:6" x14ac:dyDescent="0.25">
      <c r="B385">
        <v>816.7</v>
      </c>
      <c r="C385">
        <v>862.3</v>
      </c>
      <c r="D385" s="1">
        <f t="shared" si="19"/>
        <v>8.0727422188902089</v>
      </c>
      <c r="E385">
        <f t="shared" si="20"/>
        <v>-45.599999999999909</v>
      </c>
      <c r="F385">
        <f t="shared" si="21"/>
        <v>-5.6486381905390157</v>
      </c>
    </row>
    <row r="386" spans="2:6" x14ac:dyDescent="0.25">
      <c r="B386">
        <v>1384.7</v>
      </c>
      <c r="C386">
        <v>1437.8</v>
      </c>
      <c r="D386" s="1">
        <f t="shared" si="19"/>
        <v>10.511571603134632</v>
      </c>
      <c r="E386">
        <f t="shared" si="20"/>
        <v>-53.099999999999909</v>
      </c>
      <c r="F386">
        <f t="shared" si="21"/>
        <v>-5.0515757305182678</v>
      </c>
    </row>
    <row r="387" spans="2:6" x14ac:dyDescent="0.25">
      <c r="B387">
        <v>1973.7</v>
      </c>
      <c r="C387">
        <v>2053.3000000000002</v>
      </c>
      <c r="D387" s="1">
        <f t="shared" ref="D387:D450" si="22">(B387*1000/12532)^0.5</f>
        <v>12.549614272356523</v>
      </c>
      <c r="E387">
        <f t="shared" ref="E387:E450" si="23">B387-C387</f>
        <v>-79.600000000000136</v>
      </c>
      <c r="F387">
        <f t="shared" ref="F387:F450" si="24">E387/D387</f>
        <v>-6.3428244304956731</v>
      </c>
    </row>
    <row r="388" spans="2:6" x14ac:dyDescent="0.25">
      <c r="B388">
        <v>2327.5</v>
      </c>
      <c r="C388">
        <v>2316.4</v>
      </c>
      <c r="D388" s="1">
        <f t="shared" si="22"/>
        <v>13.628079291095249</v>
      </c>
      <c r="E388">
        <f t="shared" si="23"/>
        <v>11.099999999999909</v>
      </c>
      <c r="F388">
        <f t="shared" si="24"/>
        <v>0.81449482079641133</v>
      </c>
    </row>
    <row r="389" spans="2:6" x14ac:dyDescent="0.25">
      <c r="B389">
        <v>2162.1</v>
      </c>
      <c r="C389">
        <v>2017.4</v>
      </c>
      <c r="D389" s="1">
        <f t="shared" si="22"/>
        <v>13.134927962823902</v>
      </c>
      <c r="E389">
        <f t="shared" si="23"/>
        <v>144.69999999999982</v>
      </c>
      <c r="F389">
        <f t="shared" si="24"/>
        <v>11.016428899309357</v>
      </c>
    </row>
    <row r="390" spans="2:6" x14ac:dyDescent="0.25">
      <c r="B390">
        <v>1626.5</v>
      </c>
      <c r="C390">
        <v>1393</v>
      </c>
      <c r="D390" s="1">
        <f t="shared" si="22"/>
        <v>11.392442379795256</v>
      </c>
      <c r="E390">
        <f t="shared" si="23"/>
        <v>233.5</v>
      </c>
      <c r="F390">
        <f t="shared" si="24"/>
        <v>20.49604397509329</v>
      </c>
    </row>
    <row r="391" spans="2:6" x14ac:dyDescent="0.25">
      <c r="B391">
        <v>968.7</v>
      </c>
      <c r="C391">
        <v>831.4</v>
      </c>
      <c r="D391" s="1">
        <f t="shared" si="22"/>
        <v>8.7919347598204123</v>
      </c>
      <c r="E391">
        <f t="shared" si="23"/>
        <v>137.30000000000007</v>
      </c>
      <c r="F391">
        <f t="shared" si="24"/>
        <v>15.616585399094182</v>
      </c>
    </row>
    <row r="392" spans="2:6" x14ac:dyDescent="0.25">
      <c r="B392">
        <v>517.20000000000005</v>
      </c>
      <c r="C392">
        <v>510.9</v>
      </c>
      <c r="D392" s="1">
        <f t="shared" si="22"/>
        <v>6.4242001766252628</v>
      </c>
      <c r="E392">
        <f t="shared" si="23"/>
        <v>6.3000000000000682</v>
      </c>
      <c r="F392">
        <f t="shared" si="24"/>
        <v>0.98066682649816828</v>
      </c>
    </row>
    <row r="393" spans="2:6" x14ac:dyDescent="0.25">
      <c r="B393">
        <v>383.4</v>
      </c>
      <c r="C393">
        <v>384</v>
      </c>
      <c r="D393" s="1">
        <f t="shared" si="22"/>
        <v>5.5311554108289549</v>
      </c>
      <c r="E393">
        <f t="shared" si="23"/>
        <v>-0.60000000000002274</v>
      </c>
      <c r="F393">
        <f t="shared" si="24"/>
        <v>-0.10847643131222391</v>
      </c>
    </row>
    <row r="394" spans="2:6" x14ac:dyDescent="0.25">
      <c r="B394">
        <v>353.5</v>
      </c>
      <c r="C394">
        <v>347.3</v>
      </c>
      <c r="D394" s="1">
        <f t="shared" si="22"/>
        <v>5.311100456831884</v>
      </c>
      <c r="E394">
        <f t="shared" si="23"/>
        <v>6.1999999999999886</v>
      </c>
      <c r="F394">
        <f t="shared" si="24"/>
        <v>1.1673663585151506</v>
      </c>
    </row>
    <row r="395" spans="2:6" x14ac:dyDescent="0.25">
      <c r="B395">
        <v>339.4</v>
      </c>
      <c r="C395">
        <v>338.8</v>
      </c>
      <c r="D395" s="1">
        <f t="shared" si="22"/>
        <v>5.2041011105641886</v>
      </c>
      <c r="E395">
        <f t="shared" si="23"/>
        <v>0.59999999999996589</v>
      </c>
      <c r="F395">
        <f t="shared" si="24"/>
        <v>0.11529368612419572</v>
      </c>
    </row>
    <row r="396" spans="2:6" x14ac:dyDescent="0.25">
      <c r="B396">
        <v>347.2</v>
      </c>
      <c r="C396">
        <v>336.6</v>
      </c>
      <c r="D396" s="1">
        <f t="shared" si="22"/>
        <v>5.2635610576851457</v>
      </c>
      <c r="E396">
        <f t="shared" si="23"/>
        <v>10.599999999999966</v>
      </c>
      <c r="F396">
        <f t="shared" si="24"/>
        <v>2.0138457374828524</v>
      </c>
    </row>
    <row r="397" spans="2:6" x14ac:dyDescent="0.25">
      <c r="B397">
        <v>334.7</v>
      </c>
      <c r="C397">
        <v>335.7</v>
      </c>
      <c r="D397" s="1">
        <f t="shared" si="22"/>
        <v>5.1679423827200273</v>
      </c>
      <c r="E397">
        <f t="shared" si="23"/>
        <v>-1</v>
      </c>
      <c r="F397">
        <f t="shared" si="24"/>
        <v>-0.19350060932251978</v>
      </c>
    </row>
    <row r="398" spans="2:6" x14ac:dyDescent="0.25">
      <c r="B398">
        <v>334.2</v>
      </c>
      <c r="C398">
        <v>335.2</v>
      </c>
      <c r="D398" s="1">
        <f t="shared" si="22"/>
        <v>5.1640808097510753</v>
      </c>
      <c r="E398">
        <f t="shared" si="23"/>
        <v>-1</v>
      </c>
      <c r="F398">
        <f t="shared" si="24"/>
        <v>-0.19364530433213789</v>
      </c>
    </row>
    <row r="399" spans="2:6" x14ac:dyDescent="0.25">
      <c r="B399">
        <v>340.9</v>
      </c>
      <c r="C399">
        <v>334.8</v>
      </c>
      <c r="D399" s="1">
        <f t="shared" si="22"/>
        <v>5.2155883611917933</v>
      </c>
      <c r="E399">
        <f t="shared" si="23"/>
        <v>6.0999999999999659</v>
      </c>
      <c r="F399">
        <f t="shared" si="24"/>
        <v>1.1695708283630879</v>
      </c>
    </row>
    <row r="400" spans="2:6" x14ac:dyDescent="0.25">
      <c r="B400">
        <v>337.2</v>
      </c>
      <c r="C400">
        <v>334.6</v>
      </c>
      <c r="D400" s="1">
        <f t="shared" si="22"/>
        <v>5.1872071270084321</v>
      </c>
      <c r="E400">
        <f t="shared" si="23"/>
        <v>2.5999999999999659</v>
      </c>
      <c r="F400">
        <f t="shared" si="24"/>
        <v>0.50123311761784972</v>
      </c>
    </row>
    <row r="401" spans="2:6" x14ac:dyDescent="0.25">
      <c r="B401">
        <v>339</v>
      </c>
      <c r="C401">
        <v>334.9</v>
      </c>
      <c r="D401" s="1">
        <f t="shared" si="22"/>
        <v>5.2010335588030694</v>
      </c>
      <c r="E401">
        <f t="shared" si="23"/>
        <v>4.1000000000000227</v>
      </c>
      <c r="F401">
        <f t="shared" si="24"/>
        <v>0.78830485395744476</v>
      </c>
    </row>
    <row r="402" spans="2:6" x14ac:dyDescent="0.25">
      <c r="B402">
        <v>332</v>
      </c>
      <c r="C402">
        <v>334.9</v>
      </c>
      <c r="D402" s="1">
        <f t="shared" si="22"/>
        <v>5.1470554707668512</v>
      </c>
      <c r="E402">
        <f t="shared" si="23"/>
        <v>-2.8999999999999773</v>
      </c>
      <c r="F402">
        <f t="shared" si="24"/>
        <v>-0.56342893844272313</v>
      </c>
    </row>
    <row r="403" spans="2:6" x14ac:dyDescent="0.25">
      <c r="B403">
        <v>331.1</v>
      </c>
      <c r="C403">
        <v>334.9</v>
      </c>
      <c r="D403" s="1">
        <f t="shared" si="22"/>
        <v>5.1400743057368974</v>
      </c>
      <c r="E403">
        <f t="shared" si="23"/>
        <v>-3.7999999999999545</v>
      </c>
      <c r="F403">
        <f t="shared" si="24"/>
        <v>-0.7392889234614235</v>
      </c>
    </row>
    <row r="404" spans="2:6" x14ac:dyDescent="0.25">
      <c r="B404">
        <v>331.9</v>
      </c>
      <c r="C404">
        <v>334.9</v>
      </c>
      <c r="D404" s="1">
        <f t="shared" si="22"/>
        <v>5.1462802534312146</v>
      </c>
      <c r="E404">
        <f t="shared" si="23"/>
        <v>-3</v>
      </c>
      <c r="F404">
        <f t="shared" si="24"/>
        <v>-0.58294532210906891</v>
      </c>
    </row>
    <row r="405" spans="2:6" x14ac:dyDescent="0.25">
      <c r="B405">
        <v>338.7</v>
      </c>
      <c r="C405">
        <v>335</v>
      </c>
      <c r="D405" s="1">
        <f t="shared" si="22"/>
        <v>5.1987317071484798</v>
      </c>
      <c r="E405">
        <f t="shared" si="23"/>
        <v>3.6999999999999886</v>
      </c>
      <c r="F405">
        <f t="shared" si="24"/>
        <v>0.71171204986637981</v>
      </c>
    </row>
    <row r="406" spans="2:6" x14ac:dyDescent="0.25">
      <c r="B406">
        <v>322.2</v>
      </c>
      <c r="C406">
        <v>335.1</v>
      </c>
      <c r="D406" s="1">
        <f t="shared" si="22"/>
        <v>5.0705208740570553</v>
      </c>
      <c r="E406">
        <f t="shared" si="23"/>
        <v>-12.900000000000034</v>
      </c>
      <c r="F406">
        <f t="shared" si="24"/>
        <v>-2.5441173245143176</v>
      </c>
    </row>
    <row r="407" spans="2:6" x14ac:dyDescent="0.25">
      <c r="B407">
        <v>329.8</v>
      </c>
      <c r="C407">
        <v>335.3</v>
      </c>
      <c r="D407" s="1">
        <f t="shared" si="22"/>
        <v>5.1299736284568382</v>
      </c>
      <c r="E407">
        <f t="shared" si="23"/>
        <v>-5.5</v>
      </c>
      <c r="F407">
        <f t="shared" si="24"/>
        <v>-1.072130267783554</v>
      </c>
    </row>
    <row r="408" spans="2:6" x14ac:dyDescent="0.25">
      <c r="B408">
        <v>340.5</v>
      </c>
      <c r="C408">
        <v>335.5</v>
      </c>
      <c r="D408" s="1">
        <f t="shared" si="22"/>
        <v>5.2125275696364044</v>
      </c>
      <c r="E408">
        <f t="shared" si="23"/>
        <v>5</v>
      </c>
      <c r="F408">
        <f t="shared" si="24"/>
        <v>0.95922754042119551</v>
      </c>
    </row>
    <row r="409" spans="2:6" x14ac:dyDescent="0.25">
      <c r="B409">
        <v>334</v>
      </c>
      <c r="C409">
        <v>335.7</v>
      </c>
      <c r="D409" s="1">
        <f t="shared" si="22"/>
        <v>5.1625353717964462</v>
      </c>
      <c r="E409">
        <f t="shared" si="23"/>
        <v>-1.6999999999999886</v>
      </c>
      <c r="F409">
        <f t="shared" si="24"/>
        <v>-0.32929556459550746</v>
      </c>
    </row>
    <row r="410" spans="2:6" x14ac:dyDescent="0.25">
      <c r="B410">
        <v>343.7</v>
      </c>
      <c r="C410">
        <v>335.9</v>
      </c>
      <c r="D410" s="1">
        <f t="shared" si="22"/>
        <v>5.2369638129031593</v>
      </c>
      <c r="E410">
        <f t="shared" si="23"/>
        <v>7.8000000000000114</v>
      </c>
      <c r="F410">
        <f t="shared" si="24"/>
        <v>1.4894126212562102</v>
      </c>
    </row>
    <row r="411" spans="2:6" x14ac:dyDescent="0.25">
      <c r="B411">
        <v>333.7</v>
      </c>
      <c r="C411">
        <v>336.4</v>
      </c>
      <c r="D411" s="1">
        <f t="shared" si="22"/>
        <v>5.1602163470308779</v>
      </c>
      <c r="E411">
        <f t="shared" si="23"/>
        <v>-2.6999999999999886</v>
      </c>
      <c r="F411">
        <f t="shared" si="24"/>
        <v>-0.5232338759504791</v>
      </c>
    </row>
    <row r="412" spans="2:6" x14ac:dyDescent="0.25">
      <c r="B412">
        <v>338.3</v>
      </c>
      <c r="C412">
        <v>337</v>
      </c>
      <c r="D412" s="1">
        <f t="shared" si="22"/>
        <v>5.1956609852579154</v>
      </c>
      <c r="E412">
        <f t="shared" si="23"/>
        <v>1.3000000000000114</v>
      </c>
      <c r="F412">
        <f t="shared" si="24"/>
        <v>0.25020878069000468</v>
      </c>
    </row>
    <row r="413" spans="2:6" x14ac:dyDescent="0.25">
      <c r="B413">
        <v>336.8</v>
      </c>
      <c r="C413">
        <v>337.6</v>
      </c>
      <c r="D413" s="1">
        <f t="shared" si="22"/>
        <v>5.1841295787535415</v>
      </c>
      <c r="E413">
        <f t="shared" si="23"/>
        <v>-0.80000000000001137</v>
      </c>
      <c r="F413">
        <f t="shared" si="24"/>
        <v>-0.15431713035852804</v>
      </c>
    </row>
    <row r="414" spans="2:6" x14ac:dyDescent="0.25">
      <c r="B414">
        <v>335.2</v>
      </c>
      <c r="C414">
        <v>337.8</v>
      </c>
      <c r="D414" s="1">
        <f t="shared" si="22"/>
        <v>5.1718010724107106</v>
      </c>
      <c r="E414">
        <f t="shared" si="23"/>
        <v>-2.6000000000000227</v>
      </c>
      <c r="F414">
        <f t="shared" si="24"/>
        <v>-0.50272621927975569</v>
      </c>
    </row>
    <row r="415" spans="2:6" x14ac:dyDescent="0.25">
      <c r="B415">
        <v>326.60000000000002</v>
      </c>
      <c r="C415">
        <v>338.5</v>
      </c>
      <c r="D415" s="1">
        <f t="shared" si="22"/>
        <v>5.1050252805666911</v>
      </c>
      <c r="E415">
        <f t="shared" si="23"/>
        <v>-11.899999999999977</v>
      </c>
      <c r="F415">
        <f t="shared" si="24"/>
        <v>-2.3310364485950203</v>
      </c>
    </row>
    <row r="416" spans="2:6" x14ac:dyDescent="0.25">
      <c r="B416">
        <v>332.5</v>
      </c>
      <c r="C416">
        <v>339.4</v>
      </c>
      <c r="D416" s="1">
        <f t="shared" si="22"/>
        <v>5.1509298073867793</v>
      </c>
      <c r="E416">
        <f t="shared" si="23"/>
        <v>-6.8999999999999773</v>
      </c>
      <c r="F416">
        <f t="shared" si="24"/>
        <v>-1.3395639734994862</v>
      </c>
    </row>
    <row r="417" spans="2:6" x14ac:dyDescent="0.25">
      <c r="B417">
        <v>343</v>
      </c>
      <c r="C417">
        <v>340.3</v>
      </c>
      <c r="D417" s="1">
        <f t="shared" si="22"/>
        <v>5.2316281377399827</v>
      </c>
      <c r="E417">
        <f t="shared" si="23"/>
        <v>2.6999999999999886</v>
      </c>
      <c r="F417">
        <f t="shared" si="24"/>
        <v>0.51609172687995464</v>
      </c>
    </row>
    <row r="418" spans="2:6" x14ac:dyDescent="0.25">
      <c r="B418">
        <v>344</v>
      </c>
      <c r="C418">
        <v>341.4</v>
      </c>
      <c r="D418" s="1">
        <f t="shared" si="22"/>
        <v>5.2392488673990254</v>
      </c>
      <c r="E418">
        <f t="shared" si="23"/>
        <v>2.6000000000000227</v>
      </c>
      <c r="F418">
        <f t="shared" si="24"/>
        <v>0.49625434214022507</v>
      </c>
    </row>
    <row r="419" spans="2:6" x14ac:dyDescent="0.25">
      <c r="B419">
        <v>352.2</v>
      </c>
      <c r="C419">
        <v>342.8</v>
      </c>
      <c r="D419" s="1">
        <f t="shared" si="22"/>
        <v>5.3013256476777411</v>
      </c>
      <c r="E419">
        <f t="shared" si="23"/>
        <v>9.3999999999999773</v>
      </c>
      <c r="F419">
        <f t="shared" si="24"/>
        <v>1.7731414036256519</v>
      </c>
    </row>
    <row r="420" spans="2:6" x14ac:dyDescent="0.25">
      <c r="B420">
        <v>338.2</v>
      </c>
      <c r="C420">
        <v>345.1</v>
      </c>
      <c r="D420" s="1">
        <f t="shared" si="22"/>
        <v>5.1948930211734217</v>
      </c>
      <c r="E420">
        <f t="shared" si="23"/>
        <v>-6.9000000000000341</v>
      </c>
      <c r="F420">
        <f t="shared" si="24"/>
        <v>-1.3282275442202394</v>
      </c>
    </row>
    <row r="421" spans="2:6" x14ac:dyDescent="0.25">
      <c r="B421">
        <v>354.7</v>
      </c>
      <c r="C421">
        <v>352.2</v>
      </c>
      <c r="D421" s="1">
        <f t="shared" si="22"/>
        <v>5.3201074171579421</v>
      </c>
      <c r="E421">
        <f t="shared" si="23"/>
        <v>2.5</v>
      </c>
      <c r="F421">
        <f t="shared" si="24"/>
        <v>0.46991532387808937</v>
      </c>
    </row>
    <row r="422" spans="2:6" x14ac:dyDescent="0.25">
      <c r="B422">
        <v>381.5</v>
      </c>
      <c r="C422">
        <v>378.6</v>
      </c>
      <c r="D422" s="1">
        <f t="shared" si="22"/>
        <v>5.517433126476373</v>
      </c>
      <c r="E422">
        <f t="shared" si="23"/>
        <v>2.8999999999999773</v>
      </c>
      <c r="F422">
        <f t="shared" si="24"/>
        <v>0.52560673297222538</v>
      </c>
    </row>
    <row r="423" spans="2:6" x14ac:dyDescent="0.25">
      <c r="B423">
        <v>447.8</v>
      </c>
      <c r="C423">
        <v>465.4</v>
      </c>
      <c r="D423" s="1">
        <f t="shared" si="22"/>
        <v>5.977668837989782</v>
      </c>
      <c r="E423">
        <f t="shared" si="23"/>
        <v>-17.599999999999966</v>
      </c>
      <c r="F423">
        <f t="shared" si="24"/>
        <v>-2.9442915753624508</v>
      </c>
    </row>
    <row r="424" spans="2:6" x14ac:dyDescent="0.25">
      <c r="B424">
        <v>673.2</v>
      </c>
      <c r="C424">
        <v>684.7</v>
      </c>
      <c r="D424" s="1">
        <f t="shared" si="22"/>
        <v>7.3292892349418883</v>
      </c>
      <c r="E424">
        <f t="shared" si="23"/>
        <v>-11.5</v>
      </c>
      <c r="F424">
        <f t="shared" si="24"/>
        <v>-1.5690470973876336</v>
      </c>
    </row>
    <row r="425" spans="2:6" x14ac:dyDescent="0.25">
      <c r="B425">
        <v>1021.4</v>
      </c>
      <c r="C425">
        <v>1087.9000000000001</v>
      </c>
      <c r="D425" s="1">
        <f t="shared" si="22"/>
        <v>9.0279206587322136</v>
      </c>
      <c r="E425">
        <f t="shared" si="23"/>
        <v>-66.500000000000114</v>
      </c>
      <c r="F425">
        <f t="shared" si="24"/>
        <v>-7.3660372652564581</v>
      </c>
    </row>
    <row r="426" spans="2:6" x14ac:dyDescent="0.25">
      <c r="B426">
        <v>1473.9</v>
      </c>
      <c r="C426">
        <v>1594.2</v>
      </c>
      <c r="D426" s="1">
        <f t="shared" si="22"/>
        <v>10.844856663640117</v>
      </c>
      <c r="E426">
        <f t="shared" si="23"/>
        <v>-120.29999999999995</v>
      </c>
      <c r="F426">
        <f t="shared" si="24"/>
        <v>-11.092816044617118</v>
      </c>
    </row>
    <row r="427" spans="2:6" x14ac:dyDescent="0.25">
      <c r="B427">
        <v>1837.9</v>
      </c>
      <c r="C427">
        <v>1951.8</v>
      </c>
      <c r="D427" s="1">
        <f t="shared" si="22"/>
        <v>12.110184111252249</v>
      </c>
      <c r="E427">
        <f t="shared" si="23"/>
        <v>-113.89999999999986</v>
      </c>
      <c r="F427">
        <f t="shared" si="24"/>
        <v>-9.405307050135514</v>
      </c>
    </row>
    <row r="428" spans="2:6" x14ac:dyDescent="0.25">
      <c r="B428">
        <v>1896.3</v>
      </c>
      <c r="C428">
        <v>1916.6</v>
      </c>
      <c r="D428" s="1">
        <f t="shared" si="22"/>
        <v>12.301082449470153</v>
      </c>
      <c r="E428">
        <f t="shared" si="23"/>
        <v>-20.299999999999955</v>
      </c>
      <c r="F428">
        <f t="shared" si="24"/>
        <v>-1.6502612744355958</v>
      </c>
    </row>
    <row r="429" spans="2:6" x14ac:dyDescent="0.25">
      <c r="B429">
        <v>1602.2</v>
      </c>
      <c r="C429">
        <v>1515.3</v>
      </c>
      <c r="D429" s="1">
        <f t="shared" si="22"/>
        <v>11.30702026659934</v>
      </c>
      <c r="E429">
        <f t="shared" si="23"/>
        <v>86.900000000000091</v>
      </c>
      <c r="F429">
        <f t="shared" si="24"/>
        <v>7.6854907792728167</v>
      </c>
    </row>
    <row r="430" spans="2:6" x14ac:dyDescent="0.25">
      <c r="B430">
        <v>1081.5</v>
      </c>
      <c r="C430">
        <v>1013.4</v>
      </c>
      <c r="D430" s="1">
        <f t="shared" si="22"/>
        <v>9.2897295100349275</v>
      </c>
      <c r="E430">
        <f t="shared" si="23"/>
        <v>68.100000000000023</v>
      </c>
      <c r="F430">
        <f t="shared" si="24"/>
        <v>7.3306763050998649</v>
      </c>
    </row>
    <row r="431" spans="2:6" x14ac:dyDescent="0.25">
      <c r="B431">
        <v>616.79999999999995</v>
      </c>
      <c r="C431">
        <v>640.5</v>
      </c>
      <c r="D431" s="1">
        <f t="shared" si="22"/>
        <v>7.0155542842385126</v>
      </c>
      <c r="E431">
        <f t="shared" si="23"/>
        <v>-23.700000000000045</v>
      </c>
      <c r="F431">
        <f t="shared" si="24"/>
        <v>-3.3782077708735896</v>
      </c>
    </row>
    <row r="432" spans="2:6" x14ac:dyDescent="0.25">
      <c r="B432">
        <v>392.1</v>
      </c>
      <c r="C432">
        <v>449</v>
      </c>
      <c r="D432" s="1">
        <f t="shared" si="22"/>
        <v>5.5935590609558146</v>
      </c>
      <c r="E432">
        <f t="shared" si="23"/>
        <v>-56.899999999999977</v>
      </c>
      <c r="F432">
        <f t="shared" si="24"/>
        <v>-10.172414267898521</v>
      </c>
    </row>
    <row r="433" spans="2:6" x14ac:dyDescent="0.25">
      <c r="B433">
        <v>366.2</v>
      </c>
      <c r="C433">
        <v>377.3</v>
      </c>
      <c r="D433" s="1">
        <f t="shared" si="22"/>
        <v>5.4056631178806658</v>
      </c>
      <c r="E433">
        <f t="shared" si="23"/>
        <v>-11.100000000000023</v>
      </c>
      <c r="F433">
        <f t="shared" si="24"/>
        <v>-2.0534021003424772</v>
      </c>
    </row>
    <row r="434" spans="2:6" x14ac:dyDescent="0.25">
      <c r="B434">
        <v>367.1</v>
      </c>
      <c r="C434">
        <v>356.9</v>
      </c>
      <c r="D434" s="1">
        <f t="shared" si="22"/>
        <v>5.4123017187394167</v>
      </c>
      <c r="E434">
        <f t="shared" si="23"/>
        <v>10.200000000000045</v>
      </c>
      <c r="F434">
        <f t="shared" si="24"/>
        <v>1.8845955990745717</v>
      </c>
    </row>
    <row r="435" spans="2:6" x14ac:dyDescent="0.25">
      <c r="B435">
        <v>359.2</v>
      </c>
      <c r="C435">
        <v>352.2</v>
      </c>
      <c r="D435" s="1">
        <f t="shared" si="22"/>
        <v>5.3537485637047402</v>
      </c>
      <c r="E435">
        <f t="shared" si="23"/>
        <v>7</v>
      </c>
      <c r="F435">
        <f t="shared" si="24"/>
        <v>1.3074950974455308</v>
      </c>
    </row>
    <row r="436" spans="2:6" x14ac:dyDescent="0.25">
      <c r="B436">
        <v>347.2</v>
      </c>
      <c r="C436">
        <v>351.2</v>
      </c>
      <c r="D436" s="1">
        <f t="shared" si="22"/>
        <v>5.2635610576851457</v>
      </c>
      <c r="E436">
        <f t="shared" si="23"/>
        <v>-4</v>
      </c>
      <c r="F436">
        <f t="shared" si="24"/>
        <v>-0.75994178772938081</v>
      </c>
    </row>
    <row r="437" spans="2:6" x14ac:dyDescent="0.25">
      <c r="B437">
        <v>349.4</v>
      </c>
      <c r="C437">
        <v>351.7</v>
      </c>
      <c r="D437" s="1">
        <f t="shared" si="22"/>
        <v>5.2802107532245266</v>
      </c>
      <c r="E437">
        <f t="shared" si="23"/>
        <v>-2.3000000000000114</v>
      </c>
      <c r="F437">
        <f t="shared" si="24"/>
        <v>-0.43558867391712425</v>
      </c>
    </row>
    <row r="438" spans="2:6" x14ac:dyDescent="0.25">
      <c r="B438">
        <v>354.3</v>
      </c>
      <c r="C438">
        <v>351.8</v>
      </c>
      <c r="D438" s="1">
        <f t="shared" si="22"/>
        <v>5.3171067923184738</v>
      </c>
      <c r="E438">
        <f t="shared" si="23"/>
        <v>2.5</v>
      </c>
      <c r="F438">
        <f t="shared" si="24"/>
        <v>0.47018051313389153</v>
      </c>
    </row>
    <row r="439" spans="2:6" x14ac:dyDescent="0.25">
      <c r="B439">
        <v>345.9</v>
      </c>
      <c r="C439">
        <v>351.9</v>
      </c>
      <c r="D439" s="1">
        <f t="shared" si="22"/>
        <v>5.2536977994690126</v>
      </c>
      <c r="E439">
        <f t="shared" si="23"/>
        <v>-6</v>
      </c>
      <c r="F439">
        <f t="shared" si="24"/>
        <v>-1.142052746278329</v>
      </c>
    </row>
    <row r="440" spans="2:6" x14ac:dyDescent="0.25">
      <c r="B440">
        <v>349.6</v>
      </c>
      <c r="C440">
        <v>352.2</v>
      </c>
      <c r="D440" s="1">
        <f t="shared" si="22"/>
        <v>5.2817217593373638</v>
      </c>
      <c r="E440">
        <f t="shared" si="23"/>
        <v>-2.5999999999999659</v>
      </c>
      <c r="F440">
        <f t="shared" si="24"/>
        <v>-0.49226371976212502</v>
      </c>
    </row>
    <row r="441" spans="2:6" x14ac:dyDescent="0.25">
      <c r="B441">
        <v>356.3</v>
      </c>
      <c r="C441">
        <v>352.5</v>
      </c>
      <c r="D441" s="1">
        <f t="shared" si="22"/>
        <v>5.3320930305854324</v>
      </c>
      <c r="E441">
        <f t="shared" si="23"/>
        <v>3.8000000000000114</v>
      </c>
      <c r="F441">
        <f t="shared" si="24"/>
        <v>0.71266573523808041</v>
      </c>
    </row>
    <row r="442" spans="2:6" x14ac:dyDescent="0.25">
      <c r="B442">
        <v>353</v>
      </c>
      <c r="C442">
        <v>352.9</v>
      </c>
      <c r="D442" s="1">
        <f t="shared" si="22"/>
        <v>5.3073430453556725</v>
      </c>
      <c r="E442">
        <f t="shared" si="23"/>
        <v>0.10000000000002274</v>
      </c>
      <c r="F442">
        <f t="shared" si="24"/>
        <v>1.8841819559323628E-2</v>
      </c>
    </row>
    <row r="443" spans="2:6" x14ac:dyDescent="0.25">
      <c r="B443">
        <v>349.7</v>
      </c>
      <c r="C443">
        <v>353.4</v>
      </c>
      <c r="D443" s="1">
        <f t="shared" si="22"/>
        <v>5.282477100315031</v>
      </c>
      <c r="E443">
        <f t="shared" si="23"/>
        <v>-3.6999999999999886</v>
      </c>
      <c r="F443">
        <f t="shared" si="24"/>
        <v>-0.70042897105589563</v>
      </c>
    </row>
    <row r="444" spans="2:6" x14ac:dyDescent="0.25">
      <c r="B444">
        <v>349</v>
      </c>
      <c r="C444">
        <v>353.9</v>
      </c>
      <c r="D444" s="1">
        <f t="shared" si="22"/>
        <v>5.2771874430692929</v>
      </c>
      <c r="E444">
        <f t="shared" si="23"/>
        <v>-4.8999999999999773</v>
      </c>
      <c r="F444">
        <f t="shared" si="24"/>
        <v>-0.92852491082826927</v>
      </c>
    </row>
    <row r="445" spans="2:6" x14ac:dyDescent="0.25">
      <c r="B445">
        <v>356.2</v>
      </c>
      <c r="C445">
        <v>354.4</v>
      </c>
      <c r="D445" s="1">
        <f t="shared" si="22"/>
        <v>5.3313447191607128</v>
      </c>
      <c r="E445">
        <f t="shared" si="23"/>
        <v>1.8000000000000114</v>
      </c>
      <c r="F445">
        <f t="shared" si="24"/>
        <v>0.33762588893020906</v>
      </c>
    </row>
    <row r="446" spans="2:6" x14ac:dyDescent="0.25">
      <c r="B446">
        <v>350.5</v>
      </c>
      <c r="C446">
        <v>355</v>
      </c>
      <c r="D446" s="1">
        <f t="shared" si="22"/>
        <v>5.2885159443564218</v>
      </c>
      <c r="E446">
        <f t="shared" si="23"/>
        <v>-4.5</v>
      </c>
      <c r="F446">
        <f t="shared" si="24"/>
        <v>-0.85090033713562363</v>
      </c>
    </row>
    <row r="447" spans="2:6" x14ac:dyDescent="0.25">
      <c r="B447">
        <v>354</v>
      </c>
      <c r="C447">
        <v>355.6</v>
      </c>
      <c r="D447" s="1">
        <f t="shared" si="22"/>
        <v>5.3148552119539882</v>
      </c>
      <c r="E447">
        <f t="shared" si="23"/>
        <v>-1.6000000000000227</v>
      </c>
      <c r="F447">
        <f t="shared" si="24"/>
        <v>-0.30104300798286249</v>
      </c>
    </row>
    <row r="448" spans="2:6" x14ac:dyDescent="0.25">
      <c r="B448">
        <v>352.9</v>
      </c>
      <c r="C448">
        <v>356.3</v>
      </c>
      <c r="D448" s="1">
        <f t="shared" si="22"/>
        <v>5.3065912438014573</v>
      </c>
      <c r="E448">
        <f t="shared" si="23"/>
        <v>-3.4000000000000341</v>
      </c>
      <c r="F448">
        <f t="shared" si="24"/>
        <v>-0.64071262394131423</v>
      </c>
    </row>
    <row r="449" spans="2:6" x14ac:dyDescent="0.25">
      <c r="B449">
        <v>353</v>
      </c>
      <c r="C449">
        <v>357.1</v>
      </c>
      <c r="D449" s="1">
        <f t="shared" si="22"/>
        <v>5.3073430453556725</v>
      </c>
      <c r="E449">
        <f t="shared" si="23"/>
        <v>-4.1000000000000227</v>
      </c>
      <c r="F449">
        <f t="shared" si="24"/>
        <v>-0.77251460193209742</v>
      </c>
    </row>
    <row r="450" spans="2:6" x14ac:dyDescent="0.25">
      <c r="B450">
        <v>355.3</v>
      </c>
      <c r="C450">
        <v>357.9</v>
      </c>
      <c r="D450" s="1">
        <f t="shared" si="22"/>
        <v>5.3246051838487043</v>
      </c>
      <c r="E450">
        <f t="shared" si="23"/>
        <v>-2.5999999999999659</v>
      </c>
      <c r="F450">
        <f t="shared" si="24"/>
        <v>-0.48829911518822638</v>
      </c>
    </row>
    <row r="451" spans="2:6" x14ac:dyDescent="0.25">
      <c r="B451">
        <v>348.1</v>
      </c>
      <c r="C451">
        <v>358.7</v>
      </c>
      <c r="D451" s="1">
        <f t="shared" ref="D451:D514" si="25">(B451*1000/12532)^0.5</f>
        <v>5.2703786541987565</v>
      </c>
      <c r="E451">
        <f t="shared" ref="E451:E514" si="26">B451-C451</f>
        <v>-10.599999999999966</v>
      </c>
      <c r="F451">
        <f t="shared" ref="F451:F514" si="27">E451/D451</f>
        <v>-2.0112406898041861</v>
      </c>
    </row>
    <row r="452" spans="2:6" x14ac:dyDescent="0.25">
      <c r="B452">
        <v>369.6</v>
      </c>
      <c r="C452">
        <v>359.7</v>
      </c>
      <c r="D452" s="1">
        <f t="shared" si="25"/>
        <v>5.4306996972805237</v>
      </c>
      <c r="E452">
        <f t="shared" si="26"/>
        <v>9.9000000000000341</v>
      </c>
      <c r="F452">
        <f t="shared" si="27"/>
        <v>1.8229695162407078</v>
      </c>
    </row>
    <row r="453" spans="2:6" x14ac:dyDescent="0.25">
      <c r="B453">
        <v>362.6</v>
      </c>
      <c r="C453">
        <v>360.8</v>
      </c>
      <c r="D453" s="1">
        <f t="shared" si="25"/>
        <v>5.3790267838520771</v>
      </c>
      <c r="E453">
        <f t="shared" si="26"/>
        <v>1.8000000000000114</v>
      </c>
      <c r="F453">
        <f t="shared" si="27"/>
        <v>0.33463302421241692</v>
      </c>
    </row>
    <row r="454" spans="2:6" x14ac:dyDescent="0.25">
      <c r="B454">
        <v>363.2</v>
      </c>
      <c r="C454">
        <v>362.1</v>
      </c>
      <c r="D454" s="1">
        <f t="shared" si="25"/>
        <v>5.3834753250263505</v>
      </c>
      <c r="E454">
        <f t="shared" si="26"/>
        <v>1.0999999999999659</v>
      </c>
      <c r="F454">
        <f t="shared" si="27"/>
        <v>0.20432897591010724</v>
      </c>
    </row>
    <row r="455" spans="2:6" x14ac:dyDescent="0.25">
      <c r="B455">
        <v>368.7</v>
      </c>
      <c r="C455">
        <v>363.3</v>
      </c>
      <c r="D455" s="1">
        <f t="shared" si="25"/>
        <v>5.4240836139746635</v>
      </c>
      <c r="E455">
        <f t="shared" si="26"/>
        <v>5.3999999999999773</v>
      </c>
      <c r="F455">
        <f t="shared" si="27"/>
        <v>0.99555987413014113</v>
      </c>
    </row>
    <row r="456" spans="2:6" x14ac:dyDescent="0.25">
      <c r="B456">
        <v>378</v>
      </c>
      <c r="C456">
        <v>365.3</v>
      </c>
      <c r="D456" s="1">
        <f t="shared" si="25"/>
        <v>5.4920654834785489</v>
      </c>
      <c r="E456">
        <f t="shared" si="26"/>
        <v>12.699999999999989</v>
      </c>
      <c r="F456">
        <f t="shared" si="27"/>
        <v>2.312426907181758</v>
      </c>
    </row>
    <row r="457" spans="2:6" x14ac:dyDescent="0.25">
      <c r="B457">
        <v>379.3</v>
      </c>
      <c r="C457">
        <v>368.6</v>
      </c>
      <c r="D457" s="1">
        <f t="shared" si="25"/>
        <v>5.5015014054938218</v>
      </c>
      <c r="E457">
        <f t="shared" si="26"/>
        <v>10.699999999999989</v>
      </c>
      <c r="F457">
        <f t="shared" si="27"/>
        <v>1.9449236147272315</v>
      </c>
    </row>
    <row r="458" spans="2:6" x14ac:dyDescent="0.25">
      <c r="B458">
        <v>384.8</v>
      </c>
      <c r="C458">
        <v>377.3</v>
      </c>
      <c r="D458" s="1">
        <f t="shared" si="25"/>
        <v>5.5412448232208051</v>
      </c>
      <c r="E458">
        <f t="shared" si="26"/>
        <v>7.5</v>
      </c>
      <c r="F458">
        <f t="shared" si="27"/>
        <v>1.3534864889150817</v>
      </c>
    </row>
    <row r="459" spans="2:6" x14ac:dyDescent="0.25">
      <c r="B459">
        <v>411.9</v>
      </c>
      <c r="C459">
        <v>408.7</v>
      </c>
      <c r="D459" s="1">
        <f t="shared" si="25"/>
        <v>5.7330496494270866</v>
      </c>
      <c r="E459">
        <f t="shared" si="26"/>
        <v>3.1999999999999886</v>
      </c>
      <c r="F459">
        <f t="shared" si="27"/>
        <v>0.55816715285550855</v>
      </c>
    </row>
    <row r="460" spans="2:6" x14ac:dyDescent="0.25">
      <c r="B460">
        <v>510.9</v>
      </c>
      <c r="C460">
        <v>514.70000000000005</v>
      </c>
      <c r="D460" s="1">
        <f t="shared" si="25"/>
        <v>6.3849537864241261</v>
      </c>
      <c r="E460">
        <f t="shared" si="26"/>
        <v>-3.8000000000000682</v>
      </c>
      <c r="F460">
        <f t="shared" si="27"/>
        <v>-0.59514917838242443</v>
      </c>
    </row>
    <row r="461" spans="2:6" x14ac:dyDescent="0.25">
      <c r="B461">
        <v>787.4</v>
      </c>
      <c r="C461">
        <v>804.8</v>
      </c>
      <c r="D461" s="1">
        <f t="shared" si="25"/>
        <v>7.9266103884472194</v>
      </c>
      <c r="E461">
        <f t="shared" si="26"/>
        <v>-17.399999999999977</v>
      </c>
      <c r="F461">
        <f t="shared" si="27"/>
        <v>-2.1951375363875485</v>
      </c>
    </row>
    <row r="462" spans="2:6" x14ac:dyDescent="0.25">
      <c r="B462">
        <v>1598.7</v>
      </c>
      <c r="C462">
        <v>1412.3</v>
      </c>
      <c r="D462" s="1">
        <f t="shared" si="25"/>
        <v>11.294663442483174</v>
      </c>
      <c r="E462">
        <f t="shared" si="26"/>
        <v>186.40000000000009</v>
      </c>
      <c r="F462">
        <f t="shared" si="27"/>
        <v>16.503369130848519</v>
      </c>
    </row>
    <row r="463" spans="2:6" x14ac:dyDescent="0.25">
      <c r="B463">
        <v>2206.3000000000002</v>
      </c>
      <c r="C463">
        <v>2347.8000000000002</v>
      </c>
      <c r="D463" s="1">
        <f t="shared" si="25"/>
        <v>13.268507962198694</v>
      </c>
      <c r="E463">
        <f t="shared" si="26"/>
        <v>-141.5</v>
      </c>
      <c r="F463">
        <f t="shared" si="27"/>
        <v>-10.664349028777488</v>
      </c>
    </row>
    <row r="464" spans="2:6" x14ac:dyDescent="0.25">
      <c r="B464">
        <v>3103.3</v>
      </c>
      <c r="C464">
        <v>3328.3</v>
      </c>
      <c r="D464" s="1">
        <f t="shared" si="25"/>
        <v>15.736265981115318</v>
      </c>
      <c r="E464">
        <f t="shared" si="26"/>
        <v>-225</v>
      </c>
      <c r="F464">
        <f t="shared" si="27"/>
        <v>-14.298182317839354</v>
      </c>
    </row>
    <row r="465" spans="2:6" x14ac:dyDescent="0.25">
      <c r="B465">
        <v>3685.6</v>
      </c>
      <c r="C465">
        <v>3843.2</v>
      </c>
      <c r="D465" s="1">
        <f t="shared" si="25"/>
        <v>17.149201628698506</v>
      </c>
      <c r="E465">
        <f t="shared" si="26"/>
        <v>-157.59999999999991</v>
      </c>
      <c r="F465">
        <f t="shared" si="27"/>
        <v>-9.1899321853130811</v>
      </c>
    </row>
    <row r="466" spans="2:6" x14ac:dyDescent="0.25">
      <c r="B466">
        <v>3646.8</v>
      </c>
      <c r="C466">
        <v>3557.1</v>
      </c>
      <c r="D466" s="1">
        <f t="shared" si="25"/>
        <v>17.058694042960166</v>
      </c>
      <c r="E466">
        <f t="shared" si="26"/>
        <v>89.700000000000273</v>
      </c>
      <c r="F466">
        <f t="shared" si="27"/>
        <v>5.2583157757623269</v>
      </c>
    </row>
    <row r="467" spans="2:6" x14ac:dyDescent="0.25">
      <c r="B467">
        <v>2924.5</v>
      </c>
      <c r="C467">
        <v>2662.4</v>
      </c>
      <c r="D467" s="1">
        <f t="shared" si="25"/>
        <v>15.276209993485995</v>
      </c>
      <c r="E467">
        <f t="shared" si="26"/>
        <v>262.09999999999991</v>
      </c>
      <c r="F467">
        <f t="shared" si="27"/>
        <v>17.157397031839917</v>
      </c>
    </row>
    <row r="468" spans="2:6" x14ac:dyDescent="0.25">
      <c r="B468">
        <v>1851.4</v>
      </c>
      <c r="C468">
        <v>1669.4</v>
      </c>
      <c r="D468" s="1">
        <f t="shared" si="25"/>
        <v>12.15457944431815</v>
      </c>
      <c r="E468">
        <f t="shared" si="26"/>
        <v>182</v>
      </c>
      <c r="F468">
        <f t="shared" si="27"/>
        <v>14.97378011586232</v>
      </c>
    </row>
    <row r="469" spans="2:6" x14ac:dyDescent="0.25">
      <c r="B469">
        <v>878.6</v>
      </c>
      <c r="C469">
        <v>954</v>
      </c>
      <c r="D469" s="1">
        <f t="shared" si="25"/>
        <v>8.373083194571219</v>
      </c>
      <c r="E469">
        <f t="shared" si="26"/>
        <v>-75.399999999999977</v>
      </c>
      <c r="F469">
        <f t="shared" si="27"/>
        <v>-9.0050460801448153</v>
      </c>
    </row>
    <row r="470" spans="2:6" x14ac:dyDescent="0.25">
      <c r="B470">
        <v>464.4</v>
      </c>
      <c r="C470">
        <v>581.4</v>
      </c>
      <c r="D470" s="1">
        <f t="shared" si="25"/>
        <v>6.0874570830217491</v>
      </c>
      <c r="E470">
        <f t="shared" si="26"/>
        <v>-117</v>
      </c>
      <c r="F470">
        <f t="shared" si="27"/>
        <v>-19.219848025921923</v>
      </c>
    </row>
    <row r="471" spans="2:6" x14ac:dyDescent="0.25">
      <c r="B471">
        <v>406.8</v>
      </c>
      <c r="C471">
        <v>435</v>
      </c>
      <c r="D471" s="1">
        <f t="shared" si="25"/>
        <v>5.6974468049956259</v>
      </c>
      <c r="E471">
        <f t="shared" si="26"/>
        <v>-28.199999999999989</v>
      </c>
      <c r="F471">
        <f t="shared" si="27"/>
        <v>-4.9495854836720392</v>
      </c>
    </row>
    <row r="472" spans="2:6" x14ac:dyDescent="0.25">
      <c r="B472">
        <v>404.7</v>
      </c>
      <c r="C472">
        <v>391.2</v>
      </c>
      <c r="D472" s="1">
        <f t="shared" si="25"/>
        <v>5.682721977851938</v>
      </c>
      <c r="E472">
        <f t="shared" si="26"/>
        <v>13.5</v>
      </c>
      <c r="F472">
        <f t="shared" si="27"/>
        <v>2.375622114299349</v>
      </c>
    </row>
    <row r="473" spans="2:6" x14ac:dyDescent="0.25">
      <c r="B473">
        <v>389.6</v>
      </c>
      <c r="C473">
        <v>379.5</v>
      </c>
      <c r="D473" s="1">
        <f t="shared" si="25"/>
        <v>5.5756984908644194</v>
      </c>
      <c r="E473">
        <f t="shared" si="26"/>
        <v>10.100000000000023</v>
      </c>
      <c r="F473">
        <f t="shared" si="27"/>
        <v>1.8114322387676645</v>
      </c>
    </row>
    <row r="474" spans="2:6" x14ac:dyDescent="0.25">
      <c r="B474">
        <v>383.4</v>
      </c>
      <c r="C474">
        <v>376.5</v>
      </c>
      <c r="D474" s="1">
        <f t="shared" si="25"/>
        <v>5.5311554108289549</v>
      </c>
      <c r="E474">
        <f t="shared" si="26"/>
        <v>6.8999999999999773</v>
      </c>
      <c r="F474">
        <f t="shared" si="27"/>
        <v>1.2474789600905236</v>
      </c>
    </row>
    <row r="475" spans="2:6" x14ac:dyDescent="0.25">
      <c r="B475">
        <v>365</v>
      </c>
      <c r="C475">
        <v>375.4</v>
      </c>
      <c r="D475" s="1">
        <f t="shared" si="25"/>
        <v>5.3967989471978868</v>
      </c>
      <c r="E475">
        <f t="shared" si="26"/>
        <v>-10.399999999999977</v>
      </c>
      <c r="F475">
        <f t="shared" si="27"/>
        <v>-1.9270682680146609</v>
      </c>
    </row>
    <row r="476" spans="2:6" x14ac:dyDescent="0.25">
      <c r="B476">
        <v>377.3</v>
      </c>
      <c r="C476">
        <v>374.8</v>
      </c>
      <c r="D476" s="1">
        <f t="shared" si="25"/>
        <v>5.4869778811976264</v>
      </c>
      <c r="E476">
        <f t="shared" si="26"/>
        <v>2.5</v>
      </c>
      <c r="F476">
        <f t="shared" si="27"/>
        <v>0.45562421685110427</v>
      </c>
    </row>
    <row r="477" spans="2:6" x14ac:dyDescent="0.25">
      <c r="B477">
        <v>362.6</v>
      </c>
      <c r="C477">
        <v>374.6</v>
      </c>
      <c r="D477" s="1">
        <f t="shared" si="25"/>
        <v>5.3790267838520771</v>
      </c>
      <c r="E477">
        <f t="shared" si="26"/>
        <v>-12</v>
      </c>
      <c r="F477">
        <f t="shared" si="27"/>
        <v>-2.2308868280827654</v>
      </c>
    </row>
    <row r="478" spans="2:6" x14ac:dyDescent="0.25">
      <c r="B478">
        <v>363.5</v>
      </c>
      <c r="C478">
        <v>374.6</v>
      </c>
      <c r="D478" s="1">
        <f t="shared" si="25"/>
        <v>5.3856982176921449</v>
      </c>
      <c r="E478">
        <f t="shared" si="26"/>
        <v>-11.100000000000023</v>
      </c>
      <c r="F478">
        <f t="shared" si="27"/>
        <v>-2.0610141064971415</v>
      </c>
    </row>
    <row r="479" spans="2:6" x14ac:dyDescent="0.25">
      <c r="B479">
        <v>374.8</v>
      </c>
      <c r="C479">
        <v>374.7</v>
      </c>
      <c r="D479" s="1">
        <f t="shared" si="25"/>
        <v>5.4687692364350928</v>
      </c>
      <c r="E479">
        <f t="shared" si="26"/>
        <v>0.10000000000002274</v>
      </c>
      <c r="F479">
        <f t="shared" si="27"/>
        <v>1.8285649965587025E-2</v>
      </c>
    </row>
    <row r="480" spans="2:6" x14ac:dyDescent="0.25">
      <c r="B480">
        <v>377</v>
      </c>
      <c r="C480">
        <v>375</v>
      </c>
      <c r="D480" s="1">
        <f t="shared" si="25"/>
        <v>5.4847960355757275</v>
      </c>
      <c r="E480">
        <f t="shared" si="26"/>
        <v>2</v>
      </c>
      <c r="F480">
        <f t="shared" si="27"/>
        <v>0.36464437091689667</v>
      </c>
    </row>
    <row r="481" spans="2:6" x14ac:dyDescent="0.25">
      <c r="B481">
        <v>358.6</v>
      </c>
      <c r="C481">
        <v>375.3</v>
      </c>
      <c r="D481" s="1">
        <f t="shared" si="25"/>
        <v>5.3492753013469985</v>
      </c>
      <c r="E481">
        <f t="shared" si="26"/>
        <v>-16.699999999999989</v>
      </c>
      <c r="F481">
        <f t="shared" si="27"/>
        <v>-3.1219182149392779</v>
      </c>
    </row>
    <row r="482" spans="2:6" x14ac:dyDescent="0.25">
      <c r="B482">
        <v>375.4</v>
      </c>
      <c r="C482">
        <v>376.2</v>
      </c>
      <c r="D482" s="1">
        <f t="shared" si="25"/>
        <v>5.4731448359374175</v>
      </c>
      <c r="E482">
        <f t="shared" si="26"/>
        <v>-0.80000000000001137</v>
      </c>
      <c r="F482">
        <f t="shared" si="27"/>
        <v>-0.14616824951298601</v>
      </c>
    </row>
    <row r="483" spans="2:6" x14ac:dyDescent="0.25">
      <c r="B483">
        <v>384</v>
      </c>
      <c r="C483">
        <v>377.2</v>
      </c>
      <c r="D483" s="1">
        <f t="shared" si="25"/>
        <v>5.5354816965203639</v>
      </c>
      <c r="E483">
        <f t="shared" si="26"/>
        <v>6.8000000000000114</v>
      </c>
      <c r="F483">
        <f t="shared" si="27"/>
        <v>1.2284387109932151</v>
      </c>
    </row>
    <row r="484" spans="2:6" x14ac:dyDescent="0.25">
      <c r="B484">
        <v>371.8</v>
      </c>
      <c r="C484">
        <v>378.2</v>
      </c>
      <c r="D484" s="1">
        <f t="shared" si="25"/>
        <v>5.4468385135352708</v>
      </c>
      <c r="E484">
        <f t="shared" si="26"/>
        <v>-6.3999999999999773</v>
      </c>
      <c r="F484">
        <f t="shared" si="27"/>
        <v>-1.1749935277310171</v>
      </c>
    </row>
    <row r="485" spans="2:6" x14ac:dyDescent="0.25">
      <c r="B485">
        <v>393.2</v>
      </c>
      <c r="C485">
        <v>379.3</v>
      </c>
      <c r="D485" s="1">
        <f t="shared" si="25"/>
        <v>5.6013996700507871</v>
      </c>
      <c r="E485">
        <f t="shared" si="26"/>
        <v>13.899999999999977</v>
      </c>
      <c r="F485">
        <f t="shared" si="27"/>
        <v>2.4815226226972569</v>
      </c>
    </row>
    <row r="486" spans="2:6" x14ac:dyDescent="0.25">
      <c r="B486">
        <v>395.6</v>
      </c>
      <c r="C486">
        <v>380.5</v>
      </c>
      <c r="D486" s="1">
        <f t="shared" si="25"/>
        <v>5.6184684744797906</v>
      </c>
      <c r="E486">
        <f t="shared" si="26"/>
        <v>15.100000000000023</v>
      </c>
      <c r="F486">
        <f t="shared" si="27"/>
        <v>2.68756513782844</v>
      </c>
    </row>
    <row r="487" spans="2:6" x14ac:dyDescent="0.25">
      <c r="B487">
        <v>414.2</v>
      </c>
      <c r="C487">
        <v>381.9</v>
      </c>
      <c r="D487" s="1">
        <f t="shared" si="25"/>
        <v>5.7490336966814972</v>
      </c>
      <c r="E487">
        <f t="shared" si="26"/>
        <v>32.300000000000011</v>
      </c>
      <c r="F487">
        <f t="shared" si="27"/>
        <v>5.6183354810817114</v>
      </c>
    </row>
    <row r="488" spans="2:6" x14ac:dyDescent="0.25">
      <c r="B488">
        <v>426.8</v>
      </c>
      <c r="C488">
        <v>383.4</v>
      </c>
      <c r="D488" s="1">
        <f t="shared" si="25"/>
        <v>5.8358216692030496</v>
      </c>
      <c r="E488">
        <f t="shared" si="26"/>
        <v>43.400000000000034</v>
      </c>
      <c r="F488">
        <f t="shared" si="27"/>
        <v>7.4368276585680553</v>
      </c>
    </row>
    <row r="489" spans="2:6" x14ac:dyDescent="0.25">
      <c r="B489">
        <v>448.9</v>
      </c>
      <c r="C489">
        <v>385</v>
      </c>
      <c r="D489" s="1">
        <f t="shared" si="25"/>
        <v>5.9850062683274015</v>
      </c>
      <c r="E489">
        <f t="shared" si="26"/>
        <v>63.899999999999977</v>
      </c>
      <c r="F489">
        <f t="shared" si="27"/>
        <v>10.676680547213158</v>
      </c>
    </row>
    <row r="490" spans="2:6" x14ac:dyDescent="0.25">
      <c r="B490">
        <v>447</v>
      </c>
      <c r="C490">
        <v>386.9</v>
      </c>
      <c r="D490" s="1">
        <f t="shared" si="25"/>
        <v>5.9723268629835315</v>
      </c>
      <c r="E490">
        <f t="shared" si="26"/>
        <v>60.100000000000023</v>
      </c>
      <c r="F490">
        <f t="shared" si="27"/>
        <v>10.06307949628472</v>
      </c>
    </row>
    <row r="491" spans="2:6" x14ac:dyDescent="0.25">
      <c r="B491">
        <v>460.1</v>
      </c>
      <c r="C491">
        <v>389.2</v>
      </c>
      <c r="D491" s="1">
        <f t="shared" si="25"/>
        <v>6.05920886988969</v>
      </c>
      <c r="E491">
        <f t="shared" si="26"/>
        <v>70.900000000000034</v>
      </c>
      <c r="F491">
        <f t="shared" si="27"/>
        <v>11.701197552757542</v>
      </c>
    </row>
    <row r="492" spans="2:6" x14ac:dyDescent="0.25">
      <c r="B492">
        <v>447.7</v>
      </c>
      <c r="C492">
        <v>392</v>
      </c>
      <c r="D492" s="1">
        <f t="shared" si="25"/>
        <v>5.9770013522149368</v>
      </c>
      <c r="E492">
        <f t="shared" si="26"/>
        <v>55.699999999999989</v>
      </c>
      <c r="F492">
        <f t="shared" si="27"/>
        <v>9.319054274491485</v>
      </c>
    </row>
    <row r="493" spans="2:6" x14ac:dyDescent="0.25">
      <c r="B493">
        <v>448.7</v>
      </c>
      <c r="C493">
        <v>396.8</v>
      </c>
      <c r="D493" s="1">
        <f t="shared" si="25"/>
        <v>5.9836728593171298</v>
      </c>
      <c r="E493">
        <f t="shared" si="26"/>
        <v>51.899999999999977</v>
      </c>
      <c r="F493">
        <f t="shared" si="27"/>
        <v>8.6736025214324499</v>
      </c>
    </row>
    <row r="494" spans="2:6" x14ac:dyDescent="0.25">
      <c r="B494">
        <v>428.7</v>
      </c>
      <c r="C494">
        <v>408.2</v>
      </c>
      <c r="D494" s="1">
        <f t="shared" si="25"/>
        <v>5.8487970069359942</v>
      </c>
      <c r="E494">
        <f t="shared" si="26"/>
        <v>20.5</v>
      </c>
      <c r="F494">
        <f t="shared" si="27"/>
        <v>3.5049942707345423</v>
      </c>
    </row>
    <row r="495" spans="2:6" x14ac:dyDescent="0.25">
      <c r="B495">
        <v>448.3</v>
      </c>
      <c r="C495">
        <v>449.4</v>
      </c>
      <c r="D495" s="1">
        <f t="shared" si="25"/>
        <v>5.9810051494835497</v>
      </c>
      <c r="E495">
        <f t="shared" si="26"/>
        <v>-1.0999999999999659</v>
      </c>
      <c r="F495">
        <f t="shared" si="27"/>
        <v>-0.18391557480851678</v>
      </c>
    </row>
    <row r="496" spans="2:6" x14ac:dyDescent="0.25">
      <c r="B496">
        <v>564.5</v>
      </c>
      <c r="C496">
        <v>579.9</v>
      </c>
      <c r="D496" s="1">
        <f t="shared" si="25"/>
        <v>6.7115337743955052</v>
      </c>
      <c r="E496">
        <f t="shared" si="26"/>
        <v>-15.399999999999977</v>
      </c>
      <c r="F496">
        <f t="shared" si="27"/>
        <v>-2.2945574763775998</v>
      </c>
    </row>
    <row r="497" spans="2:6" x14ac:dyDescent="0.25">
      <c r="B497">
        <v>938.2</v>
      </c>
      <c r="C497">
        <v>924.1</v>
      </c>
      <c r="D497" s="1">
        <f t="shared" si="25"/>
        <v>8.6524185792751762</v>
      </c>
      <c r="E497">
        <f t="shared" si="26"/>
        <v>14.100000000000023</v>
      </c>
      <c r="F497">
        <f t="shared" si="27"/>
        <v>1.6296021593052883</v>
      </c>
    </row>
    <row r="498" spans="2:6" x14ac:dyDescent="0.25">
      <c r="B498">
        <v>1638.8</v>
      </c>
      <c r="C498">
        <v>1641</v>
      </c>
      <c r="D498" s="1">
        <f t="shared" si="25"/>
        <v>11.435437497937313</v>
      </c>
      <c r="E498">
        <f t="shared" si="26"/>
        <v>-2.2000000000000455</v>
      </c>
      <c r="F498">
        <f t="shared" si="27"/>
        <v>-0.19238441908294932</v>
      </c>
    </row>
    <row r="499" spans="2:6" x14ac:dyDescent="0.25">
      <c r="B499">
        <v>2656.9</v>
      </c>
      <c r="C499">
        <v>2781.4</v>
      </c>
      <c r="D499" s="1">
        <f t="shared" si="25"/>
        <v>14.560537637871141</v>
      </c>
      <c r="E499">
        <f t="shared" si="26"/>
        <v>-124.5</v>
      </c>
      <c r="F499">
        <f t="shared" si="27"/>
        <v>-8.5505084425030091</v>
      </c>
    </row>
    <row r="500" spans="2:6" x14ac:dyDescent="0.25">
      <c r="B500">
        <v>3743.3</v>
      </c>
      <c r="C500">
        <v>4093.7</v>
      </c>
      <c r="D500" s="1">
        <f t="shared" si="25"/>
        <v>17.282920173278796</v>
      </c>
      <c r="E500">
        <f t="shared" si="26"/>
        <v>-350.39999999999964</v>
      </c>
      <c r="F500">
        <f t="shared" si="27"/>
        <v>-20.274351584505649</v>
      </c>
    </row>
    <row r="501" spans="2:6" x14ac:dyDescent="0.25">
      <c r="B501">
        <v>4557.6000000000004</v>
      </c>
      <c r="C501">
        <v>5018</v>
      </c>
      <c r="D501" s="1">
        <f t="shared" si="25"/>
        <v>19.07031690647802</v>
      </c>
      <c r="E501">
        <f t="shared" si="26"/>
        <v>-460.39999999999964</v>
      </c>
      <c r="F501">
        <f t="shared" si="27"/>
        <v>-24.142231209781617</v>
      </c>
    </row>
    <row r="502" spans="2:6" x14ac:dyDescent="0.25">
      <c r="B502">
        <v>5054.7</v>
      </c>
      <c r="C502">
        <v>5034.8</v>
      </c>
      <c r="D502" s="1">
        <f t="shared" si="25"/>
        <v>20.08341208041038</v>
      </c>
      <c r="E502">
        <f t="shared" si="26"/>
        <v>19.899999999999636</v>
      </c>
      <c r="F502">
        <f t="shared" si="27"/>
        <v>0.99086748408704683</v>
      </c>
    </row>
    <row r="503" spans="2:6" x14ac:dyDescent="0.25">
      <c r="B503">
        <v>4473.2</v>
      </c>
      <c r="C503">
        <v>4134.2</v>
      </c>
      <c r="D503" s="1">
        <f t="shared" si="25"/>
        <v>18.892914753859046</v>
      </c>
      <c r="E503">
        <f t="shared" si="26"/>
        <v>339</v>
      </c>
      <c r="F503">
        <f t="shared" si="27"/>
        <v>17.943234509686032</v>
      </c>
    </row>
    <row r="504" spans="2:6" x14ac:dyDescent="0.25">
      <c r="B504">
        <v>3208.1</v>
      </c>
      <c r="C504">
        <v>2826.4</v>
      </c>
      <c r="D504" s="1">
        <f t="shared" si="25"/>
        <v>15.999770585651804</v>
      </c>
      <c r="E504">
        <f t="shared" si="26"/>
        <v>381.69999999999982</v>
      </c>
      <c r="F504">
        <f t="shared" si="27"/>
        <v>23.856592065282417</v>
      </c>
    </row>
    <row r="505" spans="2:6" x14ac:dyDescent="0.25">
      <c r="B505">
        <v>1763.1</v>
      </c>
      <c r="C505">
        <v>1679.3</v>
      </c>
      <c r="D505" s="1">
        <f t="shared" si="25"/>
        <v>11.861190460144485</v>
      </c>
      <c r="E505">
        <f t="shared" si="26"/>
        <v>83.799999999999955</v>
      </c>
      <c r="F505">
        <f t="shared" si="27"/>
        <v>7.0650581222501643</v>
      </c>
    </row>
    <row r="506" spans="2:6" x14ac:dyDescent="0.25">
      <c r="B506">
        <v>749.9</v>
      </c>
      <c r="C506">
        <v>950.9</v>
      </c>
      <c r="D506" s="1">
        <f t="shared" si="25"/>
        <v>7.7355550957667232</v>
      </c>
      <c r="E506">
        <f t="shared" si="26"/>
        <v>-201</v>
      </c>
      <c r="F506">
        <f t="shared" si="27"/>
        <v>-25.983914213214913</v>
      </c>
    </row>
    <row r="507" spans="2:6" x14ac:dyDescent="0.25">
      <c r="B507">
        <v>485.3</v>
      </c>
      <c r="C507">
        <v>599.5</v>
      </c>
      <c r="D507" s="1">
        <f t="shared" si="25"/>
        <v>6.222930527273383</v>
      </c>
      <c r="E507">
        <f t="shared" si="26"/>
        <v>-114.19999999999999</v>
      </c>
      <c r="F507">
        <f t="shared" si="27"/>
        <v>-18.351482392337978</v>
      </c>
    </row>
    <row r="508" spans="2:6" x14ac:dyDescent="0.25">
      <c r="B508">
        <v>444.1</v>
      </c>
      <c r="C508">
        <v>466.6</v>
      </c>
      <c r="D508" s="1">
        <f t="shared" si="25"/>
        <v>5.9529220187872349</v>
      </c>
      <c r="E508">
        <f t="shared" si="26"/>
        <v>-22.5</v>
      </c>
      <c r="F508">
        <f t="shared" si="27"/>
        <v>-3.7796564324193573</v>
      </c>
    </row>
    <row r="509" spans="2:6" x14ac:dyDescent="0.25">
      <c r="B509">
        <v>433.2</v>
      </c>
      <c r="C509">
        <v>425.9</v>
      </c>
      <c r="D509" s="1">
        <f t="shared" si="25"/>
        <v>5.8794138467720627</v>
      </c>
      <c r="E509">
        <f t="shared" si="26"/>
        <v>7.3000000000000114</v>
      </c>
      <c r="F509">
        <f t="shared" si="27"/>
        <v>1.241620370712275</v>
      </c>
    </row>
    <row r="510" spans="2:6" x14ac:dyDescent="0.25">
      <c r="B510">
        <v>437.1</v>
      </c>
      <c r="C510">
        <v>415.2</v>
      </c>
      <c r="D510" s="1">
        <f t="shared" si="25"/>
        <v>5.9058200532286067</v>
      </c>
      <c r="E510">
        <f t="shared" si="26"/>
        <v>21.900000000000034</v>
      </c>
      <c r="F510">
        <f t="shared" si="27"/>
        <v>3.7082064476427274</v>
      </c>
    </row>
    <row r="511" spans="2:6" x14ac:dyDescent="0.25">
      <c r="B511">
        <v>419</v>
      </c>
      <c r="C511">
        <v>412.4</v>
      </c>
      <c r="D511" s="1">
        <f t="shared" si="25"/>
        <v>5.7822493820083301</v>
      </c>
      <c r="E511">
        <f t="shared" si="26"/>
        <v>6.6000000000000227</v>
      </c>
      <c r="F511">
        <f t="shared" si="27"/>
        <v>1.1414243080791624</v>
      </c>
    </row>
    <row r="512" spans="2:6" x14ac:dyDescent="0.25">
      <c r="B512">
        <v>408.5</v>
      </c>
      <c r="C512">
        <v>411.6</v>
      </c>
      <c r="D512" s="1">
        <f t="shared" si="25"/>
        <v>5.7093390882630706</v>
      </c>
      <c r="E512">
        <f t="shared" si="26"/>
        <v>-3.1000000000000227</v>
      </c>
      <c r="F512">
        <f t="shared" si="27"/>
        <v>-0.54297002719155774</v>
      </c>
    </row>
    <row r="513" spans="2:6" x14ac:dyDescent="0.25">
      <c r="B513">
        <v>407.9</v>
      </c>
      <c r="C513">
        <v>411.4</v>
      </c>
      <c r="D513" s="1">
        <f t="shared" si="25"/>
        <v>5.7051446424257328</v>
      </c>
      <c r="E513">
        <f t="shared" si="26"/>
        <v>-3.5</v>
      </c>
      <c r="F513">
        <f t="shared" si="27"/>
        <v>-0.61348137853904749</v>
      </c>
    </row>
    <row r="514" spans="2:6" x14ac:dyDescent="0.25">
      <c r="B514">
        <v>408</v>
      </c>
      <c r="C514">
        <v>411.7</v>
      </c>
      <c r="D514" s="1">
        <f t="shared" si="25"/>
        <v>5.705843930856676</v>
      </c>
      <c r="E514">
        <f t="shared" si="26"/>
        <v>-3.6999999999999886</v>
      </c>
      <c r="F514">
        <f t="shared" si="27"/>
        <v>-0.64845797481258316</v>
      </c>
    </row>
    <row r="515" spans="2:6" x14ac:dyDescent="0.25">
      <c r="B515">
        <v>395.6</v>
      </c>
      <c r="C515">
        <v>412.2</v>
      </c>
      <c r="D515" s="1">
        <f t="shared" ref="D515:D578" si="28">(B515*1000/12532)^0.5</f>
        <v>5.6184684744797906</v>
      </c>
      <c r="E515">
        <f t="shared" ref="E515:E578" si="29">B515-C515</f>
        <v>-16.599999999999966</v>
      </c>
      <c r="F515">
        <f t="shared" ref="F515:F578" si="30">E515/D515</f>
        <v>-2.9545418071491354</v>
      </c>
    </row>
    <row r="516" spans="2:6" x14ac:dyDescent="0.25">
      <c r="B516">
        <v>410.7</v>
      </c>
      <c r="C516">
        <v>412.9</v>
      </c>
      <c r="D516" s="1">
        <f t="shared" si="28"/>
        <v>5.7246924297517454</v>
      </c>
      <c r="E516">
        <f t="shared" si="29"/>
        <v>-2.1999999999999886</v>
      </c>
      <c r="F516">
        <f t="shared" si="30"/>
        <v>-0.38430012214567011</v>
      </c>
    </row>
    <row r="517" spans="2:6" x14ac:dyDescent="0.25">
      <c r="B517">
        <v>412.6</v>
      </c>
      <c r="C517">
        <v>413.2</v>
      </c>
      <c r="D517" s="1">
        <f t="shared" si="28"/>
        <v>5.7379190730490883</v>
      </c>
      <c r="E517">
        <f t="shared" si="29"/>
        <v>-0.59999999999996589</v>
      </c>
      <c r="F517">
        <f t="shared" si="30"/>
        <v>-0.10456752567636515</v>
      </c>
    </row>
    <row r="518" spans="2:6" x14ac:dyDescent="0.25">
      <c r="B518">
        <v>397.5</v>
      </c>
      <c r="C518">
        <v>412.8</v>
      </c>
      <c r="D518" s="1">
        <f t="shared" si="28"/>
        <v>5.6319445906655403</v>
      </c>
      <c r="E518">
        <f t="shared" si="29"/>
        <v>-15.300000000000011</v>
      </c>
      <c r="F518">
        <f t="shared" si="30"/>
        <v>-2.7166460453745289</v>
      </c>
    </row>
    <row r="519" spans="2:6" x14ac:dyDescent="0.25">
      <c r="B519">
        <v>410.4</v>
      </c>
      <c r="C519">
        <v>412.6</v>
      </c>
      <c r="D519" s="1">
        <f t="shared" si="28"/>
        <v>5.7226012178354839</v>
      </c>
      <c r="E519">
        <f t="shared" si="29"/>
        <v>-2.2000000000000455</v>
      </c>
      <c r="F519">
        <f t="shared" si="30"/>
        <v>-0.38444055705705338</v>
      </c>
    </row>
    <row r="520" spans="2:6" x14ac:dyDescent="0.25">
      <c r="B520">
        <v>425.6</v>
      </c>
      <c r="C520">
        <v>412.6</v>
      </c>
      <c r="D520" s="1">
        <f t="shared" si="28"/>
        <v>5.8276118339505736</v>
      </c>
      <c r="E520">
        <f t="shared" si="29"/>
        <v>13</v>
      </c>
      <c r="F520">
        <f t="shared" si="30"/>
        <v>2.2307594209113994</v>
      </c>
    </row>
    <row r="521" spans="2:6" x14ac:dyDescent="0.25">
      <c r="B521">
        <v>412.2</v>
      </c>
      <c r="C521">
        <v>412.8</v>
      </c>
      <c r="D521" s="1">
        <f t="shared" si="28"/>
        <v>5.7351370515167996</v>
      </c>
      <c r="E521">
        <f t="shared" si="29"/>
        <v>-0.60000000000002274</v>
      </c>
      <c r="F521">
        <f t="shared" si="30"/>
        <v>-0.10461824967920128</v>
      </c>
    </row>
    <row r="522" spans="2:6" x14ac:dyDescent="0.25">
      <c r="B522">
        <v>416.4</v>
      </c>
      <c r="C522">
        <v>413.3</v>
      </c>
      <c r="D522" s="1">
        <f t="shared" si="28"/>
        <v>5.764281311323006</v>
      </c>
      <c r="E522">
        <f t="shared" si="29"/>
        <v>3.0999999999999659</v>
      </c>
      <c r="F522">
        <f t="shared" si="30"/>
        <v>0.53779471066245732</v>
      </c>
    </row>
    <row r="523" spans="2:6" x14ac:dyDescent="0.25">
      <c r="B523">
        <v>439.2</v>
      </c>
      <c r="C523">
        <v>414.1</v>
      </c>
      <c r="D523" s="1">
        <f t="shared" si="28"/>
        <v>5.9199899931765572</v>
      </c>
      <c r="E523">
        <f t="shared" si="29"/>
        <v>25.099999999999966</v>
      </c>
      <c r="F523">
        <f t="shared" si="30"/>
        <v>4.2398720316977716</v>
      </c>
    </row>
    <row r="524" spans="2:6" x14ac:dyDescent="0.25">
      <c r="B524">
        <v>467.1</v>
      </c>
      <c r="C524">
        <v>415.4</v>
      </c>
      <c r="D524" s="1">
        <f t="shared" si="28"/>
        <v>6.105127532623265</v>
      </c>
      <c r="E524">
        <f t="shared" si="29"/>
        <v>51.700000000000045</v>
      </c>
      <c r="F524">
        <f t="shared" si="30"/>
        <v>8.4682915670044121</v>
      </c>
    </row>
    <row r="525" spans="2:6" x14ac:dyDescent="0.25">
      <c r="B525">
        <v>449.2</v>
      </c>
      <c r="C525">
        <v>417.1</v>
      </c>
      <c r="D525" s="1">
        <f t="shared" si="28"/>
        <v>5.9870058250183007</v>
      </c>
      <c r="E525">
        <f t="shared" si="29"/>
        <v>32.099999999999966</v>
      </c>
      <c r="F525">
        <f t="shared" si="30"/>
        <v>5.3616116199288726</v>
      </c>
    </row>
    <row r="526" spans="2:6" x14ac:dyDescent="0.25">
      <c r="B526">
        <v>468.6</v>
      </c>
      <c r="C526">
        <v>419.7</v>
      </c>
      <c r="D526" s="1">
        <f t="shared" si="28"/>
        <v>6.1149223849545722</v>
      </c>
      <c r="E526">
        <f t="shared" si="29"/>
        <v>48.900000000000034</v>
      </c>
      <c r="F526">
        <f t="shared" si="30"/>
        <v>7.9968308543565128</v>
      </c>
    </row>
    <row r="527" spans="2:6" x14ac:dyDescent="0.25">
      <c r="B527">
        <v>501.4</v>
      </c>
      <c r="C527">
        <v>424</v>
      </c>
      <c r="D527" s="1">
        <f t="shared" si="28"/>
        <v>6.3253122837338163</v>
      </c>
      <c r="E527">
        <f t="shared" si="29"/>
        <v>77.399999999999977</v>
      </c>
      <c r="F527">
        <f t="shared" si="30"/>
        <v>12.236549995964934</v>
      </c>
    </row>
    <row r="528" spans="2:6" x14ac:dyDescent="0.25">
      <c r="B528">
        <v>506.9</v>
      </c>
      <c r="C528">
        <v>433.9</v>
      </c>
      <c r="D528" s="1">
        <f t="shared" si="28"/>
        <v>6.3599097448764779</v>
      </c>
      <c r="E528">
        <f t="shared" si="29"/>
        <v>73</v>
      </c>
      <c r="F528">
        <f t="shared" si="30"/>
        <v>11.478150308470738</v>
      </c>
    </row>
    <row r="529" spans="2:6" x14ac:dyDescent="0.25">
      <c r="B529">
        <v>532.6</v>
      </c>
      <c r="C529">
        <v>464.8</v>
      </c>
      <c r="D529" s="1">
        <f t="shared" si="28"/>
        <v>6.5191412043896166</v>
      </c>
      <c r="E529">
        <f t="shared" si="29"/>
        <v>67.800000000000011</v>
      </c>
      <c r="F529">
        <f t="shared" si="30"/>
        <v>10.400142882983939</v>
      </c>
    </row>
    <row r="530" spans="2:6" x14ac:dyDescent="0.25">
      <c r="B530">
        <v>604.20000000000005</v>
      </c>
      <c r="C530">
        <v>568.79999999999995</v>
      </c>
      <c r="D530" s="1">
        <f t="shared" si="28"/>
        <v>6.9435276197288074</v>
      </c>
      <c r="E530">
        <f t="shared" si="29"/>
        <v>35.400000000000091</v>
      </c>
      <c r="F530">
        <f t="shared" si="30"/>
        <v>5.0982730880795009</v>
      </c>
    </row>
    <row r="531" spans="2:6" x14ac:dyDescent="0.25">
      <c r="B531">
        <v>925.9</v>
      </c>
      <c r="C531">
        <v>881.1</v>
      </c>
      <c r="D531" s="1">
        <f t="shared" si="28"/>
        <v>8.5955139391842366</v>
      </c>
      <c r="E531">
        <f t="shared" si="29"/>
        <v>44.799999999999955</v>
      </c>
      <c r="F531">
        <f t="shared" si="30"/>
        <v>5.2120210980952386</v>
      </c>
    </row>
    <row r="532" spans="2:6" x14ac:dyDescent="0.25">
      <c r="B532">
        <v>1837.7</v>
      </c>
      <c r="C532">
        <v>1659.8</v>
      </c>
      <c r="D532" s="1">
        <f t="shared" si="28"/>
        <v>12.109525179123935</v>
      </c>
      <c r="E532">
        <f t="shared" si="29"/>
        <v>177.90000000000009</v>
      </c>
      <c r="F532">
        <f t="shared" si="30"/>
        <v>14.690914579102456</v>
      </c>
    </row>
    <row r="533" spans="2:6" x14ac:dyDescent="0.25">
      <c r="B533">
        <v>3433.4</v>
      </c>
      <c r="C533">
        <v>3229.4</v>
      </c>
      <c r="D533" s="1">
        <f t="shared" si="28"/>
        <v>16.552058336471472</v>
      </c>
      <c r="E533">
        <f t="shared" si="29"/>
        <v>204</v>
      </c>
      <c r="F533">
        <f t="shared" si="30"/>
        <v>12.324751148955183</v>
      </c>
    </row>
    <row r="534" spans="2:6" x14ac:dyDescent="0.25">
      <c r="B534">
        <v>5612.7</v>
      </c>
      <c r="C534">
        <v>5710.7</v>
      </c>
      <c r="D534" s="1">
        <f t="shared" si="28"/>
        <v>21.162926409106447</v>
      </c>
      <c r="E534">
        <f t="shared" si="29"/>
        <v>-98</v>
      </c>
      <c r="F534">
        <f t="shared" si="30"/>
        <v>-4.6307395350498606</v>
      </c>
    </row>
    <row r="535" spans="2:6" x14ac:dyDescent="0.25">
      <c r="B535">
        <v>7987.6</v>
      </c>
      <c r="C535">
        <v>8665.7999999999993</v>
      </c>
      <c r="D535" s="1">
        <f t="shared" si="28"/>
        <v>25.246312931385219</v>
      </c>
      <c r="E535">
        <f t="shared" si="29"/>
        <v>-678.19999999999891</v>
      </c>
      <c r="F535">
        <f t="shared" si="30"/>
        <v>-26.863328591514346</v>
      </c>
    </row>
    <row r="536" spans="2:6" x14ac:dyDescent="0.25">
      <c r="B536">
        <v>9845.1</v>
      </c>
      <c r="C536">
        <v>11025.5</v>
      </c>
      <c r="D536" s="1">
        <f t="shared" si="28"/>
        <v>28.028501066016005</v>
      </c>
      <c r="E536">
        <f t="shared" si="29"/>
        <v>-1180.3999999999996</v>
      </c>
      <c r="F536">
        <f t="shared" si="30"/>
        <v>-42.114274938206059</v>
      </c>
    </row>
    <row r="537" spans="2:6" x14ac:dyDescent="0.25">
      <c r="B537">
        <v>11042.3</v>
      </c>
      <c r="C537">
        <v>11637</v>
      </c>
      <c r="D537" s="1">
        <f t="shared" si="28"/>
        <v>29.683805543132475</v>
      </c>
      <c r="E537">
        <f t="shared" si="29"/>
        <v>-594.70000000000073</v>
      </c>
      <c r="F537">
        <f t="shared" si="30"/>
        <v>-20.034493189758418</v>
      </c>
    </row>
    <row r="538" spans="2:6" x14ac:dyDescent="0.25">
      <c r="B538">
        <v>10657</v>
      </c>
      <c r="C538">
        <v>10161.200000000001</v>
      </c>
      <c r="D538" s="1">
        <f t="shared" si="28"/>
        <v>29.161327464128867</v>
      </c>
      <c r="E538">
        <f t="shared" si="29"/>
        <v>495.79999999999927</v>
      </c>
      <c r="F538">
        <f t="shared" si="30"/>
        <v>17.001969495726119</v>
      </c>
    </row>
    <row r="539" spans="2:6" x14ac:dyDescent="0.25">
      <c r="B539">
        <v>8290.1</v>
      </c>
      <c r="C539">
        <v>7387.3</v>
      </c>
      <c r="D539" s="1">
        <f t="shared" si="28"/>
        <v>25.719924627058624</v>
      </c>
      <c r="E539">
        <f t="shared" si="29"/>
        <v>902.80000000000018</v>
      </c>
      <c r="F539">
        <f t="shared" si="30"/>
        <v>35.101191511666023</v>
      </c>
    </row>
    <row r="540" spans="2:6" x14ac:dyDescent="0.25">
      <c r="B540">
        <v>4958</v>
      </c>
      <c r="C540">
        <v>4535.8999999999996</v>
      </c>
      <c r="D540" s="1">
        <f t="shared" si="28"/>
        <v>19.890379442896034</v>
      </c>
      <c r="E540">
        <f t="shared" si="29"/>
        <v>422.10000000000036</v>
      </c>
      <c r="F540">
        <f t="shared" si="30"/>
        <v>21.221314616537185</v>
      </c>
    </row>
    <row r="541" spans="2:6" x14ac:dyDescent="0.25">
      <c r="B541">
        <v>2035.4</v>
      </c>
      <c r="C541">
        <v>2432.9</v>
      </c>
      <c r="D541" s="1">
        <f t="shared" si="28"/>
        <v>12.744262022216244</v>
      </c>
      <c r="E541">
        <f t="shared" si="29"/>
        <v>-397.5</v>
      </c>
      <c r="F541">
        <f t="shared" si="30"/>
        <v>-31.190507485412972</v>
      </c>
    </row>
    <row r="542" spans="2:6" x14ac:dyDescent="0.25">
      <c r="B542">
        <v>793.3</v>
      </c>
      <c r="C542">
        <v>1238.2</v>
      </c>
      <c r="D542" s="1">
        <f t="shared" si="28"/>
        <v>7.956252070896193</v>
      </c>
      <c r="E542">
        <f t="shared" si="29"/>
        <v>-444.90000000000009</v>
      </c>
      <c r="F542">
        <f t="shared" si="30"/>
        <v>-55.918288666020921</v>
      </c>
    </row>
    <row r="543" spans="2:6" x14ac:dyDescent="0.25">
      <c r="B543">
        <v>576.20000000000005</v>
      </c>
      <c r="C543">
        <v>698.1</v>
      </c>
      <c r="D543" s="1">
        <f t="shared" si="28"/>
        <v>6.7807297220400846</v>
      </c>
      <c r="E543">
        <f t="shared" si="29"/>
        <v>-121.89999999999998</v>
      </c>
      <c r="F543">
        <f t="shared" si="30"/>
        <v>-17.977416147966522</v>
      </c>
    </row>
    <row r="544" spans="2:6" x14ac:dyDescent="0.25">
      <c r="B544">
        <v>532.29999999999995</v>
      </c>
      <c r="C544">
        <v>498.6</v>
      </c>
      <c r="D544" s="1">
        <f t="shared" si="28"/>
        <v>6.5173049127600082</v>
      </c>
      <c r="E544">
        <f t="shared" si="29"/>
        <v>33.699999999999932</v>
      </c>
      <c r="F544">
        <f t="shared" si="30"/>
        <v>5.1708490627805146</v>
      </c>
    </row>
    <row r="545" spans="2:6" x14ac:dyDescent="0.25">
      <c r="B545">
        <v>496.8</v>
      </c>
      <c r="C545">
        <v>435.2</v>
      </c>
      <c r="D545" s="1">
        <f t="shared" si="28"/>
        <v>6.2962302341311629</v>
      </c>
      <c r="E545">
        <f t="shared" si="29"/>
        <v>61.600000000000023</v>
      </c>
      <c r="F545">
        <f t="shared" si="30"/>
        <v>9.783632063845646</v>
      </c>
    </row>
    <row r="546" spans="2:6" x14ac:dyDescent="0.25">
      <c r="B546">
        <v>476.3</v>
      </c>
      <c r="C546">
        <v>415.4</v>
      </c>
      <c r="D546" s="1">
        <f t="shared" si="28"/>
        <v>6.1649576511706661</v>
      </c>
      <c r="E546">
        <f t="shared" si="29"/>
        <v>60.900000000000034</v>
      </c>
      <c r="F546">
        <f t="shared" si="30"/>
        <v>9.878413355919113</v>
      </c>
    </row>
    <row r="547" spans="2:6" x14ac:dyDescent="0.25">
      <c r="B547">
        <v>477.7</v>
      </c>
      <c r="C547">
        <v>407.5</v>
      </c>
      <c r="D547" s="1">
        <f t="shared" si="28"/>
        <v>6.1740114069263505</v>
      </c>
      <c r="E547">
        <f t="shared" si="29"/>
        <v>70.199999999999989</v>
      </c>
      <c r="F547">
        <f t="shared" si="30"/>
        <v>11.370241383299959</v>
      </c>
    </row>
    <row r="548" spans="2:6" x14ac:dyDescent="0.25">
      <c r="B548">
        <v>468.7</v>
      </c>
      <c r="C548">
        <v>402.7</v>
      </c>
      <c r="D548" s="1">
        <f t="shared" si="28"/>
        <v>6.1155748173261228</v>
      </c>
      <c r="E548">
        <f t="shared" si="29"/>
        <v>66</v>
      </c>
      <c r="F548">
        <f t="shared" si="30"/>
        <v>10.792117171555885</v>
      </c>
    </row>
    <row r="549" spans="2:6" x14ac:dyDescent="0.25">
      <c r="B549">
        <v>466.8</v>
      </c>
      <c r="C549">
        <v>399.1</v>
      </c>
      <c r="D549" s="1">
        <f t="shared" si="28"/>
        <v>6.1031666758093595</v>
      </c>
      <c r="E549">
        <f t="shared" si="29"/>
        <v>67.699999999999989</v>
      </c>
      <c r="F549">
        <f t="shared" si="30"/>
        <v>11.092602184426184</v>
      </c>
    </row>
    <row r="550" spans="2:6" x14ac:dyDescent="0.25">
      <c r="B550">
        <v>480.5</v>
      </c>
      <c r="C550">
        <v>396.2</v>
      </c>
      <c r="D550" s="1">
        <f t="shared" si="28"/>
        <v>6.1920792046867899</v>
      </c>
      <c r="E550">
        <f t="shared" si="29"/>
        <v>84.300000000000011</v>
      </c>
      <c r="F550">
        <f t="shared" si="30"/>
        <v>13.614166940273192</v>
      </c>
    </row>
    <row r="551" spans="2:6" x14ac:dyDescent="0.25">
      <c r="B551">
        <v>482.6</v>
      </c>
      <c r="C551">
        <v>393.7</v>
      </c>
      <c r="D551" s="1">
        <f t="shared" si="28"/>
        <v>6.2055955310758053</v>
      </c>
      <c r="E551">
        <f t="shared" si="29"/>
        <v>88.900000000000034</v>
      </c>
      <c r="F551">
        <f t="shared" si="30"/>
        <v>14.325780588634059</v>
      </c>
    </row>
    <row r="552" spans="2:6" x14ac:dyDescent="0.25">
      <c r="B552">
        <v>491.1</v>
      </c>
      <c r="C552">
        <v>391.5</v>
      </c>
      <c r="D552" s="1">
        <f t="shared" si="28"/>
        <v>6.2600063530620025</v>
      </c>
      <c r="E552">
        <f t="shared" si="29"/>
        <v>99.600000000000023</v>
      </c>
      <c r="F552">
        <f t="shared" si="30"/>
        <v>15.9105269839354</v>
      </c>
    </row>
    <row r="553" spans="2:6" x14ac:dyDescent="0.25">
      <c r="B553">
        <v>482.6</v>
      </c>
      <c r="C553">
        <v>389.6</v>
      </c>
      <c r="D553" s="1">
        <f t="shared" si="28"/>
        <v>6.2055955310758053</v>
      </c>
      <c r="E553">
        <f t="shared" si="29"/>
        <v>93</v>
      </c>
      <c r="F553">
        <f t="shared" si="30"/>
        <v>14.986474631529436</v>
      </c>
    </row>
    <row r="554" spans="2:6" x14ac:dyDescent="0.25">
      <c r="B554">
        <v>469.2</v>
      </c>
      <c r="C554">
        <v>388</v>
      </c>
      <c r="D554" s="1">
        <f t="shared" si="28"/>
        <v>6.1188359356815623</v>
      </c>
      <c r="E554">
        <f t="shared" si="29"/>
        <v>81.199999999999989</v>
      </c>
      <c r="F554">
        <f t="shared" si="30"/>
        <v>13.27049799235307</v>
      </c>
    </row>
    <row r="555" spans="2:6" x14ac:dyDescent="0.25">
      <c r="B555">
        <v>442.1</v>
      </c>
      <c r="C555">
        <v>386.5</v>
      </c>
      <c r="D555" s="1">
        <f t="shared" si="28"/>
        <v>5.9395024299905286</v>
      </c>
      <c r="E555">
        <f t="shared" si="29"/>
        <v>55.600000000000023</v>
      </c>
      <c r="F555">
        <f t="shared" si="30"/>
        <v>9.3610534982285856</v>
      </c>
    </row>
    <row r="556" spans="2:6" x14ac:dyDescent="0.25">
      <c r="B556">
        <v>444.1</v>
      </c>
      <c r="C556">
        <v>385.1</v>
      </c>
      <c r="D556" s="1">
        <f t="shared" si="28"/>
        <v>5.9529220187872349</v>
      </c>
      <c r="E556">
        <f t="shared" si="29"/>
        <v>59</v>
      </c>
      <c r="F556">
        <f t="shared" si="30"/>
        <v>9.9110990894552042</v>
      </c>
    </row>
    <row r="557" spans="2:6" x14ac:dyDescent="0.25">
      <c r="B557">
        <v>421</v>
      </c>
      <c r="C557">
        <v>383.9</v>
      </c>
      <c r="D557" s="1">
        <f t="shared" si="28"/>
        <v>5.7960330711301342</v>
      </c>
      <c r="E557">
        <f t="shared" si="29"/>
        <v>37.100000000000023</v>
      </c>
      <c r="F557">
        <f t="shared" si="30"/>
        <v>6.4009296608043877</v>
      </c>
    </row>
    <row r="558" spans="2:6" x14ac:dyDescent="0.25">
      <c r="B558">
        <v>415.4</v>
      </c>
      <c r="C558">
        <v>382.7</v>
      </c>
      <c r="D558" s="1">
        <f t="shared" si="28"/>
        <v>5.757355583348871</v>
      </c>
      <c r="E558">
        <f t="shared" si="29"/>
        <v>32.699999999999989</v>
      </c>
      <c r="F558">
        <f t="shared" si="30"/>
        <v>5.6796908800584172</v>
      </c>
    </row>
    <row r="559" spans="2:6" x14ac:dyDescent="0.25">
      <c r="B559">
        <v>401.4</v>
      </c>
      <c r="C559">
        <v>381.6</v>
      </c>
      <c r="D559" s="1">
        <f t="shared" si="28"/>
        <v>5.659505560720735</v>
      </c>
      <c r="E559">
        <f t="shared" si="29"/>
        <v>19.799999999999955</v>
      </c>
      <c r="F559">
        <f t="shared" si="30"/>
        <v>3.4985388365761119</v>
      </c>
    </row>
    <row r="560" spans="2:6" x14ac:dyDescent="0.25">
      <c r="B560">
        <v>384.7</v>
      </c>
      <c r="C560">
        <v>380.6</v>
      </c>
      <c r="D560" s="1">
        <f t="shared" si="28"/>
        <v>5.5405247602168917</v>
      </c>
      <c r="E560">
        <f t="shared" si="29"/>
        <v>4.0999999999999659</v>
      </c>
      <c r="F560">
        <f t="shared" si="30"/>
        <v>0.74000210764141872</v>
      </c>
    </row>
    <row r="561" spans="2:6" x14ac:dyDescent="0.25">
      <c r="B561">
        <v>416.5</v>
      </c>
      <c r="C561">
        <v>379.7</v>
      </c>
      <c r="D561" s="1">
        <f t="shared" si="28"/>
        <v>5.7649734265096653</v>
      </c>
      <c r="E561">
        <f t="shared" si="29"/>
        <v>36.800000000000011</v>
      </c>
      <c r="F561">
        <f t="shared" si="30"/>
        <v>6.3833772122485106</v>
      </c>
    </row>
    <row r="562" spans="2:6" x14ac:dyDescent="0.25">
      <c r="B562">
        <v>375.8</v>
      </c>
      <c r="C562">
        <v>379</v>
      </c>
      <c r="D562" s="1">
        <f t="shared" si="28"/>
        <v>5.4760599598916118</v>
      </c>
      <c r="E562">
        <f t="shared" si="29"/>
        <v>-3.1999999999999886</v>
      </c>
      <c r="F562">
        <f t="shared" si="30"/>
        <v>-0.58436175342085306</v>
      </c>
    </row>
    <row r="563" spans="2:6" x14ac:dyDescent="0.25">
      <c r="B563">
        <v>372.3</v>
      </c>
      <c r="C563">
        <v>378.7</v>
      </c>
      <c r="D563" s="1">
        <f t="shared" si="28"/>
        <v>5.4504997618572322</v>
      </c>
      <c r="E563">
        <f t="shared" si="29"/>
        <v>-6.3999999999999773</v>
      </c>
      <c r="F563">
        <f t="shared" si="30"/>
        <v>-1.1742042527526333</v>
      </c>
    </row>
    <row r="564" spans="2:6" x14ac:dyDescent="0.25">
      <c r="B564">
        <v>372.4</v>
      </c>
      <c r="C564">
        <v>380.3</v>
      </c>
      <c r="D564" s="1">
        <f t="shared" si="28"/>
        <v>5.4512317164380999</v>
      </c>
      <c r="E564">
        <f t="shared" si="29"/>
        <v>-7.9000000000000341</v>
      </c>
      <c r="F564">
        <f t="shared" si="30"/>
        <v>-1.4492137577233626</v>
      </c>
    </row>
    <row r="565" spans="2:6" x14ac:dyDescent="0.25">
      <c r="B565">
        <v>371.6</v>
      </c>
      <c r="C565">
        <v>385.5</v>
      </c>
      <c r="D565" s="1">
        <f t="shared" si="28"/>
        <v>5.4453733249375356</v>
      </c>
      <c r="E565">
        <f t="shared" si="29"/>
        <v>-13.899999999999977</v>
      </c>
      <c r="F565">
        <f t="shared" si="30"/>
        <v>-2.5526257192218176</v>
      </c>
    </row>
    <row r="566" spans="2:6" x14ac:dyDescent="0.25">
      <c r="B566">
        <v>378.5</v>
      </c>
      <c r="C566">
        <v>398.4</v>
      </c>
      <c r="D566" s="1">
        <f t="shared" si="28"/>
        <v>5.4956966015502617</v>
      </c>
      <c r="E566">
        <f t="shared" si="29"/>
        <v>-19.899999999999977</v>
      </c>
      <c r="F566">
        <f t="shared" si="30"/>
        <v>-3.6210150309946978</v>
      </c>
    </row>
    <row r="567" spans="2:6" x14ac:dyDescent="0.25">
      <c r="B567">
        <v>421.9</v>
      </c>
      <c r="C567">
        <v>424.4</v>
      </c>
      <c r="D567" s="1">
        <f t="shared" si="28"/>
        <v>5.802225048400703</v>
      </c>
      <c r="E567">
        <f t="shared" si="29"/>
        <v>-2.5</v>
      </c>
      <c r="F567">
        <f t="shared" si="30"/>
        <v>-0.43086918882767011</v>
      </c>
    </row>
    <row r="568" spans="2:6" x14ac:dyDescent="0.25">
      <c r="B568">
        <v>456.3</v>
      </c>
      <c r="C568">
        <v>466.2</v>
      </c>
      <c r="D568" s="1">
        <f t="shared" si="28"/>
        <v>6.0341352637923809</v>
      </c>
      <c r="E568">
        <f t="shared" si="29"/>
        <v>-9.8999999999999773</v>
      </c>
      <c r="F568">
        <f t="shared" si="30"/>
        <v>-1.6406659060834423</v>
      </c>
    </row>
    <row r="569" spans="2:6" x14ac:dyDescent="0.25">
      <c r="B569">
        <v>493.4</v>
      </c>
      <c r="C569">
        <v>516.4</v>
      </c>
      <c r="D569" s="1">
        <f t="shared" si="28"/>
        <v>6.2746481736556285</v>
      </c>
      <c r="E569">
        <f t="shared" si="29"/>
        <v>-23</v>
      </c>
      <c r="F569">
        <f t="shared" si="30"/>
        <v>-3.665544164940826</v>
      </c>
    </row>
    <row r="570" spans="2:6" x14ac:dyDescent="0.25">
      <c r="B570">
        <v>534.9</v>
      </c>
      <c r="C570">
        <v>566.70000000000005</v>
      </c>
      <c r="D570" s="1">
        <f t="shared" si="28"/>
        <v>6.5332022933285776</v>
      </c>
      <c r="E570">
        <f t="shared" si="29"/>
        <v>-31.800000000000068</v>
      </c>
      <c r="F570">
        <f t="shared" si="30"/>
        <v>-4.8674445658100698</v>
      </c>
    </row>
    <row r="571" spans="2:6" x14ac:dyDescent="0.25">
      <c r="B571">
        <v>568.9</v>
      </c>
      <c r="C571">
        <v>590.79999999999995</v>
      </c>
      <c r="D571" s="1">
        <f t="shared" si="28"/>
        <v>6.7376395559445204</v>
      </c>
      <c r="E571">
        <f t="shared" si="29"/>
        <v>-21.899999999999977</v>
      </c>
      <c r="F571">
        <f t="shared" si="30"/>
        <v>-3.2503964954132831</v>
      </c>
    </row>
    <row r="572" spans="2:6" x14ac:dyDescent="0.25">
      <c r="B572">
        <v>586.9</v>
      </c>
      <c r="C572">
        <v>578.9</v>
      </c>
      <c r="D572" s="1">
        <f t="shared" si="28"/>
        <v>6.8433989945724178</v>
      </c>
      <c r="E572">
        <f t="shared" si="29"/>
        <v>8</v>
      </c>
      <c r="F572">
        <f t="shared" si="30"/>
        <v>1.1690097284032241</v>
      </c>
    </row>
    <row r="573" spans="2:6" x14ac:dyDescent="0.25">
      <c r="B573">
        <v>564.5</v>
      </c>
      <c r="C573">
        <v>536.9</v>
      </c>
      <c r="D573" s="1">
        <f t="shared" si="28"/>
        <v>6.7115337743955052</v>
      </c>
      <c r="E573">
        <f t="shared" si="29"/>
        <v>27.600000000000023</v>
      </c>
      <c r="F573">
        <f t="shared" si="30"/>
        <v>4.1123237888325912</v>
      </c>
    </row>
    <row r="574" spans="2:6" x14ac:dyDescent="0.25">
      <c r="B574">
        <v>484.9</v>
      </c>
      <c r="C574">
        <v>483.5</v>
      </c>
      <c r="D574" s="1">
        <f t="shared" si="28"/>
        <v>6.2203654280187823</v>
      </c>
      <c r="E574">
        <f t="shared" si="29"/>
        <v>1.3999999999999773</v>
      </c>
      <c r="F574">
        <f t="shared" si="30"/>
        <v>0.22506716304702445</v>
      </c>
    </row>
    <row r="575" spans="2:6" x14ac:dyDescent="0.25">
      <c r="B575">
        <v>430.3</v>
      </c>
      <c r="C575">
        <v>436.7</v>
      </c>
      <c r="D575" s="1">
        <f t="shared" si="28"/>
        <v>5.8597013221718255</v>
      </c>
      <c r="E575">
        <f t="shared" si="29"/>
        <v>-6.3999999999999773</v>
      </c>
      <c r="F575">
        <f t="shared" si="30"/>
        <v>-1.0922058391924825</v>
      </c>
    </row>
    <row r="576" spans="2:6" x14ac:dyDescent="0.25">
      <c r="B576">
        <v>390</v>
      </c>
      <c r="C576">
        <v>405.1</v>
      </c>
      <c r="D576" s="1">
        <f t="shared" si="28"/>
        <v>5.5785600247920133</v>
      </c>
      <c r="E576">
        <f t="shared" si="29"/>
        <v>-15.100000000000023</v>
      </c>
      <c r="F576">
        <f t="shared" si="30"/>
        <v>-2.7067917048294197</v>
      </c>
    </row>
    <row r="577" spans="2:6" x14ac:dyDescent="0.25">
      <c r="B577">
        <v>366.4</v>
      </c>
      <c r="C577">
        <v>388.2</v>
      </c>
      <c r="D577" s="1">
        <f t="shared" si="28"/>
        <v>5.4071390668823351</v>
      </c>
      <c r="E577">
        <f t="shared" si="29"/>
        <v>-21.800000000000011</v>
      </c>
      <c r="F577">
        <f t="shared" si="30"/>
        <v>-4.0317069212295147</v>
      </c>
    </row>
    <row r="578" spans="2:6" x14ac:dyDescent="0.25">
      <c r="B578">
        <v>363.1</v>
      </c>
      <c r="C578">
        <v>380.7</v>
      </c>
      <c r="D578" s="1">
        <f t="shared" si="28"/>
        <v>5.3827341568084748</v>
      </c>
      <c r="E578">
        <f t="shared" si="29"/>
        <v>-17.599999999999966</v>
      </c>
      <c r="F578">
        <f t="shared" si="30"/>
        <v>-3.2697137713439188</v>
      </c>
    </row>
    <row r="579" spans="2:6" x14ac:dyDescent="0.25">
      <c r="B579">
        <v>370.5</v>
      </c>
      <c r="C579">
        <v>378.1</v>
      </c>
      <c r="D579" s="1">
        <f t="shared" ref="D579:D642" si="31">(B579*1000/12532)^0.5</f>
        <v>5.437307730182015</v>
      </c>
      <c r="E579">
        <f t="shared" ref="E579:E642" si="32">B579-C579</f>
        <v>-7.6000000000000227</v>
      </c>
      <c r="F579">
        <f t="shared" ref="F579:F642" si="33">E579/D579</f>
        <v>-1.3977505738387941</v>
      </c>
    </row>
    <row r="580" spans="2:6" x14ac:dyDescent="0.25">
      <c r="B580">
        <v>371.8</v>
      </c>
      <c r="C580">
        <v>377.4</v>
      </c>
      <c r="D580" s="1">
        <f t="shared" si="31"/>
        <v>5.4468385135352708</v>
      </c>
      <c r="E580">
        <f t="shared" si="32"/>
        <v>-5.5999999999999659</v>
      </c>
      <c r="F580">
        <f t="shared" si="33"/>
        <v>-1.0281193367646373</v>
      </c>
    </row>
    <row r="581" spans="2:6" x14ac:dyDescent="0.25">
      <c r="B581">
        <v>382</v>
      </c>
      <c r="C581">
        <v>377.4</v>
      </c>
      <c r="D581" s="1">
        <f t="shared" si="31"/>
        <v>5.5210475606186789</v>
      </c>
      <c r="E581">
        <f t="shared" si="32"/>
        <v>4.6000000000000227</v>
      </c>
      <c r="F581">
        <f t="shared" si="33"/>
        <v>0.8331752171112532</v>
      </c>
    </row>
    <row r="582" spans="2:6" x14ac:dyDescent="0.25">
      <c r="B582">
        <v>369.5</v>
      </c>
      <c r="C582">
        <v>377.5</v>
      </c>
      <c r="D582" s="1">
        <f t="shared" si="31"/>
        <v>5.4299649750019423</v>
      </c>
      <c r="E582">
        <f t="shared" si="32"/>
        <v>-8</v>
      </c>
      <c r="F582">
        <f t="shared" si="33"/>
        <v>-1.4733060041510007</v>
      </c>
    </row>
    <row r="583" spans="2:6" x14ac:dyDescent="0.25">
      <c r="B583">
        <v>370.6</v>
      </c>
      <c r="C583">
        <v>377.8</v>
      </c>
      <c r="D583" s="1">
        <f t="shared" si="31"/>
        <v>5.4380414603965663</v>
      </c>
      <c r="E583">
        <f t="shared" si="32"/>
        <v>-7.1999999999999886</v>
      </c>
      <c r="F583">
        <f t="shared" si="33"/>
        <v>-1.3240060879335283</v>
      </c>
    </row>
    <row r="584" spans="2:6" x14ac:dyDescent="0.25">
      <c r="B584">
        <v>370.5</v>
      </c>
      <c r="C584">
        <v>378.3</v>
      </c>
      <c r="D584" s="1">
        <f t="shared" si="31"/>
        <v>5.437307730182015</v>
      </c>
      <c r="E584">
        <f t="shared" si="32"/>
        <v>-7.8000000000000114</v>
      </c>
      <c r="F584">
        <f t="shared" si="33"/>
        <v>-1.434533483676655</v>
      </c>
    </row>
    <row r="585" spans="2:6" x14ac:dyDescent="0.25">
      <c r="B585">
        <v>382.5</v>
      </c>
      <c r="C585">
        <v>379</v>
      </c>
      <c r="D585" s="1">
        <f t="shared" si="31"/>
        <v>5.5246596300666431</v>
      </c>
      <c r="E585">
        <f t="shared" si="32"/>
        <v>3.5</v>
      </c>
      <c r="F585">
        <f t="shared" si="33"/>
        <v>0.63352319135681845</v>
      </c>
    </row>
    <row r="586" spans="2:6" x14ac:dyDescent="0.25">
      <c r="B586">
        <v>372.8</v>
      </c>
      <c r="C586">
        <v>379.7</v>
      </c>
      <c r="D586" s="1">
        <f t="shared" si="31"/>
        <v>5.4541585524698828</v>
      </c>
      <c r="E586">
        <f t="shared" si="32"/>
        <v>-6.8999999999999773</v>
      </c>
      <c r="F586">
        <f t="shared" si="33"/>
        <v>-1.2650897354048047</v>
      </c>
    </row>
    <row r="587" spans="2:6" x14ac:dyDescent="0.25">
      <c r="B587">
        <v>375.7</v>
      </c>
      <c r="C587">
        <v>380.6</v>
      </c>
      <c r="D587" s="1">
        <f t="shared" si="31"/>
        <v>5.4753313244070627</v>
      </c>
      <c r="E587">
        <f t="shared" si="32"/>
        <v>-4.9000000000000341</v>
      </c>
      <c r="F587">
        <f t="shared" si="33"/>
        <v>-0.89492301190205459</v>
      </c>
    </row>
    <row r="588" spans="2:6" x14ac:dyDescent="0.25">
      <c r="B588">
        <v>390.8</v>
      </c>
      <c r="C588">
        <v>381.6</v>
      </c>
      <c r="D588" s="1">
        <f t="shared" si="31"/>
        <v>5.584278693669118</v>
      </c>
      <c r="E588">
        <f t="shared" si="32"/>
        <v>9.1999999999999886</v>
      </c>
      <c r="F588">
        <f t="shared" si="33"/>
        <v>1.6474822451877276</v>
      </c>
    </row>
    <row r="589" spans="2:6" x14ac:dyDescent="0.25">
      <c r="B589">
        <v>379.9</v>
      </c>
      <c r="C589">
        <v>382.8</v>
      </c>
      <c r="D589" s="1">
        <f t="shared" si="31"/>
        <v>5.5058509922100187</v>
      </c>
      <c r="E589">
        <f t="shared" si="32"/>
        <v>-2.9000000000000341</v>
      </c>
      <c r="F589">
        <f t="shared" si="33"/>
        <v>-0.52671240178913559</v>
      </c>
    </row>
    <row r="590" spans="2:6" x14ac:dyDescent="0.25">
      <c r="B590">
        <v>402.5</v>
      </c>
      <c r="C590">
        <v>384.2</v>
      </c>
      <c r="D590" s="1">
        <f t="shared" si="31"/>
        <v>5.6672549340110949</v>
      </c>
      <c r="E590">
        <f t="shared" si="32"/>
        <v>18.300000000000011</v>
      </c>
      <c r="F590">
        <f t="shared" si="33"/>
        <v>3.2290765481848331</v>
      </c>
    </row>
    <row r="591" spans="2:6" x14ac:dyDescent="0.25">
      <c r="B591">
        <v>407.6</v>
      </c>
      <c r="C591">
        <v>385.8</v>
      </c>
      <c r="D591" s="1">
        <f t="shared" si="31"/>
        <v>5.7030462626664944</v>
      </c>
      <c r="E591">
        <f t="shared" si="32"/>
        <v>21.800000000000011</v>
      </c>
      <c r="F591">
        <f t="shared" si="33"/>
        <v>3.8225185271085786</v>
      </c>
    </row>
    <row r="592" spans="2:6" x14ac:dyDescent="0.25">
      <c r="B592">
        <v>404.6</v>
      </c>
      <c r="C592">
        <v>387.9</v>
      </c>
      <c r="D592" s="1">
        <f t="shared" si="31"/>
        <v>5.6820198437937997</v>
      </c>
      <c r="E592">
        <f t="shared" si="32"/>
        <v>16.700000000000045</v>
      </c>
      <c r="F592">
        <f t="shared" si="33"/>
        <v>2.9390956841237825</v>
      </c>
    </row>
    <row r="593" spans="2:6" x14ac:dyDescent="0.25">
      <c r="B593">
        <v>409</v>
      </c>
      <c r="C593">
        <v>390.4</v>
      </c>
      <c r="D593" s="1">
        <f t="shared" si="31"/>
        <v>5.7128321073039787</v>
      </c>
      <c r="E593">
        <f t="shared" si="32"/>
        <v>18.600000000000023</v>
      </c>
      <c r="F593">
        <f t="shared" si="33"/>
        <v>3.2558282215609875</v>
      </c>
    </row>
    <row r="594" spans="2:6" x14ac:dyDescent="0.25">
      <c r="B594">
        <v>437.9</v>
      </c>
      <c r="C594">
        <v>394.2</v>
      </c>
      <c r="D594" s="1">
        <f t="shared" si="31"/>
        <v>5.9112221307845081</v>
      </c>
      <c r="E594">
        <f t="shared" si="32"/>
        <v>43.699999999999989</v>
      </c>
      <c r="F594">
        <f t="shared" si="33"/>
        <v>7.392718296343288</v>
      </c>
    </row>
    <row r="595" spans="2:6" x14ac:dyDescent="0.25">
      <c r="B595">
        <v>433.7</v>
      </c>
      <c r="C595">
        <v>401.8</v>
      </c>
      <c r="D595" s="1">
        <f t="shared" si="31"/>
        <v>5.8828058818126658</v>
      </c>
      <c r="E595">
        <f t="shared" si="32"/>
        <v>31.899999999999977</v>
      </c>
      <c r="F595">
        <f t="shared" si="33"/>
        <v>5.4225824616484957</v>
      </c>
    </row>
    <row r="596" spans="2:6" x14ac:dyDescent="0.25">
      <c r="B596">
        <v>466.1</v>
      </c>
      <c r="C596">
        <v>421.8</v>
      </c>
      <c r="D596" s="1">
        <f t="shared" si="31"/>
        <v>6.0985888914277036</v>
      </c>
      <c r="E596">
        <f t="shared" si="32"/>
        <v>44.300000000000011</v>
      </c>
      <c r="F596">
        <f t="shared" si="33"/>
        <v>7.2639754521359787</v>
      </c>
    </row>
    <row r="597" spans="2:6" x14ac:dyDescent="0.25">
      <c r="B597">
        <v>512.1</v>
      </c>
      <c r="C597">
        <v>480.7</v>
      </c>
      <c r="D597" s="1">
        <f t="shared" si="31"/>
        <v>6.3924478662176734</v>
      </c>
      <c r="E597">
        <f t="shared" si="32"/>
        <v>31.400000000000034</v>
      </c>
      <c r="F597">
        <f t="shared" si="33"/>
        <v>4.9120463173333624</v>
      </c>
    </row>
    <row r="598" spans="2:6" x14ac:dyDescent="0.25">
      <c r="B598">
        <v>693.1</v>
      </c>
      <c r="C598">
        <v>643.20000000000005</v>
      </c>
      <c r="D598" s="1">
        <f t="shared" si="31"/>
        <v>7.436828327729847</v>
      </c>
      <c r="E598">
        <f t="shared" si="32"/>
        <v>49.899999999999977</v>
      </c>
      <c r="F598">
        <f t="shared" si="33"/>
        <v>6.7098496564640158</v>
      </c>
    </row>
    <row r="599" spans="2:6" x14ac:dyDescent="0.25">
      <c r="B599">
        <v>1193.9000000000001</v>
      </c>
      <c r="C599">
        <v>1035.5999999999999</v>
      </c>
      <c r="D599" s="1">
        <f t="shared" si="31"/>
        <v>9.7605385931878512</v>
      </c>
      <c r="E599">
        <f t="shared" si="32"/>
        <v>158.30000000000018</v>
      </c>
      <c r="F599">
        <f t="shared" si="33"/>
        <v>16.218367305107744</v>
      </c>
    </row>
    <row r="600" spans="2:6" x14ac:dyDescent="0.25">
      <c r="B600">
        <v>2194.9</v>
      </c>
      <c r="C600">
        <v>1840.2</v>
      </c>
      <c r="D600" s="1">
        <f t="shared" si="31"/>
        <v>13.234184232558826</v>
      </c>
      <c r="E600">
        <f t="shared" si="32"/>
        <v>354.70000000000005</v>
      </c>
      <c r="F600">
        <f t="shared" si="33"/>
        <v>26.801803100743058</v>
      </c>
    </row>
    <row r="601" spans="2:6" x14ac:dyDescent="0.25">
      <c r="B601">
        <v>3521.9</v>
      </c>
      <c r="C601">
        <v>3215.2</v>
      </c>
      <c r="D601" s="1">
        <f t="shared" si="31"/>
        <v>16.764025669717977</v>
      </c>
      <c r="E601">
        <f t="shared" si="32"/>
        <v>306.70000000000027</v>
      </c>
      <c r="F601">
        <f t="shared" si="33"/>
        <v>18.295128273038483</v>
      </c>
    </row>
    <row r="602" spans="2:6" x14ac:dyDescent="0.25">
      <c r="B602">
        <v>5121.3</v>
      </c>
      <c r="C602">
        <v>5133.3999999999996</v>
      </c>
      <c r="D602" s="1">
        <f t="shared" si="31"/>
        <v>20.215287184207739</v>
      </c>
      <c r="E602">
        <f t="shared" si="32"/>
        <v>-12.099999999999454</v>
      </c>
      <c r="F602">
        <f t="shared" si="33"/>
        <v>-0.59855691832327873</v>
      </c>
    </row>
    <row r="603" spans="2:6" x14ac:dyDescent="0.25">
      <c r="B603">
        <v>6713.3</v>
      </c>
      <c r="C603">
        <v>7234.5</v>
      </c>
      <c r="D603" s="1">
        <f t="shared" si="31"/>
        <v>23.145034605184748</v>
      </c>
      <c r="E603">
        <f t="shared" si="32"/>
        <v>-521.19999999999982</v>
      </c>
      <c r="F603">
        <f t="shared" si="33"/>
        <v>-22.518868901723099</v>
      </c>
    </row>
    <row r="604" spans="2:6" x14ac:dyDescent="0.25">
      <c r="B604">
        <v>7900.1</v>
      </c>
      <c r="C604">
        <v>8860.7999999999993</v>
      </c>
      <c r="D604" s="1">
        <f t="shared" si="31"/>
        <v>25.107652038200811</v>
      </c>
      <c r="E604">
        <f t="shared" si="32"/>
        <v>-960.69999999999891</v>
      </c>
      <c r="F604">
        <f t="shared" si="33"/>
        <v>-38.2632353888891</v>
      </c>
    </row>
    <row r="605" spans="2:6" x14ac:dyDescent="0.25">
      <c r="B605">
        <v>8892.2999999999993</v>
      </c>
      <c r="C605">
        <v>9359.6</v>
      </c>
      <c r="D605" s="1">
        <f t="shared" si="31"/>
        <v>26.637708369557902</v>
      </c>
      <c r="E605">
        <f t="shared" si="32"/>
        <v>-467.30000000000109</v>
      </c>
      <c r="F605">
        <f t="shared" si="33"/>
        <v>-17.542800360936482</v>
      </c>
    </row>
    <row r="606" spans="2:6" x14ac:dyDescent="0.25">
      <c r="B606">
        <v>9142.7999999999993</v>
      </c>
      <c r="C606">
        <v>8506.1</v>
      </c>
      <c r="D606" s="1">
        <f t="shared" si="31"/>
        <v>27.010300549612591</v>
      </c>
      <c r="E606">
        <f t="shared" si="32"/>
        <v>636.69999999999891</v>
      </c>
      <c r="F606">
        <f t="shared" si="33"/>
        <v>23.572488533791272</v>
      </c>
    </row>
    <row r="607" spans="2:6" x14ac:dyDescent="0.25">
      <c r="B607">
        <v>7653.4</v>
      </c>
      <c r="C607">
        <v>6677.7</v>
      </c>
      <c r="D607" s="1">
        <f t="shared" si="31"/>
        <v>24.71251881172353</v>
      </c>
      <c r="E607">
        <f t="shared" si="32"/>
        <v>975.69999999999982</v>
      </c>
      <c r="F607">
        <f t="shared" si="33"/>
        <v>39.48201344563595</v>
      </c>
    </row>
    <row r="608" spans="2:6" x14ac:dyDescent="0.25">
      <c r="B608">
        <v>5412.8</v>
      </c>
      <c r="C608">
        <v>4570.7</v>
      </c>
      <c r="D608" s="1">
        <f t="shared" si="31"/>
        <v>20.782643941031662</v>
      </c>
      <c r="E608">
        <f t="shared" si="32"/>
        <v>842.10000000000036</v>
      </c>
      <c r="F608">
        <f t="shared" si="33"/>
        <v>40.519387349817535</v>
      </c>
    </row>
    <row r="609" spans="2:6" x14ac:dyDescent="0.25">
      <c r="B609">
        <v>2815.1</v>
      </c>
      <c r="C609">
        <v>2781</v>
      </c>
      <c r="D609" s="1">
        <f t="shared" si="31"/>
        <v>14.987759661618325</v>
      </c>
      <c r="E609">
        <f t="shared" si="32"/>
        <v>34.099999999999909</v>
      </c>
      <c r="F609">
        <f t="shared" si="33"/>
        <v>2.2751899396495867</v>
      </c>
    </row>
    <row r="610" spans="2:6" x14ac:dyDescent="0.25">
      <c r="B610">
        <v>1123.0999999999999</v>
      </c>
      <c r="C610">
        <v>1570.4</v>
      </c>
      <c r="D610" s="1">
        <f t="shared" si="31"/>
        <v>9.4667088496637835</v>
      </c>
      <c r="E610">
        <f t="shared" si="32"/>
        <v>-447.30000000000018</v>
      </c>
      <c r="F610">
        <f t="shared" si="33"/>
        <v>-47.2497894572818</v>
      </c>
    </row>
    <row r="611" spans="2:6" x14ac:dyDescent="0.25">
      <c r="B611">
        <v>633.9</v>
      </c>
      <c r="C611">
        <v>897.8</v>
      </c>
      <c r="D611" s="1">
        <f t="shared" si="31"/>
        <v>7.1121381298122666</v>
      </c>
      <c r="E611">
        <f t="shared" si="32"/>
        <v>-263.89999999999998</v>
      </c>
      <c r="F611">
        <f t="shared" si="33"/>
        <v>-37.105578545191435</v>
      </c>
    </row>
    <row r="612" spans="2:6" x14ac:dyDescent="0.25">
      <c r="B612">
        <v>527.5</v>
      </c>
      <c r="C612">
        <v>584.79999999999995</v>
      </c>
      <c r="D612" s="1">
        <f t="shared" si="31"/>
        <v>6.4878535630614644</v>
      </c>
      <c r="E612">
        <f t="shared" si="32"/>
        <v>-57.299999999999955</v>
      </c>
      <c r="F612">
        <f t="shared" si="33"/>
        <v>-8.8318886120113724</v>
      </c>
    </row>
    <row r="613" spans="2:6" x14ac:dyDescent="0.25">
      <c r="B613">
        <v>485.4</v>
      </c>
      <c r="C613">
        <v>460.6</v>
      </c>
      <c r="D613" s="1">
        <f t="shared" si="31"/>
        <v>6.2235716368951604</v>
      </c>
      <c r="E613">
        <f t="shared" si="32"/>
        <v>24.799999999999955</v>
      </c>
      <c r="F613">
        <f t="shared" si="33"/>
        <v>3.9848500904172566</v>
      </c>
    </row>
    <row r="614" spans="2:6" x14ac:dyDescent="0.25">
      <c r="B614">
        <v>456.1</v>
      </c>
      <c r="C614">
        <v>417</v>
      </c>
      <c r="D614" s="1">
        <f t="shared" si="31"/>
        <v>6.0328127135816914</v>
      </c>
      <c r="E614">
        <f t="shared" si="32"/>
        <v>39.100000000000023</v>
      </c>
      <c r="F614">
        <f t="shared" si="33"/>
        <v>6.4812222517655922</v>
      </c>
    </row>
    <row r="615" spans="2:6" x14ac:dyDescent="0.25">
      <c r="B615">
        <v>449.6</v>
      </c>
      <c r="C615">
        <v>402.3</v>
      </c>
      <c r="D615" s="1">
        <f t="shared" si="31"/>
        <v>5.9896708622413275</v>
      </c>
      <c r="E615">
        <f t="shared" si="32"/>
        <v>47.300000000000011</v>
      </c>
      <c r="F615">
        <f t="shared" si="33"/>
        <v>7.8969280763284564</v>
      </c>
    </row>
    <row r="616" spans="2:6" x14ac:dyDescent="0.25">
      <c r="B616">
        <v>445.3</v>
      </c>
      <c r="C616">
        <v>396.5</v>
      </c>
      <c r="D616" s="1">
        <f t="shared" si="31"/>
        <v>5.9609592708976793</v>
      </c>
      <c r="E616">
        <f t="shared" si="32"/>
        <v>48.800000000000011</v>
      </c>
      <c r="F616">
        <f t="shared" si="33"/>
        <v>8.186601817302984</v>
      </c>
    </row>
    <row r="617" spans="2:6" x14ac:dyDescent="0.25">
      <c r="B617">
        <v>445.7</v>
      </c>
      <c r="C617">
        <v>393.5</v>
      </c>
      <c r="D617" s="1">
        <f t="shared" si="31"/>
        <v>5.9636359478493226</v>
      </c>
      <c r="E617">
        <f t="shared" si="32"/>
        <v>52.199999999999989</v>
      </c>
      <c r="F617">
        <f t="shared" si="33"/>
        <v>8.7530493907538016</v>
      </c>
    </row>
    <row r="618" spans="2:6" x14ac:dyDescent="0.25">
      <c r="B618">
        <v>428.8</v>
      </c>
      <c r="C618">
        <v>391.5</v>
      </c>
      <c r="D618" s="1">
        <f t="shared" si="31"/>
        <v>5.8494791221644995</v>
      </c>
      <c r="E618">
        <f t="shared" si="32"/>
        <v>37.300000000000011</v>
      </c>
      <c r="F618">
        <f t="shared" si="33"/>
        <v>6.3766361450312834</v>
      </c>
    </row>
    <row r="619" spans="2:6" x14ac:dyDescent="0.25">
      <c r="B619">
        <v>423.2</v>
      </c>
      <c r="C619">
        <v>389.9</v>
      </c>
      <c r="D619" s="1">
        <f t="shared" si="31"/>
        <v>5.811157367695575</v>
      </c>
      <c r="E619">
        <f t="shared" si="32"/>
        <v>33.300000000000011</v>
      </c>
      <c r="F619">
        <f t="shared" si="33"/>
        <v>5.730355915865549</v>
      </c>
    </row>
    <row r="620" spans="2:6" x14ac:dyDescent="0.25">
      <c r="B620">
        <v>424.9</v>
      </c>
      <c r="C620">
        <v>388.6</v>
      </c>
      <c r="D620" s="1">
        <f t="shared" si="31"/>
        <v>5.8228174178086922</v>
      </c>
      <c r="E620">
        <f t="shared" si="32"/>
        <v>36.299999999999955</v>
      </c>
      <c r="F620">
        <f t="shared" si="33"/>
        <v>6.2340955237543367</v>
      </c>
    </row>
    <row r="621" spans="2:6" x14ac:dyDescent="0.25">
      <c r="B621">
        <v>430.6</v>
      </c>
      <c r="C621">
        <v>387.6</v>
      </c>
      <c r="D621" s="1">
        <f t="shared" si="31"/>
        <v>5.8617436230141466</v>
      </c>
      <c r="E621">
        <f t="shared" si="32"/>
        <v>43</v>
      </c>
      <c r="F621">
        <f t="shared" si="33"/>
        <v>7.3357012461573881</v>
      </c>
    </row>
    <row r="622" spans="2:6" x14ac:dyDescent="0.25">
      <c r="B622">
        <v>417.5</v>
      </c>
      <c r="C622">
        <v>386.8</v>
      </c>
      <c r="D622" s="1">
        <f t="shared" si="31"/>
        <v>5.7718900137920022</v>
      </c>
      <c r="E622">
        <f t="shared" si="32"/>
        <v>30.699999999999989</v>
      </c>
      <c r="F622">
        <f t="shared" si="33"/>
        <v>5.318881670759831</v>
      </c>
    </row>
    <row r="623" spans="2:6" x14ac:dyDescent="0.25">
      <c r="B623">
        <v>400.8</v>
      </c>
      <c r="C623">
        <v>386.1</v>
      </c>
      <c r="D623" s="1">
        <f t="shared" si="31"/>
        <v>5.6552741541024663</v>
      </c>
      <c r="E623">
        <f t="shared" si="32"/>
        <v>14.699999999999989</v>
      </c>
      <c r="F623">
        <f t="shared" si="33"/>
        <v>2.5993434799860711</v>
      </c>
    </row>
    <row r="624" spans="2:6" x14ac:dyDescent="0.25">
      <c r="B624">
        <v>396.3</v>
      </c>
      <c r="C624">
        <v>385.6</v>
      </c>
      <c r="D624" s="1">
        <f t="shared" si="31"/>
        <v>5.6234371166385193</v>
      </c>
      <c r="E624">
        <f t="shared" si="32"/>
        <v>10.699999999999989</v>
      </c>
      <c r="F624">
        <f t="shared" si="33"/>
        <v>1.9027508938156401</v>
      </c>
    </row>
    <row r="625" spans="2:6" x14ac:dyDescent="0.25">
      <c r="B625">
        <v>406.8</v>
      </c>
      <c r="C625">
        <v>385.1</v>
      </c>
      <c r="D625" s="1">
        <f t="shared" si="31"/>
        <v>5.6974468049956259</v>
      </c>
      <c r="E625">
        <f t="shared" si="32"/>
        <v>21.699999999999989</v>
      </c>
      <c r="F625">
        <f t="shared" si="33"/>
        <v>3.8087235814072069</v>
      </c>
    </row>
    <row r="626" spans="2:6" x14ac:dyDescent="0.25">
      <c r="B626">
        <v>387.4</v>
      </c>
      <c r="C626">
        <v>384.7</v>
      </c>
      <c r="D626" s="1">
        <f t="shared" si="31"/>
        <v>5.5599337289701056</v>
      </c>
      <c r="E626">
        <f t="shared" si="32"/>
        <v>2.6999999999999886</v>
      </c>
      <c r="F626">
        <f t="shared" si="33"/>
        <v>0.48561729898534656</v>
      </c>
    </row>
    <row r="627" spans="2:6" x14ac:dyDescent="0.25">
      <c r="B627">
        <v>382.2</v>
      </c>
      <c r="C627">
        <v>384.5</v>
      </c>
      <c r="D627" s="1">
        <f t="shared" si="31"/>
        <v>5.5224926719012783</v>
      </c>
      <c r="E627">
        <f t="shared" si="32"/>
        <v>-2.3000000000000114</v>
      </c>
      <c r="F627">
        <f t="shared" si="33"/>
        <v>-0.41647859701155016</v>
      </c>
    </row>
    <row r="628" spans="2:6" x14ac:dyDescent="0.25">
      <c r="B628">
        <v>376.7</v>
      </c>
      <c r="C628">
        <v>384.2</v>
      </c>
      <c r="D628" s="1">
        <f t="shared" si="31"/>
        <v>5.4826133216726536</v>
      </c>
      <c r="E628">
        <f t="shared" si="32"/>
        <v>-7.5</v>
      </c>
      <c r="F628">
        <f t="shared" si="33"/>
        <v>-1.3679607807380214</v>
      </c>
    </row>
    <row r="629" spans="2:6" x14ac:dyDescent="0.25">
      <c r="B629">
        <v>386.6</v>
      </c>
      <c r="C629">
        <v>384</v>
      </c>
      <c r="D629" s="1">
        <f t="shared" si="31"/>
        <v>5.5541899942457871</v>
      </c>
      <c r="E629">
        <f t="shared" si="32"/>
        <v>2.6000000000000227</v>
      </c>
      <c r="F629">
        <f t="shared" si="33"/>
        <v>0.46811506316738472</v>
      </c>
    </row>
    <row r="630" spans="2:6" x14ac:dyDescent="0.25">
      <c r="B630">
        <v>385.5</v>
      </c>
      <c r="C630">
        <v>383.9</v>
      </c>
      <c r="D630" s="1">
        <f t="shared" si="31"/>
        <v>5.5462826466865032</v>
      </c>
      <c r="E630">
        <f t="shared" si="32"/>
        <v>1.6000000000000227</v>
      </c>
      <c r="F630">
        <f t="shared" si="33"/>
        <v>0.2884815112976446</v>
      </c>
    </row>
    <row r="631" spans="2:6" x14ac:dyDescent="0.25">
      <c r="B631">
        <v>383.1</v>
      </c>
      <c r="C631">
        <v>385.2</v>
      </c>
      <c r="D631" s="1">
        <f t="shared" si="31"/>
        <v>5.5289909985328833</v>
      </c>
      <c r="E631">
        <f t="shared" si="32"/>
        <v>-2.0999999999999659</v>
      </c>
      <c r="F631">
        <f t="shared" si="33"/>
        <v>-0.37981613653507496</v>
      </c>
    </row>
    <row r="632" spans="2:6" x14ac:dyDescent="0.25">
      <c r="B632">
        <v>379.4</v>
      </c>
      <c r="C632">
        <v>385.7</v>
      </c>
      <c r="D632" s="1">
        <f t="shared" si="31"/>
        <v>5.5022265753915862</v>
      </c>
      <c r="E632">
        <f t="shared" si="32"/>
        <v>-6.3000000000000114</v>
      </c>
      <c r="F632">
        <f t="shared" si="33"/>
        <v>-1.144991016577984</v>
      </c>
    </row>
    <row r="633" spans="2:6" x14ac:dyDescent="0.25">
      <c r="B633">
        <v>383.3</v>
      </c>
      <c r="C633">
        <v>386.5</v>
      </c>
      <c r="D633" s="1">
        <f t="shared" si="31"/>
        <v>5.5304340341828047</v>
      </c>
      <c r="E633">
        <f t="shared" si="32"/>
        <v>-3.1999999999999886</v>
      </c>
      <c r="F633">
        <f t="shared" si="33"/>
        <v>-0.57861643050459621</v>
      </c>
    </row>
    <row r="634" spans="2:6" x14ac:dyDescent="0.25">
      <c r="B634">
        <v>400.4</v>
      </c>
      <c r="C634">
        <v>387.4</v>
      </c>
      <c r="D634" s="1">
        <f t="shared" si="31"/>
        <v>5.6524514565699429</v>
      </c>
      <c r="E634">
        <f t="shared" si="32"/>
        <v>13</v>
      </c>
      <c r="F634">
        <f t="shared" si="33"/>
        <v>2.2998870666796924</v>
      </c>
    </row>
    <row r="635" spans="2:6" x14ac:dyDescent="0.25">
      <c r="B635">
        <v>412.4</v>
      </c>
      <c r="C635">
        <v>388.3</v>
      </c>
      <c r="D635" s="1">
        <f t="shared" si="31"/>
        <v>5.736528230931202</v>
      </c>
      <c r="E635">
        <f t="shared" si="32"/>
        <v>24.099999999999966</v>
      </c>
      <c r="F635">
        <f t="shared" si="33"/>
        <v>4.2011472845288953</v>
      </c>
    </row>
    <row r="636" spans="2:6" x14ac:dyDescent="0.25">
      <c r="B636">
        <v>468.9</v>
      </c>
      <c r="C636">
        <v>389.3</v>
      </c>
      <c r="D636" s="1">
        <f t="shared" si="31"/>
        <v>6.1168794733019949</v>
      </c>
      <c r="E636">
        <f t="shared" si="32"/>
        <v>79.599999999999966</v>
      </c>
      <c r="F636">
        <f t="shared" si="33"/>
        <v>13.013171233375724</v>
      </c>
    </row>
    <row r="637" spans="2:6" x14ac:dyDescent="0.25">
      <c r="B637">
        <v>480</v>
      </c>
      <c r="C637">
        <v>390.2</v>
      </c>
      <c r="D637" s="1">
        <f t="shared" si="31"/>
        <v>6.1888566808126972</v>
      </c>
      <c r="E637">
        <f t="shared" si="32"/>
        <v>89.800000000000011</v>
      </c>
      <c r="F637">
        <f t="shared" si="33"/>
        <v>14.509949839104662</v>
      </c>
    </row>
    <row r="638" spans="2:6" x14ac:dyDescent="0.25">
      <c r="B638">
        <v>544</v>
      </c>
      <c r="C638">
        <v>391.2</v>
      </c>
      <c r="D638" s="1">
        <f t="shared" si="31"/>
        <v>6.5885410588681887</v>
      </c>
      <c r="E638">
        <f t="shared" si="32"/>
        <v>152.80000000000001</v>
      </c>
      <c r="F638">
        <f t="shared" si="33"/>
        <v>23.191780795587654</v>
      </c>
    </row>
    <row r="639" spans="2:6" x14ac:dyDescent="0.25">
      <c r="B639">
        <v>580.1</v>
      </c>
      <c r="C639">
        <v>392.2</v>
      </c>
      <c r="D639" s="1">
        <f t="shared" si="31"/>
        <v>6.8036386502267945</v>
      </c>
      <c r="E639">
        <f t="shared" si="32"/>
        <v>187.90000000000003</v>
      </c>
      <c r="F639">
        <f t="shared" si="33"/>
        <v>27.617574897769817</v>
      </c>
    </row>
    <row r="640" spans="2:6" x14ac:dyDescent="0.25">
      <c r="B640">
        <v>620.29999999999995</v>
      </c>
      <c r="C640">
        <v>393.3</v>
      </c>
      <c r="D640" s="1">
        <f t="shared" si="31"/>
        <v>7.0354308286998117</v>
      </c>
      <c r="E640">
        <f t="shared" si="32"/>
        <v>226.99999999999994</v>
      </c>
      <c r="F640">
        <f t="shared" si="33"/>
        <v>32.265259303523116</v>
      </c>
    </row>
    <row r="641" spans="2:6" x14ac:dyDescent="0.25">
      <c r="B641">
        <v>630</v>
      </c>
      <c r="C641">
        <v>392.5</v>
      </c>
      <c r="D641" s="1">
        <f t="shared" si="31"/>
        <v>7.0902260512643354</v>
      </c>
      <c r="E641">
        <f t="shared" si="32"/>
        <v>237.5</v>
      </c>
      <c r="F641">
        <f t="shared" si="33"/>
        <v>33.496816361397784</v>
      </c>
    </row>
    <row r="642" spans="2:6" x14ac:dyDescent="0.25">
      <c r="B642">
        <v>639.79999999999995</v>
      </c>
      <c r="C642">
        <v>393.7</v>
      </c>
      <c r="D642" s="1">
        <f t="shared" si="31"/>
        <v>7.1451594483909249</v>
      </c>
      <c r="E642">
        <f t="shared" si="32"/>
        <v>246.09999999999997</v>
      </c>
      <c r="F642">
        <f t="shared" si="33"/>
        <v>34.442898269460059</v>
      </c>
    </row>
    <row r="643" spans="2:6" x14ac:dyDescent="0.25">
      <c r="B643">
        <v>576.9</v>
      </c>
      <c r="C643">
        <v>394.9</v>
      </c>
      <c r="D643" s="1">
        <f t="shared" ref="D643:D706" si="34">(B643*1000/12532)^0.5</f>
        <v>6.7848472767942454</v>
      </c>
      <c r="E643">
        <f t="shared" ref="E643:E706" si="35">B643-C643</f>
        <v>182</v>
      </c>
      <c r="F643">
        <f t="shared" ref="F643:F706" si="36">E643/D643</f>
        <v>26.824479988294254</v>
      </c>
    </row>
    <row r="644" spans="2:6" x14ac:dyDescent="0.25">
      <c r="B644">
        <v>522.4</v>
      </c>
      <c r="C644">
        <v>396.1</v>
      </c>
      <c r="D644" s="1">
        <f t="shared" si="34"/>
        <v>6.4564143042936886</v>
      </c>
      <c r="E644">
        <f t="shared" si="35"/>
        <v>126.29999999999995</v>
      </c>
      <c r="F644">
        <f t="shared" si="36"/>
        <v>19.561941667220314</v>
      </c>
    </row>
    <row r="645" spans="2:6" x14ac:dyDescent="0.25">
      <c r="B645">
        <v>454.2</v>
      </c>
      <c r="C645">
        <v>397.3</v>
      </c>
      <c r="D645" s="1">
        <f t="shared" si="34"/>
        <v>6.0202339957471178</v>
      </c>
      <c r="E645">
        <f t="shared" si="35"/>
        <v>56.899999999999977</v>
      </c>
      <c r="F645">
        <f t="shared" si="36"/>
        <v>9.451459866874929</v>
      </c>
    </row>
    <row r="646" spans="2:6" x14ac:dyDescent="0.25">
      <c r="B646">
        <v>400.1</v>
      </c>
      <c r="C646">
        <v>398.6</v>
      </c>
      <c r="D646" s="1">
        <f t="shared" si="34"/>
        <v>5.650333508032503</v>
      </c>
      <c r="E646">
        <f t="shared" si="35"/>
        <v>1.5</v>
      </c>
      <c r="F646">
        <f t="shared" si="36"/>
        <v>0.26547105544612598</v>
      </c>
    </row>
    <row r="647" spans="2:6" x14ac:dyDescent="0.25">
      <c r="B647">
        <v>392.6</v>
      </c>
      <c r="C647">
        <v>399.9</v>
      </c>
      <c r="D647" s="1">
        <f t="shared" si="34"/>
        <v>5.5971243357527367</v>
      </c>
      <c r="E647">
        <f t="shared" si="35"/>
        <v>-7.2999999999999545</v>
      </c>
      <c r="F647">
        <f t="shared" si="36"/>
        <v>-1.3042411713761231</v>
      </c>
    </row>
    <row r="648" spans="2:6" x14ac:dyDescent="0.25">
      <c r="B648">
        <v>398.5</v>
      </c>
      <c r="C648">
        <v>401.3</v>
      </c>
      <c r="D648" s="1">
        <f t="shared" si="34"/>
        <v>5.639024347817279</v>
      </c>
      <c r="E648">
        <f t="shared" si="35"/>
        <v>-2.8000000000000114</v>
      </c>
      <c r="F648">
        <f t="shared" si="36"/>
        <v>-0.49653979612338778</v>
      </c>
    </row>
    <row r="649" spans="2:6" x14ac:dyDescent="0.25">
      <c r="B649">
        <v>386.5</v>
      </c>
      <c r="C649">
        <v>402.7</v>
      </c>
      <c r="D649" s="1">
        <f t="shared" si="34"/>
        <v>5.5534716097127115</v>
      </c>
      <c r="E649">
        <f t="shared" si="35"/>
        <v>-16.199999999999989</v>
      </c>
      <c r="F649">
        <f t="shared" si="36"/>
        <v>-2.9170942319516127</v>
      </c>
    </row>
    <row r="650" spans="2:6" x14ac:dyDescent="0.25">
      <c r="B650">
        <v>400.9</v>
      </c>
      <c r="C650">
        <v>404.3</v>
      </c>
      <c r="D650" s="1">
        <f t="shared" si="34"/>
        <v>5.6559796083750422</v>
      </c>
      <c r="E650">
        <f t="shared" si="35"/>
        <v>-3.4000000000000341</v>
      </c>
      <c r="F650">
        <f t="shared" si="36"/>
        <v>-0.60113370899808649</v>
      </c>
    </row>
    <row r="651" spans="2:6" x14ac:dyDescent="0.25">
      <c r="B651">
        <v>390.2</v>
      </c>
      <c r="C651">
        <v>406.2</v>
      </c>
      <c r="D651" s="1">
        <f t="shared" si="34"/>
        <v>5.5799902414607603</v>
      </c>
      <c r="E651">
        <f t="shared" si="35"/>
        <v>-16</v>
      </c>
      <c r="F651">
        <f t="shared" si="36"/>
        <v>-2.8673885271547417</v>
      </c>
    </row>
    <row r="652" spans="2:6" x14ac:dyDescent="0.25">
      <c r="B652">
        <v>405.3</v>
      </c>
      <c r="C652">
        <v>408.1</v>
      </c>
      <c r="D652" s="1">
        <f t="shared" si="34"/>
        <v>5.6869329617405366</v>
      </c>
      <c r="E652">
        <f t="shared" si="35"/>
        <v>-2.8000000000000114</v>
      </c>
      <c r="F652">
        <f t="shared" si="36"/>
        <v>-0.4923567798033347</v>
      </c>
    </row>
    <row r="653" spans="2:6" x14ac:dyDescent="0.25">
      <c r="B653">
        <v>406.1</v>
      </c>
      <c r="C653">
        <v>410.1</v>
      </c>
      <c r="D653" s="1">
        <f t="shared" si="34"/>
        <v>5.6925427613405235</v>
      </c>
      <c r="E653">
        <f t="shared" si="35"/>
        <v>-4</v>
      </c>
      <c r="F653">
        <f t="shared" si="36"/>
        <v>-0.70267368515261697</v>
      </c>
    </row>
    <row r="654" spans="2:6" x14ac:dyDescent="0.25">
      <c r="B654">
        <v>412.3</v>
      </c>
      <c r="C654">
        <v>412.2</v>
      </c>
      <c r="D654" s="1">
        <f t="shared" si="34"/>
        <v>5.7358326834014033</v>
      </c>
      <c r="E654">
        <f t="shared" si="35"/>
        <v>0.10000000000002274</v>
      </c>
      <c r="F654">
        <f t="shared" si="36"/>
        <v>1.743426029308822E-2</v>
      </c>
    </row>
    <row r="655" spans="2:6" x14ac:dyDescent="0.25">
      <c r="B655">
        <v>427.9</v>
      </c>
      <c r="C655">
        <v>414.5</v>
      </c>
      <c r="D655" s="1">
        <f t="shared" si="34"/>
        <v>5.8433372185750194</v>
      </c>
      <c r="E655">
        <f t="shared" si="35"/>
        <v>13.399999999999977</v>
      </c>
      <c r="F655">
        <f t="shared" si="36"/>
        <v>2.2932101124343047</v>
      </c>
    </row>
    <row r="656" spans="2:6" x14ac:dyDescent="0.25">
      <c r="B656">
        <v>440.8</v>
      </c>
      <c r="C656">
        <v>417</v>
      </c>
      <c r="D656" s="1">
        <f t="shared" si="34"/>
        <v>5.9307634142688048</v>
      </c>
      <c r="E656">
        <f t="shared" si="35"/>
        <v>23.800000000000011</v>
      </c>
      <c r="F656">
        <f t="shared" si="36"/>
        <v>4.0129741042678697</v>
      </c>
    </row>
    <row r="657" spans="2:6" x14ac:dyDescent="0.25">
      <c r="B657">
        <v>466.3</v>
      </c>
      <c r="C657">
        <v>419.8</v>
      </c>
      <c r="D657" s="1">
        <f t="shared" si="34"/>
        <v>6.0998971803822428</v>
      </c>
      <c r="E657">
        <f t="shared" si="35"/>
        <v>46.5</v>
      </c>
      <c r="F657">
        <f t="shared" si="36"/>
        <v>7.6230793118198319</v>
      </c>
    </row>
    <row r="658" spans="2:6" x14ac:dyDescent="0.25">
      <c r="B658">
        <v>480.8</v>
      </c>
      <c r="C658">
        <v>423.2</v>
      </c>
      <c r="D658" s="1">
        <f t="shared" si="34"/>
        <v>6.1940119142603658</v>
      </c>
      <c r="E658">
        <f t="shared" si="35"/>
        <v>57.600000000000023</v>
      </c>
      <c r="F658">
        <f t="shared" si="36"/>
        <v>9.2993040370795139</v>
      </c>
    </row>
    <row r="659" spans="2:6" x14ac:dyDescent="0.25">
      <c r="B659">
        <v>505.9</v>
      </c>
      <c r="C659">
        <v>427.8</v>
      </c>
      <c r="D659" s="1">
        <f t="shared" si="34"/>
        <v>6.3536333101639988</v>
      </c>
      <c r="E659">
        <f t="shared" si="35"/>
        <v>78.099999999999966</v>
      </c>
      <c r="F659">
        <f t="shared" si="36"/>
        <v>12.29217932282341</v>
      </c>
    </row>
    <row r="660" spans="2:6" x14ac:dyDescent="0.25">
      <c r="B660">
        <v>530.5</v>
      </c>
      <c r="C660">
        <v>436.2</v>
      </c>
      <c r="D660" s="1">
        <f t="shared" si="34"/>
        <v>6.5062762794533313</v>
      </c>
      <c r="E660">
        <f t="shared" si="35"/>
        <v>94.300000000000011</v>
      </c>
      <c r="F660">
        <f t="shared" si="36"/>
        <v>14.493697462217707</v>
      </c>
    </row>
    <row r="661" spans="2:6" x14ac:dyDescent="0.25">
      <c r="B661">
        <v>555</v>
      </c>
      <c r="C661">
        <v>456.6</v>
      </c>
      <c r="D661" s="1">
        <f t="shared" si="34"/>
        <v>6.6548197749325793</v>
      </c>
      <c r="E661">
        <f t="shared" si="35"/>
        <v>98.399999999999977</v>
      </c>
      <c r="F661">
        <f t="shared" si="36"/>
        <v>14.786275711125006</v>
      </c>
    </row>
    <row r="662" spans="2:6" x14ac:dyDescent="0.25">
      <c r="B662">
        <v>583.5</v>
      </c>
      <c r="C662">
        <v>506.1</v>
      </c>
      <c r="D662" s="1">
        <f t="shared" si="34"/>
        <v>6.8235477825605741</v>
      </c>
      <c r="E662">
        <f t="shared" si="35"/>
        <v>77.399999999999977</v>
      </c>
      <c r="F662">
        <f t="shared" si="36"/>
        <v>11.343072909640444</v>
      </c>
    </row>
    <row r="663" spans="2:6" x14ac:dyDescent="0.25">
      <c r="B663">
        <v>704.3</v>
      </c>
      <c r="C663">
        <v>626.6</v>
      </c>
      <c r="D663" s="1">
        <f t="shared" si="34"/>
        <v>7.4966744409209021</v>
      </c>
      <c r="E663">
        <f t="shared" si="35"/>
        <v>77.699999999999932</v>
      </c>
      <c r="F663">
        <f t="shared" si="36"/>
        <v>10.364595743396741</v>
      </c>
    </row>
    <row r="664" spans="2:6" x14ac:dyDescent="0.25">
      <c r="B664">
        <v>1038.9000000000001</v>
      </c>
      <c r="C664">
        <v>892.4</v>
      </c>
      <c r="D664" s="1">
        <f t="shared" si="34"/>
        <v>9.1049314424643395</v>
      </c>
      <c r="E664">
        <f t="shared" si="35"/>
        <v>146.50000000000011</v>
      </c>
      <c r="F664">
        <f t="shared" si="36"/>
        <v>16.090181559933683</v>
      </c>
    </row>
    <row r="665" spans="2:6" x14ac:dyDescent="0.25">
      <c r="B665">
        <v>1730</v>
      </c>
      <c r="C665">
        <v>1408.5</v>
      </c>
      <c r="D665" s="1">
        <f t="shared" si="34"/>
        <v>11.749323414656793</v>
      </c>
      <c r="E665">
        <f t="shared" si="35"/>
        <v>321.5</v>
      </c>
      <c r="F665">
        <f t="shared" si="36"/>
        <v>27.363277752567615</v>
      </c>
    </row>
    <row r="666" spans="2:6" x14ac:dyDescent="0.25">
      <c r="B666">
        <v>2668</v>
      </c>
      <c r="C666">
        <v>2278.5</v>
      </c>
      <c r="D666" s="1">
        <f t="shared" si="34"/>
        <v>14.590921452348333</v>
      </c>
      <c r="E666">
        <f t="shared" si="35"/>
        <v>389.5</v>
      </c>
      <c r="F666">
        <f t="shared" si="36"/>
        <v>26.694681434071594</v>
      </c>
    </row>
    <row r="667" spans="2:6" x14ac:dyDescent="0.25">
      <c r="B667">
        <v>3759</v>
      </c>
      <c r="C667">
        <v>3533.5</v>
      </c>
      <c r="D667" s="1">
        <f t="shared" si="34"/>
        <v>17.319125918077692</v>
      </c>
      <c r="E667">
        <f t="shared" si="35"/>
        <v>225.5</v>
      </c>
      <c r="F667">
        <f t="shared" si="36"/>
        <v>13.020287574941831</v>
      </c>
    </row>
    <row r="668" spans="2:6" x14ac:dyDescent="0.25">
      <c r="B668">
        <v>4912.1000000000004</v>
      </c>
      <c r="C668">
        <v>5050.5</v>
      </c>
      <c r="D668" s="1">
        <f t="shared" si="34"/>
        <v>19.798095128042256</v>
      </c>
      <c r="E668">
        <f t="shared" si="35"/>
        <v>-138.39999999999964</v>
      </c>
      <c r="F668">
        <f t="shared" si="36"/>
        <v>-6.9905715224071354</v>
      </c>
    </row>
    <row r="669" spans="2:6" x14ac:dyDescent="0.25">
      <c r="B669">
        <v>5930.5</v>
      </c>
      <c r="C669">
        <v>6521.8</v>
      </c>
      <c r="D669" s="1">
        <f t="shared" si="34"/>
        <v>21.75381656056074</v>
      </c>
      <c r="E669">
        <f t="shared" si="35"/>
        <v>-591.30000000000018</v>
      </c>
      <c r="F669">
        <f t="shared" si="36"/>
        <v>-27.181437259704396</v>
      </c>
    </row>
    <row r="670" spans="2:6" x14ac:dyDescent="0.25">
      <c r="B670">
        <v>6809.4</v>
      </c>
      <c r="C670">
        <v>7532.4</v>
      </c>
      <c r="D670" s="1">
        <f t="shared" si="34"/>
        <v>23.310105015864309</v>
      </c>
      <c r="E670">
        <f t="shared" si="35"/>
        <v>-723</v>
      </c>
      <c r="F670">
        <f t="shared" si="36"/>
        <v>-31.016591281246619</v>
      </c>
    </row>
    <row r="671" spans="2:6" x14ac:dyDescent="0.25">
      <c r="B671">
        <v>7452.7</v>
      </c>
      <c r="C671">
        <v>7740.5</v>
      </c>
      <c r="D671" s="1">
        <f t="shared" si="34"/>
        <v>24.386340119498762</v>
      </c>
      <c r="E671">
        <f t="shared" si="35"/>
        <v>-287.80000000000018</v>
      </c>
      <c r="F671">
        <f t="shared" si="36"/>
        <v>-11.801688920506848</v>
      </c>
    </row>
    <row r="672" spans="2:6" x14ac:dyDescent="0.25">
      <c r="B672">
        <v>7558.9</v>
      </c>
      <c r="C672">
        <v>7070.2</v>
      </c>
      <c r="D672" s="1">
        <f t="shared" si="34"/>
        <v>24.559476586464243</v>
      </c>
      <c r="E672">
        <f t="shared" si="35"/>
        <v>488.69999999999982</v>
      </c>
      <c r="F672">
        <f t="shared" si="36"/>
        <v>19.898632541270967</v>
      </c>
    </row>
    <row r="673" spans="2:6" x14ac:dyDescent="0.25">
      <c r="B673">
        <v>6660.2</v>
      </c>
      <c r="C673">
        <v>5760.7</v>
      </c>
      <c r="D673" s="1">
        <f t="shared" si="34"/>
        <v>23.053318068915683</v>
      </c>
      <c r="E673">
        <f t="shared" si="35"/>
        <v>899.5</v>
      </c>
      <c r="F673">
        <f t="shared" si="36"/>
        <v>39.018244458825016</v>
      </c>
    </row>
    <row r="674" spans="2:6" x14ac:dyDescent="0.25">
      <c r="B674">
        <v>4927.3</v>
      </c>
      <c r="C674">
        <v>4219.6000000000004</v>
      </c>
      <c r="D674" s="1">
        <f t="shared" si="34"/>
        <v>19.8287030762942</v>
      </c>
      <c r="E674">
        <f t="shared" si="35"/>
        <v>707.69999999999982</v>
      </c>
      <c r="F674">
        <f t="shared" si="36"/>
        <v>35.690685229235996</v>
      </c>
    </row>
    <row r="675" spans="2:6" x14ac:dyDescent="0.25">
      <c r="B675">
        <v>2923.6</v>
      </c>
      <c r="C675">
        <v>2820.6</v>
      </c>
      <c r="D675" s="1">
        <f t="shared" si="34"/>
        <v>15.273859224650039</v>
      </c>
      <c r="E675">
        <f t="shared" si="35"/>
        <v>103</v>
      </c>
      <c r="F675">
        <f t="shared" si="36"/>
        <v>6.7435478149341117</v>
      </c>
    </row>
    <row r="676" spans="2:6" x14ac:dyDescent="0.25">
      <c r="B676">
        <v>1354.5</v>
      </c>
      <c r="C676">
        <v>1773.3</v>
      </c>
      <c r="D676" s="1">
        <f t="shared" si="34"/>
        <v>10.396312169935984</v>
      </c>
      <c r="E676">
        <f t="shared" si="35"/>
        <v>-418.79999999999995</v>
      </c>
      <c r="F676">
        <f t="shared" si="36"/>
        <v>-40.283515265257641</v>
      </c>
    </row>
    <row r="677" spans="2:6" x14ac:dyDescent="0.25">
      <c r="B677">
        <v>740.5</v>
      </c>
      <c r="C677">
        <v>1108.5</v>
      </c>
      <c r="D677" s="1">
        <f t="shared" si="34"/>
        <v>7.6869195939543671</v>
      </c>
      <c r="E677">
        <f t="shared" si="35"/>
        <v>-368</v>
      </c>
      <c r="F677">
        <f t="shared" si="36"/>
        <v>-47.873533149667104</v>
      </c>
    </row>
    <row r="678" spans="2:6" x14ac:dyDescent="0.25">
      <c r="B678">
        <v>551.29999999999995</v>
      </c>
      <c r="C678">
        <v>745.1</v>
      </c>
      <c r="D678" s="1">
        <f t="shared" si="34"/>
        <v>6.6325999473751978</v>
      </c>
      <c r="E678">
        <f t="shared" si="35"/>
        <v>-193.80000000000007</v>
      </c>
      <c r="F678">
        <f t="shared" si="36"/>
        <v>-29.219310909396093</v>
      </c>
    </row>
    <row r="679" spans="2:6" x14ac:dyDescent="0.25">
      <c r="B679">
        <v>494.2</v>
      </c>
      <c r="C679">
        <v>572.29999999999995</v>
      </c>
      <c r="D679" s="1">
        <f t="shared" si="34"/>
        <v>6.2797329785206086</v>
      </c>
      <c r="E679">
        <f t="shared" si="35"/>
        <v>-78.099999999999966</v>
      </c>
      <c r="F679">
        <f t="shared" si="36"/>
        <v>-12.436834538528247</v>
      </c>
    </row>
    <row r="680" spans="2:6" x14ac:dyDescent="0.25">
      <c r="B680">
        <v>491.1</v>
      </c>
      <c r="C680">
        <v>500.2</v>
      </c>
      <c r="D680" s="1">
        <f t="shared" si="34"/>
        <v>6.2600063530620025</v>
      </c>
      <c r="E680">
        <f t="shared" si="35"/>
        <v>-9.0999999999999659</v>
      </c>
      <c r="F680">
        <f t="shared" si="36"/>
        <v>-1.4536726461226059</v>
      </c>
    </row>
    <row r="681" spans="2:6" x14ac:dyDescent="0.25">
      <c r="B681">
        <v>461.8</v>
      </c>
      <c r="C681">
        <v>473.3</v>
      </c>
      <c r="D681" s="1">
        <f t="shared" si="34"/>
        <v>6.0703924797300886</v>
      </c>
      <c r="E681">
        <f t="shared" si="35"/>
        <v>-11.5</v>
      </c>
      <c r="F681">
        <f t="shared" si="36"/>
        <v>-1.8944409341570829</v>
      </c>
    </row>
    <row r="682" spans="2:6" x14ac:dyDescent="0.25">
      <c r="B682">
        <v>453</v>
      </c>
      <c r="C682">
        <v>464.2</v>
      </c>
      <c r="D682" s="1">
        <f t="shared" si="34"/>
        <v>6.012275983020924</v>
      </c>
      <c r="E682">
        <f t="shared" si="35"/>
        <v>-11.199999999999989</v>
      </c>
      <c r="F682">
        <f t="shared" si="36"/>
        <v>-1.8628552700557244</v>
      </c>
    </row>
    <row r="683" spans="2:6" x14ac:dyDescent="0.25">
      <c r="B683">
        <v>446.1</v>
      </c>
      <c r="C683">
        <v>461.3</v>
      </c>
      <c r="D683" s="1">
        <f t="shared" si="34"/>
        <v>5.9663114239587252</v>
      </c>
      <c r="E683">
        <f t="shared" si="35"/>
        <v>-15.199999999999989</v>
      </c>
      <c r="F683">
        <f t="shared" si="36"/>
        <v>-2.5476377144783018</v>
      </c>
    </row>
    <row r="684" spans="2:6" x14ac:dyDescent="0.25">
      <c r="B684">
        <v>436.5</v>
      </c>
      <c r="C684">
        <v>460.6</v>
      </c>
      <c r="D684" s="1">
        <f t="shared" si="34"/>
        <v>5.9017652501050559</v>
      </c>
      <c r="E684">
        <f t="shared" si="35"/>
        <v>-24.100000000000023</v>
      </c>
      <c r="F684">
        <f t="shared" si="36"/>
        <v>-4.0835239930241256</v>
      </c>
    </row>
    <row r="685" spans="2:6" x14ac:dyDescent="0.25">
      <c r="B685">
        <v>444.2</v>
      </c>
      <c r="C685">
        <v>460.7</v>
      </c>
      <c r="D685" s="1">
        <f t="shared" si="34"/>
        <v>5.9535922042122449</v>
      </c>
      <c r="E685">
        <f t="shared" si="35"/>
        <v>-16.5</v>
      </c>
      <c r="F685">
        <f t="shared" si="36"/>
        <v>-2.7714360396276443</v>
      </c>
    </row>
    <row r="686" spans="2:6" x14ac:dyDescent="0.25">
      <c r="B686">
        <v>446.7</v>
      </c>
      <c r="C686">
        <v>461.3</v>
      </c>
      <c r="D686" s="1">
        <f t="shared" si="34"/>
        <v>5.9703223900749229</v>
      </c>
      <c r="E686">
        <f t="shared" si="35"/>
        <v>-14.600000000000023</v>
      </c>
      <c r="F686">
        <f t="shared" si="36"/>
        <v>-2.4454290817311799</v>
      </c>
    </row>
    <row r="687" spans="2:6" x14ac:dyDescent="0.25">
      <c r="B687">
        <v>451.7</v>
      </c>
      <c r="C687">
        <v>462.3</v>
      </c>
      <c r="D687" s="1">
        <f t="shared" si="34"/>
        <v>6.0036428987887174</v>
      </c>
      <c r="E687">
        <f t="shared" si="35"/>
        <v>-10.600000000000023</v>
      </c>
      <c r="F687">
        <f t="shared" si="36"/>
        <v>-1.7655946862093774</v>
      </c>
    </row>
    <row r="688" spans="2:6" x14ac:dyDescent="0.25">
      <c r="B688">
        <v>441</v>
      </c>
      <c r="C688">
        <v>462</v>
      </c>
      <c r="D688" s="1">
        <f t="shared" si="34"/>
        <v>5.9321087161834125</v>
      </c>
      <c r="E688">
        <f t="shared" si="35"/>
        <v>-21</v>
      </c>
      <c r="F688">
        <f t="shared" si="36"/>
        <v>-3.5400564967243109</v>
      </c>
    </row>
    <row r="689" spans="2:6" x14ac:dyDescent="0.25">
      <c r="B689">
        <v>447.6</v>
      </c>
      <c r="C689">
        <v>461.2</v>
      </c>
      <c r="D689" s="1">
        <f t="shared" si="34"/>
        <v>5.9763337918898296</v>
      </c>
      <c r="E689">
        <f t="shared" si="35"/>
        <v>-13.599999999999966</v>
      </c>
      <c r="F689">
        <f t="shared" si="36"/>
        <v>-2.275642638712017</v>
      </c>
    </row>
    <row r="690" spans="2:6" x14ac:dyDescent="0.25">
      <c r="B690">
        <v>440.7</v>
      </c>
      <c r="C690">
        <v>460.9</v>
      </c>
      <c r="D690" s="1">
        <f t="shared" si="34"/>
        <v>5.9300906488631719</v>
      </c>
      <c r="E690">
        <f t="shared" si="35"/>
        <v>-20.199999999999989</v>
      </c>
      <c r="F690">
        <f t="shared" si="36"/>
        <v>-3.4063560232207295</v>
      </c>
    </row>
    <row r="691" spans="2:6" x14ac:dyDescent="0.25">
      <c r="B691">
        <v>453.3</v>
      </c>
      <c r="C691">
        <v>462</v>
      </c>
      <c r="D691" s="1">
        <f t="shared" si="34"/>
        <v>6.0142664733860096</v>
      </c>
      <c r="E691">
        <f t="shared" si="35"/>
        <v>-8.6999999999999886</v>
      </c>
      <c r="F691">
        <f t="shared" si="36"/>
        <v>-1.4465604473128575</v>
      </c>
    </row>
    <row r="692" spans="2:6" x14ac:dyDescent="0.25">
      <c r="B692">
        <v>466.3</v>
      </c>
      <c r="C692">
        <v>466.1</v>
      </c>
      <c r="D692" s="1">
        <f t="shared" si="34"/>
        <v>6.0998971803822428</v>
      </c>
      <c r="E692">
        <f t="shared" si="35"/>
        <v>0.19999999999998863</v>
      </c>
      <c r="F692">
        <f t="shared" si="36"/>
        <v>3.2787437900298491E-2</v>
      </c>
    </row>
    <row r="693" spans="2:6" x14ac:dyDescent="0.25">
      <c r="B693">
        <v>472.3</v>
      </c>
      <c r="C693">
        <v>479</v>
      </c>
      <c r="D693" s="1">
        <f t="shared" si="34"/>
        <v>6.1390162036706446</v>
      </c>
      <c r="E693">
        <f t="shared" si="35"/>
        <v>-6.6999999999999886</v>
      </c>
      <c r="F693">
        <f t="shared" si="36"/>
        <v>-1.0913800807357243</v>
      </c>
    </row>
    <row r="694" spans="2:6" x14ac:dyDescent="0.25">
      <c r="B694">
        <v>495.1</v>
      </c>
      <c r="C694">
        <v>513.79999999999995</v>
      </c>
      <c r="D694" s="1">
        <f t="shared" si="34"/>
        <v>6.2854484670684903</v>
      </c>
      <c r="E694">
        <f t="shared" si="35"/>
        <v>-18.699999999999932</v>
      </c>
      <c r="F694">
        <f t="shared" si="36"/>
        <v>-2.9751258160774552</v>
      </c>
    </row>
    <row r="695" spans="2:6" x14ac:dyDescent="0.25">
      <c r="B695">
        <v>615.29999999999995</v>
      </c>
      <c r="C695">
        <v>597.4</v>
      </c>
      <c r="D695" s="1">
        <f t="shared" si="34"/>
        <v>7.0070185050899845</v>
      </c>
      <c r="E695">
        <f t="shared" si="35"/>
        <v>17.899999999999977</v>
      </c>
      <c r="F695">
        <f t="shared" si="36"/>
        <v>2.5545815223689217</v>
      </c>
    </row>
    <row r="696" spans="2:6" x14ac:dyDescent="0.25">
      <c r="B696">
        <v>855</v>
      </c>
      <c r="C696">
        <v>776.4</v>
      </c>
      <c r="D696" s="1">
        <f t="shared" si="34"/>
        <v>8.2598633839554925</v>
      </c>
      <c r="E696">
        <f t="shared" si="35"/>
        <v>78.600000000000023</v>
      </c>
      <c r="F696">
        <f t="shared" si="36"/>
        <v>9.5158958866895897</v>
      </c>
    </row>
    <row r="697" spans="2:6" x14ac:dyDescent="0.25">
      <c r="B697">
        <v>1354.9</v>
      </c>
      <c r="C697">
        <v>1115.3</v>
      </c>
      <c r="D697" s="1">
        <f t="shared" si="34"/>
        <v>10.397847134091688</v>
      </c>
      <c r="E697">
        <f t="shared" si="35"/>
        <v>239.60000000000014</v>
      </c>
      <c r="F697">
        <f t="shared" si="36"/>
        <v>23.043231633442417</v>
      </c>
    </row>
    <row r="698" spans="2:6" x14ac:dyDescent="0.25">
      <c r="B698">
        <v>1996.9</v>
      </c>
      <c r="C698">
        <v>1679</v>
      </c>
      <c r="D698" s="1">
        <f t="shared" si="34"/>
        <v>12.62315646569261</v>
      </c>
      <c r="E698">
        <f t="shared" si="35"/>
        <v>317.90000000000009</v>
      </c>
      <c r="F698">
        <f t="shared" si="36"/>
        <v>25.183875432740862</v>
      </c>
    </row>
    <row r="699" spans="2:6" x14ac:dyDescent="0.25">
      <c r="B699">
        <v>2679.9</v>
      </c>
      <c r="C699">
        <v>2495.1999999999998</v>
      </c>
      <c r="D699" s="1">
        <f t="shared" si="34"/>
        <v>14.623424972683207</v>
      </c>
      <c r="E699">
        <f t="shared" si="35"/>
        <v>184.70000000000027</v>
      </c>
      <c r="F699">
        <f t="shared" si="36"/>
        <v>12.63042005173363</v>
      </c>
    </row>
    <row r="700" spans="2:6" x14ac:dyDescent="0.25">
      <c r="B700">
        <v>3453.3</v>
      </c>
      <c r="C700">
        <v>3507.3</v>
      </c>
      <c r="D700" s="1">
        <f t="shared" si="34"/>
        <v>16.599956929481618</v>
      </c>
      <c r="E700">
        <f t="shared" si="35"/>
        <v>-54</v>
      </c>
      <c r="F700">
        <f t="shared" si="36"/>
        <v>-3.2530204885107681</v>
      </c>
    </row>
    <row r="701" spans="2:6" x14ac:dyDescent="0.25">
      <c r="B701">
        <v>4176.5</v>
      </c>
      <c r="C701">
        <v>4550.5</v>
      </c>
      <c r="D701" s="1">
        <f t="shared" si="34"/>
        <v>18.255597412781164</v>
      </c>
      <c r="E701">
        <f t="shared" si="35"/>
        <v>-374</v>
      </c>
      <c r="F701">
        <f t="shared" si="36"/>
        <v>-20.48686720809005</v>
      </c>
    </row>
    <row r="702" spans="2:6" x14ac:dyDescent="0.25">
      <c r="B702">
        <v>4746</v>
      </c>
      <c r="C702">
        <v>5379.4</v>
      </c>
      <c r="D702" s="1">
        <f t="shared" si="34"/>
        <v>19.460485634154665</v>
      </c>
      <c r="E702">
        <f t="shared" si="35"/>
        <v>-633.39999999999964</v>
      </c>
      <c r="F702">
        <f t="shared" si="36"/>
        <v>-32.548005836418255</v>
      </c>
    </row>
    <row r="703" spans="2:6" x14ac:dyDescent="0.25">
      <c r="B703">
        <v>5318</v>
      </c>
      <c r="C703">
        <v>5753.5</v>
      </c>
      <c r="D703" s="1">
        <f t="shared" si="34"/>
        <v>20.599845985931815</v>
      </c>
      <c r="E703">
        <f t="shared" si="35"/>
        <v>-435.5</v>
      </c>
      <c r="F703">
        <f t="shared" si="36"/>
        <v>-21.140934757347924</v>
      </c>
    </row>
    <row r="704" spans="2:6" x14ac:dyDescent="0.25">
      <c r="B704">
        <v>5644.3</v>
      </c>
      <c r="C704">
        <v>5551.6</v>
      </c>
      <c r="D704" s="1">
        <f t="shared" si="34"/>
        <v>21.222417370376338</v>
      </c>
      <c r="E704">
        <f t="shared" si="35"/>
        <v>92.699999999999818</v>
      </c>
      <c r="F704">
        <f t="shared" si="36"/>
        <v>4.3680226612354085</v>
      </c>
    </row>
    <row r="705" spans="2:6" x14ac:dyDescent="0.25">
      <c r="B705">
        <v>5289.7</v>
      </c>
      <c r="C705">
        <v>4839.5</v>
      </c>
      <c r="D705" s="1">
        <f t="shared" si="34"/>
        <v>20.54496132107937</v>
      </c>
      <c r="E705">
        <f t="shared" si="35"/>
        <v>450.19999999999982</v>
      </c>
      <c r="F705">
        <f t="shared" si="36"/>
        <v>21.912915432850649</v>
      </c>
    </row>
    <row r="706" spans="2:6" x14ac:dyDescent="0.25">
      <c r="B706">
        <v>4459.8999999999996</v>
      </c>
      <c r="C706">
        <v>3832.2</v>
      </c>
      <c r="D706" s="1">
        <f t="shared" si="34"/>
        <v>18.864807043311092</v>
      </c>
      <c r="E706">
        <f t="shared" si="35"/>
        <v>627.69999999999982</v>
      </c>
      <c r="F706">
        <f t="shared" si="36"/>
        <v>33.273597686893055</v>
      </c>
    </row>
    <row r="707" spans="2:6" x14ac:dyDescent="0.25">
      <c r="B707">
        <v>3120.8</v>
      </c>
      <c r="C707">
        <v>2785.2</v>
      </c>
      <c r="D707" s="1">
        <f t="shared" ref="D707:D770" si="37">(B707*1000/12532)^0.5</f>
        <v>15.780573252579234</v>
      </c>
      <c r="E707">
        <f t="shared" ref="E707:E770" si="38">B707-C707</f>
        <v>335.60000000000036</v>
      </c>
      <c r="F707">
        <f t="shared" ref="F707:F770" si="39">E707/D707</f>
        <v>21.266654552308403</v>
      </c>
    </row>
    <row r="708" spans="2:6" x14ac:dyDescent="0.25">
      <c r="B708">
        <v>1731.9</v>
      </c>
      <c r="C708">
        <v>1894.4</v>
      </c>
      <c r="D708" s="1">
        <f t="shared" si="37"/>
        <v>11.75577358474575</v>
      </c>
      <c r="E708">
        <f t="shared" si="38"/>
        <v>-162.5</v>
      </c>
      <c r="F708">
        <f t="shared" si="39"/>
        <v>-13.822995043972217</v>
      </c>
    </row>
    <row r="709" spans="2:6" x14ac:dyDescent="0.25">
      <c r="B709">
        <v>891.2</v>
      </c>
      <c r="C709">
        <v>1249.2</v>
      </c>
      <c r="D709" s="1">
        <f t="shared" si="37"/>
        <v>8.4329086495924717</v>
      </c>
      <c r="E709">
        <f t="shared" si="38"/>
        <v>-358</v>
      </c>
      <c r="F709">
        <f t="shared" si="39"/>
        <v>-42.452730709623033</v>
      </c>
    </row>
    <row r="710" spans="2:6" x14ac:dyDescent="0.25">
      <c r="B710">
        <v>600.5</v>
      </c>
      <c r="C710">
        <v>843.7</v>
      </c>
      <c r="D710" s="1">
        <f t="shared" si="37"/>
        <v>6.9222345836459898</v>
      </c>
      <c r="E710">
        <f t="shared" si="38"/>
        <v>-243.20000000000005</v>
      </c>
      <c r="F710">
        <f t="shared" si="39"/>
        <v>-35.133163584858586</v>
      </c>
    </row>
    <row r="711" spans="2:6" x14ac:dyDescent="0.25">
      <c r="B711">
        <v>492.1</v>
      </c>
      <c r="C711">
        <v>618.20000000000005</v>
      </c>
      <c r="D711" s="1">
        <f t="shared" si="37"/>
        <v>6.2663765657137045</v>
      </c>
      <c r="E711">
        <f t="shared" si="38"/>
        <v>-126.10000000000002</v>
      </c>
      <c r="F711">
        <f t="shared" si="39"/>
        <v>-20.123271986230844</v>
      </c>
    </row>
    <row r="712" spans="2:6" x14ac:dyDescent="0.25">
      <c r="B712">
        <v>458.7</v>
      </c>
      <c r="C712">
        <v>508.3</v>
      </c>
      <c r="D712" s="1">
        <f t="shared" si="37"/>
        <v>6.0499833154167408</v>
      </c>
      <c r="E712">
        <f t="shared" si="38"/>
        <v>-49.600000000000023</v>
      </c>
      <c r="F712">
        <f t="shared" si="39"/>
        <v>-8.1983697167573801</v>
      </c>
    </row>
    <row r="713" spans="2:6" x14ac:dyDescent="0.25">
      <c r="B713">
        <v>438.1</v>
      </c>
      <c r="C713">
        <v>459.3</v>
      </c>
      <c r="D713" s="1">
        <f t="shared" si="37"/>
        <v>5.9125718789767276</v>
      </c>
      <c r="E713">
        <f t="shared" si="38"/>
        <v>-21.199999999999989</v>
      </c>
      <c r="F713">
        <f t="shared" si="39"/>
        <v>-3.5855800883166622</v>
      </c>
    </row>
    <row r="714" spans="2:6" x14ac:dyDescent="0.25">
      <c r="B714">
        <v>447.7</v>
      </c>
      <c r="C714">
        <v>438.8</v>
      </c>
      <c r="D714" s="1">
        <f t="shared" si="37"/>
        <v>5.9770013522149368</v>
      </c>
      <c r="E714">
        <f t="shared" si="38"/>
        <v>8.8999999999999773</v>
      </c>
      <c r="F714">
        <f t="shared" si="39"/>
        <v>1.4890409882042013</v>
      </c>
    </row>
    <row r="715" spans="2:6" x14ac:dyDescent="0.25">
      <c r="B715">
        <v>422.6</v>
      </c>
      <c r="C715">
        <v>430</v>
      </c>
      <c r="D715" s="1">
        <f t="shared" si="37"/>
        <v>5.8070364660774274</v>
      </c>
      <c r="E715">
        <f t="shared" si="38"/>
        <v>-7.3999999999999773</v>
      </c>
      <c r="F715">
        <f t="shared" si="39"/>
        <v>-1.2743160893216459</v>
      </c>
    </row>
    <row r="716" spans="2:6" x14ac:dyDescent="0.25">
      <c r="B716">
        <v>425.5</v>
      </c>
      <c r="C716">
        <v>425.6</v>
      </c>
      <c r="D716" s="1">
        <f t="shared" si="37"/>
        <v>5.8269271588810714</v>
      </c>
      <c r="E716">
        <f t="shared" si="38"/>
        <v>-0.10000000000002274</v>
      </c>
      <c r="F716">
        <f t="shared" si="39"/>
        <v>-1.7161704149263032E-2</v>
      </c>
    </row>
    <row r="717" spans="2:6" x14ac:dyDescent="0.25">
      <c r="B717">
        <v>419.8</v>
      </c>
      <c r="C717">
        <v>422.7</v>
      </c>
      <c r="D717" s="1">
        <f t="shared" si="37"/>
        <v>5.7877667967960766</v>
      </c>
      <c r="E717">
        <f t="shared" si="38"/>
        <v>-2.8999999999999773</v>
      </c>
      <c r="F717">
        <f t="shared" si="39"/>
        <v>-0.50105681548975411</v>
      </c>
    </row>
    <row r="718" spans="2:6" x14ac:dyDescent="0.25">
      <c r="B718">
        <v>411.7</v>
      </c>
      <c r="C718">
        <v>420.4</v>
      </c>
      <c r="D718" s="1">
        <f t="shared" si="37"/>
        <v>5.7316576256966183</v>
      </c>
      <c r="E718">
        <f t="shared" si="38"/>
        <v>-8.6999999999999886</v>
      </c>
      <c r="F718">
        <f t="shared" si="39"/>
        <v>-1.5178854998239015</v>
      </c>
    </row>
    <row r="719" spans="2:6" x14ac:dyDescent="0.25">
      <c r="B719">
        <v>415.9</v>
      </c>
      <c r="C719">
        <v>418.2</v>
      </c>
      <c r="D719" s="1">
        <f t="shared" si="37"/>
        <v>5.7608194881104406</v>
      </c>
      <c r="E719">
        <f t="shared" si="38"/>
        <v>-2.3000000000000114</v>
      </c>
      <c r="F719">
        <f t="shared" si="39"/>
        <v>-0.39924875354051681</v>
      </c>
    </row>
    <row r="720" spans="2:6" x14ac:dyDescent="0.25">
      <c r="B720">
        <v>405.1</v>
      </c>
      <c r="C720">
        <v>414.3</v>
      </c>
      <c r="D720" s="1">
        <f t="shared" si="37"/>
        <v>5.6855296469846275</v>
      </c>
      <c r="E720">
        <f t="shared" si="38"/>
        <v>-9.1999999999999886</v>
      </c>
      <c r="F720">
        <f t="shared" si="39"/>
        <v>-1.6181430000772739</v>
      </c>
    </row>
    <row r="721" spans="2:6" x14ac:dyDescent="0.25">
      <c r="B721">
        <v>403.1</v>
      </c>
      <c r="C721">
        <v>410.3</v>
      </c>
      <c r="D721" s="1">
        <f t="shared" si="37"/>
        <v>5.6714774019511571</v>
      </c>
      <c r="E721">
        <f t="shared" si="38"/>
        <v>-7.1999999999999886</v>
      </c>
      <c r="F721">
        <f t="shared" si="39"/>
        <v>-1.2695104802009745</v>
      </c>
    </row>
    <row r="722" spans="2:6" x14ac:dyDescent="0.25">
      <c r="B722">
        <v>396.9</v>
      </c>
      <c r="C722">
        <v>406.4</v>
      </c>
      <c r="D722" s="1">
        <f t="shared" si="37"/>
        <v>5.627692461263079</v>
      </c>
      <c r="E722">
        <f t="shared" si="38"/>
        <v>-9.5</v>
      </c>
      <c r="F722">
        <f t="shared" si="39"/>
        <v>-1.6880808724696765</v>
      </c>
    </row>
    <row r="723" spans="2:6" x14ac:dyDescent="0.25">
      <c r="B723">
        <v>400.9</v>
      </c>
      <c r="C723">
        <v>402.9</v>
      </c>
      <c r="D723" s="1">
        <f t="shared" si="37"/>
        <v>5.6559796083750422</v>
      </c>
      <c r="E723">
        <f t="shared" si="38"/>
        <v>-2</v>
      </c>
      <c r="F723">
        <f t="shared" si="39"/>
        <v>-0.35360806411651796</v>
      </c>
    </row>
    <row r="724" spans="2:6" x14ac:dyDescent="0.25">
      <c r="B724">
        <v>390.5</v>
      </c>
      <c r="C724">
        <v>400</v>
      </c>
      <c r="D724" s="1">
        <f t="shared" si="37"/>
        <v>5.58213487938818</v>
      </c>
      <c r="E724">
        <f t="shared" si="38"/>
        <v>-9.5</v>
      </c>
      <c r="F724">
        <f t="shared" si="39"/>
        <v>-1.7018578384908589</v>
      </c>
    </row>
    <row r="725" spans="2:6" x14ac:dyDescent="0.25">
      <c r="B725">
        <v>398.9</v>
      </c>
      <c r="C725">
        <v>402</v>
      </c>
      <c r="D725" s="1">
        <f t="shared" si="37"/>
        <v>5.6418537631221701</v>
      </c>
      <c r="E725">
        <f t="shared" si="38"/>
        <v>-3.1000000000000227</v>
      </c>
      <c r="F725">
        <f t="shared" si="39"/>
        <v>-0.54946479121155034</v>
      </c>
    </row>
    <row r="726" spans="2:6" x14ac:dyDescent="0.25">
      <c r="B726">
        <v>402.2</v>
      </c>
      <c r="C726">
        <v>407.4</v>
      </c>
      <c r="D726" s="1">
        <f t="shared" si="37"/>
        <v>5.6651425198478735</v>
      </c>
      <c r="E726">
        <f t="shared" si="38"/>
        <v>-5.1999999999999886</v>
      </c>
      <c r="F726">
        <f t="shared" si="39"/>
        <v>-0.91789394208208275</v>
      </c>
    </row>
    <row r="727" spans="2:6" x14ac:dyDescent="0.25">
      <c r="B727">
        <v>414.2</v>
      </c>
      <c r="C727">
        <v>419.7</v>
      </c>
      <c r="D727" s="1">
        <f t="shared" si="37"/>
        <v>5.7490336966814972</v>
      </c>
      <c r="E727">
        <f t="shared" si="38"/>
        <v>-5.5</v>
      </c>
      <c r="F727">
        <f t="shared" si="39"/>
        <v>-0.95668251225849543</v>
      </c>
    </row>
    <row r="728" spans="2:6" x14ac:dyDescent="0.25">
      <c r="B728">
        <v>455.2</v>
      </c>
      <c r="C728">
        <v>444.4</v>
      </c>
      <c r="D728" s="1">
        <f t="shared" si="37"/>
        <v>6.0268576461119903</v>
      </c>
      <c r="E728">
        <f t="shared" si="38"/>
        <v>10.800000000000011</v>
      </c>
      <c r="F728">
        <f t="shared" si="39"/>
        <v>1.791978612099332</v>
      </c>
    </row>
    <row r="729" spans="2:6" x14ac:dyDescent="0.25">
      <c r="B729">
        <v>516.5</v>
      </c>
      <c r="C729">
        <v>488.7</v>
      </c>
      <c r="D729" s="1">
        <f t="shared" si="37"/>
        <v>6.4198513147336662</v>
      </c>
      <c r="E729">
        <f t="shared" si="38"/>
        <v>27.800000000000011</v>
      </c>
      <c r="F729">
        <f t="shared" si="39"/>
        <v>4.3303183574047184</v>
      </c>
    </row>
    <row r="730" spans="2:6" x14ac:dyDescent="0.25">
      <c r="B730">
        <v>593</v>
      </c>
      <c r="C730">
        <v>559.4</v>
      </c>
      <c r="D730" s="1">
        <f t="shared" si="37"/>
        <v>6.8788708164134906</v>
      </c>
      <c r="E730">
        <f t="shared" si="38"/>
        <v>33.600000000000023</v>
      </c>
      <c r="F730">
        <f t="shared" si="39"/>
        <v>4.8845226050513926</v>
      </c>
    </row>
    <row r="731" spans="2:6" x14ac:dyDescent="0.25">
      <c r="B731">
        <v>691.4</v>
      </c>
      <c r="C731">
        <v>659</v>
      </c>
      <c r="D731" s="1">
        <f t="shared" si="37"/>
        <v>7.4277023935475093</v>
      </c>
      <c r="E731">
        <f t="shared" si="38"/>
        <v>32.399999999999977</v>
      </c>
      <c r="F731">
        <f t="shared" si="39"/>
        <v>4.3620487579235885</v>
      </c>
    </row>
    <row r="732" spans="2:6" x14ac:dyDescent="0.25">
      <c r="B732">
        <v>766.5</v>
      </c>
      <c r="C732">
        <v>780.9</v>
      </c>
      <c r="D732" s="1">
        <f t="shared" si="37"/>
        <v>7.8207046767283099</v>
      </c>
      <c r="E732">
        <f t="shared" si="38"/>
        <v>-14.399999999999977</v>
      </c>
      <c r="F732">
        <f t="shared" si="39"/>
        <v>-1.8412663046655318</v>
      </c>
    </row>
    <row r="733" spans="2:6" x14ac:dyDescent="0.25">
      <c r="B733">
        <v>870.7</v>
      </c>
      <c r="C733">
        <v>907.7</v>
      </c>
      <c r="D733" s="1">
        <f t="shared" si="37"/>
        <v>8.3353545798551316</v>
      </c>
      <c r="E733">
        <f t="shared" si="38"/>
        <v>-37</v>
      </c>
      <c r="F733">
        <f t="shared" si="39"/>
        <v>-4.4389233409963778</v>
      </c>
    </row>
    <row r="734" spans="2:6" x14ac:dyDescent="0.25">
      <c r="B734">
        <v>932.9</v>
      </c>
      <c r="C734">
        <v>1013.2</v>
      </c>
      <c r="D734" s="1">
        <f t="shared" si="37"/>
        <v>8.6279447111902172</v>
      </c>
      <c r="E734">
        <f t="shared" si="38"/>
        <v>-80.300000000000068</v>
      </c>
      <c r="F734">
        <f t="shared" si="39"/>
        <v>-9.3069673819134557</v>
      </c>
    </row>
    <row r="735" spans="2:6" x14ac:dyDescent="0.25">
      <c r="B735">
        <v>1014.2</v>
      </c>
      <c r="C735">
        <v>1070.5999999999999</v>
      </c>
      <c r="D735" s="1">
        <f t="shared" si="37"/>
        <v>8.9960448095332026</v>
      </c>
      <c r="E735">
        <f t="shared" si="38"/>
        <v>-56.399999999999864</v>
      </c>
      <c r="F735">
        <f t="shared" si="39"/>
        <v>-6.2694218619533988</v>
      </c>
    </row>
    <row r="736" spans="2:6" x14ac:dyDescent="0.25">
      <c r="B736">
        <v>1074.5999999999999</v>
      </c>
      <c r="C736">
        <v>1063.4000000000001</v>
      </c>
      <c r="D736" s="1">
        <f t="shared" si="37"/>
        <v>9.2600477256472047</v>
      </c>
      <c r="E736">
        <f t="shared" si="38"/>
        <v>11.199999999999818</v>
      </c>
      <c r="F736">
        <f t="shared" si="39"/>
        <v>1.2094970060445369</v>
      </c>
    </row>
    <row r="737" spans="2:6" x14ac:dyDescent="0.25">
      <c r="B737">
        <v>1050.0999999999999</v>
      </c>
      <c r="C737">
        <v>993.8</v>
      </c>
      <c r="D737" s="1">
        <f t="shared" si="37"/>
        <v>9.1538783402996646</v>
      </c>
      <c r="E737">
        <f t="shared" si="38"/>
        <v>56.299999999999955</v>
      </c>
      <c r="F737">
        <f t="shared" si="39"/>
        <v>6.150398542237661</v>
      </c>
    </row>
    <row r="738" spans="2:6" x14ac:dyDescent="0.25">
      <c r="B738">
        <v>988</v>
      </c>
      <c r="C738">
        <v>881.2</v>
      </c>
      <c r="D738" s="1">
        <f t="shared" si="37"/>
        <v>8.8790863422910196</v>
      </c>
      <c r="E738">
        <f t="shared" si="38"/>
        <v>106.79999999999995</v>
      </c>
      <c r="F738">
        <f t="shared" si="39"/>
        <v>12.028264607734737</v>
      </c>
    </row>
    <row r="739" spans="2:6" x14ac:dyDescent="0.25">
      <c r="B739">
        <v>838.5</v>
      </c>
      <c r="C739">
        <v>753.2</v>
      </c>
      <c r="D739" s="1">
        <f t="shared" si="37"/>
        <v>8.1797746725044966</v>
      </c>
      <c r="E739">
        <f t="shared" si="38"/>
        <v>85.299999999999955</v>
      </c>
      <c r="F739">
        <f t="shared" si="39"/>
        <v>10.428160116283822</v>
      </c>
    </row>
    <row r="740" spans="2:6" x14ac:dyDescent="0.25">
      <c r="B740">
        <v>651.6</v>
      </c>
      <c r="C740">
        <v>634.70000000000005</v>
      </c>
      <c r="D740" s="1">
        <f t="shared" si="37"/>
        <v>7.2107484406080378</v>
      </c>
      <c r="E740">
        <f t="shared" si="38"/>
        <v>16.899999999999977</v>
      </c>
      <c r="F740">
        <f t="shared" si="39"/>
        <v>2.3437234205572848</v>
      </c>
    </row>
    <row r="741" spans="2:6" x14ac:dyDescent="0.25">
      <c r="B741">
        <v>509.7</v>
      </c>
      <c r="C741">
        <v>540.70000000000005</v>
      </c>
      <c r="D741" s="1">
        <f t="shared" si="37"/>
        <v>6.3774509004172417</v>
      </c>
      <c r="E741">
        <f t="shared" si="38"/>
        <v>-31.000000000000057</v>
      </c>
      <c r="F741">
        <f t="shared" si="39"/>
        <v>-4.8608763099958789</v>
      </c>
    </row>
    <row r="742" spans="2:6" x14ac:dyDescent="0.25">
      <c r="B742">
        <v>431.9</v>
      </c>
      <c r="C742">
        <v>475.7</v>
      </c>
      <c r="D742" s="1">
        <f t="shared" si="37"/>
        <v>5.8705853832289199</v>
      </c>
      <c r="E742">
        <f t="shared" si="38"/>
        <v>-43.800000000000011</v>
      </c>
      <c r="F742">
        <f t="shared" si="39"/>
        <v>-7.4609254683745494</v>
      </c>
    </row>
    <row r="743" spans="2:6" x14ac:dyDescent="0.25">
      <c r="B743">
        <v>402.5</v>
      </c>
      <c r="C743">
        <v>435.9</v>
      </c>
      <c r="D743" s="1">
        <f t="shared" si="37"/>
        <v>5.6672549340110949</v>
      </c>
      <c r="E743">
        <f t="shared" si="38"/>
        <v>-33.399999999999977</v>
      </c>
      <c r="F743">
        <f t="shared" si="39"/>
        <v>-5.8935058311132948</v>
      </c>
    </row>
    <row r="744" spans="2:6" x14ac:dyDescent="0.25">
      <c r="B744">
        <v>391.8</v>
      </c>
      <c r="C744">
        <v>414</v>
      </c>
      <c r="D744" s="1">
        <f t="shared" si="37"/>
        <v>5.5914188048755671</v>
      </c>
      <c r="E744">
        <f t="shared" si="38"/>
        <v>-22.199999999999989</v>
      </c>
      <c r="F744">
        <f t="shared" si="39"/>
        <v>-3.9703697352525595</v>
      </c>
    </row>
    <row r="745" spans="2:6" x14ac:dyDescent="0.25">
      <c r="B745">
        <v>380.9</v>
      </c>
      <c r="C745">
        <v>403.3</v>
      </c>
      <c r="D745" s="1">
        <f t="shared" si="37"/>
        <v>5.5130926775603264</v>
      </c>
      <c r="E745">
        <f t="shared" si="38"/>
        <v>-22.400000000000034</v>
      </c>
      <c r="F745">
        <f t="shared" si="39"/>
        <v>-4.063055223282146</v>
      </c>
    </row>
    <row r="746" spans="2:6" x14ac:dyDescent="0.25">
      <c r="B746">
        <v>390.6</v>
      </c>
      <c r="C746">
        <v>397.5</v>
      </c>
      <c r="D746" s="1">
        <f t="shared" si="37"/>
        <v>5.5828495756179048</v>
      </c>
      <c r="E746">
        <f t="shared" si="38"/>
        <v>-6.8999999999999773</v>
      </c>
      <c r="F746">
        <f t="shared" si="39"/>
        <v>-1.2359279802440837</v>
      </c>
    </row>
    <row r="747" spans="2:6" x14ac:dyDescent="0.25">
      <c r="B747">
        <v>389.3</v>
      </c>
      <c r="C747">
        <v>395.5</v>
      </c>
      <c r="D747" s="1">
        <f t="shared" si="37"/>
        <v>5.5735513762898963</v>
      </c>
      <c r="E747">
        <f t="shared" si="38"/>
        <v>-6.1999999999999886</v>
      </c>
      <c r="F747">
        <f t="shared" si="39"/>
        <v>-1.112396671604218</v>
      </c>
    </row>
    <row r="748" spans="2:6" x14ac:dyDescent="0.25">
      <c r="B748">
        <v>392.4</v>
      </c>
      <c r="C748">
        <v>394.8</v>
      </c>
      <c r="D748" s="1">
        <f t="shared" si="37"/>
        <v>5.5956984984258815</v>
      </c>
      <c r="E748">
        <f t="shared" si="38"/>
        <v>-2.4000000000000341</v>
      </c>
      <c r="F748">
        <f t="shared" si="39"/>
        <v>-0.42890087817904682</v>
      </c>
    </row>
    <row r="749" spans="2:6" x14ac:dyDescent="0.25">
      <c r="B749">
        <v>374.9</v>
      </c>
      <c r="C749">
        <v>395.3</v>
      </c>
      <c r="D749" s="1">
        <f t="shared" si="37"/>
        <v>5.4694987461077087</v>
      </c>
      <c r="E749">
        <f t="shared" si="38"/>
        <v>-20.400000000000034</v>
      </c>
      <c r="F749">
        <f t="shared" si="39"/>
        <v>-3.7297750574524593</v>
      </c>
    </row>
    <row r="750" spans="2:6" x14ac:dyDescent="0.25">
      <c r="B750">
        <v>387.7</v>
      </c>
      <c r="C750">
        <v>396.8</v>
      </c>
      <c r="D750" s="1">
        <f t="shared" si="37"/>
        <v>5.5620861003246072</v>
      </c>
      <c r="E750">
        <f t="shared" si="38"/>
        <v>-9.1000000000000227</v>
      </c>
      <c r="F750">
        <f t="shared" si="39"/>
        <v>-1.636076794904153</v>
      </c>
    </row>
    <row r="751" spans="2:6" x14ac:dyDescent="0.25">
      <c r="B751">
        <v>393.5</v>
      </c>
      <c r="C751">
        <v>397.6</v>
      </c>
      <c r="D751" s="1">
        <f t="shared" si="37"/>
        <v>5.603536113966773</v>
      </c>
      <c r="E751">
        <f t="shared" si="38"/>
        <v>-4.1000000000000227</v>
      </c>
      <c r="F751">
        <f t="shared" si="39"/>
        <v>-0.73168083806594952</v>
      </c>
    </row>
    <row r="752" spans="2:6" x14ac:dyDescent="0.25">
      <c r="B752">
        <v>388.1</v>
      </c>
      <c r="C752">
        <v>398.5</v>
      </c>
      <c r="D752" s="1">
        <f t="shared" si="37"/>
        <v>5.5649546338316087</v>
      </c>
      <c r="E752">
        <f t="shared" si="38"/>
        <v>-10.399999999999977</v>
      </c>
      <c r="F752">
        <f t="shared" si="39"/>
        <v>-1.8688382357646141</v>
      </c>
    </row>
    <row r="753" spans="2:6" x14ac:dyDescent="0.25">
      <c r="B753">
        <v>395.4</v>
      </c>
      <c r="C753">
        <v>399.6</v>
      </c>
      <c r="D753" s="1">
        <f t="shared" si="37"/>
        <v>5.6170480551739468</v>
      </c>
      <c r="E753">
        <f t="shared" si="38"/>
        <v>-4.2000000000000455</v>
      </c>
      <c r="F753">
        <f t="shared" si="39"/>
        <v>-0.7477237080304775</v>
      </c>
    </row>
    <row r="754" spans="2:6" x14ac:dyDescent="0.25">
      <c r="B754">
        <v>399.2</v>
      </c>
      <c r="C754">
        <v>400.9</v>
      </c>
      <c r="D754" s="1">
        <f t="shared" si="37"/>
        <v>5.6439748937553373</v>
      </c>
      <c r="E754">
        <f t="shared" si="38"/>
        <v>-1.6999999999999886</v>
      </c>
      <c r="F754">
        <f t="shared" si="39"/>
        <v>-0.30120615913457011</v>
      </c>
    </row>
    <row r="755" spans="2:6" x14ac:dyDescent="0.25">
      <c r="B755">
        <v>395.8</v>
      </c>
      <c r="C755">
        <v>403</v>
      </c>
      <c r="D755" s="1">
        <f t="shared" si="37"/>
        <v>5.6198885347765684</v>
      </c>
      <c r="E755">
        <f t="shared" si="38"/>
        <v>-7.1999999999999886</v>
      </c>
      <c r="F755">
        <f t="shared" si="39"/>
        <v>-1.2811642002230994</v>
      </c>
    </row>
    <row r="756" spans="2:6" x14ac:dyDescent="0.25">
      <c r="B756">
        <v>400.7</v>
      </c>
      <c r="C756">
        <v>406.9</v>
      </c>
      <c r="D756" s="1">
        <f t="shared" si="37"/>
        <v>5.654568611818628</v>
      </c>
      <c r="E756">
        <f t="shared" si="38"/>
        <v>-6.1999999999999886</v>
      </c>
      <c r="F756">
        <f t="shared" si="39"/>
        <v>-1.0964585321400739</v>
      </c>
    </row>
    <row r="757" spans="2:6" x14ac:dyDescent="0.25">
      <c r="B757">
        <v>421.9</v>
      </c>
      <c r="C757">
        <v>414.9</v>
      </c>
      <c r="D757" s="1">
        <f t="shared" si="37"/>
        <v>5.802225048400703</v>
      </c>
      <c r="E757">
        <f t="shared" si="38"/>
        <v>7</v>
      </c>
      <c r="F757">
        <f t="shared" si="39"/>
        <v>1.2064337287174765</v>
      </c>
    </row>
    <row r="758" spans="2:6" x14ac:dyDescent="0.25">
      <c r="B758">
        <v>433.8</v>
      </c>
      <c r="C758">
        <v>431.5</v>
      </c>
      <c r="D758" s="1">
        <f t="shared" si="37"/>
        <v>5.8834840541455211</v>
      </c>
      <c r="E758">
        <f t="shared" si="38"/>
        <v>2.3000000000000114</v>
      </c>
      <c r="F758">
        <f t="shared" si="39"/>
        <v>0.39092482937544876</v>
      </c>
    </row>
    <row r="759" spans="2:6" x14ac:dyDescent="0.25">
      <c r="B759">
        <v>470.1</v>
      </c>
      <c r="C759">
        <v>464.6</v>
      </c>
      <c r="D759" s="1">
        <f t="shared" si="37"/>
        <v>6.124701573010916</v>
      </c>
      <c r="E759">
        <f t="shared" si="38"/>
        <v>5.5</v>
      </c>
      <c r="F759">
        <f t="shared" si="39"/>
        <v>0.89800293686736943</v>
      </c>
    </row>
    <row r="760" spans="2:6" x14ac:dyDescent="0.25">
      <c r="B760">
        <v>575.4</v>
      </c>
      <c r="C760">
        <v>525.20000000000005</v>
      </c>
      <c r="D760" s="1">
        <f t="shared" si="37"/>
        <v>6.7760208813874243</v>
      </c>
      <c r="E760">
        <f t="shared" si="38"/>
        <v>50.199999999999932</v>
      </c>
      <c r="F760">
        <f t="shared" si="39"/>
        <v>7.4084777598443923</v>
      </c>
    </row>
    <row r="761" spans="2:6" x14ac:dyDescent="0.25">
      <c r="B761">
        <v>725.1</v>
      </c>
      <c r="C761">
        <v>626.6</v>
      </c>
      <c r="D761" s="1">
        <f t="shared" si="37"/>
        <v>7.6065681296167407</v>
      </c>
      <c r="E761">
        <f t="shared" si="38"/>
        <v>98.5</v>
      </c>
      <c r="F761">
        <f t="shared" si="39"/>
        <v>12.949335143201163</v>
      </c>
    </row>
    <row r="762" spans="2:6" x14ac:dyDescent="0.25">
      <c r="B762">
        <v>883.7</v>
      </c>
      <c r="C762">
        <v>779.9</v>
      </c>
      <c r="D762" s="1">
        <f t="shared" si="37"/>
        <v>8.3973496039078999</v>
      </c>
      <c r="E762">
        <f t="shared" si="38"/>
        <v>103.80000000000007</v>
      </c>
      <c r="F762">
        <f t="shared" si="39"/>
        <v>12.361043054786519</v>
      </c>
    </row>
    <row r="763" spans="2:6" x14ac:dyDescent="0.25">
      <c r="B763">
        <v>1030.5</v>
      </c>
      <c r="C763">
        <v>987</v>
      </c>
      <c r="D763" s="1">
        <f t="shared" si="37"/>
        <v>9.0680478880077615</v>
      </c>
      <c r="E763">
        <f t="shared" si="38"/>
        <v>43.5</v>
      </c>
      <c r="F763">
        <f t="shared" si="39"/>
        <v>4.7970633301934287</v>
      </c>
    </row>
    <row r="764" spans="2:6" x14ac:dyDescent="0.25">
      <c r="B764">
        <v>1230.7</v>
      </c>
      <c r="C764">
        <v>1234.0999999999999</v>
      </c>
      <c r="D764" s="1">
        <f t="shared" si="37"/>
        <v>9.9098232190913418</v>
      </c>
      <c r="E764">
        <f t="shared" si="38"/>
        <v>-3.3999999999998636</v>
      </c>
      <c r="F764">
        <f t="shared" si="39"/>
        <v>-0.34309391043926402</v>
      </c>
    </row>
    <row r="765" spans="2:6" x14ac:dyDescent="0.25">
      <c r="B765">
        <v>1393.3</v>
      </c>
      <c r="C765">
        <v>1488.5</v>
      </c>
      <c r="D765" s="1">
        <f t="shared" si="37"/>
        <v>10.544163351598359</v>
      </c>
      <c r="E765">
        <f t="shared" si="38"/>
        <v>-95.200000000000045</v>
      </c>
      <c r="F765">
        <f t="shared" si="39"/>
        <v>-9.0286916870999505</v>
      </c>
    </row>
    <row r="766" spans="2:6" x14ac:dyDescent="0.25">
      <c r="B766">
        <v>1551.4</v>
      </c>
      <c r="C766">
        <v>1703.4</v>
      </c>
      <c r="D766" s="1">
        <f t="shared" si="37"/>
        <v>11.126323947444021</v>
      </c>
      <c r="E766">
        <f t="shared" si="38"/>
        <v>-152</v>
      </c>
      <c r="F766">
        <f t="shared" si="39"/>
        <v>-13.661295565182423</v>
      </c>
    </row>
    <row r="767" spans="2:6" x14ac:dyDescent="0.25">
      <c r="B767">
        <v>1674</v>
      </c>
      <c r="C767">
        <v>1830.4</v>
      </c>
      <c r="D767" s="1">
        <f t="shared" si="37"/>
        <v>11.557596645368983</v>
      </c>
      <c r="E767">
        <f t="shared" si="38"/>
        <v>-156.40000000000009</v>
      </c>
      <c r="F767">
        <f t="shared" si="39"/>
        <v>-13.532225150171515</v>
      </c>
    </row>
    <row r="768" spans="2:6" x14ac:dyDescent="0.25">
      <c r="B768">
        <v>1780.8</v>
      </c>
      <c r="C768">
        <v>1837.5</v>
      </c>
      <c r="D768" s="1">
        <f t="shared" si="37"/>
        <v>11.920579827677187</v>
      </c>
      <c r="E768">
        <f t="shared" si="38"/>
        <v>-56.700000000000045</v>
      </c>
      <c r="F768">
        <f t="shared" si="39"/>
        <v>-4.7564800386935921</v>
      </c>
    </row>
    <row r="769" spans="2:6" x14ac:dyDescent="0.25">
      <c r="B769">
        <v>2014.8</v>
      </c>
      <c r="C769">
        <v>1723.1</v>
      </c>
      <c r="D769" s="1">
        <f t="shared" si="37"/>
        <v>12.679606563223826</v>
      </c>
      <c r="E769">
        <f t="shared" si="38"/>
        <v>291.70000000000005</v>
      </c>
      <c r="F769">
        <f t="shared" si="39"/>
        <v>23.005445677317173</v>
      </c>
    </row>
    <row r="770" spans="2:6" x14ac:dyDescent="0.25">
      <c r="B770">
        <v>1704.9</v>
      </c>
      <c r="C770">
        <v>1516.6</v>
      </c>
      <c r="D770" s="1">
        <f t="shared" si="37"/>
        <v>11.663778463953102</v>
      </c>
      <c r="E770">
        <f t="shared" si="38"/>
        <v>188.30000000000018</v>
      </c>
      <c r="F770">
        <f t="shared" si="39"/>
        <v>16.143996611556123</v>
      </c>
    </row>
    <row r="771" spans="2:6" x14ac:dyDescent="0.25">
      <c r="B771">
        <v>1419.7</v>
      </c>
      <c r="C771">
        <v>1265.5</v>
      </c>
      <c r="D771" s="1">
        <f t="shared" ref="D771:D801" si="40">(B771*1000/12532)^0.5</f>
        <v>10.643589050271064</v>
      </c>
      <c r="E771">
        <f t="shared" ref="E771:E801" si="41">B771-C771</f>
        <v>154.20000000000005</v>
      </c>
      <c r="F771">
        <f t="shared" ref="F771:F801" si="42">E771/D771</f>
        <v>14.487594294715182</v>
      </c>
    </row>
    <row r="772" spans="2:6" x14ac:dyDescent="0.25">
      <c r="B772">
        <v>1056.9000000000001</v>
      </c>
      <c r="C772">
        <v>1017.6</v>
      </c>
      <c r="D772" s="1">
        <f t="shared" si="40"/>
        <v>9.1834688209337454</v>
      </c>
      <c r="E772">
        <f t="shared" si="41"/>
        <v>39.300000000000068</v>
      </c>
      <c r="F772">
        <f t="shared" si="42"/>
        <v>4.2794286958774874</v>
      </c>
    </row>
    <row r="773" spans="2:6" x14ac:dyDescent="0.25">
      <c r="B773">
        <v>729.3</v>
      </c>
      <c r="C773">
        <v>807.2</v>
      </c>
      <c r="D773" s="1">
        <f t="shared" si="40"/>
        <v>7.6285661003158367</v>
      </c>
      <c r="E773">
        <f t="shared" si="41"/>
        <v>-77.900000000000091</v>
      </c>
      <c r="F773">
        <f t="shared" si="42"/>
        <v>-10.211617619302649</v>
      </c>
    </row>
    <row r="774" spans="2:6" x14ac:dyDescent="0.25">
      <c r="B774">
        <v>529.20000000000005</v>
      </c>
      <c r="C774">
        <v>650.1</v>
      </c>
      <c r="D774" s="1">
        <f t="shared" si="40"/>
        <v>6.4982995148533327</v>
      </c>
      <c r="E774">
        <f t="shared" si="41"/>
        <v>-120.89999999999998</v>
      </c>
      <c r="F774">
        <f t="shared" si="42"/>
        <v>-18.604867276993879</v>
      </c>
    </row>
    <row r="775" spans="2:6" x14ac:dyDescent="0.25">
      <c r="B775">
        <v>468.3</v>
      </c>
      <c r="C775">
        <v>545.5</v>
      </c>
      <c r="D775" s="1">
        <f t="shared" si="40"/>
        <v>6.1129646700380773</v>
      </c>
      <c r="E775">
        <f t="shared" si="41"/>
        <v>-77.199999999999989</v>
      </c>
      <c r="F775">
        <f t="shared" si="42"/>
        <v>-12.628896806550513</v>
      </c>
    </row>
    <row r="776" spans="2:6" x14ac:dyDescent="0.25">
      <c r="B776">
        <v>430.5</v>
      </c>
      <c r="C776">
        <v>483.1</v>
      </c>
      <c r="D776" s="1">
        <f t="shared" si="40"/>
        <v>5.8610629351383094</v>
      </c>
      <c r="E776">
        <f t="shared" si="41"/>
        <v>-52.600000000000023</v>
      </c>
      <c r="F776">
        <f t="shared" si="42"/>
        <v>-8.9744813495606603</v>
      </c>
    </row>
    <row r="777" spans="2:6" x14ac:dyDescent="0.25">
      <c r="B777">
        <v>430.5</v>
      </c>
      <c r="C777">
        <v>449.6</v>
      </c>
      <c r="D777" s="1">
        <f t="shared" si="40"/>
        <v>5.8610629351383094</v>
      </c>
      <c r="E777">
        <f t="shared" si="41"/>
        <v>-19.100000000000023</v>
      </c>
      <c r="F777">
        <f t="shared" si="42"/>
        <v>-3.2587945584906608</v>
      </c>
    </row>
    <row r="778" spans="2:6" x14ac:dyDescent="0.25">
      <c r="B778">
        <v>421.1</v>
      </c>
      <c r="C778">
        <v>433.5</v>
      </c>
      <c r="D778" s="1">
        <f t="shared" si="40"/>
        <v>5.7967213952310264</v>
      </c>
      <c r="E778">
        <f t="shared" si="41"/>
        <v>-12.399999999999977</v>
      </c>
      <c r="F778">
        <f t="shared" si="42"/>
        <v>-2.1391402405852178</v>
      </c>
    </row>
    <row r="779" spans="2:6" x14ac:dyDescent="0.25">
      <c r="B779">
        <v>416.5</v>
      </c>
      <c r="C779">
        <v>426.8</v>
      </c>
      <c r="D779" s="1">
        <f t="shared" si="40"/>
        <v>5.7649734265096653</v>
      </c>
      <c r="E779">
        <f t="shared" si="41"/>
        <v>-10.300000000000011</v>
      </c>
      <c r="F779">
        <f t="shared" si="42"/>
        <v>-1.7866517740804269</v>
      </c>
    </row>
    <row r="780" spans="2:6" x14ac:dyDescent="0.25">
      <c r="B780">
        <v>414.2</v>
      </c>
      <c r="C780">
        <v>424.5</v>
      </c>
      <c r="D780" s="1">
        <f t="shared" si="40"/>
        <v>5.7490336966814972</v>
      </c>
      <c r="E780">
        <f t="shared" si="41"/>
        <v>-10.300000000000011</v>
      </c>
      <c r="F780">
        <f t="shared" si="42"/>
        <v>-1.7916054320477299</v>
      </c>
    </row>
    <row r="781" spans="2:6" x14ac:dyDescent="0.25">
      <c r="B781">
        <v>418</v>
      </c>
      <c r="C781">
        <v>423.6</v>
      </c>
      <c r="D781" s="1">
        <f t="shared" si="40"/>
        <v>5.7753452011794471</v>
      </c>
      <c r="E781">
        <f t="shared" si="41"/>
        <v>-5.6000000000000227</v>
      </c>
      <c r="F781">
        <f t="shared" si="42"/>
        <v>-0.96963900943209158</v>
      </c>
    </row>
    <row r="782" spans="2:6" x14ac:dyDescent="0.25">
      <c r="B782">
        <v>420.3</v>
      </c>
      <c r="C782">
        <v>423.6</v>
      </c>
      <c r="D782" s="1">
        <f t="shared" si="40"/>
        <v>5.79121251169129</v>
      </c>
      <c r="E782">
        <f t="shared" si="41"/>
        <v>-3.3000000000000114</v>
      </c>
      <c r="F782">
        <f t="shared" si="42"/>
        <v>-0.56982885593266985</v>
      </c>
    </row>
    <row r="783" spans="2:6" x14ac:dyDescent="0.25">
      <c r="B783">
        <v>434.2</v>
      </c>
      <c r="C783">
        <v>424</v>
      </c>
      <c r="D783" s="1">
        <f t="shared" si="40"/>
        <v>5.8861959621273492</v>
      </c>
      <c r="E783">
        <f t="shared" si="41"/>
        <v>10.199999999999989</v>
      </c>
      <c r="F783">
        <f t="shared" si="42"/>
        <v>1.7328678939043636</v>
      </c>
    </row>
    <row r="784" spans="2:6" x14ac:dyDescent="0.25">
      <c r="B784">
        <v>420.9</v>
      </c>
      <c r="C784">
        <v>424.9</v>
      </c>
      <c r="D784" s="1">
        <f t="shared" si="40"/>
        <v>5.7953446652756808</v>
      </c>
      <c r="E784">
        <f t="shared" si="41"/>
        <v>-4</v>
      </c>
      <c r="F784">
        <f t="shared" si="42"/>
        <v>-0.69020916460189907</v>
      </c>
    </row>
    <row r="785" spans="2:6" x14ac:dyDescent="0.25">
      <c r="B785">
        <v>440.1</v>
      </c>
      <c r="C785">
        <v>414</v>
      </c>
      <c r="D785" s="1">
        <f t="shared" si="40"/>
        <v>5.926052452515493</v>
      </c>
      <c r="E785">
        <f t="shared" si="41"/>
        <v>26.100000000000023</v>
      </c>
      <c r="F785">
        <f t="shared" si="42"/>
        <v>4.4042809626028685</v>
      </c>
    </row>
    <row r="786" spans="2:6" x14ac:dyDescent="0.25">
      <c r="B786">
        <v>441.1</v>
      </c>
      <c r="C786">
        <v>414</v>
      </c>
      <c r="D786" s="1">
        <f t="shared" si="40"/>
        <v>5.9327812527442925</v>
      </c>
      <c r="E786">
        <f t="shared" si="41"/>
        <v>27.100000000000023</v>
      </c>
      <c r="F786">
        <f t="shared" si="42"/>
        <v>4.5678407555418516</v>
      </c>
    </row>
    <row r="787" spans="2:6" x14ac:dyDescent="0.25">
      <c r="B787">
        <v>444.9</v>
      </c>
      <c r="C787">
        <v>414</v>
      </c>
      <c r="D787" s="1">
        <f t="shared" si="40"/>
        <v>5.958281391485408</v>
      </c>
      <c r="E787">
        <f t="shared" si="41"/>
        <v>30.899999999999977</v>
      </c>
      <c r="F787">
        <f t="shared" si="42"/>
        <v>5.1860591955521196</v>
      </c>
    </row>
    <row r="788" spans="2:6" x14ac:dyDescent="0.25">
      <c r="B788">
        <v>469.8</v>
      </c>
      <c r="C788">
        <v>414</v>
      </c>
      <c r="D788" s="1">
        <f t="shared" si="40"/>
        <v>6.1227469849372032</v>
      </c>
      <c r="E788">
        <f t="shared" si="41"/>
        <v>55.800000000000011</v>
      </c>
      <c r="F788">
        <f t="shared" si="42"/>
        <v>9.1135564048744229</v>
      </c>
    </row>
    <row r="789" spans="2:6" x14ac:dyDescent="0.25">
      <c r="B789">
        <v>507.2</v>
      </c>
      <c r="C789">
        <v>414</v>
      </c>
      <c r="D789" s="1">
        <f t="shared" si="40"/>
        <v>6.3617914678068122</v>
      </c>
      <c r="E789">
        <f t="shared" si="41"/>
        <v>93.199999999999989</v>
      </c>
      <c r="F789">
        <f t="shared" si="42"/>
        <v>14.649961488305449</v>
      </c>
    </row>
    <row r="790" spans="2:6" x14ac:dyDescent="0.25">
      <c r="B790">
        <v>611</v>
      </c>
      <c r="C790">
        <v>414</v>
      </c>
      <c r="D790" s="1">
        <f t="shared" si="40"/>
        <v>6.9824914408820939</v>
      </c>
      <c r="E790">
        <f t="shared" si="41"/>
        <v>197</v>
      </c>
      <c r="F790">
        <f t="shared" si="42"/>
        <v>28.213425203298655</v>
      </c>
    </row>
    <row r="791" spans="2:6" x14ac:dyDescent="0.25">
      <c r="B791">
        <v>828.2</v>
      </c>
      <c r="C791">
        <v>414</v>
      </c>
      <c r="D791" s="1">
        <f t="shared" si="40"/>
        <v>8.129379911565751</v>
      </c>
      <c r="E791">
        <f t="shared" si="41"/>
        <v>414.20000000000005</v>
      </c>
      <c r="F791">
        <f t="shared" si="42"/>
        <v>50.950995587094354</v>
      </c>
    </row>
    <row r="792" spans="2:6" x14ac:dyDescent="0.25">
      <c r="B792">
        <v>1188.9000000000001</v>
      </c>
      <c r="C792">
        <v>414</v>
      </c>
      <c r="D792" s="1">
        <f t="shared" si="40"/>
        <v>9.740078799186545</v>
      </c>
      <c r="E792">
        <f t="shared" si="41"/>
        <v>774.90000000000009</v>
      </c>
      <c r="F792">
        <f t="shared" si="42"/>
        <v>79.557877916215304</v>
      </c>
    </row>
    <row r="793" spans="2:6" x14ac:dyDescent="0.25">
      <c r="B793">
        <v>1662.9</v>
      </c>
      <c r="C793">
        <v>414</v>
      </c>
      <c r="D793" s="1">
        <f t="shared" si="40"/>
        <v>11.519214716824566</v>
      </c>
      <c r="E793">
        <f t="shared" si="41"/>
        <v>1248.9000000000001</v>
      </c>
      <c r="F793">
        <f t="shared" si="42"/>
        <v>108.41884891475284</v>
      </c>
    </row>
    <row r="794" spans="2:6" x14ac:dyDescent="0.25">
      <c r="B794">
        <v>2078.6999999999998</v>
      </c>
      <c r="C794">
        <v>414</v>
      </c>
      <c r="D794" s="1">
        <f t="shared" si="40"/>
        <v>12.879105919845747</v>
      </c>
      <c r="E794">
        <f t="shared" si="41"/>
        <v>1664.6999999999998</v>
      </c>
      <c r="F794">
        <f t="shared" si="42"/>
        <v>129.25586685600749</v>
      </c>
    </row>
    <row r="795" spans="2:6" x14ac:dyDescent="0.25">
      <c r="B795">
        <v>2711.8</v>
      </c>
      <c r="C795">
        <v>414</v>
      </c>
      <c r="D795" s="1">
        <f t="shared" si="40"/>
        <v>14.710201952854893</v>
      </c>
      <c r="E795">
        <f t="shared" si="41"/>
        <v>2297.8000000000002</v>
      </c>
      <c r="F795">
        <f t="shared" si="42"/>
        <v>156.20451761058609</v>
      </c>
    </row>
    <row r="796" spans="2:6" x14ac:dyDescent="0.25">
      <c r="B796">
        <v>3334.8</v>
      </c>
      <c r="C796">
        <v>414</v>
      </c>
      <c r="D796" s="1">
        <f t="shared" si="40"/>
        <v>16.312656953763192</v>
      </c>
      <c r="E796">
        <f t="shared" si="41"/>
        <v>2920.8</v>
      </c>
      <c r="F796">
        <f t="shared" si="42"/>
        <v>179.05115078915432</v>
      </c>
    </row>
    <row r="797" spans="2:6" x14ac:dyDescent="0.25">
      <c r="B797">
        <v>3928.8</v>
      </c>
      <c r="C797">
        <v>414</v>
      </c>
      <c r="D797" s="1">
        <f t="shared" si="40"/>
        <v>17.705971770084044</v>
      </c>
      <c r="E797">
        <f t="shared" si="41"/>
        <v>3514.8</v>
      </c>
      <c r="F797">
        <f t="shared" si="42"/>
        <v>198.50929650405268</v>
      </c>
    </row>
    <row r="798" spans="2:6" x14ac:dyDescent="0.25">
      <c r="B798">
        <v>4452.1000000000004</v>
      </c>
      <c r="C798">
        <v>414</v>
      </c>
      <c r="D798" s="1">
        <f t="shared" si="40"/>
        <v>18.848303322643012</v>
      </c>
      <c r="E798">
        <f t="shared" si="41"/>
        <v>4038.1000000000004</v>
      </c>
      <c r="F798">
        <f t="shared" si="42"/>
        <v>214.24209547545397</v>
      </c>
    </row>
    <row r="799" spans="2:6" x14ac:dyDescent="0.25">
      <c r="B799">
        <v>4973</v>
      </c>
      <c r="C799">
        <v>414</v>
      </c>
      <c r="D799" s="1">
        <f t="shared" si="40"/>
        <v>19.920445030837534</v>
      </c>
      <c r="E799">
        <f t="shared" si="41"/>
        <v>4559</v>
      </c>
      <c r="F799">
        <f t="shared" si="42"/>
        <v>228.86034889996239</v>
      </c>
    </row>
    <row r="800" spans="2:6" x14ac:dyDescent="0.25">
      <c r="B800">
        <v>5364.5</v>
      </c>
      <c r="C800">
        <v>414</v>
      </c>
      <c r="D800" s="1">
        <f t="shared" si="40"/>
        <v>20.689711350360863</v>
      </c>
      <c r="E800">
        <f t="shared" si="41"/>
        <v>4950.5</v>
      </c>
      <c r="F800">
        <f t="shared" si="42"/>
        <v>239.27351697507635</v>
      </c>
    </row>
    <row r="801" spans="2:6" x14ac:dyDescent="0.25">
      <c r="B801">
        <v>5364.3</v>
      </c>
      <c r="C801">
        <v>414</v>
      </c>
      <c r="D801" s="1">
        <f t="shared" si="40"/>
        <v>20.689325668485701</v>
      </c>
      <c r="E801">
        <f t="shared" si="41"/>
        <v>4950.3</v>
      </c>
      <c r="F801">
        <f t="shared" si="42"/>
        <v>239.2683105926634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CEA Saclay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KIBALIN Iurii</dc:creator>
  <cp:lastModifiedBy>KIBALIN Iurii</cp:lastModifiedBy>
  <dcterms:created xsi:type="dcterms:W3CDTF">2019-01-11T15:24:46Z</dcterms:created>
  <dcterms:modified xsi:type="dcterms:W3CDTF">2019-01-14T17:12:41Z</dcterms:modified>
</cp:coreProperties>
</file>