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atasets\DECO\completed\"/>
    </mc:Choice>
  </mc:AlternateContent>
  <xr:revisionPtr revIDLastSave="0" documentId="13_ncr:1_{3CB08057-2498-42AF-B55B-D0B942862328}" xr6:coauthVersionLast="45" xr6:coauthVersionMax="45" xr10:uidLastSave="{00000000-0000-0000-0000-000000000000}"/>
  <bookViews>
    <workbookView xWindow="25080" yWindow="-135" windowWidth="25440" windowHeight="15390" xr2:uid="{00000000-000D-0000-FFFF-FFFF00000000}"/>
  </bookViews>
  <sheets>
    <sheet name="Monthly HH Flows" sheetId="1" r:id="rId1"/>
    <sheet name="Sheet2" sheetId="2" r:id="rId2"/>
    <sheet name="Sheet3" sheetId="3" r:id="rId3"/>
    <sheet name="Usage_Log" sheetId="4" state="hidden" r:id="rId4"/>
    <sheet name="Annotation_Status_Data" sheetId="5" state="hidden" r:id="rId5"/>
    <sheet name="Range_Annotations_Data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F17" i="1"/>
  <c r="P17" i="1"/>
  <c r="E17" i="1" s="1"/>
  <c r="Q17" i="1"/>
  <c r="R17" i="1"/>
  <c r="S17" i="1"/>
  <c r="T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D31" i="1"/>
  <c r="D17" i="1" s="1"/>
  <c r="F31" i="1"/>
  <c r="P31" i="1"/>
  <c r="Q31" i="1"/>
  <c r="R31" i="1"/>
  <c r="S31" i="1"/>
  <c r="T3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K164" i="1" l="1"/>
  <c r="AJ118" i="1"/>
  <c r="E31" i="1"/>
  <c r="AJ183" i="1"/>
  <c r="AK150" i="1"/>
  <c r="AJ197" i="1"/>
  <c r="AJ132" i="1"/>
</calcChain>
</file>

<file path=xl/sharedStrings.xml><?xml version="1.0" encoding="utf-8"?>
<sst xmlns="http://schemas.openxmlformats.org/spreadsheetml/2006/main" count="825" uniqueCount="199">
  <si>
    <t>Henry Hub</t>
  </si>
  <si>
    <t>Receipts HH</t>
  </si>
  <si>
    <t>ACADIAN</t>
  </si>
  <si>
    <t>BRIDGELINE</t>
  </si>
  <si>
    <t>COLUMBIA GULF</t>
  </si>
  <si>
    <t>DIGCO</t>
  </si>
  <si>
    <t>JEFFERSON ISLAND</t>
  </si>
  <si>
    <t>GULF SOUTH</t>
  </si>
  <si>
    <t>MAINLINE</t>
  </si>
  <si>
    <t>NGPL</t>
  </si>
  <si>
    <t>SONAT</t>
  </si>
  <si>
    <t>SEA ROBIN</t>
  </si>
  <si>
    <t>TEXAS GAS</t>
  </si>
  <si>
    <t>TRUNKLINE</t>
  </si>
  <si>
    <t>TRANSCO</t>
  </si>
  <si>
    <t>Total</t>
  </si>
  <si>
    <t>Deliveries HH</t>
  </si>
  <si>
    <t>Maximum</t>
  </si>
  <si>
    <t>Tue</t>
  </si>
  <si>
    <t>Mon</t>
  </si>
  <si>
    <t>Sun</t>
  </si>
  <si>
    <t>Sat</t>
  </si>
  <si>
    <t>Fri</t>
  </si>
  <si>
    <t>Thu</t>
  </si>
  <si>
    <t>Wed</t>
  </si>
  <si>
    <t>MTD Avg</t>
  </si>
  <si>
    <t>Prior Mo Avg</t>
  </si>
  <si>
    <t>Month-2 Avg</t>
  </si>
  <si>
    <t>Capacity</t>
  </si>
  <si>
    <t>Change</t>
  </si>
  <si>
    <t>Month-3 Avg</t>
  </si>
  <si>
    <t>Month-4 Avg</t>
  </si>
  <si>
    <t>Action</t>
  </si>
  <si>
    <t>TimeInMillis</t>
  </si>
  <si>
    <t>Open</t>
  </si>
  <si>
    <t>Name</t>
  </si>
  <si>
    <t>Completed</t>
  </si>
  <si>
    <t>NotApplicable</t>
  </si>
  <si>
    <t>Form/Template</t>
  </si>
  <si>
    <t>Report/Balance</t>
  </si>
  <si>
    <t>Chart/Graph</t>
  </si>
  <si>
    <t>List</t>
  </si>
  <si>
    <t>No-Header</t>
  </si>
  <si>
    <t>Not-English</t>
  </si>
  <si>
    <t>Other</t>
  </si>
  <si>
    <t>Multi_Various_NA</t>
  </si>
  <si>
    <t>Ambiguous</t>
  </si>
  <si>
    <t>Workbook</t>
  </si>
  <si>
    <t>true</t>
  </si>
  <si>
    <t>Sheet2</t>
  </si>
  <si>
    <t>Monthly HH Flows</t>
  </si>
  <si>
    <t>Sheet3</t>
  </si>
  <si>
    <t>Save</t>
  </si>
  <si>
    <t>Sheet.Name</t>
  </si>
  <si>
    <t>Sheet.Index</t>
  </si>
  <si>
    <t>Annotation.Label</t>
  </si>
  <si>
    <t>Annotation.Name</t>
  </si>
  <si>
    <t>Annotation.Range</t>
  </si>
  <si>
    <t>Annotation.Parent</t>
  </si>
  <si>
    <t>TotalCells</t>
  </si>
  <si>
    <t>EmptyCells</t>
  </si>
  <si>
    <t>ConstantCells</t>
  </si>
  <si>
    <t>FormulaCells</t>
  </si>
  <si>
    <t>HasMergedCells</t>
  </si>
  <si>
    <t>Rows</t>
  </si>
  <si>
    <t>Columns</t>
  </si>
  <si>
    <t>1</t>
  </si>
  <si>
    <t>Table</t>
  </si>
  <si>
    <t>MONTHLY_HH_FLOWS_ANNOTATION_TABLE_F167_AJ197</t>
  </si>
  <si>
    <t>$F$167:$AJ$197</t>
  </si>
  <si>
    <t>961</t>
  </si>
  <si>
    <t>31</t>
  </si>
  <si>
    <t>842</t>
  </si>
  <si>
    <t>88</t>
  </si>
  <si>
    <t>false</t>
  </si>
  <si>
    <t>Header</t>
  </si>
  <si>
    <t>MONTHLY_HH_FLOWS_ANNOTATION_HEADER_F167_AJ168</t>
  </si>
  <si>
    <t>$F$167:$AJ$168</t>
  </si>
  <si>
    <t>62</t>
  </si>
  <si>
    <t>0</t>
  </si>
  <si>
    <t>2</t>
  </si>
  <si>
    <t>Derived</t>
  </si>
  <si>
    <t>MONTHLY_HH_FLOWS_ANNOTATION_DERIVED_F183_AJ183</t>
  </si>
  <si>
    <t>$F$183:$AJ$183</t>
  </si>
  <si>
    <t>Data</t>
  </si>
  <si>
    <t>MONTHLY_HH_FLOWS_ANNOTATION_DATA_F170_AJ182</t>
  </si>
  <si>
    <t>$F$170:$AJ$182</t>
  </si>
  <si>
    <t>403</t>
  </si>
  <si>
    <t>390</t>
  </si>
  <si>
    <t>13</t>
  </si>
  <si>
    <t>MONTHLY_HH_FLOWS_ANNOTATION_DATA_F184_AJ196</t>
  </si>
  <si>
    <t>$F$184:$AJ$196</t>
  </si>
  <si>
    <t>MONTHLY_HH_FLOWS_ANNOTATION_DERIVED_F197_AJ197</t>
  </si>
  <si>
    <t>$F$197:$AJ$197</t>
  </si>
  <si>
    <t>MONTHLY_HH_FLOWS_ANNOTATION_TABLE_F134_AK164</t>
  </si>
  <si>
    <t>$F$134:$AK$164</t>
  </si>
  <si>
    <t>992</t>
  </si>
  <si>
    <t>32</t>
  </si>
  <si>
    <t>870</t>
  </si>
  <si>
    <t>90</t>
  </si>
  <si>
    <t>MONTHLY_HH_FLOWS_ANNOTATION_DERIVED_F164_AK164</t>
  </si>
  <si>
    <t>$F$164:$AK$164</t>
  </si>
  <si>
    <t>MONTHLY_HH_FLOWS_ANNOTATION_DERIVED_F150_AK150</t>
  </si>
  <si>
    <t>$F$150:$AK$150</t>
  </si>
  <si>
    <t>MONTHLY_HH_FLOWS_ANNOTATION_DATA_F151_AK163</t>
  </si>
  <si>
    <t>$F$151:$AK$163</t>
  </si>
  <si>
    <t>416</t>
  </si>
  <si>
    <t>MONTHLY_HH_FLOWS_ANNOTATION_HEADER_F134_AK135</t>
  </si>
  <si>
    <t>$F$134:$AK$135</t>
  </si>
  <si>
    <t>64</t>
  </si>
  <si>
    <t>MONTHLY_HH_FLOWS_ANNOTATION_DATA_F137_AK149</t>
  </si>
  <si>
    <t>$F$137:$AK$149</t>
  </si>
  <si>
    <t>MONTHLY_HH_FLOWS_ANNOTATION_TABLE_F102_AJ132</t>
  </si>
  <si>
    <t>$F$102:$AJ$132</t>
  </si>
  <si>
    <t>MONTHLY_HH_FLOWS_ANNOTATION_DERIVED_F132_AJ132</t>
  </si>
  <si>
    <t>$F$132:$AJ$132</t>
  </si>
  <si>
    <t>MONTHLY_HH_FLOWS_ANNOTATION_DERIVED_F118_AJ118</t>
  </si>
  <si>
    <t>$F$118:$AJ$118</t>
  </si>
  <si>
    <t>MONTHLY_HH_FLOWS_ANNOTATION_DATA_F119_AJ131</t>
  </si>
  <si>
    <t>$F$119:$AJ$131</t>
  </si>
  <si>
    <t>MONTHLY_HH_FLOWS_ANNOTATION_HEADER_F102_AJ103</t>
  </si>
  <si>
    <t>$F$102:$AJ$103</t>
  </si>
  <si>
    <t>MONTHLY_HH_FLOWS_ANNOTATION_DATA_F105_AJ117</t>
  </si>
  <si>
    <t>$F$105:$AJ$117</t>
  </si>
  <si>
    <t>MONTHLY_HH_FLOWS_ANNOTATION_TABLE_F69_AK99</t>
  </si>
  <si>
    <t>$F$69:$AK$99</t>
  </si>
  <si>
    <t>896</t>
  </si>
  <si>
    <t>MONTHLY_HH_FLOWS_ANNOTATION_DERIVED_F99_AK99</t>
  </si>
  <si>
    <t>$F$99:$AK$99</t>
  </si>
  <si>
    <t>MONTHLY_HH_FLOWS_ANNOTATION_DERIVED_F85_AK85</t>
  </si>
  <si>
    <t>$F$85:$AK$85</t>
  </si>
  <si>
    <t>MONTHLY_HH_FLOWS_ANNOTATION_DATA_F86_AK98</t>
  </si>
  <si>
    <t>$F$86:$AK$98</t>
  </si>
  <si>
    <t>MONTHLY_HH_FLOWS_ANNOTATION_HEADER_F69_AK70</t>
  </si>
  <si>
    <t>$F$69:$AK$70</t>
  </si>
  <si>
    <t>MONTHLY_HH_FLOWS_ANNOTATION_DATA_F72_AK84</t>
  </si>
  <si>
    <t>$F$72:$AK$84</t>
  </si>
  <si>
    <t>MONTHLY_HH_FLOWS_ANNOTATION_TABLE_F35_AK65</t>
  </si>
  <si>
    <t>$F$35:$AK$65</t>
  </si>
  <si>
    <t>MONTHLY_HH_FLOWS_ANNOTATION_DERIVED_F65_AK65</t>
  </si>
  <si>
    <t>$F$65:$AK$65</t>
  </si>
  <si>
    <t>MONTHLY_HH_FLOWS_ANNOTATION_DERIVED_F51_AK51</t>
  </si>
  <si>
    <t>$F$51:$AK$51</t>
  </si>
  <si>
    <t>MONTHLY_HH_FLOWS_ANNOTATION_DATA_F52_AK64</t>
  </si>
  <si>
    <t>$F$52:$AK$64</t>
  </si>
  <si>
    <t>MONTHLY_HH_FLOWS_ANNOTATION_HEADER_F35_AK36</t>
  </si>
  <si>
    <t>$F$35:$AK$36</t>
  </si>
  <si>
    <t>MONTHLY_HH_FLOWS_ANNOTATION_DATA_F38_AK50</t>
  </si>
  <si>
    <t>$F$38:$AK$50</t>
  </si>
  <si>
    <t>MONTHLY_HH_FLOWS_ANNOTATION_TABLE_P1_T31</t>
  </si>
  <si>
    <t>$P$1:$T$31</t>
  </si>
  <si>
    <t>155</t>
  </si>
  <si>
    <t>5</t>
  </si>
  <si>
    <t>140</t>
  </si>
  <si>
    <t>10</t>
  </si>
  <si>
    <t>MONTHLY_HH_FLOWS_ANNOTATION_DERIVED_P31_T31</t>
  </si>
  <si>
    <t>$P$31:$T$31</t>
  </si>
  <si>
    <t>MONTHLY_HH_FLOWS_ANNOTATION_DATA_P18_T30</t>
  </si>
  <si>
    <t>$P$18:$T$30</t>
  </si>
  <si>
    <t>65</t>
  </si>
  <si>
    <t>MONTHLY_HH_FLOWS_ANNOTATION_DERIVED_P17_T17</t>
  </si>
  <si>
    <t>$P$17:$T$17</t>
  </si>
  <si>
    <t>MONTHLY_HH_FLOWS_ANNOTATION_DATA_P4_T16</t>
  </si>
  <si>
    <t>$P$4:$T$16</t>
  </si>
  <si>
    <t>MONTHLY_HH_FLOWS_ANNOTATION_HEADER_P1_T2</t>
  </si>
  <si>
    <t>$P$1:$T$2</t>
  </si>
  <si>
    <t>MetaTitle</t>
  </si>
  <si>
    <t>MONTHLY_HH_FLOWS_ANNOTATION_METATITLE_A4</t>
  </si>
  <si>
    <t>$A$4</t>
  </si>
  <si>
    <t>-435</t>
  </si>
  <si>
    <t>436</t>
  </si>
  <si>
    <t>MONTHLY_HH_FLOWS_ANNOTATION_TABLE_B1_K31</t>
  </si>
  <si>
    <t>$B$1:$K$31</t>
  </si>
  <si>
    <t>310</t>
  </si>
  <si>
    <t>41</t>
  </si>
  <si>
    <t>237</t>
  </si>
  <si>
    <t>MONTHLY_HH_FLOWS_ANNOTATION_HEADER_D1_K2</t>
  </si>
  <si>
    <t>$D$1:$K$2</t>
  </si>
  <si>
    <t>16</t>
  </si>
  <si>
    <t>15</t>
  </si>
  <si>
    <t>8</t>
  </si>
  <si>
    <t>GroupHead</t>
  </si>
  <si>
    <t>MONTHLY_HH_FLOWS_ANNOTATION_GROUPHEAD_B4</t>
  </si>
  <si>
    <t>$B$4</t>
  </si>
  <si>
    <t>MONTHLY_HH_FLOWS_ANNOTATION_GROUPHEAD_B18</t>
  </si>
  <si>
    <t>$B$18</t>
  </si>
  <si>
    <t>MONTHLY_HH_FLOWS_ANNOTATION_DATA_C4_K16</t>
  </si>
  <si>
    <t>$C$4:$K$16</t>
  </si>
  <si>
    <t>117</t>
  </si>
  <si>
    <t>104</t>
  </si>
  <si>
    <t>9</t>
  </si>
  <si>
    <t>MONTHLY_HH_FLOWS_ANNOTATION_DERIVED_C17_K17</t>
  </si>
  <si>
    <t>$C$17:$K$17</t>
  </si>
  <si>
    <t>6</t>
  </si>
  <si>
    <t>3</t>
  </si>
  <si>
    <t>MONTHLY_HH_FLOWS_ANNOTATION_DATA_C18_K30</t>
  </si>
  <si>
    <t>$C$18:$K$30</t>
  </si>
  <si>
    <t>MONTHLY_HH_FLOWS_ANNOTATION_DERIVED_C31_K31</t>
  </si>
  <si>
    <t>$C$31:$K$31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</si>
</sst>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38" fontId="2" fillId="0" borderId="5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38" fontId="1" fillId="0" borderId="7" xfId="0" applyNumberFormat="1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38" fontId="1" fillId="0" borderId="1" xfId="0" applyNumberFormat="1" applyFont="1" applyBorder="1" applyAlignment="1">
      <alignment horizontal="center"/>
    </xf>
    <xf numFmtId="38" fontId="1" fillId="0" borderId="3" xfId="0" applyNumberFormat="1" applyFont="1" applyBorder="1" applyAlignment="1">
      <alignment horizontal="center"/>
    </xf>
    <xf numFmtId="38" fontId="1" fillId="0" borderId="8" xfId="0" applyNumberFormat="1" applyFont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" fontId="1" fillId="0" borderId="9" xfId="0" applyNumberFormat="1" applyFont="1" applyBorder="1" applyAlignment="1">
      <alignment horizontal="center"/>
    </xf>
    <xf numFmtId="17" fontId="1" fillId="0" borderId="7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1" fillId="0" borderId="10" xfId="0" applyNumberFormat="1" applyFont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6" fontId="1" fillId="0" borderId="0" xfId="0" applyNumberFormat="1" applyFont="1" applyFill="1" applyBorder="1" applyAlignment="1">
      <alignment horizontal="center"/>
    </xf>
    <xf numFmtId="17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17" fontId="1" fillId="0" borderId="4" xfId="0" applyNumberFormat="1" applyFont="1" applyBorder="1" applyAlignment="1">
      <alignment horizontal="center"/>
    </xf>
    <xf numFmtId="0" fontId="0" fillId="0" borderId="4" xfId="0" applyBorder="1"/>
    <xf numFmtId="38" fontId="0" fillId="0" borderId="4" xfId="0" applyNumberFormat="1" applyFill="1" applyBorder="1"/>
    <xf numFmtId="38" fontId="0" fillId="0" borderId="6" xfId="0" applyNumberFormat="1" applyFill="1" applyBorder="1"/>
    <xf numFmtId="17" fontId="1" fillId="0" borderId="5" xfId="0" applyNumberFormat="1" applyFont="1" applyBorder="1" applyAlignment="1">
      <alignment horizontal="center"/>
    </xf>
    <xf numFmtId="17" fontId="1" fillId="0" borderId="11" xfId="0" applyNumberFormat="1" applyFont="1" applyBorder="1" applyAlignment="1">
      <alignment horizontal="center"/>
    </xf>
    <xf numFmtId="0" fontId="0" fillId="0" borderId="5" xfId="0" applyBorder="1"/>
    <xf numFmtId="0" fontId="0" fillId="0" borderId="11" xfId="0" applyBorder="1"/>
    <xf numFmtId="38" fontId="3" fillId="0" borderId="5" xfId="0" applyNumberFormat="1" applyFont="1" applyBorder="1" applyAlignment="1">
      <alignment horizontal="center"/>
    </xf>
    <xf numFmtId="38" fontId="0" fillId="0" borderId="11" xfId="0" applyNumberFormat="1" applyFill="1" applyBorder="1"/>
    <xf numFmtId="0" fontId="1" fillId="0" borderId="1" xfId="0" applyFont="1" applyBorder="1" applyAlignment="1">
      <alignment horizontal="center"/>
    </xf>
    <xf numFmtId="38" fontId="3" fillId="0" borderId="4" xfId="0" applyNumberFormat="1" applyFont="1" applyBorder="1" applyAlignment="1">
      <alignment horizontal="center"/>
    </xf>
    <xf numFmtId="38" fontId="1" fillId="0" borderId="6" xfId="0" applyNumberFormat="1" applyFont="1" applyFill="1" applyBorder="1"/>
    <xf numFmtId="38" fontId="1" fillId="0" borderId="10" xfId="0" applyNumberFormat="1" applyFon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93"/>
  <sheetViews>
    <sheetView tabSelected="1" workbookViewId="0">
      <selection activeCell="C31" sqref="C31:K31"/>
    </sheetView>
  </sheetViews>
  <sheetFormatPr defaultColWidth="9.140625" defaultRowHeight="12.75" x14ac:dyDescent="0.2"/>
  <cols>
    <col min="7" max="7" width="11.140625" bestFit="1" customWidth="1"/>
    <col min="8" max="11" width="10.85546875" bestFit="1" customWidth="1"/>
  </cols>
  <sheetData>
    <row r="1" spans="1:20" s="6" customFormat="1" ht="11.25" x14ac:dyDescent="0.2">
      <c r="A1" s="17"/>
      <c r="B1" s="18"/>
      <c r="C1" s="19"/>
      <c r="D1" s="20" t="s">
        <v>17</v>
      </c>
      <c r="E1" s="20"/>
      <c r="F1" s="23" t="s">
        <v>25</v>
      </c>
      <c r="G1" s="17" t="s">
        <v>26</v>
      </c>
      <c r="H1" s="49" t="s">
        <v>27</v>
      </c>
      <c r="I1" s="22" t="s">
        <v>27</v>
      </c>
      <c r="J1" s="20" t="s">
        <v>30</v>
      </c>
      <c r="K1" s="20" t="s">
        <v>31</v>
      </c>
      <c r="P1" s="21" t="s">
        <v>18</v>
      </c>
      <c r="Q1" s="21" t="s">
        <v>19</v>
      </c>
      <c r="R1" s="21" t="s">
        <v>20</v>
      </c>
      <c r="S1" s="21" t="s">
        <v>21</v>
      </c>
      <c r="T1" s="21" t="s">
        <v>22</v>
      </c>
    </row>
    <row r="2" spans="1:20" s="6" customFormat="1" ht="11.25" x14ac:dyDescent="0.2">
      <c r="A2" s="24"/>
      <c r="B2" s="25"/>
      <c r="C2" s="26"/>
      <c r="D2" s="14" t="s">
        <v>28</v>
      </c>
      <c r="E2" s="14" t="s">
        <v>29</v>
      </c>
      <c r="F2" s="28">
        <v>37292</v>
      </c>
      <c r="G2" s="43">
        <v>37261</v>
      </c>
      <c r="H2" s="39">
        <v>37230</v>
      </c>
      <c r="I2" s="44">
        <v>37200</v>
      </c>
      <c r="J2" s="39">
        <v>37169</v>
      </c>
      <c r="K2" s="39">
        <v>37139</v>
      </c>
      <c r="P2" s="27">
        <v>37292</v>
      </c>
      <c r="Q2" s="27">
        <v>37291</v>
      </c>
      <c r="R2" s="27">
        <v>37290</v>
      </c>
      <c r="S2" s="27">
        <v>37289</v>
      </c>
      <c r="T2" s="27">
        <v>37288</v>
      </c>
    </row>
    <row r="3" spans="1:20" x14ac:dyDescent="0.2">
      <c r="G3" s="45"/>
      <c r="H3" s="40"/>
      <c r="I3" s="46"/>
      <c r="J3" s="40"/>
      <c r="K3" s="40"/>
    </row>
    <row r="4" spans="1:20" s="6" customFormat="1" x14ac:dyDescent="0.2">
      <c r="A4" s="1" t="s">
        <v>0</v>
      </c>
      <c r="B4" s="2" t="s">
        <v>1</v>
      </c>
      <c r="C4" s="2" t="s">
        <v>2</v>
      </c>
      <c r="D4" s="3">
        <v>200000</v>
      </c>
      <c r="E4" s="4">
        <f t="shared" ref="E4:E31" si="0">IF(ISERROR($P4-$Q4), "na", ($P4-$Q4))</f>
        <v>0</v>
      </c>
      <c r="F4" s="4">
        <v>0</v>
      </c>
      <c r="G4" s="47">
        <v>0</v>
      </c>
      <c r="H4" s="50">
        <v>0</v>
      </c>
      <c r="I4" s="48">
        <v>0</v>
      </c>
      <c r="J4" s="41">
        <v>0</v>
      </c>
      <c r="K4" s="41">
        <v>0</v>
      </c>
      <c r="P4" s="4">
        <v>0</v>
      </c>
      <c r="Q4" s="5">
        <v>0</v>
      </c>
      <c r="R4" s="5">
        <v>0</v>
      </c>
      <c r="S4" s="5">
        <v>0</v>
      </c>
      <c r="T4" s="5">
        <v>0</v>
      </c>
    </row>
    <row r="5" spans="1:20" s="6" customFormat="1" x14ac:dyDescent="0.2">
      <c r="A5" s="7"/>
      <c r="B5" s="8"/>
      <c r="C5" s="8" t="s">
        <v>3</v>
      </c>
      <c r="D5" s="9">
        <v>80000</v>
      </c>
      <c r="E5" s="10">
        <f t="shared" si="0"/>
        <v>0</v>
      </c>
      <c r="F5" s="10">
        <v>7000</v>
      </c>
      <c r="G5" s="47">
        <v>12251</v>
      </c>
      <c r="H5" s="50">
        <v>16494</v>
      </c>
      <c r="I5" s="48">
        <v>47117.866666666669</v>
      </c>
      <c r="J5" s="41">
        <v>32972.354838709674</v>
      </c>
      <c r="K5" s="41">
        <v>27803.933333333334</v>
      </c>
      <c r="P5" s="10">
        <v>7000</v>
      </c>
      <c r="Q5" s="11">
        <v>7000</v>
      </c>
      <c r="R5" s="11">
        <v>7000</v>
      </c>
      <c r="S5" s="11">
        <v>7000</v>
      </c>
      <c r="T5" s="11">
        <v>0</v>
      </c>
    </row>
    <row r="6" spans="1:20" s="6" customFormat="1" x14ac:dyDescent="0.2">
      <c r="A6" s="7"/>
      <c r="B6" s="8"/>
      <c r="C6" s="8" t="s">
        <v>4</v>
      </c>
      <c r="D6" s="9">
        <v>100000</v>
      </c>
      <c r="E6" s="10">
        <f t="shared" si="0"/>
        <v>0</v>
      </c>
      <c r="F6" s="10">
        <v>0</v>
      </c>
      <c r="G6" s="47">
        <v>1326</v>
      </c>
      <c r="H6" s="50">
        <v>5914</v>
      </c>
      <c r="I6" s="48">
        <v>9449.1333333333332</v>
      </c>
      <c r="J6" s="41">
        <v>5785.1290322580644</v>
      </c>
      <c r="K6" s="41">
        <v>4934.4333333333334</v>
      </c>
      <c r="P6" s="10">
        <v>0</v>
      </c>
      <c r="Q6" s="11">
        <v>0</v>
      </c>
      <c r="R6" s="11">
        <v>0</v>
      </c>
      <c r="S6" s="11">
        <v>0</v>
      </c>
      <c r="T6" s="11">
        <v>30206</v>
      </c>
    </row>
    <row r="7" spans="1:20" s="6" customFormat="1" x14ac:dyDescent="0.2">
      <c r="A7" s="7"/>
      <c r="B7" s="8"/>
      <c r="C7" s="8" t="s">
        <v>5</v>
      </c>
      <c r="D7" s="9">
        <v>0</v>
      </c>
      <c r="E7" s="10">
        <f t="shared" si="0"/>
        <v>0</v>
      </c>
      <c r="F7" s="10">
        <v>0</v>
      </c>
      <c r="G7" s="47">
        <v>0</v>
      </c>
      <c r="H7" s="50">
        <v>0</v>
      </c>
      <c r="I7" s="48">
        <v>0</v>
      </c>
      <c r="J7" s="41">
        <v>0</v>
      </c>
      <c r="K7" s="41">
        <v>0</v>
      </c>
      <c r="P7" s="10">
        <v>0</v>
      </c>
      <c r="Q7" s="11">
        <v>0</v>
      </c>
      <c r="R7" s="11">
        <v>0</v>
      </c>
      <c r="S7" s="11">
        <v>0</v>
      </c>
      <c r="T7" s="11">
        <v>0</v>
      </c>
    </row>
    <row r="8" spans="1:20" s="6" customFormat="1" x14ac:dyDescent="0.2">
      <c r="A8" s="7"/>
      <c r="B8" s="8"/>
      <c r="C8" s="8" t="s">
        <v>6</v>
      </c>
      <c r="D8" s="9">
        <v>250000</v>
      </c>
      <c r="E8" s="10">
        <f t="shared" si="0"/>
        <v>0</v>
      </c>
      <c r="F8" s="10">
        <v>7500</v>
      </c>
      <c r="G8" s="47">
        <v>68251</v>
      </c>
      <c r="H8" s="50">
        <v>18331</v>
      </c>
      <c r="I8" s="48">
        <v>9876.2000000000007</v>
      </c>
      <c r="J8" s="41">
        <v>22367.193548387098</v>
      </c>
      <c r="K8" s="41">
        <v>31200.566666666666</v>
      </c>
      <c r="P8" s="10">
        <v>7500</v>
      </c>
      <c r="Q8" s="11">
        <v>7500</v>
      </c>
      <c r="R8" s="11">
        <v>7500</v>
      </c>
      <c r="S8" s="11">
        <v>7500</v>
      </c>
      <c r="T8" s="11">
        <v>242501</v>
      </c>
    </row>
    <row r="9" spans="1:20" s="6" customFormat="1" x14ac:dyDescent="0.2">
      <c r="A9" s="7"/>
      <c r="B9" s="8"/>
      <c r="C9" s="8" t="s">
        <v>7</v>
      </c>
      <c r="D9" s="9">
        <v>400000</v>
      </c>
      <c r="E9" s="10">
        <f t="shared" si="0"/>
        <v>0</v>
      </c>
      <c r="F9" s="10">
        <v>75634</v>
      </c>
      <c r="G9" s="47">
        <v>82248</v>
      </c>
      <c r="H9" s="50">
        <v>97714</v>
      </c>
      <c r="I9" s="48">
        <v>99977.266666666663</v>
      </c>
      <c r="J9" s="41">
        <v>147069.67741935485</v>
      </c>
      <c r="K9" s="41">
        <v>82277.2</v>
      </c>
      <c r="P9" s="10">
        <v>75634</v>
      </c>
      <c r="Q9" s="11">
        <v>75634</v>
      </c>
      <c r="R9" s="11">
        <v>75634</v>
      </c>
      <c r="S9" s="11">
        <v>75634</v>
      </c>
      <c r="T9" s="11">
        <v>29317</v>
      </c>
    </row>
    <row r="10" spans="1:20" s="6" customFormat="1" x14ac:dyDescent="0.2">
      <c r="A10" s="7"/>
      <c r="B10" s="8"/>
      <c r="C10" s="8" t="s">
        <v>8</v>
      </c>
      <c r="D10" s="9">
        <v>180000</v>
      </c>
      <c r="E10" s="10">
        <f t="shared" si="0"/>
        <v>0</v>
      </c>
      <c r="F10" s="10">
        <v>100733</v>
      </c>
      <c r="G10" s="47">
        <v>116563</v>
      </c>
      <c r="H10" s="50">
        <v>148324</v>
      </c>
      <c r="I10" s="48">
        <v>139742.43333333332</v>
      </c>
      <c r="J10" s="41">
        <v>117176.80645161291</v>
      </c>
      <c r="K10" s="41">
        <v>120093.16666666667</v>
      </c>
      <c r="P10" s="10">
        <v>100733</v>
      </c>
      <c r="Q10" s="11">
        <v>100733</v>
      </c>
      <c r="R10" s="11">
        <v>100733</v>
      </c>
      <c r="S10" s="11">
        <v>100733</v>
      </c>
      <c r="T10" s="11">
        <v>123760</v>
      </c>
    </row>
    <row r="11" spans="1:20" s="6" customFormat="1" x14ac:dyDescent="0.2">
      <c r="A11" s="7"/>
      <c r="B11" s="8"/>
      <c r="C11" s="8" t="s">
        <v>9</v>
      </c>
      <c r="D11" s="9">
        <v>300000</v>
      </c>
      <c r="E11" s="10">
        <f t="shared" si="0"/>
        <v>0</v>
      </c>
      <c r="F11" s="10">
        <v>105538</v>
      </c>
      <c r="G11" s="47">
        <v>148195</v>
      </c>
      <c r="H11" s="50">
        <v>115806</v>
      </c>
      <c r="I11" s="48">
        <v>156906.63333333333</v>
      </c>
      <c r="J11" s="41">
        <v>81239.483870967742</v>
      </c>
      <c r="K11" s="41">
        <v>61301.23333333333</v>
      </c>
      <c r="P11" s="10">
        <v>105538</v>
      </c>
      <c r="Q11" s="11">
        <v>105538</v>
      </c>
      <c r="R11" s="11">
        <v>105538</v>
      </c>
      <c r="S11" s="11">
        <v>105538</v>
      </c>
      <c r="T11" s="11">
        <v>39182</v>
      </c>
    </row>
    <row r="12" spans="1:20" s="6" customFormat="1" x14ac:dyDescent="0.2">
      <c r="A12" s="7"/>
      <c r="B12" s="8"/>
      <c r="C12" s="8" t="s">
        <v>10</v>
      </c>
      <c r="D12" s="9">
        <v>125000</v>
      </c>
      <c r="E12" s="10">
        <f t="shared" si="0"/>
        <v>0</v>
      </c>
      <c r="F12" s="10">
        <v>5000</v>
      </c>
      <c r="G12" s="47">
        <v>2497</v>
      </c>
      <c r="H12" s="50">
        <v>0</v>
      </c>
      <c r="I12" s="48">
        <v>0</v>
      </c>
      <c r="J12" s="41">
        <v>0</v>
      </c>
      <c r="K12" s="41">
        <v>0</v>
      </c>
      <c r="P12" s="10">
        <v>5000</v>
      </c>
      <c r="Q12" s="11">
        <v>5000</v>
      </c>
      <c r="R12" s="11">
        <v>5000</v>
      </c>
      <c r="S12" s="11">
        <v>5000</v>
      </c>
      <c r="T12" s="11">
        <v>0</v>
      </c>
    </row>
    <row r="13" spans="1:20" s="6" customFormat="1" x14ac:dyDescent="0.2">
      <c r="A13" s="7"/>
      <c r="B13" s="8"/>
      <c r="C13" s="8" t="s">
        <v>11</v>
      </c>
      <c r="D13" s="9">
        <v>250000</v>
      </c>
      <c r="E13" s="10">
        <f t="shared" si="0"/>
        <v>0</v>
      </c>
      <c r="F13" s="10">
        <v>123367</v>
      </c>
      <c r="G13" s="47">
        <v>84474</v>
      </c>
      <c r="H13" s="50">
        <v>64111</v>
      </c>
      <c r="I13" s="48">
        <v>109748.5</v>
      </c>
      <c r="J13" s="41">
        <v>89020.548387096773</v>
      </c>
      <c r="K13" s="41">
        <v>157262.66666666666</v>
      </c>
      <c r="P13" s="10">
        <v>123367</v>
      </c>
      <c r="Q13" s="11">
        <v>123367</v>
      </c>
      <c r="R13" s="11">
        <v>123367</v>
      </c>
      <c r="S13" s="11">
        <v>123367</v>
      </c>
      <c r="T13" s="11">
        <v>75291</v>
      </c>
    </row>
    <row r="14" spans="1:20" s="6" customFormat="1" x14ac:dyDescent="0.2">
      <c r="A14" s="7"/>
      <c r="B14" s="8"/>
      <c r="C14" s="8" t="s">
        <v>12</v>
      </c>
      <c r="D14" s="9">
        <v>0</v>
      </c>
      <c r="E14" s="10">
        <f t="shared" si="0"/>
        <v>0</v>
      </c>
      <c r="F14" s="10">
        <v>0</v>
      </c>
      <c r="G14" s="47">
        <v>0</v>
      </c>
      <c r="H14" s="50">
        <v>0</v>
      </c>
      <c r="I14" s="48">
        <v>0</v>
      </c>
      <c r="J14" s="41">
        <v>0</v>
      </c>
      <c r="K14" s="41">
        <v>0</v>
      </c>
      <c r="P14" s="10">
        <v>0</v>
      </c>
      <c r="Q14" s="11">
        <v>0</v>
      </c>
      <c r="R14" s="11">
        <v>0</v>
      </c>
      <c r="S14" s="11">
        <v>0</v>
      </c>
      <c r="T14" s="11">
        <v>0</v>
      </c>
    </row>
    <row r="15" spans="1:20" s="6" customFormat="1" x14ac:dyDescent="0.2">
      <c r="A15" s="7"/>
      <c r="B15" s="8"/>
      <c r="C15" s="8" t="s">
        <v>13</v>
      </c>
      <c r="D15" s="9">
        <v>75000</v>
      </c>
      <c r="E15" s="10">
        <f t="shared" si="0"/>
        <v>0</v>
      </c>
      <c r="F15" s="10">
        <v>0</v>
      </c>
      <c r="G15" s="47">
        <v>6281</v>
      </c>
      <c r="H15" s="50">
        <v>4508</v>
      </c>
      <c r="I15" s="48">
        <v>27541.533333333333</v>
      </c>
      <c r="J15" s="41">
        <v>10672.096774193549</v>
      </c>
      <c r="K15" s="41">
        <v>25791</v>
      </c>
      <c r="P15" s="10">
        <v>0</v>
      </c>
      <c r="Q15" s="11">
        <v>0</v>
      </c>
      <c r="R15" s="11">
        <v>0</v>
      </c>
      <c r="S15" s="11">
        <v>0</v>
      </c>
      <c r="T15" s="11">
        <v>0</v>
      </c>
    </row>
    <row r="16" spans="1:20" s="6" customFormat="1" x14ac:dyDescent="0.2">
      <c r="A16" s="7"/>
      <c r="B16" s="8"/>
      <c r="C16" s="8" t="s">
        <v>14</v>
      </c>
      <c r="D16" s="9">
        <v>0</v>
      </c>
      <c r="E16" s="10">
        <f t="shared" si="0"/>
        <v>0</v>
      </c>
      <c r="F16" s="10">
        <v>0</v>
      </c>
      <c r="G16" s="47">
        <v>0</v>
      </c>
      <c r="H16" s="50">
        <v>0</v>
      </c>
      <c r="I16" s="48">
        <v>0</v>
      </c>
      <c r="J16" s="41">
        <v>0</v>
      </c>
      <c r="K16" s="41">
        <v>0</v>
      </c>
      <c r="P16" s="10">
        <v>0</v>
      </c>
      <c r="Q16" s="11">
        <v>0</v>
      </c>
      <c r="R16" s="11">
        <v>0</v>
      </c>
      <c r="S16" s="11">
        <v>0</v>
      </c>
      <c r="T16" s="11">
        <v>0</v>
      </c>
    </row>
    <row r="17" spans="1:20" s="6" customFormat="1" ht="11.25" x14ac:dyDescent="0.2">
      <c r="A17" s="7"/>
      <c r="B17" s="12"/>
      <c r="C17" s="13" t="s">
        <v>15</v>
      </c>
      <c r="D17" s="14">
        <f>SUM(D$23,D$24,D$25,D$26,D$27,D$28,D$29,D$30,D$31,D$32,D$33,D$34,D$35)</f>
        <v>-1175000</v>
      </c>
      <c r="E17" s="15">
        <f t="shared" si="0"/>
        <v>0</v>
      </c>
      <c r="F17" s="15">
        <f>SUM(F4:F16)</f>
        <v>424772</v>
      </c>
      <c r="G17" s="14">
        <v>522086</v>
      </c>
      <c r="H17" s="14">
        <v>471202</v>
      </c>
      <c r="I17" s="51">
        <v>600359.56666666665</v>
      </c>
      <c r="J17" s="51">
        <v>506303.29032258072</v>
      </c>
      <c r="K17" s="51">
        <v>510664.2</v>
      </c>
      <c r="P17" s="14">
        <f>SUM(P4:P16)</f>
        <v>424772</v>
      </c>
      <c r="Q17" s="14">
        <f>SUM(Q4:Q16)</f>
        <v>424772</v>
      </c>
      <c r="R17" s="14">
        <f>SUM(R4:R16)</f>
        <v>424772</v>
      </c>
      <c r="S17" s="14">
        <f>SUM(S4:S16)</f>
        <v>424772</v>
      </c>
      <c r="T17" s="14">
        <f>SUM(T4:T16)</f>
        <v>540257</v>
      </c>
    </row>
    <row r="18" spans="1:20" s="6" customFormat="1" x14ac:dyDescent="0.2">
      <c r="A18" s="7"/>
      <c r="B18" s="2" t="s">
        <v>16</v>
      </c>
      <c r="C18" s="2" t="s">
        <v>2</v>
      </c>
      <c r="D18" s="3">
        <v>-150000</v>
      </c>
      <c r="E18" s="4">
        <f t="shared" si="0"/>
        <v>0</v>
      </c>
      <c r="F18" s="4">
        <v>-25877</v>
      </c>
      <c r="G18" s="47">
        <v>-35854</v>
      </c>
      <c r="H18" s="50">
        <v>-6529</v>
      </c>
      <c r="I18" s="48">
        <v>-20258.833333333332</v>
      </c>
      <c r="J18" s="41">
        <v>-18109.16129032258</v>
      </c>
      <c r="K18" s="41">
        <v>-37248.333333333336</v>
      </c>
      <c r="P18" s="4">
        <v>-25877</v>
      </c>
      <c r="Q18" s="5">
        <v>-25877</v>
      </c>
      <c r="R18" s="5">
        <v>-25877</v>
      </c>
      <c r="S18" s="5">
        <v>-25877</v>
      </c>
      <c r="T18" s="5">
        <v>0</v>
      </c>
    </row>
    <row r="19" spans="1:20" s="6" customFormat="1" x14ac:dyDescent="0.2">
      <c r="A19" s="7"/>
      <c r="B19" s="8"/>
      <c r="C19" s="8" t="s">
        <v>3</v>
      </c>
      <c r="D19" s="9">
        <v>-85000</v>
      </c>
      <c r="E19" s="10">
        <f t="shared" si="0"/>
        <v>0</v>
      </c>
      <c r="F19" s="10">
        <v>-85000</v>
      </c>
      <c r="G19" s="47">
        <v>-85000</v>
      </c>
      <c r="H19" s="50">
        <v>-85000</v>
      </c>
      <c r="I19" s="48">
        <v>-84616.7</v>
      </c>
      <c r="J19" s="41">
        <v>-83515.096774193546</v>
      </c>
      <c r="K19" s="41">
        <v>-85000</v>
      </c>
      <c r="P19" s="10">
        <v>-85000</v>
      </c>
      <c r="Q19" s="11">
        <v>-85000</v>
      </c>
      <c r="R19" s="11">
        <v>-85000</v>
      </c>
      <c r="S19" s="11">
        <v>-85000</v>
      </c>
      <c r="T19" s="11">
        <v>-85000</v>
      </c>
    </row>
    <row r="20" spans="1:20" s="6" customFormat="1" x14ac:dyDescent="0.2">
      <c r="A20" s="7"/>
      <c r="B20" s="8"/>
      <c r="C20" s="8" t="s">
        <v>4</v>
      </c>
      <c r="D20" s="9">
        <v>-165000</v>
      </c>
      <c r="E20" s="10">
        <f t="shared" si="0"/>
        <v>0</v>
      </c>
      <c r="F20" s="10">
        <v>-28933</v>
      </c>
      <c r="G20" s="47">
        <v>-47911</v>
      </c>
      <c r="H20" s="50">
        <v>-20824</v>
      </c>
      <c r="I20" s="48">
        <v>-20190.733333333334</v>
      </c>
      <c r="J20" s="41">
        <v>-49145.483870967742</v>
      </c>
      <c r="K20" s="41">
        <v>-9696.4</v>
      </c>
      <c r="P20" s="10">
        <v>-28933</v>
      </c>
      <c r="Q20" s="11">
        <v>-28933</v>
      </c>
      <c r="R20" s="11">
        <v>-28933</v>
      </c>
      <c r="S20" s="11">
        <v>-28933</v>
      </c>
      <c r="T20" s="11">
        <v>-11202</v>
      </c>
    </row>
    <row r="21" spans="1:20" s="6" customFormat="1" x14ac:dyDescent="0.2">
      <c r="A21" s="7"/>
      <c r="B21" s="8"/>
      <c r="C21" s="8" t="s">
        <v>5</v>
      </c>
      <c r="D21" s="9">
        <v>-40000</v>
      </c>
      <c r="E21" s="10">
        <f t="shared" si="0"/>
        <v>0</v>
      </c>
      <c r="F21" s="10">
        <v>0</v>
      </c>
      <c r="G21" s="47">
        <v>0</v>
      </c>
      <c r="H21" s="50">
        <v>0</v>
      </c>
      <c r="I21" s="48">
        <v>0</v>
      </c>
      <c r="J21" s="41">
        <v>0</v>
      </c>
      <c r="K21" s="41">
        <v>0</v>
      </c>
      <c r="P21" s="10">
        <v>0</v>
      </c>
      <c r="Q21" s="11">
        <v>0</v>
      </c>
      <c r="R21" s="11">
        <v>0</v>
      </c>
      <c r="S21" s="11">
        <v>0</v>
      </c>
      <c r="T21" s="11">
        <v>0</v>
      </c>
    </row>
    <row r="22" spans="1:20" s="6" customFormat="1" x14ac:dyDescent="0.2">
      <c r="A22" s="7"/>
      <c r="B22" s="8"/>
      <c r="C22" s="8" t="s">
        <v>6</v>
      </c>
      <c r="D22" s="9">
        <v>0</v>
      </c>
      <c r="E22" s="10">
        <f t="shared" si="0"/>
        <v>0</v>
      </c>
      <c r="F22" s="10">
        <v>0</v>
      </c>
      <c r="G22" s="47">
        <v>0</v>
      </c>
      <c r="H22" s="50">
        <v>0</v>
      </c>
      <c r="I22" s="48">
        <v>0</v>
      </c>
      <c r="J22" s="41">
        <v>0</v>
      </c>
      <c r="K22" s="41">
        <v>0</v>
      </c>
      <c r="P22" s="10">
        <v>0</v>
      </c>
      <c r="Q22" s="11">
        <v>0</v>
      </c>
      <c r="R22" s="11">
        <v>0</v>
      </c>
      <c r="S22" s="11">
        <v>0</v>
      </c>
      <c r="T22" s="11">
        <v>0</v>
      </c>
    </row>
    <row r="23" spans="1:20" s="6" customFormat="1" x14ac:dyDescent="0.2">
      <c r="A23" s="7"/>
      <c r="B23" s="8"/>
      <c r="C23" s="8" t="s">
        <v>7</v>
      </c>
      <c r="D23" s="9">
        <v>-400000</v>
      </c>
      <c r="E23" s="10">
        <f t="shared" si="0"/>
        <v>0</v>
      </c>
      <c r="F23" s="10">
        <v>-13239</v>
      </c>
      <c r="G23" s="47">
        <v>-77831</v>
      </c>
      <c r="H23" s="50">
        <v>-73670</v>
      </c>
      <c r="I23" s="48">
        <v>-162841.63333333333</v>
      </c>
      <c r="J23" s="41">
        <v>-66116.032258064515</v>
      </c>
      <c r="K23" s="41">
        <v>-153961.9</v>
      </c>
      <c r="P23" s="10">
        <v>-13239</v>
      </c>
      <c r="Q23" s="11">
        <v>-13239</v>
      </c>
      <c r="R23" s="11">
        <v>-13239</v>
      </c>
      <c r="S23" s="11">
        <v>-13239</v>
      </c>
      <c r="T23" s="11">
        <v>-79443</v>
      </c>
    </row>
    <row r="24" spans="1:20" s="6" customFormat="1" x14ac:dyDescent="0.2">
      <c r="A24" s="7"/>
      <c r="B24" s="8"/>
      <c r="C24" s="8" t="s">
        <v>8</v>
      </c>
      <c r="D24" s="9">
        <v>-235000</v>
      </c>
      <c r="E24" s="10">
        <f t="shared" si="0"/>
        <v>0</v>
      </c>
      <c r="F24" s="10">
        <v>-7500</v>
      </c>
      <c r="G24" s="47">
        <v>-2935</v>
      </c>
      <c r="H24" s="50">
        <v>-2161</v>
      </c>
      <c r="I24" s="48">
        <v>-2461.5</v>
      </c>
      <c r="J24" s="41">
        <v>-3546.6129032258063</v>
      </c>
      <c r="K24" s="41">
        <v>-500</v>
      </c>
      <c r="P24" s="10">
        <v>-7500</v>
      </c>
      <c r="Q24" s="11">
        <v>-7500</v>
      </c>
      <c r="R24" s="11">
        <v>-7500</v>
      </c>
      <c r="S24" s="11">
        <v>-7500</v>
      </c>
      <c r="T24" s="11">
        <v>0</v>
      </c>
    </row>
    <row r="25" spans="1:20" s="6" customFormat="1" x14ac:dyDescent="0.2">
      <c r="A25" s="7"/>
      <c r="B25" s="8"/>
      <c r="C25" s="8" t="s">
        <v>9</v>
      </c>
      <c r="D25" s="9">
        <v>-150000</v>
      </c>
      <c r="E25" s="10">
        <f t="shared" si="0"/>
        <v>0</v>
      </c>
      <c r="F25" s="10">
        <v>0</v>
      </c>
      <c r="G25" s="47">
        <v>-403</v>
      </c>
      <c r="H25" s="50">
        <v>-501</v>
      </c>
      <c r="I25" s="48">
        <v>-3606.2666666666669</v>
      </c>
      <c r="J25" s="41">
        <v>0</v>
      </c>
      <c r="K25" s="41">
        <v>0</v>
      </c>
      <c r="P25" s="10">
        <v>0</v>
      </c>
      <c r="Q25" s="11">
        <v>0</v>
      </c>
      <c r="R25" s="11">
        <v>0</v>
      </c>
      <c r="S25" s="11">
        <v>0</v>
      </c>
      <c r="T25" s="11">
        <v>0</v>
      </c>
    </row>
    <row r="26" spans="1:20" s="6" customFormat="1" x14ac:dyDescent="0.2">
      <c r="A26" s="7"/>
      <c r="B26" s="8"/>
      <c r="C26" s="8" t="s">
        <v>10</v>
      </c>
      <c r="D26" s="9">
        <v>-125000</v>
      </c>
      <c r="E26" s="10">
        <f t="shared" si="0"/>
        <v>0</v>
      </c>
      <c r="F26" s="10">
        <v>-9764</v>
      </c>
      <c r="G26" s="47">
        <v>-51107</v>
      </c>
      <c r="H26" s="50">
        <v>-25832</v>
      </c>
      <c r="I26" s="48">
        <v>-11123.033333333333</v>
      </c>
      <c r="J26" s="41">
        <v>-24311.419354838708</v>
      </c>
      <c r="K26" s="41">
        <v>-10878.366666666667</v>
      </c>
      <c r="P26" s="10">
        <v>-9764</v>
      </c>
      <c r="Q26" s="11">
        <v>-9764</v>
      </c>
      <c r="R26" s="11">
        <v>-9764</v>
      </c>
      <c r="S26" s="11">
        <v>-9764</v>
      </c>
      <c r="T26" s="11">
        <v>-26313</v>
      </c>
    </row>
    <row r="27" spans="1:20" s="6" customFormat="1" x14ac:dyDescent="0.2">
      <c r="A27" s="7"/>
      <c r="B27" s="8"/>
      <c r="C27" s="8" t="s">
        <v>11</v>
      </c>
      <c r="D27" s="9">
        <v>0</v>
      </c>
      <c r="E27" s="10">
        <f t="shared" si="0"/>
        <v>0</v>
      </c>
      <c r="F27" s="10">
        <v>0</v>
      </c>
      <c r="G27" s="47">
        <v>0</v>
      </c>
      <c r="H27" s="50">
        <v>0</v>
      </c>
      <c r="I27" s="48">
        <v>0</v>
      </c>
      <c r="J27" s="41">
        <v>0</v>
      </c>
      <c r="K27" s="41">
        <v>0</v>
      </c>
      <c r="P27" s="10">
        <v>0</v>
      </c>
      <c r="Q27" s="11">
        <v>0</v>
      </c>
      <c r="R27" s="11">
        <v>0</v>
      </c>
      <c r="S27" s="11">
        <v>0</v>
      </c>
      <c r="T27" s="11">
        <v>0</v>
      </c>
    </row>
    <row r="28" spans="1:20" s="6" customFormat="1" x14ac:dyDescent="0.2">
      <c r="A28" s="7"/>
      <c r="B28" s="8"/>
      <c r="C28" s="8" t="s">
        <v>12</v>
      </c>
      <c r="D28" s="9">
        <v>-180000</v>
      </c>
      <c r="E28" s="10">
        <f t="shared" si="0"/>
        <v>0</v>
      </c>
      <c r="F28" s="10">
        <v>-43878</v>
      </c>
      <c r="G28" s="47">
        <v>-49822</v>
      </c>
      <c r="H28" s="50">
        <v>-54660</v>
      </c>
      <c r="I28" s="48">
        <v>-39344.333333333336</v>
      </c>
      <c r="J28" s="41">
        <v>-52447.838709677417</v>
      </c>
      <c r="K28" s="41">
        <v>-36426.1</v>
      </c>
      <c r="P28" s="10">
        <v>-43878</v>
      </c>
      <c r="Q28" s="11">
        <v>-43878</v>
      </c>
      <c r="R28" s="11">
        <v>-43878</v>
      </c>
      <c r="S28" s="11">
        <v>-43878</v>
      </c>
      <c r="T28" s="11">
        <v>-139742</v>
      </c>
    </row>
    <row r="29" spans="1:20" s="6" customFormat="1" x14ac:dyDescent="0.2">
      <c r="A29" s="7"/>
      <c r="B29" s="8"/>
      <c r="C29" s="8" t="s">
        <v>13</v>
      </c>
      <c r="D29" s="9">
        <v>-75000</v>
      </c>
      <c r="E29" s="10">
        <f t="shared" si="0"/>
        <v>0</v>
      </c>
      <c r="F29" s="10">
        <v>-55</v>
      </c>
      <c r="G29" s="47">
        <v>-1662</v>
      </c>
      <c r="H29" s="50">
        <v>-3819</v>
      </c>
      <c r="I29" s="48">
        <v>-2171.6666666666665</v>
      </c>
      <c r="J29" s="41">
        <v>-6561.9677419354839</v>
      </c>
      <c r="K29" s="41">
        <v>-1741.7666666666667</v>
      </c>
      <c r="P29" s="10">
        <v>-55</v>
      </c>
      <c r="Q29" s="11">
        <v>-55</v>
      </c>
      <c r="R29" s="11">
        <v>-55</v>
      </c>
      <c r="S29" s="11">
        <v>-55</v>
      </c>
      <c r="T29" s="11">
        <v>0</v>
      </c>
    </row>
    <row r="30" spans="1:20" s="6" customFormat="1" x14ac:dyDescent="0.2">
      <c r="A30" s="7"/>
      <c r="B30" s="8"/>
      <c r="C30" s="8" t="s">
        <v>14</v>
      </c>
      <c r="D30" s="9">
        <v>-10000</v>
      </c>
      <c r="E30" s="10">
        <f t="shared" si="0"/>
        <v>0</v>
      </c>
      <c r="F30" s="10">
        <v>0</v>
      </c>
      <c r="G30" s="47">
        <v>0</v>
      </c>
      <c r="H30" s="50">
        <v>0</v>
      </c>
      <c r="I30" s="48">
        <v>0</v>
      </c>
      <c r="J30" s="41">
        <v>0</v>
      </c>
      <c r="K30" s="41">
        <v>-3.3333333333333333E-2</v>
      </c>
      <c r="P30" s="10">
        <v>0</v>
      </c>
      <c r="Q30" s="11">
        <v>0</v>
      </c>
      <c r="R30" s="11">
        <v>0</v>
      </c>
      <c r="S30" s="11">
        <v>0</v>
      </c>
      <c r="T30" s="11">
        <v>0</v>
      </c>
    </row>
    <row r="31" spans="1:20" s="6" customFormat="1" ht="11.25" x14ac:dyDescent="0.2">
      <c r="A31" s="16"/>
      <c r="B31" s="12"/>
      <c r="C31" s="13" t="s">
        <v>15</v>
      </c>
      <c r="D31" s="14">
        <f>SUM(D$37,D$38,D$39,D$40,D$41,D$42,D$43,D$44,D$45,D$46,D$47,D$48,D$49)</f>
        <v>0</v>
      </c>
      <c r="E31" s="15">
        <f t="shared" si="0"/>
        <v>0</v>
      </c>
      <c r="F31" s="15">
        <f>SUM(F18:F30)</f>
        <v>-214246</v>
      </c>
      <c r="G31" s="15">
        <v>-352525</v>
      </c>
      <c r="H31" s="14">
        <v>-272996</v>
      </c>
      <c r="I31" s="52">
        <v>-346614.7</v>
      </c>
      <c r="J31" s="51">
        <v>-303753.61290322576</v>
      </c>
      <c r="K31" s="51">
        <v>-335452.90000000002</v>
      </c>
      <c r="P31" s="14">
        <f>SUM(P18:P30)</f>
        <v>-214246</v>
      </c>
      <c r="Q31" s="14">
        <f>SUM(Q18:Q30)</f>
        <v>-214246</v>
      </c>
      <c r="R31" s="14">
        <f>SUM(R18:R30)</f>
        <v>-214246</v>
      </c>
      <c r="S31" s="14">
        <f>SUM(S18:S30)</f>
        <v>-214246</v>
      </c>
      <c r="T31" s="14">
        <f>SUM(T18:T30)</f>
        <v>-341700</v>
      </c>
    </row>
    <row r="35" spans="1:38" x14ac:dyDescent="0.2">
      <c r="F35" s="21" t="s">
        <v>23</v>
      </c>
      <c r="G35" s="21" t="s">
        <v>24</v>
      </c>
      <c r="H35" s="21" t="s">
        <v>18</v>
      </c>
      <c r="I35" s="21" t="s">
        <v>19</v>
      </c>
      <c r="J35" s="21" t="s">
        <v>20</v>
      </c>
      <c r="K35" s="21" t="s">
        <v>21</v>
      </c>
      <c r="L35" s="21" t="s">
        <v>22</v>
      </c>
      <c r="M35" s="21" t="s">
        <v>23</v>
      </c>
      <c r="N35" s="21" t="s">
        <v>24</v>
      </c>
      <c r="O35" s="21" t="s">
        <v>18</v>
      </c>
      <c r="P35" s="21" t="s">
        <v>19</v>
      </c>
      <c r="Q35" s="21" t="s">
        <v>20</v>
      </c>
      <c r="R35" s="21" t="s">
        <v>21</v>
      </c>
      <c r="S35" s="21" t="s">
        <v>22</v>
      </c>
      <c r="T35" s="21" t="s">
        <v>23</v>
      </c>
      <c r="U35" s="21" t="s">
        <v>24</v>
      </c>
      <c r="V35" s="21" t="s">
        <v>18</v>
      </c>
      <c r="W35" s="21" t="s">
        <v>19</v>
      </c>
      <c r="X35" s="21" t="s">
        <v>20</v>
      </c>
      <c r="Y35" s="21" t="s">
        <v>21</v>
      </c>
      <c r="Z35" s="21" t="s">
        <v>22</v>
      </c>
      <c r="AA35" s="21" t="s">
        <v>23</v>
      </c>
      <c r="AB35" s="21" t="s">
        <v>24</v>
      </c>
      <c r="AC35" s="21" t="s">
        <v>18</v>
      </c>
      <c r="AD35" s="21" t="s">
        <v>19</v>
      </c>
      <c r="AE35" s="21" t="s">
        <v>20</v>
      </c>
      <c r="AF35" s="21" t="s">
        <v>21</v>
      </c>
      <c r="AG35" s="21" t="s">
        <v>22</v>
      </c>
      <c r="AH35" s="21" t="s">
        <v>23</v>
      </c>
      <c r="AI35" s="21" t="s">
        <v>24</v>
      </c>
      <c r="AJ35" s="21" t="s">
        <v>18</v>
      </c>
      <c r="AK35" s="20" t="s">
        <v>26</v>
      </c>
    </row>
    <row r="36" spans="1:38" x14ac:dyDescent="0.2">
      <c r="F36" s="27">
        <v>37287</v>
      </c>
      <c r="G36" s="27">
        <v>37286</v>
      </c>
      <c r="H36" s="27">
        <v>37285</v>
      </c>
      <c r="I36" s="27">
        <v>37284</v>
      </c>
      <c r="J36" s="27">
        <v>37283</v>
      </c>
      <c r="K36" s="27">
        <v>37282</v>
      </c>
      <c r="L36" s="27">
        <v>37281</v>
      </c>
      <c r="M36" s="27">
        <v>37280</v>
      </c>
      <c r="N36" s="27">
        <v>37279</v>
      </c>
      <c r="O36" s="27">
        <v>37278</v>
      </c>
      <c r="P36" s="27">
        <v>37277</v>
      </c>
      <c r="Q36" s="27">
        <v>37276</v>
      </c>
      <c r="R36" s="27">
        <v>37275</v>
      </c>
      <c r="S36" s="27">
        <v>37274</v>
      </c>
      <c r="T36" s="27">
        <v>37273</v>
      </c>
      <c r="U36" s="27">
        <v>37272</v>
      </c>
      <c r="V36" s="27">
        <v>37271</v>
      </c>
      <c r="W36" s="27">
        <v>37270</v>
      </c>
      <c r="X36" s="27">
        <v>37269</v>
      </c>
      <c r="Y36" s="27">
        <v>37268</v>
      </c>
      <c r="Z36" s="27">
        <v>37267</v>
      </c>
      <c r="AA36" s="27">
        <v>37266</v>
      </c>
      <c r="AB36" s="27">
        <v>37265</v>
      </c>
      <c r="AC36" s="27">
        <v>37264</v>
      </c>
      <c r="AD36" s="27">
        <v>37263</v>
      </c>
      <c r="AE36" s="27">
        <v>37262</v>
      </c>
      <c r="AF36" s="27">
        <v>37261</v>
      </c>
      <c r="AG36" s="27">
        <v>37260</v>
      </c>
      <c r="AH36" s="27">
        <v>37259</v>
      </c>
      <c r="AI36" s="27">
        <v>37258</v>
      </c>
      <c r="AJ36" s="27">
        <v>37257</v>
      </c>
      <c r="AK36" s="29">
        <v>37261</v>
      </c>
    </row>
    <row r="37" spans="1:38" x14ac:dyDescent="0.2">
      <c r="A37" s="31"/>
      <c r="B37" s="31"/>
      <c r="C37" s="31"/>
      <c r="D37" s="31"/>
      <c r="E37" s="31"/>
      <c r="AL37" s="31"/>
    </row>
    <row r="38" spans="1:38" x14ac:dyDescent="0.2">
      <c r="A38" s="32"/>
      <c r="B38" s="32"/>
      <c r="C38" s="31"/>
      <c r="D38" s="32"/>
      <c r="E38" s="33"/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3">
        <v>0</v>
      </c>
      <c r="AL38" s="31"/>
    </row>
    <row r="39" spans="1:38" x14ac:dyDescent="0.2">
      <c r="A39" s="32"/>
      <c r="B39" s="32"/>
      <c r="C39" s="31"/>
      <c r="D39" s="33"/>
      <c r="E39" s="33"/>
      <c r="F39" s="11">
        <v>714</v>
      </c>
      <c r="G39" s="11">
        <v>714</v>
      </c>
      <c r="H39" s="11">
        <v>714</v>
      </c>
      <c r="I39" s="11">
        <v>2714</v>
      </c>
      <c r="J39" s="11">
        <v>2714</v>
      </c>
      <c r="K39" s="11">
        <v>2714</v>
      </c>
      <c r="L39" s="11">
        <v>714</v>
      </c>
      <c r="M39" s="11">
        <v>12714</v>
      </c>
      <c r="N39" s="11">
        <v>7714</v>
      </c>
      <c r="O39" s="11">
        <v>8714</v>
      </c>
      <c r="P39" s="11">
        <v>8714</v>
      </c>
      <c r="Q39" s="11">
        <v>8714</v>
      </c>
      <c r="R39" s="11">
        <v>8714</v>
      </c>
      <c r="S39" s="11">
        <v>40000</v>
      </c>
      <c r="T39" s="11">
        <v>0</v>
      </c>
      <c r="U39" s="11">
        <v>31000</v>
      </c>
      <c r="V39" s="11">
        <v>0</v>
      </c>
      <c r="W39" s="11">
        <v>0</v>
      </c>
      <c r="X39" s="11">
        <v>0</v>
      </c>
      <c r="Y39" s="11">
        <v>0</v>
      </c>
      <c r="Z39" s="11">
        <v>20000</v>
      </c>
      <c r="AA39" s="11">
        <v>23000</v>
      </c>
      <c r="AB39" s="11">
        <v>44423</v>
      </c>
      <c r="AC39" s="11">
        <v>28500</v>
      </c>
      <c r="AD39" s="11">
        <v>28500</v>
      </c>
      <c r="AE39" s="11">
        <v>28500</v>
      </c>
      <c r="AF39" s="11">
        <v>28500</v>
      </c>
      <c r="AG39" s="11">
        <v>16000</v>
      </c>
      <c r="AH39" s="11">
        <v>16000</v>
      </c>
      <c r="AI39" s="11">
        <v>9000</v>
      </c>
      <c r="AJ39" s="11">
        <v>0</v>
      </c>
      <c r="AK39" s="9">
        <v>12251</v>
      </c>
      <c r="AL39" s="31"/>
    </row>
    <row r="40" spans="1:38" x14ac:dyDescent="0.2">
      <c r="A40" s="32"/>
      <c r="B40" s="32"/>
      <c r="C40" s="31"/>
      <c r="D40" s="33"/>
      <c r="E40" s="33"/>
      <c r="F40" s="11">
        <v>1</v>
      </c>
      <c r="G40" s="11">
        <v>0</v>
      </c>
      <c r="H40" s="11">
        <v>0</v>
      </c>
      <c r="I40" s="11">
        <v>1</v>
      </c>
      <c r="J40" s="11">
        <v>1</v>
      </c>
      <c r="K40" s="11">
        <v>1</v>
      </c>
      <c r="L40" s="11">
        <v>1</v>
      </c>
      <c r="M40" s="11">
        <v>1</v>
      </c>
      <c r="N40" s="11">
        <v>1</v>
      </c>
      <c r="O40" s="11">
        <v>1</v>
      </c>
      <c r="P40" s="11">
        <v>1</v>
      </c>
      <c r="Q40" s="11">
        <v>1</v>
      </c>
      <c r="R40" s="11">
        <v>1</v>
      </c>
      <c r="S40" s="11">
        <v>1</v>
      </c>
      <c r="T40" s="11">
        <v>1</v>
      </c>
      <c r="U40" s="11">
        <v>1</v>
      </c>
      <c r="V40" s="11">
        <v>1</v>
      </c>
      <c r="W40" s="11">
        <v>1</v>
      </c>
      <c r="X40" s="11">
        <v>1</v>
      </c>
      <c r="Y40" s="11">
        <v>1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1</v>
      </c>
      <c r="AH40" s="11">
        <v>1</v>
      </c>
      <c r="AI40" s="11">
        <v>68</v>
      </c>
      <c r="AJ40" s="11">
        <v>5</v>
      </c>
      <c r="AK40" s="9">
        <v>1326</v>
      </c>
      <c r="AL40" s="31"/>
    </row>
    <row r="41" spans="1:38" x14ac:dyDescent="0.2">
      <c r="A41" s="34"/>
      <c r="B41" s="34"/>
      <c r="C41" s="31"/>
      <c r="D41" s="35"/>
      <c r="E41" s="35"/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9">
        <v>0</v>
      </c>
      <c r="AL41" s="31"/>
    </row>
    <row r="42" spans="1:38" x14ac:dyDescent="0.2">
      <c r="A42" s="34"/>
      <c r="B42" s="34"/>
      <c r="C42" s="31"/>
      <c r="D42" s="35"/>
      <c r="E42" s="35"/>
      <c r="F42" s="11">
        <v>201935</v>
      </c>
      <c r="G42" s="11">
        <v>148085</v>
      </c>
      <c r="H42" s="11">
        <v>148085</v>
      </c>
      <c r="I42" s="11">
        <v>1000</v>
      </c>
      <c r="J42" s="11">
        <v>1000</v>
      </c>
      <c r="K42" s="11">
        <v>1000</v>
      </c>
      <c r="L42" s="11">
        <v>0</v>
      </c>
      <c r="M42" s="11">
        <v>7500</v>
      </c>
      <c r="N42" s="11">
        <v>5000</v>
      </c>
      <c r="O42" s="11">
        <v>7500</v>
      </c>
      <c r="P42" s="11">
        <v>7500</v>
      </c>
      <c r="Q42" s="11">
        <v>7500</v>
      </c>
      <c r="R42" s="11">
        <v>7500</v>
      </c>
      <c r="S42" s="11">
        <v>7500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14500</v>
      </c>
      <c r="AA42" s="11">
        <v>224700</v>
      </c>
      <c r="AB42" s="11">
        <v>74828</v>
      </c>
      <c r="AC42" s="11">
        <v>250000</v>
      </c>
      <c r="AD42" s="11">
        <v>250000</v>
      </c>
      <c r="AE42" s="11">
        <v>250000</v>
      </c>
      <c r="AF42" s="11">
        <v>250000</v>
      </c>
      <c r="AG42" s="11">
        <v>147232</v>
      </c>
      <c r="AH42" s="11">
        <v>147232</v>
      </c>
      <c r="AI42" s="11">
        <v>3000</v>
      </c>
      <c r="AJ42" s="11">
        <v>28324</v>
      </c>
      <c r="AK42" s="9">
        <v>68251</v>
      </c>
      <c r="AL42" s="31"/>
    </row>
    <row r="43" spans="1:38" x14ac:dyDescent="0.2">
      <c r="A43" s="34"/>
      <c r="B43" s="36"/>
      <c r="C43" s="31"/>
      <c r="D43" s="35"/>
      <c r="E43" s="35"/>
      <c r="F43" s="11">
        <v>59067</v>
      </c>
      <c r="G43" s="11">
        <v>30987</v>
      </c>
      <c r="H43" s="11">
        <v>30987</v>
      </c>
      <c r="I43" s="11">
        <v>36513</v>
      </c>
      <c r="J43" s="11">
        <v>36513</v>
      </c>
      <c r="K43" s="11">
        <v>36513</v>
      </c>
      <c r="L43" s="11">
        <v>25906</v>
      </c>
      <c r="M43" s="11">
        <v>60147</v>
      </c>
      <c r="N43" s="11">
        <v>115683</v>
      </c>
      <c r="O43" s="11">
        <v>111402</v>
      </c>
      <c r="P43" s="11">
        <v>111402</v>
      </c>
      <c r="Q43" s="11">
        <v>111402</v>
      </c>
      <c r="R43" s="11">
        <v>111402</v>
      </c>
      <c r="S43" s="11">
        <v>62415</v>
      </c>
      <c r="T43" s="11">
        <v>118418</v>
      </c>
      <c r="U43" s="11">
        <v>101618</v>
      </c>
      <c r="V43" s="11">
        <v>71050</v>
      </c>
      <c r="W43" s="11">
        <v>71050</v>
      </c>
      <c r="X43" s="11">
        <v>71050</v>
      </c>
      <c r="Y43" s="11">
        <v>71050</v>
      </c>
      <c r="Z43" s="11">
        <v>66050</v>
      </c>
      <c r="AA43" s="11">
        <v>76834</v>
      </c>
      <c r="AB43" s="11">
        <v>145747</v>
      </c>
      <c r="AC43" s="11">
        <v>94754</v>
      </c>
      <c r="AD43" s="11">
        <v>94754</v>
      </c>
      <c r="AE43" s="11">
        <v>94754</v>
      </c>
      <c r="AF43" s="11">
        <v>94754</v>
      </c>
      <c r="AG43" s="11">
        <v>66476</v>
      </c>
      <c r="AH43" s="11">
        <v>66476</v>
      </c>
      <c r="AI43" s="11">
        <v>92789</v>
      </c>
      <c r="AJ43" s="11">
        <v>44166</v>
      </c>
      <c r="AK43" s="9">
        <v>82248</v>
      </c>
      <c r="AL43" s="31"/>
    </row>
    <row r="44" spans="1:38" x14ac:dyDescent="0.2">
      <c r="A44" s="34"/>
      <c r="B44" s="36"/>
      <c r="C44" s="31"/>
      <c r="D44" s="35"/>
      <c r="E44" s="35"/>
      <c r="F44" s="11">
        <v>66444</v>
      </c>
      <c r="G44" s="11">
        <v>119220</v>
      </c>
      <c r="H44" s="11">
        <v>119220</v>
      </c>
      <c r="I44" s="11">
        <v>118188</v>
      </c>
      <c r="J44" s="11">
        <v>118188</v>
      </c>
      <c r="K44" s="11">
        <v>118188</v>
      </c>
      <c r="L44" s="11">
        <v>167627</v>
      </c>
      <c r="M44" s="11">
        <v>172530</v>
      </c>
      <c r="N44" s="11">
        <v>147527</v>
      </c>
      <c r="O44" s="11">
        <v>157156</v>
      </c>
      <c r="P44" s="11">
        <v>157156</v>
      </c>
      <c r="Q44" s="11">
        <v>157156</v>
      </c>
      <c r="R44" s="11">
        <v>157156</v>
      </c>
      <c r="S44" s="11">
        <v>170256</v>
      </c>
      <c r="T44" s="11">
        <v>146893</v>
      </c>
      <c r="U44" s="11">
        <v>119640</v>
      </c>
      <c r="V44" s="11">
        <v>160558</v>
      </c>
      <c r="W44" s="11">
        <v>160558</v>
      </c>
      <c r="X44" s="11">
        <v>160558</v>
      </c>
      <c r="Y44" s="11">
        <v>160558</v>
      </c>
      <c r="Z44" s="11">
        <v>128108</v>
      </c>
      <c r="AA44" s="11">
        <v>28963</v>
      </c>
      <c r="AB44" s="11">
        <v>26692</v>
      </c>
      <c r="AC44" s="11">
        <v>35096</v>
      </c>
      <c r="AD44" s="11">
        <v>35096</v>
      </c>
      <c r="AE44" s="11">
        <v>35096</v>
      </c>
      <c r="AF44" s="11">
        <v>35096</v>
      </c>
      <c r="AG44" s="11">
        <v>77447</v>
      </c>
      <c r="AH44" s="11">
        <v>77447</v>
      </c>
      <c r="AI44" s="11">
        <v>178432</v>
      </c>
      <c r="AJ44" s="11">
        <v>180000</v>
      </c>
      <c r="AK44" s="9">
        <v>116563</v>
      </c>
      <c r="AL44" s="31"/>
    </row>
    <row r="45" spans="1:38" x14ac:dyDescent="0.2">
      <c r="A45" s="34"/>
      <c r="B45" s="36"/>
      <c r="C45" s="31"/>
      <c r="D45" s="35"/>
      <c r="E45" s="35"/>
      <c r="F45" s="11">
        <v>78771</v>
      </c>
      <c r="G45" s="11">
        <v>39196</v>
      </c>
      <c r="H45" s="11">
        <v>39196</v>
      </c>
      <c r="I45" s="11">
        <v>256338</v>
      </c>
      <c r="J45" s="11">
        <v>256338</v>
      </c>
      <c r="K45" s="11">
        <v>256338</v>
      </c>
      <c r="L45" s="11">
        <v>207066</v>
      </c>
      <c r="M45" s="11">
        <v>200000</v>
      </c>
      <c r="N45" s="11">
        <v>200000</v>
      </c>
      <c r="O45" s="11">
        <v>104436</v>
      </c>
      <c r="P45" s="11">
        <v>104436</v>
      </c>
      <c r="Q45" s="11">
        <v>104436</v>
      </c>
      <c r="R45" s="11">
        <v>104436</v>
      </c>
      <c r="S45" s="11">
        <v>140964</v>
      </c>
      <c r="T45" s="11">
        <v>177797</v>
      </c>
      <c r="U45" s="11">
        <v>200000</v>
      </c>
      <c r="V45" s="11">
        <v>126681</v>
      </c>
      <c r="W45" s="11">
        <v>126681</v>
      </c>
      <c r="X45" s="11">
        <v>126681</v>
      </c>
      <c r="Y45" s="11">
        <v>126681</v>
      </c>
      <c r="Z45" s="11">
        <v>116980</v>
      </c>
      <c r="AA45" s="11">
        <v>95885</v>
      </c>
      <c r="AB45" s="11">
        <v>118486</v>
      </c>
      <c r="AC45" s="11">
        <v>117753</v>
      </c>
      <c r="AD45" s="11">
        <v>117753</v>
      </c>
      <c r="AE45" s="11">
        <v>117753</v>
      </c>
      <c r="AF45" s="11">
        <v>117753</v>
      </c>
      <c r="AG45" s="11">
        <v>147398</v>
      </c>
      <c r="AH45" s="11">
        <v>147398</v>
      </c>
      <c r="AI45" s="11">
        <v>200000</v>
      </c>
      <c r="AJ45" s="11">
        <v>74382</v>
      </c>
      <c r="AK45" s="9">
        <v>148195</v>
      </c>
      <c r="AL45" s="31"/>
    </row>
    <row r="46" spans="1:38" x14ac:dyDescent="0.2">
      <c r="A46" s="34"/>
      <c r="B46" s="36"/>
      <c r="C46" s="31"/>
      <c r="D46" s="35"/>
      <c r="E46" s="35"/>
      <c r="F46" s="11">
        <v>87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899</v>
      </c>
      <c r="O46" s="11">
        <v>0</v>
      </c>
      <c r="P46" s="11">
        <v>0</v>
      </c>
      <c r="Q46" s="11">
        <v>0</v>
      </c>
      <c r="R46" s="11">
        <v>0</v>
      </c>
      <c r="S46" s="11">
        <v>19970</v>
      </c>
      <c r="T46" s="11">
        <v>0</v>
      </c>
      <c r="U46" s="11">
        <v>9977</v>
      </c>
      <c r="V46" s="11">
        <v>0</v>
      </c>
      <c r="W46" s="11">
        <v>0</v>
      </c>
      <c r="X46" s="11">
        <v>0</v>
      </c>
      <c r="Y46" s="11">
        <v>0</v>
      </c>
      <c r="Z46" s="11">
        <v>5909</v>
      </c>
      <c r="AA46" s="11">
        <v>6005</v>
      </c>
      <c r="AB46" s="11">
        <v>6003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9">
        <v>2497</v>
      </c>
      <c r="AL46" s="31"/>
    </row>
    <row r="47" spans="1:38" x14ac:dyDescent="0.2">
      <c r="A47" s="34"/>
      <c r="B47" s="36"/>
      <c r="C47" s="31"/>
      <c r="D47" s="35"/>
      <c r="E47" s="35"/>
      <c r="F47" s="11">
        <v>30273</v>
      </c>
      <c r="G47" s="11">
        <v>100268</v>
      </c>
      <c r="H47" s="11">
        <v>100268</v>
      </c>
      <c r="I47" s="11">
        <v>91544</v>
      </c>
      <c r="J47" s="11">
        <v>91544</v>
      </c>
      <c r="K47" s="11">
        <v>91544</v>
      </c>
      <c r="L47" s="11">
        <v>114249</v>
      </c>
      <c r="M47" s="11">
        <v>89961</v>
      </c>
      <c r="N47" s="11">
        <v>90431</v>
      </c>
      <c r="O47" s="11">
        <v>93880</v>
      </c>
      <c r="P47" s="11">
        <v>93880</v>
      </c>
      <c r="Q47" s="11">
        <v>93880</v>
      </c>
      <c r="R47" s="11">
        <v>93880</v>
      </c>
      <c r="S47" s="11">
        <v>78357</v>
      </c>
      <c r="T47" s="11">
        <v>84397</v>
      </c>
      <c r="U47" s="11">
        <v>75057</v>
      </c>
      <c r="V47" s="11">
        <v>88532</v>
      </c>
      <c r="W47" s="11">
        <v>88532</v>
      </c>
      <c r="X47" s="11">
        <v>88532</v>
      </c>
      <c r="Y47" s="11">
        <v>88532</v>
      </c>
      <c r="Z47" s="11">
        <v>123092</v>
      </c>
      <c r="AA47" s="11">
        <v>62811</v>
      </c>
      <c r="AB47" s="11">
        <v>57341</v>
      </c>
      <c r="AC47" s="11">
        <v>46721</v>
      </c>
      <c r="AD47" s="11">
        <v>46721</v>
      </c>
      <c r="AE47" s="11">
        <v>46721</v>
      </c>
      <c r="AF47" s="11">
        <v>46721</v>
      </c>
      <c r="AG47" s="11">
        <v>94674</v>
      </c>
      <c r="AH47" s="11">
        <v>94674</v>
      </c>
      <c r="AI47" s="11">
        <v>71298</v>
      </c>
      <c r="AJ47" s="11">
        <v>117593</v>
      </c>
      <c r="AK47" s="9">
        <v>84474</v>
      </c>
      <c r="AL47" s="31"/>
    </row>
    <row r="48" spans="1:38" x14ac:dyDescent="0.2">
      <c r="A48" s="34"/>
      <c r="B48" s="36"/>
      <c r="C48" s="31"/>
      <c r="D48" s="35"/>
      <c r="E48" s="35"/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9">
        <v>0</v>
      </c>
      <c r="AL48" s="31"/>
    </row>
    <row r="49" spans="1:38" x14ac:dyDescent="0.2">
      <c r="A49" s="34"/>
      <c r="B49" s="36"/>
      <c r="C49" s="31"/>
      <c r="D49" s="35"/>
      <c r="E49" s="35"/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35600</v>
      </c>
      <c r="N49" s="11">
        <v>39101</v>
      </c>
      <c r="O49" s="11">
        <v>11500</v>
      </c>
      <c r="P49" s="11">
        <v>11500</v>
      </c>
      <c r="Q49" s="11">
        <v>11500</v>
      </c>
      <c r="R49" s="11">
        <v>11500</v>
      </c>
      <c r="S49" s="11">
        <v>12000</v>
      </c>
      <c r="T49" s="11">
        <v>34000</v>
      </c>
      <c r="U49" s="11">
        <v>10000</v>
      </c>
      <c r="V49" s="11">
        <v>0</v>
      </c>
      <c r="W49" s="11">
        <v>0</v>
      </c>
      <c r="X49" s="11">
        <v>0</v>
      </c>
      <c r="Y49" s="11">
        <v>0</v>
      </c>
      <c r="Z49" s="11">
        <v>18000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9">
        <v>6281</v>
      </c>
      <c r="AL49" s="31"/>
    </row>
    <row r="50" spans="1:38" x14ac:dyDescent="0.2">
      <c r="A50" s="34"/>
      <c r="B50" s="36"/>
      <c r="C50" s="31"/>
      <c r="D50" s="35"/>
      <c r="E50" s="35"/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9">
        <v>0</v>
      </c>
      <c r="AL50" s="31"/>
    </row>
    <row r="51" spans="1:38" x14ac:dyDescent="0.2">
      <c r="A51" s="34"/>
      <c r="B51" s="36"/>
      <c r="C51" s="31"/>
      <c r="D51" s="35"/>
      <c r="E51" s="35"/>
      <c r="F51" s="14">
        <f t="shared" ref="F51:AJ51" si="1">SUM(F38:F50)</f>
        <v>437292</v>
      </c>
      <c r="G51" s="14">
        <f t="shared" si="1"/>
        <v>438470</v>
      </c>
      <c r="H51" s="14">
        <f t="shared" si="1"/>
        <v>438470</v>
      </c>
      <c r="I51" s="14">
        <f t="shared" si="1"/>
        <v>506298</v>
      </c>
      <c r="J51" s="14">
        <f t="shared" si="1"/>
        <v>506298</v>
      </c>
      <c r="K51" s="14">
        <f t="shared" si="1"/>
        <v>506298</v>
      </c>
      <c r="L51" s="14">
        <f t="shared" si="1"/>
        <v>515563</v>
      </c>
      <c r="M51" s="14">
        <f t="shared" si="1"/>
        <v>578453</v>
      </c>
      <c r="N51" s="14">
        <f t="shared" si="1"/>
        <v>606356</v>
      </c>
      <c r="O51" s="14">
        <f t="shared" si="1"/>
        <v>494589</v>
      </c>
      <c r="P51" s="14">
        <f t="shared" si="1"/>
        <v>494589</v>
      </c>
      <c r="Q51" s="14">
        <f t="shared" si="1"/>
        <v>494589</v>
      </c>
      <c r="R51" s="14">
        <f t="shared" si="1"/>
        <v>494589</v>
      </c>
      <c r="S51" s="14">
        <f t="shared" si="1"/>
        <v>531463</v>
      </c>
      <c r="T51" s="14">
        <f t="shared" si="1"/>
        <v>561506</v>
      </c>
      <c r="U51" s="14">
        <f t="shared" si="1"/>
        <v>547293</v>
      </c>
      <c r="V51" s="14">
        <f t="shared" si="1"/>
        <v>446822</v>
      </c>
      <c r="W51" s="14">
        <f t="shared" si="1"/>
        <v>446822</v>
      </c>
      <c r="X51" s="14">
        <f t="shared" si="1"/>
        <v>446822</v>
      </c>
      <c r="Y51" s="14">
        <f t="shared" si="1"/>
        <v>446822</v>
      </c>
      <c r="Z51" s="14">
        <f t="shared" si="1"/>
        <v>492639</v>
      </c>
      <c r="AA51" s="14">
        <f t="shared" si="1"/>
        <v>518198</v>
      </c>
      <c r="AB51" s="14">
        <f t="shared" si="1"/>
        <v>473520</v>
      </c>
      <c r="AC51" s="14">
        <f t="shared" si="1"/>
        <v>572824</v>
      </c>
      <c r="AD51" s="14">
        <f t="shared" si="1"/>
        <v>572824</v>
      </c>
      <c r="AE51" s="14">
        <f t="shared" si="1"/>
        <v>572824</v>
      </c>
      <c r="AF51" s="14">
        <f t="shared" si="1"/>
        <v>572824</v>
      </c>
      <c r="AG51" s="14">
        <f t="shared" si="1"/>
        <v>549228</v>
      </c>
      <c r="AH51" s="14">
        <f t="shared" si="1"/>
        <v>549228</v>
      </c>
      <c r="AI51" s="14">
        <f t="shared" si="1"/>
        <v>554587</v>
      </c>
      <c r="AJ51" s="14">
        <f t="shared" si="1"/>
        <v>444470</v>
      </c>
      <c r="AK51" s="14">
        <f>SUM(AK38:AK50)</f>
        <v>522086</v>
      </c>
      <c r="AL51" s="31"/>
    </row>
    <row r="52" spans="1:38" x14ac:dyDescent="0.2">
      <c r="A52" s="34"/>
      <c r="B52" s="36"/>
      <c r="C52" s="31"/>
      <c r="D52" s="35"/>
      <c r="E52" s="35"/>
      <c r="F52" s="5">
        <v>-51963</v>
      </c>
      <c r="G52" s="5">
        <v>-30018</v>
      </c>
      <c r="H52" s="5">
        <v>-30018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-9323</v>
      </c>
      <c r="O52" s="5">
        <v>-21323</v>
      </c>
      <c r="P52" s="5">
        <v>-21323</v>
      </c>
      <c r="Q52" s="5">
        <v>-21323</v>
      </c>
      <c r="R52" s="5">
        <v>-21323</v>
      </c>
      <c r="S52" s="5">
        <v>-16323</v>
      </c>
      <c r="T52" s="5">
        <v>-17823</v>
      </c>
      <c r="U52" s="5">
        <v>0</v>
      </c>
      <c r="V52" s="5">
        <v>-13323</v>
      </c>
      <c r="W52" s="5">
        <v>-13323</v>
      </c>
      <c r="X52" s="5">
        <v>-13323</v>
      </c>
      <c r="Y52" s="5">
        <v>-13323</v>
      </c>
      <c r="Z52" s="5">
        <v>-61323</v>
      </c>
      <c r="AA52" s="5">
        <v>-96323</v>
      </c>
      <c r="AB52" s="5">
        <v>-66323</v>
      </c>
      <c r="AC52" s="5">
        <v>-98824</v>
      </c>
      <c r="AD52" s="5">
        <v>-98824</v>
      </c>
      <c r="AE52" s="5">
        <v>-98824</v>
      </c>
      <c r="AF52" s="5">
        <v>-98824</v>
      </c>
      <c r="AG52" s="5">
        <v>-96421</v>
      </c>
      <c r="AH52" s="5">
        <v>-96421</v>
      </c>
      <c r="AI52" s="5">
        <v>-59355</v>
      </c>
      <c r="AJ52" s="5">
        <v>-36234</v>
      </c>
      <c r="AK52" s="3">
        <v>-35854</v>
      </c>
      <c r="AL52" s="31"/>
    </row>
    <row r="53" spans="1:38" x14ac:dyDescent="0.2">
      <c r="A53" s="34"/>
      <c r="B53" s="36"/>
      <c r="C53" s="31"/>
      <c r="D53" s="35"/>
      <c r="E53" s="35"/>
      <c r="F53" s="11">
        <v>-85000</v>
      </c>
      <c r="G53" s="11">
        <v>-85000</v>
      </c>
      <c r="H53" s="11">
        <v>-85000</v>
      </c>
      <c r="I53" s="11">
        <v>-85000</v>
      </c>
      <c r="J53" s="11">
        <v>-85000</v>
      </c>
      <c r="K53" s="11">
        <v>-85000</v>
      </c>
      <c r="L53" s="11">
        <v>-85000</v>
      </c>
      <c r="M53" s="11">
        <v>-85000</v>
      </c>
      <c r="N53" s="11">
        <v>-85000</v>
      </c>
      <c r="O53" s="11">
        <v>-85000</v>
      </c>
      <c r="P53" s="11">
        <v>-85000</v>
      </c>
      <c r="Q53" s="11">
        <v>-85000</v>
      </c>
      <c r="R53" s="11">
        <v>-85000</v>
      </c>
      <c r="S53" s="11">
        <v>-85000</v>
      </c>
      <c r="T53" s="11">
        <v>-85000</v>
      </c>
      <c r="U53" s="11">
        <v>-85000</v>
      </c>
      <c r="V53" s="11">
        <v>-85000</v>
      </c>
      <c r="W53" s="11">
        <v>-85000</v>
      </c>
      <c r="X53" s="11">
        <v>-85000</v>
      </c>
      <c r="Y53" s="11">
        <v>-85000</v>
      </c>
      <c r="Z53" s="11">
        <v>-85000</v>
      </c>
      <c r="AA53" s="11">
        <v>-85000</v>
      </c>
      <c r="AB53" s="11">
        <v>-85000</v>
      </c>
      <c r="AC53" s="11">
        <v>-85000</v>
      </c>
      <c r="AD53" s="11">
        <v>-85000</v>
      </c>
      <c r="AE53" s="11">
        <v>-85000</v>
      </c>
      <c r="AF53" s="11">
        <v>-85000</v>
      </c>
      <c r="AG53" s="11">
        <v>-85000</v>
      </c>
      <c r="AH53" s="11">
        <v>-85000</v>
      </c>
      <c r="AI53" s="11">
        <v>-85000</v>
      </c>
      <c r="AJ53" s="11">
        <v>-85000</v>
      </c>
      <c r="AK53" s="9">
        <v>-85000</v>
      </c>
      <c r="AL53" s="31"/>
    </row>
    <row r="54" spans="1:38" x14ac:dyDescent="0.2">
      <c r="A54" s="34"/>
      <c r="B54" s="36"/>
      <c r="C54" s="31"/>
      <c r="D54" s="35"/>
      <c r="E54" s="35"/>
      <c r="F54" s="11">
        <v>-564</v>
      </c>
      <c r="G54" s="11">
        <v>-15989</v>
      </c>
      <c r="H54" s="11">
        <v>-15989</v>
      </c>
      <c r="I54" s="11">
        <v>-12872</v>
      </c>
      <c r="J54" s="11">
        <v>-12872</v>
      </c>
      <c r="K54" s="11">
        <v>-12872</v>
      </c>
      <c r="L54" s="11">
        <v>-13065</v>
      </c>
      <c r="M54" s="11">
        <v>-15780</v>
      </c>
      <c r="N54" s="11">
        <v>-120360</v>
      </c>
      <c r="O54" s="11">
        <v>-52962</v>
      </c>
      <c r="P54" s="11">
        <v>-52962</v>
      </c>
      <c r="Q54" s="11">
        <v>-52962</v>
      </c>
      <c r="R54" s="11">
        <v>-52962</v>
      </c>
      <c r="S54" s="11">
        <v>-4054</v>
      </c>
      <c r="T54" s="11">
        <v>-2114</v>
      </c>
      <c r="U54" s="11">
        <v>-23826</v>
      </c>
      <c r="V54" s="11">
        <v>-28883</v>
      </c>
      <c r="W54" s="11">
        <v>-28883</v>
      </c>
      <c r="X54" s="11">
        <v>-28883</v>
      </c>
      <c r="Y54" s="11">
        <v>-28883</v>
      </c>
      <c r="Z54" s="11">
        <v>-73537</v>
      </c>
      <c r="AA54" s="11">
        <v>-45099</v>
      </c>
      <c r="AB54" s="11">
        <v>-40083</v>
      </c>
      <c r="AC54" s="11">
        <v>-146981</v>
      </c>
      <c r="AD54" s="11">
        <v>-146981</v>
      </c>
      <c r="AE54" s="11">
        <v>-146981</v>
      </c>
      <c r="AF54" s="11">
        <v>-146981</v>
      </c>
      <c r="AG54" s="11">
        <v>-73027</v>
      </c>
      <c r="AH54" s="11">
        <v>-73027</v>
      </c>
      <c r="AI54" s="11">
        <v>-39210</v>
      </c>
      <c r="AJ54" s="11">
        <v>-67378</v>
      </c>
      <c r="AK54" s="9">
        <v>-47911</v>
      </c>
      <c r="AL54" s="31"/>
    </row>
    <row r="55" spans="1:38" x14ac:dyDescent="0.2">
      <c r="A55" s="34"/>
      <c r="B55" s="36"/>
      <c r="C55" s="31"/>
      <c r="D55" s="35"/>
      <c r="E55" s="35"/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9">
        <v>0</v>
      </c>
      <c r="AL55" s="31"/>
    </row>
    <row r="56" spans="1:38" x14ac:dyDescent="0.2">
      <c r="A56" s="34"/>
      <c r="B56" s="36"/>
      <c r="C56" s="31"/>
      <c r="D56" s="35"/>
      <c r="E56" s="35"/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9">
        <v>0</v>
      </c>
      <c r="AL56" s="31"/>
    </row>
    <row r="57" spans="1:38" x14ac:dyDescent="0.2">
      <c r="A57" s="34"/>
      <c r="B57" s="36"/>
      <c r="C57" s="31"/>
      <c r="D57" s="35"/>
      <c r="E57" s="35"/>
      <c r="F57" s="11">
        <v>-72242</v>
      </c>
      <c r="G57" s="11">
        <v>-79820</v>
      </c>
      <c r="H57" s="11">
        <v>-79820</v>
      </c>
      <c r="I57" s="11">
        <v>-71333</v>
      </c>
      <c r="J57" s="11">
        <v>-71333</v>
      </c>
      <c r="K57" s="11">
        <v>-71333</v>
      </c>
      <c r="L57" s="11">
        <v>-89435</v>
      </c>
      <c r="M57" s="11">
        <v>-78737</v>
      </c>
      <c r="N57" s="11">
        <v>-65875</v>
      </c>
      <c r="O57" s="11">
        <v>-79111</v>
      </c>
      <c r="P57" s="11">
        <v>-79111</v>
      </c>
      <c r="Q57" s="11">
        <v>-79111</v>
      </c>
      <c r="R57" s="11">
        <v>-79111</v>
      </c>
      <c r="S57" s="11">
        <v>-55471</v>
      </c>
      <c r="T57" s="11">
        <v>-59211</v>
      </c>
      <c r="U57" s="11">
        <v>-72590</v>
      </c>
      <c r="V57" s="11">
        <v>-84346</v>
      </c>
      <c r="W57" s="11">
        <v>-84346</v>
      </c>
      <c r="X57" s="11">
        <v>-84346</v>
      </c>
      <c r="Y57" s="11">
        <v>-84346</v>
      </c>
      <c r="Z57" s="11">
        <v>-67765</v>
      </c>
      <c r="AA57" s="11">
        <v>-62723</v>
      </c>
      <c r="AB57" s="11">
        <v>-88778</v>
      </c>
      <c r="AC57" s="11">
        <v>-55747</v>
      </c>
      <c r="AD57" s="11">
        <v>-55747</v>
      </c>
      <c r="AE57" s="11">
        <v>-55747</v>
      </c>
      <c r="AF57" s="11">
        <v>-55747</v>
      </c>
      <c r="AG57" s="11">
        <v>-142227</v>
      </c>
      <c r="AH57" s="11">
        <v>-142227</v>
      </c>
      <c r="AI57" s="11">
        <v>-71063</v>
      </c>
      <c r="AJ57" s="11">
        <v>-60805</v>
      </c>
      <c r="AK57" s="9">
        <v>-77831</v>
      </c>
      <c r="AL57" s="31"/>
    </row>
    <row r="58" spans="1:38" x14ac:dyDescent="0.2">
      <c r="A58" s="34"/>
      <c r="B58" s="36"/>
      <c r="C58" s="31"/>
      <c r="D58" s="35"/>
      <c r="E58" s="35"/>
      <c r="F58" s="11">
        <v>0</v>
      </c>
      <c r="G58" s="11">
        <v>0</v>
      </c>
      <c r="H58" s="11">
        <v>0</v>
      </c>
      <c r="I58" s="11">
        <v>-1000</v>
      </c>
      <c r="J58" s="11">
        <v>-1000</v>
      </c>
      <c r="K58" s="11">
        <v>-1000</v>
      </c>
      <c r="L58" s="11">
        <v>0</v>
      </c>
      <c r="M58" s="11">
        <v>-7500</v>
      </c>
      <c r="N58" s="11">
        <v>-5000</v>
      </c>
      <c r="O58" s="11">
        <v>-7500</v>
      </c>
      <c r="P58" s="11">
        <v>-7500</v>
      </c>
      <c r="Q58" s="11">
        <v>-7500</v>
      </c>
      <c r="R58" s="11">
        <v>-7500</v>
      </c>
      <c r="S58" s="11">
        <v>-7500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-7500</v>
      </c>
      <c r="AA58" s="11">
        <v>-7500</v>
      </c>
      <c r="AB58" s="11">
        <v>0</v>
      </c>
      <c r="AC58" s="11">
        <v>-2000</v>
      </c>
      <c r="AD58" s="11">
        <v>-2000</v>
      </c>
      <c r="AE58" s="11">
        <v>-2000</v>
      </c>
      <c r="AF58" s="11">
        <v>-2000</v>
      </c>
      <c r="AG58" s="11">
        <v>-6000</v>
      </c>
      <c r="AH58" s="11">
        <v>-6000</v>
      </c>
      <c r="AI58" s="11">
        <v>-3000</v>
      </c>
      <c r="AJ58" s="11">
        <v>0</v>
      </c>
      <c r="AK58" s="9">
        <v>-2935</v>
      </c>
      <c r="AL58" s="31"/>
    </row>
    <row r="59" spans="1:38" x14ac:dyDescent="0.2">
      <c r="A59" s="34"/>
      <c r="B59" s="36"/>
      <c r="C59" s="31"/>
      <c r="D59" s="35"/>
      <c r="E59" s="35"/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9">
        <v>-403</v>
      </c>
      <c r="AL59" s="31"/>
    </row>
    <row r="60" spans="1:38" x14ac:dyDescent="0.2">
      <c r="A60" s="34"/>
      <c r="B60" s="36"/>
      <c r="C60" s="31"/>
      <c r="D60" s="35"/>
      <c r="E60" s="35"/>
      <c r="F60" s="11">
        <v>-42041</v>
      </c>
      <c r="G60" s="11">
        <v>-53013</v>
      </c>
      <c r="H60" s="11">
        <v>-53013</v>
      </c>
      <c r="I60" s="11">
        <v>-91623</v>
      </c>
      <c r="J60" s="11">
        <v>-91623</v>
      </c>
      <c r="K60" s="11">
        <v>-91623</v>
      </c>
      <c r="L60" s="11">
        <v>-78925</v>
      </c>
      <c r="M60" s="11">
        <v>-67858</v>
      </c>
      <c r="N60" s="11">
        <v>-29030</v>
      </c>
      <c r="O60" s="11">
        <v>-46030</v>
      </c>
      <c r="P60" s="11">
        <v>-46030</v>
      </c>
      <c r="Q60" s="11">
        <v>-46030</v>
      </c>
      <c r="R60" s="11">
        <v>-46030</v>
      </c>
      <c r="S60" s="11">
        <v>-10000</v>
      </c>
      <c r="T60" s="11">
        <v>-5052</v>
      </c>
      <c r="U60" s="11">
        <v>-49030</v>
      </c>
      <c r="V60" s="11">
        <v>-21613</v>
      </c>
      <c r="W60" s="11">
        <v>-21613</v>
      </c>
      <c r="X60" s="11">
        <v>-21613</v>
      </c>
      <c r="Y60" s="11">
        <v>-21613</v>
      </c>
      <c r="Z60" s="11">
        <v>-1000</v>
      </c>
      <c r="AA60" s="11">
        <v>-68818</v>
      </c>
      <c r="AB60" s="11">
        <v>-64942</v>
      </c>
      <c r="AC60" s="11">
        <v>-85371</v>
      </c>
      <c r="AD60" s="11">
        <v>-85371</v>
      </c>
      <c r="AE60" s="11">
        <v>-85371</v>
      </c>
      <c r="AF60" s="11">
        <v>-85371</v>
      </c>
      <c r="AG60" s="11">
        <v>-79090</v>
      </c>
      <c r="AH60" s="11">
        <v>-79090</v>
      </c>
      <c r="AI60" s="11">
        <v>-51652</v>
      </c>
      <c r="AJ60" s="11">
        <v>-22145</v>
      </c>
      <c r="AK60" s="9">
        <v>-51107</v>
      </c>
      <c r="AL60" s="31"/>
    </row>
    <row r="61" spans="1:38" x14ac:dyDescent="0.2">
      <c r="A61" s="34"/>
      <c r="B61" s="36"/>
      <c r="C61" s="31"/>
      <c r="D61" s="35"/>
      <c r="E61" s="35"/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9">
        <v>0</v>
      </c>
      <c r="AL61" s="31"/>
    </row>
    <row r="62" spans="1:38" x14ac:dyDescent="0.2">
      <c r="A62" s="34"/>
      <c r="B62" s="36"/>
      <c r="C62" s="31"/>
      <c r="D62" s="35"/>
      <c r="E62" s="35"/>
      <c r="F62" s="11">
        <v>-43592</v>
      </c>
      <c r="G62" s="11">
        <v>-46308</v>
      </c>
      <c r="H62" s="11">
        <v>-46308</v>
      </c>
      <c r="I62" s="11">
        <v>-37415</v>
      </c>
      <c r="J62" s="11">
        <v>-37415</v>
      </c>
      <c r="K62" s="11">
        <v>-37415</v>
      </c>
      <c r="L62" s="11">
        <v>-58394</v>
      </c>
      <c r="M62" s="11">
        <v>-16051</v>
      </c>
      <c r="N62" s="11">
        <v>-167725</v>
      </c>
      <c r="O62" s="11">
        <v>-53938</v>
      </c>
      <c r="P62" s="11">
        <v>-53938</v>
      </c>
      <c r="Q62" s="11">
        <v>-53938</v>
      </c>
      <c r="R62" s="11">
        <v>-53938</v>
      </c>
      <c r="S62" s="11">
        <v>-24015</v>
      </c>
      <c r="T62" s="11">
        <v>-16136</v>
      </c>
      <c r="U62" s="11">
        <v>-31040</v>
      </c>
      <c r="V62" s="11">
        <v>-22572</v>
      </c>
      <c r="W62" s="11">
        <v>-22572</v>
      </c>
      <c r="X62" s="11">
        <v>-22572</v>
      </c>
      <c r="Y62" s="11">
        <v>-22572</v>
      </c>
      <c r="Z62" s="11">
        <v>-44433</v>
      </c>
      <c r="AA62" s="11">
        <v>-21037</v>
      </c>
      <c r="AB62" s="11">
        <v>-21251</v>
      </c>
      <c r="AC62" s="11">
        <v>-58221</v>
      </c>
      <c r="AD62" s="11">
        <v>-58221</v>
      </c>
      <c r="AE62" s="11">
        <v>-58221</v>
      </c>
      <c r="AF62" s="11">
        <v>-58221</v>
      </c>
      <c r="AG62" s="11">
        <v>-25000</v>
      </c>
      <c r="AH62" s="11">
        <v>-25000</v>
      </c>
      <c r="AI62" s="11">
        <v>-111648</v>
      </c>
      <c r="AJ62" s="11">
        <v>-46000</v>
      </c>
      <c r="AK62" s="9">
        <v>-49822</v>
      </c>
      <c r="AL62" s="31"/>
    </row>
    <row r="63" spans="1:38" x14ac:dyDescent="0.2">
      <c r="A63" s="34"/>
      <c r="B63" s="36"/>
      <c r="C63" s="31"/>
      <c r="D63" s="35"/>
      <c r="E63" s="35"/>
      <c r="F63" s="11">
        <v>-6255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-55</v>
      </c>
      <c r="O63" s="11">
        <v>-55</v>
      </c>
      <c r="P63" s="11">
        <v>-55</v>
      </c>
      <c r="Q63" s="11">
        <v>-55</v>
      </c>
      <c r="R63" s="11">
        <v>-55</v>
      </c>
      <c r="S63" s="11">
        <v>0</v>
      </c>
      <c r="T63" s="11">
        <v>0</v>
      </c>
      <c r="U63" s="11">
        <v>0</v>
      </c>
      <c r="V63" s="11">
        <v>-6055</v>
      </c>
      <c r="W63" s="11">
        <v>-6055</v>
      </c>
      <c r="X63" s="11">
        <v>-6055</v>
      </c>
      <c r="Y63" s="11">
        <v>-6055</v>
      </c>
      <c r="Z63" s="11">
        <v>-55</v>
      </c>
      <c r="AA63" s="11">
        <v>-55</v>
      </c>
      <c r="AB63" s="11">
        <v>0</v>
      </c>
      <c r="AC63" s="11">
        <v>-55</v>
      </c>
      <c r="AD63" s="11">
        <v>-55</v>
      </c>
      <c r="AE63" s="11">
        <v>-55</v>
      </c>
      <c r="AF63" s="11">
        <v>-55</v>
      </c>
      <c r="AG63" s="11">
        <v>0</v>
      </c>
      <c r="AH63" s="11">
        <v>0</v>
      </c>
      <c r="AI63" s="11">
        <v>-4872</v>
      </c>
      <c r="AJ63" s="11">
        <v>0</v>
      </c>
      <c r="AK63" s="9">
        <v>-1662</v>
      </c>
      <c r="AL63" s="31"/>
    </row>
    <row r="64" spans="1:38" x14ac:dyDescent="0.2">
      <c r="A64" s="34"/>
      <c r="B64" s="36"/>
      <c r="C64" s="31"/>
      <c r="D64" s="35"/>
      <c r="E64" s="35"/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9">
        <v>0</v>
      </c>
      <c r="AL64" s="31"/>
    </row>
    <row r="65" spans="1:38" x14ac:dyDescent="0.2">
      <c r="A65" s="34"/>
      <c r="B65" s="36"/>
      <c r="C65" s="31"/>
      <c r="D65" s="35"/>
      <c r="E65" s="35"/>
      <c r="F65" s="14">
        <f t="shared" ref="F65:AJ65" si="2">SUM(F52:F64)</f>
        <v>-301657</v>
      </c>
      <c r="G65" s="14">
        <f t="shared" si="2"/>
        <v>-310148</v>
      </c>
      <c r="H65" s="14">
        <f t="shared" si="2"/>
        <v>-310148</v>
      </c>
      <c r="I65" s="14">
        <f t="shared" si="2"/>
        <v>-299243</v>
      </c>
      <c r="J65" s="14">
        <f t="shared" si="2"/>
        <v>-299243</v>
      </c>
      <c r="K65" s="14">
        <f t="shared" si="2"/>
        <v>-299243</v>
      </c>
      <c r="L65" s="14">
        <f t="shared" si="2"/>
        <v>-324819</v>
      </c>
      <c r="M65" s="14">
        <f t="shared" si="2"/>
        <v>-270926</v>
      </c>
      <c r="N65" s="14">
        <f t="shared" si="2"/>
        <v>-482368</v>
      </c>
      <c r="O65" s="14">
        <f t="shared" si="2"/>
        <v>-345919</v>
      </c>
      <c r="P65" s="14">
        <f t="shared" si="2"/>
        <v>-345919</v>
      </c>
      <c r="Q65" s="14">
        <f t="shared" si="2"/>
        <v>-345919</v>
      </c>
      <c r="R65" s="14">
        <f t="shared" si="2"/>
        <v>-345919</v>
      </c>
      <c r="S65" s="14">
        <f t="shared" si="2"/>
        <v>-202363</v>
      </c>
      <c r="T65" s="14">
        <f t="shared" si="2"/>
        <v>-185336</v>
      </c>
      <c r="U65" s="14">
        <f t="shared" si="2"/>
        <v>-261486</v>
      </c>
      <c r="V65" s="14">
        <f t="shared" si="2"/>
        <v>-261792</v>
      </c>
      <c r="W65" s="14">
        <f t="shared" si="2"/>
        <v>-261792</v>
      </c>
      <c r="X65" s="14">
        <f t="shared" si="2"/>
        <v>-261792</v>
      </c>
      <c r="Y65" s="14">
        <f t="shared" si="2"/>
        <v>-261792</v>
      </c>
      <c r="Z65" s="14">
        <f t="shared" si="2"/>
        <v>-340613</v>
      </c>
      <c r="AA65" s="14">
        <f t="shared" si="2"/>
        <v>-386555</v>
      </c>
      <c r="AB65" s="14">
        <f t="shared" si="2"/>
        <v>-366377</v>
      </c>
      <c r="AC65" s="14">
        <f t="shared" si="2"/>
        <v>-532199</v>
      </c>
      <c r="AD65" s="14">
        <f t="shared" si="2"/>
        <v>-532199</v>
      </c>
      <c r="AE65" s="14">
        <f t="shared" si="2"/>
        <v>-532199</v>
      </c>
      <c r="AF65" s="14">
        <f t="shared" si="2"/>
        <v>-532199</v>
      </c>
      <c r="AG65" s="14">
        <f t="shared" si="2"/>
        <v>-506765</v>
      </c>
      <c r="AH65" s="14">
        <f t="shared" si="2"/>
        <v>-506765</v>
      </c>
      <c r="AI65" s="14">
        <f t="shared" si="2"/>
        <v>-425800</v>
      </c>
      <c r="AJ65" s="14">
        <f t="shared" si="2"/>
        <v>-317562</v>
      </c>
      <c r="AK65" s="14">
        <f>SUM(AK52:AK64)</f>
        <v>-352525</v>
      </c>
      <c r="AL65" s="31"/>
    </row>
    <row r="66" spans="1:38" x14ac:dyDescent="0.2">
      <c r="A66" s="34"/>
      <c r="B66" s="36"/>
      <c r="C66" s="31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4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4"/>
      <c r="AF66" s="31"/>
      <c r="AG66" s="31"/>
      <c r="AH66" s="31"/>
      <c r="AI66" s="31"/>
      <c r="AJ66" s="31"/>
      <c r="AK66" s="31"/>
      <c r="AL66" s="31"/>
    </row>
    <row r="67" spans="1:38" x14ac:dyDescent="0.2">
      <c r="A67" s="34"/>
      <c r="B67" s="36"/>
      <c r="C67" s="31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4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4"/>
      <c r="AF67" s="31"/>
      <c r="AG67" s="31"/>
      <c r="AH67" s="31"/>
      <c r="AI67" s="31"/>
      <c r="AJ67" s="31"/>
      <c r="AK67" s="31"/>
      <c r="AL67" s="31"/>
    </row>
    <row r="68" spans="1:38" x14ac:dyDescent="0.2">
      <c r="A68" s="34"/>
      <c r="B68" s="36"/>
      <c r="C68" s="31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4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4"/>
      <c r="AF68" s="31"/>
      <c r="AG68" s="31"/>
      <c r="AH68" s="31"/>
      <c r="AI68" s="31"/>
      <c r="AJ68" s="31"/>
      <c r="AK68" s="31"/>
      <c r="AL68" s="31"/>
    </row>
    <row r="69" spans="1:38" x14ac:dyDescent="0.2">
      <c r="A69" s="34"/>
      <c r="B69" s="36"/>
      <c r="C69" s="31"/>
      <c r="D69" s="35"/>
      <c r="E69" s="35"/>
      <c r="F69" s="21" t="s">
        <v>19</v>
      </c>
      <c r="G69" s="21" t="s">
        <v>20</v>
      </c>
      <c r="H69" s="21" t="s">
        <v>21</v>
      </c>
      <c r="I69" s="21" t="s">
        <v>22</v>
      </c>
      <c r="J69" s="21" t="s">
        <v>23</v>
      </c>
      <c r="K69" s="21" t="s">
        <v>24</v>
      </c>
      <c r="L69" s="21" t="s">
        <v>18</v>
      </c>
      <c r="M69" s="21" t="s">
        <v>19</v>
      </c>
      <c r="N69" s="21" t="s">
        <v>20</v>
      </c>
      <c r="O69" s="21" t="s">
        <v>21</v>
      </c>
      <c r="P69" s="21" t="s">
        <v>22</v>
      </c>
      <c r="Q69" s="21" t="s">
        <v>23</v>
      </c>
      <c r="R69" s="21" t="s">
        <v>24</v>
      </c>
      <c r="S69" s="21" t="s">
        <v>18</v>
      </c>
      <c r="T69" s="21" t="s">
        <v>19</v>
      </c>
      <c r="U69" s="21" t="s">
        <v>20</v>
      </c>
      <c r="V69" s="21" t="s">
        <v>21</v>
      </c>
      <c r="W69" s="21" t="s">
        <v>22</v>
      </c>
      <c r="X69" s="21" t="s">
        <v>23</v>
      </c>
      <c r="Y69" s="21" t="s">
        <v>24</v>
      </c>
      <c r="Z69" s="21" t="s">
        <v>18</v>
      </c>
      <c r="AA69" s="21" t="s">
        <v>19</v>
      </c>
      <c r="AB69" s="21" t="s">
        <v>20</v>
      </c>
      <c r="AC69" s="21" t="s">
        <v>21</v>
      </c>
      <c r="AD69" s="21" t="s">
        <v>22</v>
      </c>
      <c r="AE69" s="21" t="s">
        <v>23</v>
      </c>
      <c r="AF69" s="21" t="s">
        <v>24</v>
      </c>
      <c r="AG69" s="21" t="s">
        <v>18</v>
      </c>
      <c r="AH69" s="21" t="s">
        <v>19</v>
      </c>
      <c r="AI69" s="21" t="s">
        <v>20</v>
      </c>
      <c r="AJ69" s="21" t="s">
        <v>21</v>
      </c>
      <c r="AK69" s="22" t="s">
        <v>27</v>
      </c>
      <c r="AL69" s="31"/>
    </row>
    <row r="70" spans="1:38" x14ac:dyDescent="0.2">
      <c r="A70" s="34"/>
      <c r="B70" s="36"/>
      <c r="C70" s="31"/>
      <c r="D70" s="35"/>
      <c r="E70" s="35"/>
      <c r="F70" s="27">
        <v>37256</v>
      </c>
      <c r="G70" s="27">
        <v>37255</v>
      </c>
      <c r="H70" s="27">
        <v>37254</v>
      </c>
      <c r="I70" s="27">
        <v>37253</v>
      </c>
      <c r="J70" s="27">
        <v>37252</v>
      </c>
      <c r="K70" s="27">
        <v>37251</v>
      </c>
      <c r="L70" s="27">
        <v>37250</v>
      </c>
      <c r="M70" s="27">
        <v>37249</v>
      </c>
      <c r="N70" s="27">
        <v>37248</v>
      </c>
      <c r="O70" s="27">
        <v>37247</v>
      </c>
      <c r="P70" s="27">
        <v>37246</v>
      </c>
      <c r="Q70" s="27">
        <v>37245</v>
      </c>
      <c r="R70" s="27">
        <v>37244</v>
      </c>
      <c r="S70" s="27">
        <v>37243</v>
      </c>
      <c r="T70" s="27">
        <v>37242</v>
      </c>
      <c r="U70" s="27">
        <v>37241</v>
      </c>
      <c r="V70" s="27">
        <v>37240</v>
      </c>
      <c r="W70" s="27">
        <v>37239</v>
      </c>
      <c r="X70" s="27">
        <v>37238</v>
      </c>
      <c r="Y70" s="27">
        <v>37237</v>
      </c>
      <c r="Z70" s="27">
        <v>37236</v>
      </c>
      <c r="AA70" s="27">
        <v>37235</v>
      </c>
      <c r="AB70" s="27">
        <v>37234</v>
      </c>
      <c r="AC70" s="27">
        <v>37233</v>
      </c>
      <c r="AD70" s="27">
        <v>37232</v>
      </c>
      <c r="AE70" s="27">
        <v>37231</v>
      </c>
      <c r="AF70" s="27">
        <v>37230</v>
      </c>
      <c r="AG70" s="27">
        <v>37229</v>
      </c>
      <c r="AH70" s="27">
        <v>37228</v>
      </c>
      <c r="AI70" s="27">
        <v>37227</v>
      </c>
      <c r="AJ70" s="27">
        <v>37226</v>
      </c>
      <c r="AK70" s="30">
        <v>37230</v>
      </c>
      <c r="AL70" s="31"/>
    </row>
    <row r="71" spans="1:38" x14ac:dyDescent="0.2">
      <c r="A71" s="34"/>
      <c r="B71" s="36"/>
      <c r="C71" s="31"/>
      <c r="D71" s="35"/>
      <c r="E71" s="35"/>
      <c r="AL71" s="31"/>
    </row>
    <row r="72" spans="1:38" x14ac:dyDescent="0.2">
      <c r="A72" s="34"/>
      <c r="B72" s="36"/>
      <c r="C72" s="31"/>
      <c r="D72" s="35"/>
      <c r="E72" s="35"/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3">
        <v>0</v>
      </c>
      <c r="AL72" s="31"/>
    </row>
    <row r="73" spans="1:38" x14ac:dyDescent="0.2">
      <c r="A73" s="34"/>
      <c r="B73" s="36"/>
      <c r="C73" s="31"/>
      <c r="D73" s="35"/>
      <c r="E73" s="35"/>
      <c r="F73" s="11">
        <v>0</v>
      </c>
      <c r="G73" s="11">
        <v>0</v>
      </c>
      <c r="H73" s="11">
        <v>0</v>
      </c>
      <c r="I73" s="11">
        <v>21731</v>
      </c>
      <c r="J73" s="11">
        <v>21731</v>
      </c>
      <c r="K73" s="11">
        <v>21731</v>
      </c>
      <c r="L73" s="11">
        <v>21731</v>
      </c>
      <c r="M73" s="11">
        <v>21731</v>
      </c>
      <c r="N73" s="11">
        <v>21731</v>
      </c>
      <c r="O73" s="11">
        <v>21731</v>
      </c>
      <c r="P73" s="11">
        <v>36381</v>
      </c>
      <c r="Q73" s="11">
        <v>12839</v>
      </c>
      <c r="R73" s="11">
        <v>2631</v>
      </c>
      <c r="S73" s="11">
        <v>11066</v>
      </c>
      <c r="T73" s="11">
        <v>11066</v>
      </c>
      <c r="U73" s="11">
        <v>11066</v>
      </c>
      <c r="V73" s="11">
        <v>11066</v>
      </c>
      <c r="W73" s="11">
        <v>11010</v>
      </c>
      <c r="X73" s="11">
        <v>26559</v>
      </c>
      <c r="Y73" s="11">
        <v>11010</v>
      </c>
      <c r="Z73" s="11">
        <v>0</v>
      </c>
      <c r="AA73" s="11">
        <v>0</v>
      </c>
      <c r="AB73" s="11">
        <v>0</v>
      </c>
      <c r="AC73" s="11">
        <v>0</v>
      </c>
      <c r="AD73" s="11">
        <v>54500</v>
      </c>
      <c r="AE73" s="11">
        <v>0</v>
      </c>
      <c r="AF73" s="11">
        <v>0</v>
      </c>
      <c r="AG73" s="11">
        <v>0</v>
      </c>
      <c r="AH73" s="11">
        <v>80000</v>
      </c>
      <c r="AI73" s="11">
        <v>80000</v>
      </c>
      <c r="AJ73" s="11">
        <v>80000</v>
      </c>
      <c r="AK73" s="9">
        <v>16494</v>
      </c>
      <c r="AL73" s="31"/>
    </row>
    <row r="74" spans="1:38" x14ac:dyDescent="0.2">
      <c r="A74" s="34"/>
      <c r="B74" s="36"/>
      <c r="C74" s="31"/>
      <c r="D74" s="35"/>
      <c r="E74" s="35"/>
      <c r="F74" s="11">
        <v>5</v>
      </c>
      <c r="G74" s="11">
        <v>5</v>
      </c>
      <c r="H74" s="11">
        <v>5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5000</v>
      </c>
      <c r="R74" s="11">
        <v>7000</v>
      </c>
      <c r="S74" s="11">
        <v>55</v>
      </c>
      <c r="T74" s="11">
        <v>55</v>
      </c>
      <c r="U74" s="11">
        <v>55</v>
      </c>
      <c r="V74" s="11">
        <v>55</v>
      </c>
      <c r="W74" s="11">
        <v>28555</v>
      </c>
      <c r="X74" s="11">
        <v>44973</v>
      </c>
      <c r="Y74" s="11">
        <v>11929</v>
      </c>
      <c r="Z74" s="11">
        <v>9850</v>
      </c>
      <c r="AA74" s="11">
        <v>9850</v>
      </c>
      <c r="AB74" s="11">
        <v>9850</v>
      </c>
      <c r="AC74" s="11">
        <v>9850</v>
      </c>
      <c r="AD74" s="11">
        <v>0</v>
      </c>
      <c r="AE74" s="11">
        <v>1013</v>
      </c>
      <c r="AF74" s="11">
        <v>2</v>
      </c>
      <c r="AG74" s="11">
        <v>1102</v>
      </c>
      <c r="AH74" s="11">
        <v>22054</v>
      </c>
      <c r="AI74" s="11">
        <v>22054</v>
      </c>
      <c r="AJ74" s="11">
        <v>22054</v>
      </c>
      <c r="AK74" s="9">
        <v>5914</v>
      </c>
      <c r="AL74" s="31"/>
    </row>
    <row r="75" spans="1:38" x14ac:dyDescent="0.2">
      <c r="A75" s="34"/>
      <c r="B75" s="36"/>
      <c r="C75" s="31"/>
      <c r="D75" s="35"/>
      <c r="E75" s="35"/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9">
        <v>0</v>
      </c>
      <c r="AL75" s="31"/>
    </row>
    <row r="76" spans="1:38" x14ac:dyDescent="0.2">
      <c r="A76" s="34"/>
      <c r="B76" s="36"/>
      <c r="C76" s="31"/>
      <c r="D76" s="35"/>
      <c r="E76" s="35"/>
      <c r="F76" s="11">
        <v>28324</v>
      </c>
      <c r="G76" s="11">
        <v>28324</v>
      </c>
      <c r="H76" s="11">
        <v>28324</v>
      </c>
      <c r="I76" s="11">
        <v>7500</v>
      </c>
      <c r="J76" s="11">
        <v>7500</v>
      </c>
      <c r="K76" s="11">
        <v>7500</v>
      </c>
      <c r="L76" s="11">
        <v>7500</v>
      </c>
      <c r="M76" s="11">
        <v>7500</v>
      </c>
      <c r="N76" s="11">
        <v>7500</v>
      </c>
      <c r="O76" s="11">
        <v>7500</v>
      </c>
      <c r="P76" s="11">
        <v>7500</v>
      </c>
      <c r="Q76" s="11">
        <v>25079</v>
      </c>
      <c r="R76" s="11">
        <v>27024</v>
      </c>
      <c r="S76" s="11">
        <v>25579</v>
      </c>
      <c r="T76" s="11">
        <v>25579</v>
      </c>
      <c r="U76" s="11">
        <v>25579</v>
      </c>
      <c r="V76" s="11">
        <v>25579</v>
      </c>
      <c r="W76" s="11">
        <v>0</v>
      </c>
      <c r="X76" s="11">
        <v>0</v>
      </c>
      <c r="Y76" s="11">
        <v>3541</v>
      </c>
      <c r="Z76" s="11">
        <v>0</v>
      </c>
      <c r="AA76" s="11">
        <v>0</v>
      </c>
      <c r="AB76" s="11">
        <v>0</v>
      </c>
      <c r="AC76" s="11">
        <v>0</v>
      </c>
      <c r="AD76" s="11">
        <v>7000</v>
      </c>
      <c r="AE76" s="11">
        <v>0</v>
      </c>
      <c r="AF76" s="11">
        <v>0</v>
      </c>
      <c r="AG76" s="11">
        <v>26158</v>
      </c>
      <c r="AH76" s="11">
        <v>101923</v>
      </c>
      <c r="AI76" s="11">
        <v>101923</v>
      </c>
      <c r="AJ76" s="11">
        <v>101923</v>
      </c>
      <c r="AK76" s="9">
        <v>18331</v>
      </c>
      <c r="AL76" s="31"/>
    </row>
    <row r="77" spans="1:38" x14ac:dyDescent="0.2">
      <c r="A77" s="34"/>
      <c r="B77" s="36"/>
      <c r="C77" s="31"/>
      <c r="D77" s="35"/>
      <c r="E77" s="35"/>
      <c r="F77" s="11">
        <v>44166</v>
      </c>
      <c r="G77" s="11">
        <v>44166</v>
      </c>
      <c r="H77" s="11">
        <v>44166</v>
      </c>
      <c r="I77" s="11">
        <v>49082</v>
      </c>
      <c r="J77" s="11">
        <v>49082</v>
      </c>
      <c r="K77" s="11">
        <v>49082</v>
      </c>
      <c r="L77" s="11">
        <v>49082</v>
      </c>
      <c r="M77" s="11">
        <v>49082</v>
      </c>
      <c r="N77" s="11">
        <v>49082</v>
      </c>
      <c r="O77" s="11">
        <v>49082</v>
      </c>
      <c r="P77" s="11">
        <v>47582</v>
      </c>
      <c r="Q77" s="11">
        <v>54641</v>
      </c>
      <c r="R77" s="11">
        <v>138843</v>
      </c>
      <c r="S77" s="11">
        <v>146345</v>
      </c>
      <c r="T77" s="11">
        <v>146345</v>
      </c>
      <c r="U77" s="11">
        <v>146345</v>
      </c>
      <c r="V77" s="11">
        <v>146345</v>
      </c>
      <c r="W77" s="11">
        <v>175349</v>
      </c>
      <c r="X77" s="11">
        <v>142192</v>
      </c>
      <c r="Y77" s="11">
        <v>151709</v>
      </c>
      <c r="Z77" s="11">
        <v>73301</v>
      </c>
      <c r="AA77" s="11">
        <v>73301</v>
      </c>
      <c r="AB77" s="11">
        <v>73301</v>
      </c>
      <c r="AC77" s="11">
        <v>73301</v>
      </c>
      <c r="AD77" s="11">
        <v>51497</v>
      </c>
      <c r="AE77" s="11">
        <v>371331</v>
      </c>
      <c r="AF77" s="11">
        <v>129701</v>
      </c>
      <c r="AG77" s="11">
        <v>98689</v>
      </c>
      <c r="AH77" s="11">
        <v>134384</v>
      </c>
      <c r="AI77" s="11">
        <v>134384</v>
      </c>
      <c r="AJ77" s="11">
        <v>134384</v>
      </c>
      <c r="AK77" s="9">
        <v>97714</v>
      </c>
      <c r="AL77" s="31"/>
    </row>
    <row r="78" spans="1:38" x14ac:dyDescent="0.2">
      <c r="A78" s="34"/>
      <c r="B78" s="36"/>
      <c r="C78" s="31"/>
      <c r="D78" s="35"/>
      <c r="E78" s="35"/>
      <c r="F78" s="11">
        <v>180000</v>
      </c>
      <c r="G78" s="11">
        <v>180000</v>
      </c>
      <c r="H78" s="11">
        <v>180000</v>
      </c>
      <c r="I78" s="11">
        <v>167753</v>
      </c>
      <c r="J78" s="11">
        <v>167753</v>
      </c>
      <c r="K78" s="11">
        <v>167753</v>
      </c>
      <c r="L78" s="11">
        <v>167753</v>
      </c>
      <c r="M78" s="11">
        <v>167753</v>
      </c>
      <c r="N78" s="11">
        <v>167753</v>
      </c>
      <c r="O78" s="11">
        <v>167753</v>
      </c>
      <c r="P78" s="11">
        <v>90253</v>
      </c>
      <c r="Q78" s="11">
        <v>149154</v>
      </c>
      <c r="R78" s="11">
        <v>115248</v>
      </c>
      <c r="S78" s="11">
        <v>129422</v>
      </c>
      <c r="T78" s="11">
        <v>129422</v>
      </c>
      <c r="U78" s="11">
        <v>129422</v>
      </c>
      <c r="V78" s="11">
        <v>129422</v>
      </c>
      <c r="W78" s="11">
        <v>180000</v>
      </c>
      <c r="X78" s="11">
        <v>180000</v>
      </c>
      <c r="Y78" s="11">
        <v>180000</v>
      </c>
      <c r="Z78" s="11">
        <v>78719</v>
      </c>
      <c r="AA78" s="11">
        <v>78719</v>
      </c>
      <c r="AB78" s="11">
        <v>78719</v>
      </c>
      <c r="AC78" s="11">
        <v>78719</v>
      </c>
      <c r="AD78" s="11">
        <v>180000</v>
      </c>
      <c r="AE78" s="11">
        <v>180000</v>
      </c>
      <c r="AF78" s="11">
        <v>167549</v>
      </c>
      <c r="AG78" s="11">
        <v>173488</v>
      </c>
      <c r="AH78" s="11">
        <v>137752</v>
      </c>
      <c r="AI78" s="11">
        <v>137752</v>
      </c>
      <c r="AJ78" s="11">
        <v>137752</v>
      </c>
      <c r="AK78" s="9">
        <v>148324</v>
      </c>
      <c r="AL78" s="31"/>
    </row>
    <row r="79" spans="1:38" x14ac:dyDescent="0.2">
      <c r="A79" s="34"/>
      <c r="B79" s="36"/>
      <c r="C79" s="31"/>
      <c r="D79" s="35"/>
      <c r="E79" s="35"/>
      <c r="F79" s="11">
        <v>74382</v>
      </c>
      <c r="G79" s="11">
        <v>74382</v>
      </c>
      <c r="H79" s="11">
        <v>74382</v>
      </c>
      <c r="I79" s="11">
        <v>200000</v>
      </c>
      <c r="J79" s="11">
        <v>200000</v>
      </c>
      <c r="K79" s="11">
        <v>200000</v>
      </c>
      <c r="L79" s="11">
        <v>200000</v>
      </c>
      <c r="M79" s="11">
        <v>200000</v>
      </c>
      <c r="N79" s="11">
        <v>200000</v>
      </c>
      <c r="O79" s="11">
        <v>200000</v>
      </c>
      <c r="P79" s="11">
        <v>200000</v>
      </c>
      <c r="Q79" s="11">
        <v>56660</v>
      </c>
      <c r="R79" s="11">
        <v>128994</v>
      </c>
      <c r="S79" s="11">
        <v>61929</v>
      </c>
      <c r="T79" s="11">
        <v>61929</v>
      </c>
      <c r="U79" s="11">
        <v>61929</v>
      </c>
      <c r="V79" s="11">
        <v>61929</v>
      </c>
      <c r="W79" s="11">
        <v>32211</v>
      </c>
      <c r="X79" s="11">
        <v>11967</v>
      </c>
      <c r="Y79" s="11">
        <v>131858</v>
      </c>
      <c r="Z79" s="11">
        <v>200000</v>
      </c>
      <c r="AA79" s="11">
        <v>200000</v>
      </c>
      <c r="AB79" s="11">
        <v>200000</v>
      </c>
      <c r="AC79" s="11">
        <v>200000</v>
      </c>
      <c r="AD79" s="11">
        <v>19976</v>
      </c>
      <c r="AE79" s="11">
        <v>21022</v>
      </c>
      <c r="AF79" s="11">
        <v>56474</v>
      </c>
      <c r="AG79" s="11">
        <v>13248</v>
      </c>
      <c r="AH79" s="11">
        <v>86171</v>
      </c>
      <c r="AI79" s="11">
        <v>86171</v>
      </c>
      <c r="AJ79" s="11">
        <v>86171</v>
      </c>
      <c r="AK79" s="9">
        <v>115806</v>
      </c>
      <c r="AL79" s="31"/>
    </row>
    <row r="80" spans="1:38" x14ac:dyDescent="0.2">
      <c r="A80" s="34"/>
      <c r="B80" s="36"/>
      <c r="C80" s="31"/>
      <c r="D80" s="35"/>
      <c r="E80" s="35"/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9">
        <v>0</v>
      </c>
      <c r="AL80" s="31"/>
    </row>
    <row r="81" spans="1:38" x14ac:dyDescent="0.2">
      <c r="A81" s="34"/>
      <c r="B81" s="36"/>
      <c r="C81" s="31"/>
      <c r="D81" s="35"/>
      <c r="E81" s="35"/>
      <c r="F81" s="11">
        <v>117593</v>
      </c>
      <c r="G81" s="11">
        <v>117593</v>
      </c>
      <c r="H81" s="11">
        <v>117593</v>
      </c>
      <c r="I81" s="11">
        <v>38424</v>
      </c>
      <c r="J81" s="11">
        <v>38424</v>
      </c>
      <c r="K81" s="11">
        <v>38424</v>
      </c>
      <c r="L81" s="11">
        <v>38424</v>
      </c>
      <c r="M81" s="11">
        <v>38424</v>
      </c>
      <c r="N81" s="11">
        <v>38424</v>
      </c>
      <c r="O81" s="11">
        <v>38424</v>
      </c>
      <c r="P81" s="11">
        <v>38524</v>
      </c>
      <c r="Q81" s="11">
        <v>52141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123756</v>
      </c>
      <c r="AA81" s="11">
        <v>123756</v>
      </c>
      <c r="AB81" s="11">
        <v>123756</v>
      </c>
      <c r="AC81" s="11">
        <v>123756</v>
      </c>
      <c r="AD81" s="11">
        <v>144102</v>
      </c>
      <c r="AE81" s="11">
        <v>73618</v>
      </c>
      <c r="AF81" s="11">
        <v>80546</v>
      </c>
      <c r="AG81" s="11">
        <v>122932</v>
      </c>
      <c r="AH81" s="11">
        <v>120610</v>
      </c>
      <c r="AI81" s="11">
        <v>120610</v>
      </c>
      <c r="AJ81" s="11">
        <v>120610</v>
      </c>
      <c r="AK81" s="9">
        <v>64111</v>
      </c>
      <c r="AL81" s="31"/>
    </row>
    <row r="82" spans="1:38" x14ac:dyDescent="0.2">
      <c r="A82" s="34"/>
      <c r="B82" s="36"/>
      <c r="C82" s="31"/>
      <c r="D82" s="35"/>
      <c r="E82" s="35"/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9">
        <v>0</v>
      </c>
      <c r="AL82" s="31"/>
    </row>
    <row r="83" spans="1:38" x14ac:dyDescent="0.2">
      <c r="A83" s="34"/>
      <c r="B83" s="36"/>
      <c r="C83" s="31"/>
      <c r="D83" s="35"/>
      <c r="E83" s="35"/>
      <c r="F83" s="11">
        <v>0</v>
      </c>
      <c r="G83" s="11">
        <v>0</v>
      </c>
      <c r="H83" s="11">
        <v>0</v>
      </c>
      <c r="I83" s="11">
        <v>11722</v>
      </c>
      <c r="J83" s="11">
        <v>11722</v>
      </c>
      <c r="K83" s="11">
        <v>11722</v>
      </c>
      <c r="L83" s="11">
        <v>11722</v>
      </c>
      <c r="M83" s="11">
        <v>11722</v>
      </c>
      <c r="N83" s="11">
        <v>11722</v>
      </c>
      <c r="O83" s="11">
        <v>11722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15000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21343</v>
      </c>
      <c r="AI83" s="11">
        <v>21343</v>
      </c>
      <c r="AJ83" s="11">
        <v>21343</v>
      </c>
      <c r="AK83" s="9">
        <v>4508</v>
      </c>
      <c r="AL83" s="31"/>
    </row>
    <row r="84" spans="1:38" x14ac:dyDescent="0.2">
      <c r="A84" s="34"/>
      <c r="B84" s="36"/>
      <c r="C84" s="31"/>
      <c r="D84" s="35"/>
      <c r="E84" s="35"/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9">
        <v>0</v>
      </c>
      <c r="AL84" s="31"/>
    </row>
    <row r="85" spans="1:38" x14ac:dyDescent="0.2">
      <c r="A85" s="34"/>
      <c r="B85" s="36"/>
      <c r="C85" s="31"/>
      <c r="D85" s="35"/>
      <c r="E85" s="35"/>
      <c r="F85" s="14">
        <f t="shared" ref="F85:AJ85" si="3">SUM(F72:F84)</f>
        <v>444470</v>
      </c>
      <c r="G85" s="14">
        <f t="shared" si="3"/>
        <v>444470</v>
      </c>
      <c r="H85" s="14">
        <f t="shared" si="3"/>
        <v>444470</v>
      </c>
      <c r="I85" s="14">
        <f t="shared" si="3"/>
        <v>496212</v>
      </c>
      <c r="J85" s="14">
        <f t="shared" si="3"/>
        <v>496212</v>
      </c>
      <c r="K85" s="14">
        <f t="shared" si="3"/>
        <v>496212</v>
      </c>
      <c r="L85" s="14">
        <f t="shared" si="3"/>
        <v>496212</v>
      </c>
      <c r="M85" s="14">
        <f t="shared" si="3"/>
        <v>496212</v>
      </c>
      <c r="N85" s="14">
        <f t="shared" si="3"/>
        <v>496212</v>
      </c>
      <c r="O85" s="14">
        <f t="shared" si="3"/>
        <v>496212</v>
      </c>
      <c r="P85" s="14">
        <f t="shared" si="3"/>
        <v>420240</v>
      </c>
      <c r="Q85" s="14">
        <f t="shared" si="3"/>
        <v>355514</v>
      </c>
      <c r="R85" s="14">
        <f t="shared" si="3"/>
        <v>419740</v>
      </c>
      <c r="S85" s="14">
        <f t="shared" si="3"/>
        <v>374396</v>
      </c>
      <c r="T85" s="14">
        <f t="shared" si="3"/>
        <v>374396</v>
      </c>
      <c r="U85" s="14">
        <f t="shared" si="3"/>
        <v>374396</v>
      </c>
      <c r="V85" s="14">
        <f t="shared" si="3"/>
        <v>374396</v>
      </c>
      <c r="W85" s="14">
        <f t="shared" si="3"/>
        <v>442125</v>
      </c>
      <c r="X85" s="14">
        <f t="shared" si="3"/>
        <v>405691</v>
      </c>
      <c r="Y85" s="14">
        <f t="shared" si="3"/>
        <v>490047</v>
      </c>
      <c r="Z85" s="14">
        <f t="shared" si="3"/>
        <v>485626</v>
      </c>
      <c r="AA85" s="14">
        <f t="shared" si="3"/>
        <v>485626</v>
      </c>
      <c r="AB85" s="14">
        <f t="shared" si="3"/>
        <v>485626</v>
      </c>
      <c r="AC85" s="14">
        <f t="shared" si="3"/>
        <v>485626</v>
      </c>
      <c r="AD85" s="14">
        <f t="shared" si="3"/>
        <v>457075</v>
      </c>
      <c r="AE85" s="14">
        <f t="shared" si="3"/>
        <v>646984</v>
      </c>
      <c r="AF85" s="14">
        <f t="shared" si="3"/>
        <v>434272</v>
      </c>
      <c r="AG85" s="14">
        <f t="shared" si="3"/>
        <v>435617</v>
      </c>
      <c r="AH85" s="14">
        <f t="shared" si="3"/>
        <v>704237</v>
      </c>
      <c r="AI85" s="14">
        <f t="shared" si="3"/>
        <v>704237</v>
      </c>
      <c r="AJ85" s="14">
        <f t="shared" si="3"/>
        <v>704237</v>
      </c>
      <c r="AK85" s="14">
        <f>SUM(AK72:AK84)</f>
        <v>471202</v>
      </c>
      <c r="AL85" s="31"/>
    </row>
    <row r="86" spans="1:38" x14ac:dyDescent="0.2">
      <c r="A86" s="34"/>
      <c r="B86" s="36"/>
      <c r="C86" s="31"/>
      <c r="D86" s="35"/>
      <c r="E86" s="35"/>
      <c r="F86" s="5">
        <v>-36234</v>
      </c>
      <c r="G86" s="5">
        <v>-36234</v>
      </c>
      <c r="H86" s="5">
        <v>-36234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-35748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-5266</v>
      </c>
      <c r="Z86" s="5">
        <v>0</v>
      </c>
      <c r="AA86" s="5">
        <v>0</v>
      </c>
      <c r="AB86" s="5">
        <v>0</v>
      </c>
      <c r="AC86" s="5">
        <v>0</v>
      </c>
      <c r="AD86" s="5">
        <v>-672</v>
      </c>
      <c r="AE86" s="5">
        <v>-13049</v>
      </c>
      <c r="AF86" s="5">
        <v>-2730</v>
      </c>
      <c r="AG86" s="5">
        <v>0</v>
      </c>
      <c r="AH86" s="5">
        <v>0</v>
      </c>
      <c r="AI86" s="5">
        <v>0</v>
      </c>
      <c r="AJ86" s="5">
        <v>0</v>
      </c>
      <c r="AK86" s="3">
        <v>-6529</v>
      </c>
      <c r="AL86" s="31"/>
    </row>
    <row r="87" spans="1:38" x14ac:dyDescent="0.2">
      <c r="A87" s="34"/>
      <c r="B87" s="36"/>
      <c r="C87" s="31"/>
      <c r="D87" s="35"/>
      <c r="E87" s="35"/>
      <c r="F87" s="11">
        <v>-85000</v>
      </c>
      <c r="G87" s="11">
        <v>-85000</v>
      </c>
      <c r="H87" s="11">
        <v>-85000</v>
      </c>
      <c r="I87" s="11">
        <v>-85000</v>
      </c>
      <c r="J87" s="11">
        <v>-85000</v>
      </c>
      <c r="K87" s="11">
        <v>-85000</v>
      </c>
      <c r="L87" s="11">
        <v>-85000</v>
      </c>
      <c r="M87" s="11">
        <v>-85000</v>
      </c>
      <c r="N87" s="11">
        <v>-85000</v>
      </c>
      <c r="O87" s="11">
        <v>-85000</v>
      </c>
      <c r="P87" s="11">
        <v>-85000</v>
      </c>
      <c r="Q87" s="11">
        <v>-85000</v>
      </c>
      <c r="R87" s="11">
        <v>-85000</v>
      </c>
      <c r="S87" s="11">
        <v>-85000</v>
      </c>
      <c r="T87" s="11">
        <v>-85000</v>
      </c>
      <c r="U87" s="11">
        <v>-85000</v>
      </c>
      <c r="V87" s="11">
        <v>-85000</v>
      </c>
      <c r="W87" s="11">
        <v>-85000</v>
      </c>
      <c r="X87" s="11">
        <v>-85000</v>
      </c>
      <c r="Y87" s="11">
        <v>-85000</v>
      </c>
      <c r="Z87" s="11">
        <v>-85000</v>
      </c>
      <c r="AA87" s="11">
        <v>-85000</v>
      </c>
      <c r="AB87" s="11">
        <v>-85000</v>
      </c>
      <c r="AC87" s="11">
        <v>-85000</v>
      </c>
      <c r="AD87" s="11">
        <v>-85000</v>
      </c>
      <c r="AE87" s="11">
        <v>-85000</v>
      </c>
      <c r="AF87" s="11">
        <v>-85000</v>
      </c>
      <c r="AG87" s="11">
        <v>-85000</v>
      </c>
      <c r="AH87" s="11">
        <v>-85000</v>
      </c>
      <c r="AI87" s="11">
        <v>-85000</v>
      </c>
      <c r="AJ87" s="11">
        <v>-85000</v>
      </c>
      <c r="AK87" s="9">
        <v>-85000</v>
      </c>
      <c r="AL87" s="31"/>
    </row>
    <row r="88" spans="1:38" x14ac:dyDescent="0.2">
      <c r="A88" s="34"/>
      <c r="B88" s="36"/>
      <c r="C88" s="31"/>
      <c r="D88" s="35"/>
      <c r="E88" s="35"/>
      <c r="F88" s="11">
        <v>-67378</v>
      </c>
      <c r="G88" s="11">
        <v>-67378</v>
      </c>
      <c r="H88" s="11">
        <v>-67378</v>
      </c>
      <c r="I88" s="11">
        <v>-18806</v>
      </c>
      <c r="J88" s="11">
        <v>-18806</v>
      </c>
      <c r="K88" s="11">
        <v>-18806</v>
      </c>
      <c r="L88" s="11">
        <v>-18806</v>
      </c>
      <c r="M88" s="11">
        <v>-18806</v>
      </c>
      <c r="N88" s="11">
        <v>-18806</v>
      </c>
      <c r="O88" s="11">
        <v>-18806</v>
      </c>
      <c r="P88" s="11">
        <v>-2354</v>
      </c>
      <c r="Q88" s="11">
        <v>-1258</v>
      </c>
      <c r="R88" s="11">
        <v>-258</v>
      </c>
      <c r="S88" s="11">
        <v>-15</v>
      </c>
      <c r="T88" s="11">
        <v>-15</v>
      </c>
      <c r="U88" s="11">
        <v>-15</v>
      </c>
      <c r="V88" s="11">
        <v>-15</v>
      </c>
      <c r="W88" s="11">
        <v>-693</v>
      </c>
      <c r="X88" s="11">
        <v>-215</v>
      </c>
      <c r="Y88" s="11">
        <v>-26</v>
      </c>
      <c r="Z88" s="11">
        <v>-29136</v>
      </c>
      <c r="AA88" s="11">
        <v>-29136</v>
      </c>
      <c r="AB88" s="11">
        <v>-29136</v>
      </c>
      <c r="AC88" s="11">
        <v>-29136</v>
      </c>
      <c r="AD88" s="11">
        <v>-5041</v>
      </c>
      <c r="AE88" s="11">
        <v>-23865</v>
      </c>
      <c r="AF88" s="11">
        <v>-6860</v>
      </c>
      <c r="AG88" s="11">
        <v>-17782</v>
      </c>
      <c r="AH88" s="11">
        <v>-34712</v>
      </c>
      <c r="AI88" s="11">
        <v>-34712</v>
      </c>
      <c r="AJ88" s="11">
        <v>-34712</v>
      </c>
      <c r="AK88" s="9">
        <v>-20824</v>
      </c>
      <c r="AL88" s="31"/>
    </row>
    <row r="89" spans="1:38" x14ac:dyDescent="0.2">
      <c r="A89" s="34"/>
      <c r="B89" s="36"/>
      <c r="C89" s="31"/>
      <c r="D89" s="35"/>
      <c r="E89" s="35"/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9">
        <v>0</v>
      </c>
      <c r="AL89" s="31"/>
    </row>
    <row r="90" spans="1:38" x14ac:dyDescent="0.2">
      <c r="A90" s="34"/>
      <c r="B90" s="36"/>
      <c r="C90" s="31"/>
      <c r="D90" s="35"/>
      <c r="E90" s="35"/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9">
        <v>0</v>
      </c>
      <c r="AL90" s="31"/>
    </row>
    <row r="91" spans="1:38" x14ac:dyDescent="0.2">
      <c r="A91" s="34"/>
      <c r="B91" s="36"/>
      <c r="C91" s="31"/>
      <c r="D91" s="35"/>
      <c r="E91" s="35"/>
      <c r="F91" s="11">
        <v>-60805</v>
      </c>
      <c r="G91" s="11">
        <v>-60805</v>
      </c>
      <c r="H91" s="11">
        <v>-60805</v>
      </c>
      <c r="I91" s="11">
        <v>-37522</v>
      </c>
      <c r="J91" s="11">
        <v>-37522</v>
      </c>
      <c r="K91" s="11">
        <v>-37522</v>
      </c>
      <c r="L91" s="11">
        <v>-37522</v>
      </c>
      <c r="M91" s="11">
        <v>-37522</v>
      </c>
      <c r="N91" s="11">
        <v>-37522</v>
      </c>
      <c r="O91" s="11">
        <v>-37522</v>
      </c>
      <c r="P91" s="11">
        <v>-79498</v>
      </c>
      <c r="Q91" s="11">
        <v>-44005</v>
      </c>
      <c r="R91" s="11">
        <v>-105978</v>
      </c>
      <c r="S91" s="11">
        <v>-136627</v>
      </c>
      <c r="T91" s="11">
        <v>-136627</v>
      </c>
      <c r="U91" s="11">
        <v>-136627</v>
      </c>
      <c r="V91" s="11">
        <v>-136627</v>
      </c>
      <c r="W91" s="11">
        <v>-85653</v>
      </c>
      <c r="X91" s="11">
        <v>-64964</v>
      </c>
      <c r="Y91" s="11">
        <v>-136031</v>
      </c>
      <c r="Z91" s="11">
        <v>-25809</v>
      </c>
      <c r="AA91" s="11">
        <v>-25809</v>
      </c>
      <c r="AB91" s="11">
        <v>-25809</v>
      </c>
      <c r="AC91" s="11">
        <v>-25809</v>
      </c>
      <c r="AD91" s="11">
        <v>-54879</v>
      </c>
      <c r="AE91" s="11">
        <v>-44293</v>
      </c>
      <c r="AF91" s="11">
        <v>-32285</v>
      </c>
      <c r="AG91" s="11">
        <v>-62838</v>
      </c>
      <c r="AH91" s="11">
        <v>-208869</v>
      </c>
      <c r="AI91" s="11">
        <v>-208869</v>
      </c>
      <c r="AJ91" s="11">
        <v>-208869</v>
      </c>
      <c r="AK91" s="9">
        <v>-73670</v>
      </c>
      <c r="AL91" s="31"/>
    </row>
    <row r="92" spans="1:38" x14ac:dyDescent="0.2">
      <c r="A92" s="34"/>
      <c r="B92" s="36"/>
      <c r="C92" s="31"/>
      <c r="D92" s="35"/>
      <c r="E92" s="35"/>
      <c r="F92" s="11">
        <v>0</v>
      </c>
      <c r="G92" s="11">
        <v>0</v>
      </c>
      <c r="H92" s="11">
        <v>0</v>
      </c>
      <c r="I92" s="11">
        <v>-7500</v>
      </c>
      <c r="J92" s="11">
        <v>-7500</v>
      </c>
      <c r="K92" s="11">
        <v>-7500</v>
      </c>
      <c r="L92" s="11">
        <v>-7500</v>
      </c>
      <c r="M92" s="11">
        <v>-7500</v>
      </c>
      <c r="N92" s="11">
        <v>-7500</v>
      </c>
      <c r="O92" s="11">
        <v>-7500</v>
      </c>
      <c r="P92" s="11">
        <v>-7500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-7000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9">
        <v>-2161</v>
      </c>
      <c r="AL92" s="31"/>
    </row>
    <row r="93" spans="1:38" x14ac:dyDescent="0.2">
      <c r="A93" s="34"/>
      <c r="B93" s="36"/>
      <c r="C93" s="31"/>
      <c r="D93" s="35"/>
      <c r="E93" s="35"/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-5611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-5011</v>
      </c>
      <c r="AE93" s="11">
        <v>-4900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9">
        <v>-501</v>
      </c>
      <c r="AL93" s="31"/>
    </row>
    <row r="94" spans="1:38" x14ac:dyDescent="0.2">
      <c r="A94" s="34"/>
      <c r="B94" s="36"/>
      <c r="C94" s="31"/>
      <c r="D94" s="35"/>
      <c r="E94" s="35"/>
      <c r="F94" s="11">
        <v>-22145</v>
      </c>
      <c r="G94" s="11">
        <v>-22145</v>
      </c>
      <c r="H94" s="11">
        <v>-22145</v>
      </c>
      <c r="I94" s="11">
        <v>-68759</v>
      </c>
      <c r="J94" s="11">
        <v>-68759</v>
      </c>
      <c r="K94" s="11">
        <v>-68759</v>
      </c>
      <c r="L94" s="11">
        <v>-68759</v>
      </c>
      <c r="M94" s="11">
        <v>-68759</v>
      </c>
      <c r="N94" s="11">
        <v>-68759</v>
      </c>
      <c r="O94" s="11">
        <v>-68759</v>
      </c>
      <c r="P94" s="11">
        <v>-49510</v>
      </c>
      <c r="Q94" s="11">
        <v>-26365</v>
      </c>
      <c r="R94" s="11">
        <v>-45</v>
      </c>
      <c r="S94" s="11">
        <v>-25000</v>
      </c>
      <c r="T94" s="11">
        <v>-25000</v>
      </c>
      <c r="U94" s="11">
        <v>-25000</v>
      </c>
      <c r="V94" s="11">
        <v>-25000</v>
      </c>
      <c r="W94" s="11">
        <v>-19</v>
      </c>
      <c r="X94" s="11">
        <v>-199</v>
      </c>
      <c r="Y94" s="11">
        <v>0</v>
      </c>
      <c r="Z94" s="11">
        <v>-7684</v>
      </c>
      <c r="AA94" s="11">
        <v>-7684</v>
      </c>
      <c r="AB94" s="11">
        <v>-7684</v>
      </c>
      <c r="AC94" s="11">
        <v>-7684</v>
      </c>
      <c r="AD94" s="11">
        <v>-3941</v>
      </c>
      <c r="AE94" s="11">
        <v>-10000</v>
      </c>
      <c r="AF94" s="11">
        <v>-61</v>
      </c>
      <c r="AG94" s="11">
        <v>-9999</v>
      </c>
      <c r="AH94" s="11">
        <v>-10</v>
      </c>
      <c r="AI94" s="11">
        <v>-10</v>
      </c>
      <c r="AJ94" s="11">
        <v>-10</v>
      </c>
      <c r="AK94" s="9">
        <v>-25832</v>
      </c>
      <c r="AL94" s="31"/>
    </row>
    <row r="95" spans="1:38" x14ac:dyDescent="0.2">
      <c r="A95" s="34"/>
      <c r="B95" s="36"/>
      <c r="C95" s="31"/>
      <c r="D95" s="35"/>
      <c r="E95" s="35"/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  <c r="AJ95" s="11">
        <v>0</v>
      </c>
      <c r="AK95" s="9">
        <v>0</v>
      </c>
      <c r="AL95" s="31"/>
    </row>
    <row r="96" spans="1:38" x14ac:dyDescent="0.2">
      <c r="A96" s="34"/>
      <c r="B96" s="36"/>
      <c r="C96" s="31"/>
      <c r="D96" s="35"/>
      <c r="E96" s="35"/>
      <c r="F96" s="11">
        <v>-46000</v>
      </c>
      <c r="G96" s="11">
        <v>-46000</v>
      </c>
      <c r="H96" s="11">
        <v>-46000</v>
      </c>
      <c r="I96" s="11">
        <v>-16029</v>
      </c>
      <c r="J96" s="11">
        <v>-16029</v>
      </c>
      <c r="K96" s="11">
        <v>-16029</v>
      </c>
      <c r="L96" s="11">
        <v>-16029</v>
      </c>
      <c r="M96" s="11">
        <v>-16029</v>
      </c>
      <c r="N96" s="11">
        <v>-16029</v>
      </c>
      <c r="O96" s="11">
        <v>-16029</v>
      </c>
      <c r="P96" s="11">
        <v>-25076</v>
      </c>
      <c r="Q96" s="11">
        <v>-28800</v>
      </c>
      <c r="R96" s="11">
        <v>-36000</v>
      </c>
      <c r="S96" s="11">
        <v>-16068</v>
      </c>
      <c r="T96" s="11">
        <v>-16068</v>
      </c>
      <c r="U96" s="11">
        <v>-16068</v>
      </c>
      <c r="V96" s="11">
        <v>-16068</v>
      </c>
      <c r="W96" s="11">
        <v>-21815</v>
      </c>
      <c r="X96" s="11">
        <v>-28212</v>
      </c>
      <c r="Y96" s="11">
        <v>-74543</v>
      </c>
      <c r="Z96" s="11">
        <v>-168975</v>
      </c>
      <c r="AA96" s="11">
        <v>-168975</v>
      </c>
      <c r="AB96" s="11">
        <v>-168975</v>
      </c>
      <c r="AC96" s="11">
        <v>-168975</v>
      </c>
      <c r="AD96" s="11">
        <v>-94715</v>
      </c>
      <c r="AE96" s="11">
        <v>-179279</v>
      </c>
      <c r="AF96" s="11">
        <v>-7715</v>
      </c>
      <c r="AG96" s="11">
        <v>-17360</v>
      </c>
      <c r="AH96" s="11">
        <v>-72290</v>
      </c>
      <c r="AI96" s="11">
        <v>-72290</v>
      </c>
      <c r="AJ96" s="11">
        <v>-72290</v>
      </c>
      <c r="AK96" s="9">
        <v>-54660</v>
      </c>
      <c r="AL96" s="31"/>
    </row>
    <row r="97" spans="1:38" x14ac:dyDescent="0.2">
      <c r="A97" s="34"/>
      <c r="B97" s="36"/>
      <c r="C97" s="31"/>
      <c r="D97" s="35"/>
      <c r="E97" s="35"/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-55</v>
      </c>
      <c r="R97" s="11">
        <v>0</v>
      </c>
      <c r="S97" s="11">
        <v>-55</v>
      </c>
      <c r="T97" s="11">
        <v>-55</v>
      </c>
      <c r="U97" s="11">
        <v>-55</v>
      </c>
      <c r="V97" s="11">
        <v>-55</v>
      </c>
      <c r="W97" s="11">
        <v>-12000</v>
      </c>
      <c r="X97" s="11">
        <v>0</v>
      </c>
      <c r="Y97" s="11">
        <v>0</v>
      </c>
      <c r="Z97" s="11">
        <v>-7998</v>
      </c>
      <c r="AA97" s="11">
        <v>-7998</v>
      </c>
      <c r="AB97" s="11">
        <v>-7998</v>
      </c>
      <c r="AC97" s="11">
        <v>-7998</v>
      </c>
      <c r="AD97" s="11">
        <v>-8498</v>
      </c>
      <c r="AE97" s="11">
        <v>0</v>
      </c>
      <c r="AF97" s="11">
        <v>0</v>
      </c>
      <c r="AG97" s="11">
        <v>-36702</v>
      </c>
      <c r="AH97" s="11">
        <v>-14463</v>
      </c>
      <c r="AI97" s="11">
        <v>-14463</v>
      </c>
      <c r="AJ97" s="11">
        <v>-14463</v>
      </c>
      <c r="AK97" s="9">
        <v>-3819</v>
      </c>
      <c r="AL97" s="31"/>
    </row>
    <row r="98" spans="1:38" x14ac:dyDescent="0.2">
      <c r="A98" s="34"/>
      <c r="B98" s="36"/>
      <c r="C98" s="31"/>
      <c r="D98" s="35"/>
      <c r="E98" s="35"/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9">
        <v>0</v>
      </c>
      <c r="AL98" s="31"/>
    </row>
    <row r="99" spans="1:38" x14ac:dyDescent="0.2">
      <c r="A99" s="34"/>
      <c r="B99" s="36"/>
      <c r="C99" s="31"/>
      <c r="D99" s="35"/>
      <c r="E99" s="35"/>
      <c r="F99" s="14">
        <f t="shared" ref="F99:AJ99" si="4">SUM(F86:F98)</f>
        <v>-317562</v>
      </c>
      <c r="G99" s="14">
        <f t="shared" si="4"/>
        <v>-317562</v>
      </c>
      <c r="H99" s="14">
        <f t="shared" si="4"/>
        <v>-317562</v>
      </c>
      <c r="I99" s="14">
        <f t="shared" si="4"/>
        <v>-233616</v>
      </c>
      <c r="J99" s="14">
        <f t="shared" si="4"/>
        <v>-233616</v>
      </c>
      <c r="K99" s="14">
        <f t="shared" si="4"/>
        <v>-233616</v>
      </c>
      <c r="L99" s="14">
        <f t="shared" si="4"/>
        <v>-233616</v>
      </c>
      <c r="M99" s="14">
        <f t="shared" si="4"/>
        <v>-233616</v>
      </c>
      <c r="N99" s="14">
        <f t="shared" si="4"/>
        <v>-233616</v>
      </c>
      <c r="O99" s="14">
        <f t="shared" si="4"/>
        <v>-233616</v>
      </c>
      <c r="P99" s="14">
        <f t="shared" si="4"/>
        <v>-284686</v>
      </c>
      <c r="Q99" s="14">
        <f t="shared" si="4"/>
        <v>-185483</v>
      </c>
      <c r="R99" s="14">
        <f t="shared" si="4"/>
        <v>-227281</v>
      </c>
      <c r="S99" s="14">
        <f t="shared" si="4"/>
        <v>-262765</v>
      </c>
      <c r="T99" s="14">
        <f t="shared" si="4"/>
        <v>-262765</v>
      </c>
      <c r="U99" s="14">
        <f t="shared" si="4"/>
        <v>-262765</v>
      </c>
      <c r="V99" s="14">
        <f t="shared" si="4"/>
        <v>-262765</v>
      </c>
      <c r="W99" s="14">
        <f t="shared" si="4"/>
        <v>-210791</v>
      </c>
      <c r="X99" s="14">
        <f t="shared" si="4"/>
        <v>-178590</v>
      </c>
      <c r="Y99" s="14">
        <f t="shared" si="4"/>
        <v>-300866</v>
      </c>
      <c r="Z99" s="14">
        <f t="shared" si="4"/>
        <v>-324602</v>
      </c>
      <c r="AA99" s="14">
        <f t="shared" si="4"/>
        <v>-324602</v>
      </c>
      <c r="AB99" s="14">
        <f t="shared" si="4"/>
        <v>-324602</v>
      </c>
      <c r="AC99" s="14">
        <f t="shared" si="4"/>
        <v>-324602</v>
      </c>
      <c r="AD99" s="14">
        <f t="shared" si="4"/>
        <v>-264757</v>
      </c>
      <c r="AE99" s="14">
        <f t="shared" si="4"/>
        <v>-360386</v>
      </c>
      <c r="AF99" s="14">
        <f t="shared" si="4"/>
        <v>-134651</v>
      </c>
      <c r="AG99" s="14">
        <f t="shared" si="4"/>
        <v>-229681</v>
      </c>
      <c r="AH99" s="14">
        <f t="shared" si="4"/>
        <v>-415344</v>
      </c>
      <c r="AI99" s="14">
        <f t="shared" si="4"/>
        <v>-415344</v>
      </c>
      <c r="AJ99" s="14">
        <f t="shared" si="4"/>
        <v>-415344</v>
      </c>
      <c r="AK99" s="14">
        <f>SUM(AK86:AK98)</f>
        <v>-272996</v>
      </c>
      <c r="AL99" s="31"/>
    </row>
    <row r="100" spans="1:38" x14ac:dyDescent="0.2">
      <c r="A100" s="34"/>
      <c r="B100" s="36"/>
      <c r="C100" s="31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4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4"/>
      <c r="AF100" s="31"/>
      <c r="AG100" s="31"/>
      <c r="AH100" s="31"/>
      <c r="AI100" s="31"/>
      <c r="AJ100" s="31"/>
      <c r="AK100" s="31"/>
      <c r="AL100" s="31"/>
    </row>
    <row r="101" spans="1:38" x14ac:dyDescent="0.2">
      <c r="A101" s="34"/>
      <c r="B101" s="36"/>
      <c r="C101" s="31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4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4"/>
      <c r="AF101" s="31"/>
      <c r="AG101" s="31"/>
      <c r="AH101" s="31"/>
      <c r="AI101" s="31"/>
      <c r="AJ101" s="31"/>
      <c r="AK101" s="31"/>
      <c r="AL101" s="31"/>
    </row>
    <row r="102" spans="1:38" x14ac:dyDescent="0.2">
      <c r="A102" s="34"/>
      <c r="B102" s="36"/>
      <c r="C102" s="31"/>
      <c r="D102" s="35"/>
      <c r="E102" s="35"/>
      <c r="F102" s="21" t="s">
        <v>22</v>
      </c>
      <c r="G102" s="21" t="s">
        <v>23</v>
      </c>
      <c r="H102" s="21" t="s">
        <v>24</v>
      </c>
      <c r="I102" s="21" t="s">
        <v>18</v>
      </c>
      <c r="J102" s="21" t="s">
        <v>19</v>
      </c>
      <c r="K102" s="21" t="s">
        <v>20</v>
      </c>
      <c r="L102" s="21" t="s">
        <v>21</v>
      </c>
      <c r="M102" s="21" t="s">
        <v>22</v>
      </c>
      <c r="N102" s="21" t="s">
        <v>23</v>
      </c>
      <c r="O102" s="21" t="s">
        <v>24</v>
      </c>
      <c r="P102" s="21" t="s">
        <v>18</v>
      </c>
      <c r="Q102" s="21" t="s">
        <v>19</v>
      </c>
      <c r="R102" s="21" t="s">
        <v>20</v>
      </c>
      <c r="S102" s="21" t="s">
        <v>21</v>
      </c>
      <c r="T102" s="21" t="s">
        <v>22</v>
      </c>
      <c r="U102" s="21" t="s">
        <v>23</v>
      </c>
      <c r="V102" s="21" t="s">
        <v>24</v>
      </c>
      <c r="W102" s="21" t="s">
        <v>18</v>
      </c>
      <c r="X102" s="21" t="s">
        <v>19</v>
      </c>
      <c r="Y102" s="21" t="s">
        <v>20</v>
      </c>
      <c r="Z102" s="21" t="s">
        <v>21</v>
      </c>
      <c r="AA102" s="21" t="s">
        <v>22</v>
      </c>
      <c r="AB102" s="21" t="s">
        <v>23</v>
      </c>
      <c r="AC102" s="21" t="s">
        <v>24</v>
      </c>
      <c r="AD102" s="21" t="s">
        <v>18</v>
      </c>
      <c r="AE102" s="21" t="s">
        <v>19</v>
      </c>
      <c r="AF102" s="21" t="s">
        <v>20</v>
      </c>
      <c r="AG102" s="21" t="s">
        <v>21</v>
      </c>
      <c r="AH102" s="21" t="s">
        <v>22</v>
      </c>
      <c r="AI102" s="21" t="s">
        <v>23</v>
      </c>
      <c r="AJ102" s="22" t="s">
        <v>27</v>
      </c>
      <c r="AK102" s="31"/>
      <c r="AL102" s="31"/>
    </row>
    <row r="103" spans="1:38" x14ac:dyDescent="0.2">
      <c r="A103" s="34"/>
      <c r="B103" s="36"/>
      <c r="C103" s="31"/>
      <c r="D103" s="35"/>
      <c r="E103" s="35"/>
      <c r="F103" s="27">
        <v>37225</v>
      </c>
      <c r="G103" s="27">
        <v>37224</v>
      </c>
      <c r="H103" s="27">
        <v>37223</v>
      </c>
      <c r="I103" s="27">
        <v>37222</v>
      </c>
      <c r="J103" s="27">
        <v>37221</v>
      </c>
      <c r="K103" s="27">
        <v>37220</v>
      </c>
      <c r="L103" s="27">
        <v>37219</v>
      </c>
      <c r="M103" s="27">
        <v>37218</v>
      </c>
      <c r="N103" s="27">
        <v>37217</v>
      </c>
      <c r="O103" s="27">
        <v>37216</v>
      </c>
      <c r="P103" s="27">
        <v>37215</v>
      </c>
      <c r="Q103" s="27">
        <v>37214</v>
      </c>
      <c r="R103" s="27">
        <v>37213</v>
      </c>
      <c r="S103" s="27">
        <v>37212</v>
      </c>
      <c r="T103" s="27">
        <v>37211</v>
      </c>
      <c r="U103" s="27">
        <v>37210</v>
      </c>
      <c r="V103" s="27">
        <v>37209</v>
      </c>
      <c r="W103" s="27">
        <v>37208</v>
      </c>
      <c r="X103" s="27">
        <v>37207</v>
      </c>
      <c r="Y103" s="27">
        <v>37206</v>
      </c>
      <c r="Z103" s="27">
        <v>37205</v>
      </c>
      <c r="AA103" s="27">
        <v>37204</v>
      </c>
      <c r="AB103" s="27">
        <v>37203</v>
      </c>
      <c r="AC103" s="27">
        <v>37202</v>
      </c>
      <c r="AD103" s="27">
        <v>37201</v>
      </c>
      <c r="AE103" s="27">
        <v>37200</v>
      </c>
      <c r="AF103" s="27">
        <v>37199</v>
      </c>
      <c r="AG103" s="27">
        <v>37198</v>
      </c>
      <c r="AH103" s="27">
        <v>37197</v>
      </c>
      <c r="AI103" s="27">
        <v>37196</v>
      </c>
      <c r="AJ103" s="30">
        <v>37200</v>
      </c>
      <c r="AK103" s="31"/>
      <c r="AL103" s="31"/>
    </row>
    <row r="104" spans="1:38" x14ac:dyDescent="0.2">
      <c r="A104" s="34"/>
      <c r="B104" s="36"/>
      <c r="C104" s="31"/>
      <c r="D104" s="35"/>
      <c r="E104" s="35"/>
      <c r="AK104" s="31"/>
      <c r="AL104" s="31"/>
    </row>
    <row r="105" spans="1:38" x14ac:dyDescent="0.2">
      <c r="A105" s="34"/>
      <c r="B105" s="36"/>
      <c r="C105" s="31"/>
      <c r="D105" s="35"/>
      <c r="E105" s="35"/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38">
        <f>AVERAGE(F105:AI105)</f>
        <v>0</v>
      </c>
      <c r="AK105" s="31"/>
      <c r="AL105" s="31"/>
    </row>
    <row r="106" spans="1:38" x14ac:dyDescent="0.2">
      <c r="A106" s="34"/>
      <c r="B106" s="36"/>
      <c r="C106" s="31"/>
      <c r="D106" s="35"/>
      <c r="E106" s="35"/>
      <c r="F106" s="11">
        <v>80000</v>
      </c>
      <c r="G106" s="11">
        <v>80000</v>
      </c>
      <c r="H106" s="11">
        <v>67071</v>
      </c>
      <c r="I106" s="11">
        <v>32749</v>
      </c>
      <c r="J106" s="11">
        <v>32749</v>
      </c>
      <c r="K106" s="11">
        <v>32749</v>
      </c>
      <c r="L106" s="11">
        <v>32749</v>
      </c>
      <c r="M106" s="11">
        <v>80000</v>
      </c>
      <c r="N106" s="11">
        <v>80000</v>
      </c>
      <c r="O106" s="11">
        <v>80000</v>
      </c>
      <c r="P106" s="11">
        <v>80000</v>
      </c>
      <c r="Q106" s="11">
        <v>80000</v>
      </c>
      <c r="R106" s="11">
        <v>80000</v>
      </c>
      <c r="S106" s="11">
        <v>80000</v>
      </c>
      <c r="T106" s="11">
        <v>53638</v>
      </c>
      <c r="U106" s="11">
        <v>53638</v>
      </c>
      <c r="V106" s="11">
        <v>72715</v>
      </c>
      <c r="W106" s="11">
        <v>80000</v>
      </c>
      <c r="X106" s="11">
        <v>2700</v>
      </c>
      <c r="Y106" s="11">
        <v>2700</v>
      </c>
      <c r="Z106" s="11">
        <v>2700</v>
      </c>
      <c r="AA106" s="11">
        <v>80000</v>
      </c>
      <c r="AB106" s="11">
        <v>80000</v>
      </c>
      <c r="AC106" s="11">
        <v>59165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8213</v>
      </c>
      <c r="AJ106" s="38">
        <f t="shared" ref="AJ106:AJ131" si="5">AVERAGE(F106:AI106)</f>
        <v>47117.866666666669</v>
      </c>
      <c r="AK106" s="31"/>
      <c r="AL106" s="31"/>
    </row>
    <row r="107" spans="1:38" x14ac:dyDescent="0.2">
      <c r="A107" s="34"/>
      <c r="B107" s="36"/>
      <c r="C107" s="31"/>
      <c r="D107" s="35"/>
      <c r="E107" s="35"/>
      <c r="F107" s="11">
        <v>3051</v>
      </c>
      <c r="G107" s="11">
        <v>3051</v>
      </c>
      <c r="H107" s="11">
        <v>20003</v>
      </c>
      <c r="I107" s="11">
        <v>10001</v>
      </c>
      <c r="J107" s="11">
        <v>10001</v>
      </c>
      <c r="K107" s="11">
        <v>10001</v>
      </c>
      <c r="L107" s="11">
        <v>10001</v>
      </c>
      <c r="M107" s="11">
        <v>0</v>
      </c>
      <c r="N107" s="11">
        <v>0</v>
      </c>
      <c r="O107" s="11">
        <v>5</v>
      </c>
      <c r="P107" s="11">
        <v>1</v>
      </c>
      <c r="Q107" s="11">
        <v>1</v>
      </c>
      <c r="R107" s="11">
        <v>1</v>
      </c>
      <c r="S107" s="11">
        <v>1</v>
      </c>
      <c r="T107" s="11">
        <v>3</v>
      </c>
      <c r="U107" s="11">
        <v>3</v>
      </c>
      <c r="V107" s="11">
        <v>2502</v>
      </c>
      <c r="W107" s="11">
        <v>1</v>
      </c>
      <c r="X107" s="11">
        <v>32004</v>
      </c>
      <c r="Y107" s="11">
        <v>32004</v>
      </c>
      <c r="Z107" s="11">
        <v>32004</v>
      </c>
      <c r="AA107" s="11">
        <v>10002</v>
      </c>
      <c r="AB107" s="11">
        <v>10002</v>
      </c>
      <c r="AC107" s="11">
        <v>4</v>
      </c>
      <c r="AD107" s="11">
        <v>22202</v>
      </c>
      <c r="AE107" s="11">
        <v>22202</v>
      </c>
      <c r="AF107" s="11">
        <v>22202</v>
      </c>
      <c r="AG107" s="11">
        <v>22202</v>
      </c>
      <c r="AH107" s="11">
        <v>10018</v>
      </c>
      <c r="AI107" s="11">
        <v>1</v>
      </c>
      <c r="AJ107" s="38">
        <f t="shared" si="5"/>
        <v>9449.1333333333332</v>
      </c>
      <c r="AK107" s="31"/>
      <c r="AL107" s="31"/>
    </row>
    <row r="108" spans="1:38" x14ac:dyDescent="0.2">
      <c r="A108" s="34"/>
      <c r="B108" s="36"/>
      <c r="C108" s="31"/>
      <c r="D108" s="35"/>
      <c r="E108" s="35"/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38">
        <f t="shared" si="5"/>
        <v>0</v>
      </c>
      <c r="AK108" s="31"/>
      <c r="AL108" s="31"/>
    </row>
    <row r="109" spans="1:38" x14ac:dyDescent="0.2">
      <c r="A109" s="34"/>
      <c r="B109" s="36"/>
      <c r="C109" s="31"/>
      <c r="D109" s="35"/>
      <c r="E109" s="35"/>
      <c r="F109" s="11">
        <v>18000</v>
      </c>
      <c r="G109" s="11">
        <v>18000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22500</v>
      </c>
      <c r="N109" s="11">
        <v>22500</v>
      </c>
      <c r="O109" s="11">
        <v>7500</v>
      </c>
      <c r="P109" s="11">
        <v>5000</v>
      </c>
      <c r="Q109" s="11">
        <v>5000</v>
      </c>
      <c r="R109" s="11">
        <v>5000</v>
      </c>
      <c r="S109" s="11">
        <v>5000</v>
      </c>
      <c r="T109" s="11">
        <v>0</v>
      </c>
      <c r="U109" s="11">
        <v>0</v>
      </c>
      <c r="V109" s="11">
        <v>3000</v>
      </c>
      <c r="W109" s="11">
        <v>4000</v>
      </c>
      <c r="X109" s="11">
        <v>15000</v>
      </c>
      <c r="Y109" s="11">
        <v>15000</v>
      </c>
      <c r="Z109" s="11">
        <v>15000</v>
      </c>
      <c r="AA109" s="11">
        <v>3200</v>
      </c>
      <c r="AB109" s="11">
        <v>3200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129386</v>
      </c>
      <c r="AJ109" s="38">
        <f t="shared" si="5"/>
        <v>9876.2000000000007</v>
      </c>
      <c r="AK109" s="31"/>
      <c r="AL109" s="31"/>
    </row>
    <row r="110" spans="1:38" x14ac:dyDescent="0.2">
      <c r="A110" s="34"/>
      <c r="B110" s="36"/>
      <c r="C110" s="31"/>
      <c r="D110" s="35"/>
      <c r="E110" s="35"/>
      <c r="F110" s="11">
        <v>147574</v>
      </c>
      <c r="G110" s="11">
        <v>147574</v>
      </c>
      <c r="H110" s="11">
        <v>275945</v>
      </c>
      <c r="I110" s="11">
        <v>132418</v>
      </c>
      <c r="J110" s="11">
        <v>132418</v>
      </c>
      <c r="K110" s="11">
        <v>132418</v>
      </c>
      <c r="L110" s="11">
        <v>132418</v>
      </c>
      <c r="M110" s="11">
        <v>86169</v>
      </c>
      <c r="N110" s="11">
        <v>86169</v>
      </c>
      <c r="O110" s="11">
        <v>60368</v>
      </c>
      <c r="P110" s="11">
        <v>73575</v>
      </c>
      <c r="Q110" s="11">
        <v>73575</v>
      </c>
      <c r="R110" s="11">
        <v>73575</v>
      </c>
      <c r="S110" s="11">
        <v>73575</v>
      </c>
      <c r="T110" s="11">
        <v>86794</v>
      </c>
      <c r="U110" s="11">
        <v>86794</v>
      </c>
      <c r="V110" s="11">
        <v>66098</v>
      </c>
      <c r="W110" s="11">
        <v>73397</v>
      </c>
      <c r="X110" s="11">
        <v>117196</v>
      </c>
      <c r="Y110" s="11">
        <v>117196</v>
      </c>
      <c r="Z110" s="11">
        <v>117196</v>
      </c>
      <c r="AA110" s="11">
        <v>61531</v>
      </c>
      <c r="AB110" s="11">
        <v>61531</v>
      </c>
      <c r="AC110" s="11">
        <v>58231</v>
      </c>
      <c r="AD110" s="11">
        <v>89161</v>
      </c>
      <c r="AE110" s="11">
        <v>89161</v>
      </c>
      <c r="AF110" s="11">
        <v>89161</v>
      </c>
      <c r="AG110" s="11">
        <v>89161</v>
      </c>
      <c r="AH110" s="11">
        <v>81445</v>
      </c>
      <c r="AI110" s="11">
        <v>87494</v>
      </c>
      <c r="AJ110" s="38">
        <f t="shared" si="5"/>
        <v>99977.266666666663</v>
      </c>
      <c r="AK110" s="31"/>
      <c r="AL110" s="31"/>
    </row>
    <row r="111" spans="1:38" x14ac:dyDescent="0.2">
      <c r="A111" s="34"/>
      <c r="B111" s="36"/>
      <c r="C111" s="31"/>
      <c r="D111" s="35"/>
      <c r="E111" s="35"/>
      <c r="F111" s="11">
        <v>109362</v>
      </c>
      <c r="G111" s="11">
        <v>109362</v>
      </c>
      <c r="H111" s="11">
        <v>180000</v>
      </c>
      <c r="I111" s="11">
        <v>177825</v>
      </c>
      <c r="J111" s="11">
        <v>177825</v>
      </c>
      <c r="K111" s="11">
        <v>177825</v>
      </c>
      <c r="L111" s="11">
        <v>177825</v>
      </c>
      <c r="M111" s="11">
        <v>107106</v>
      </c>
      <c r="N111" s="11">
        <v>107106</v>
      </c>
      <c r="O111" s="11">
        <v>128087</v>
      </c>
      <c r="P111" s="11">
        <v>171000</v>
      </c>
      <c r="Q111" s="11">
        <v>171000</v>
      </c>
      <c r="R111" s="11">
        <v>171000</v>
      </c>
      <c r="S111" s="11">
        <v>171000</v>
      </c>
      <c r="T111" s="11">
        <v>180000</v>
      </c>
      <c r="U111" s="11">
        <v>180000</v>
      </c>
      <c r="V111" s="11">
        <v>93924</v>
      </c>
      <c r="W111" s="11">
        <v>120571</v>
      </c>
      <c r="X111" s="11">
        <v>82563</v>
      </c>
      <c r="Y111" s="11">
        <v>82563</v>
      </c>
      <c r="Z111" s="11">
        <v>82563</v>
      </c>
      <c r="AA111" s="11">
        <v>116530</v>
      </c>
      <c r="AB111" s="11">
        <v>116530</v>
      </c>
      <c r="AC111" s="11">
        <v>107143</v>
      </c>
      <c r="AD111" s="11">
        <v>180000</v>
      </c>
      <c r="AE111" s="11">
        <v>180000</v>
      </c>
      <c r="AF111" s="11">
        <v>180000</v>
      </c>
      <c r="AG111" s="11">
        <v>180000</v>
      </c>
      <c r="AH111" s="11">
        <v>142563</v>
      </c>
      <c r="AI111" s="11">
        <v>31000</v>
      </c>
      <c r="AJ111" s="38">
        <f t="shared" si="5"/>
        <v>139742.43333333332</v>
      </c>
      <c r="AK111" s="31"/>
      <c r="AL111" s="31"/>
    </row>
    <row r="112" spans="1:38" x14ac:dyDescent="0.2">
      <c r="A112" s="34"/>
      <c r="B112" s="36"/>
      <c r="C112" s="31"/>
      <c r="D112" s="35"/>
      <c r="E112" s="35"/>
      <c r="F112" s="11">
        <v>57915</v>
      </c>
      <c r="G112" s="11">
        <v>57915</v>
      </c>
      <c r="H112" s="11">
        <v>32915</v>
      </c>
      <c r="I112" s="11">
        <v>128852</v>
      </c>
      <c r="J112" s="11">
        <v>128852</v>
      </c>
      <c r="K112" s="11">
        <v>128852</v>
      </c>
      <c r="L112" s="11">
        <v>128852</v>
      </c>
      <c r="M112" s="11">
        <v>200000</v>
      </c>
      <c r="N112" s="11">
        <v>200000</v>
      </c>
      <c r="O112" s="11">
        <v>191020</v>
      </c>
      <c r="P112" s="11">
        <v>200000</v>
      </c>
      <c r="Q112" s="11">
        <v>200000</v>
      </c>
      <c r="R112" s="11">
        <v>200000</v>
      </c>
      <c r="S112" s="11">
        <v>200000</v>
      </c>
      <c r="T112" s="11">
        <v>200000</v>
      </c>
      <c r="U112" s="11">
        <v>200000</v>
      </c>
      <c r="V112" s="11">
        <v>200000</v>
      </c>
      <c r="W112" s="11">
        <v>200000</v>
      </c>
      <c r="X112" s="11">
        <v>200000</v>
      </c>
      <c r="Y112" s="11">
        <v>200000</v>
      </c>
      <c r="Z112" s="11">
        <v>200000</v>
      </c>
      <c r="AA112" s="11">
        <v>154372</v>
      </c>
      <c r="AB112" s="11">
        <v>154372</v>
      </c>
      <c r="AC112" s="11">
        <v>200000</v>
      </c>
      <c r="AD112" s="11">
        <v>123373</v>
      </c>
      <c r="AE112" s="11">
        <v>123373</v>
      </c>
      <c r="AF112" s="11">
        <v>123373</v>
      </c>
      <c r="AG112" s="11">
        <v>123373</v>
      </c>
      <c r="AH112" s="11">
        <v>150145</v>
      </c>
      <c r="AI112" s="11">
        <v>99645</v>
      </c>
      <c r="AJ112" s="38">
        <f t="shared" si="5"/>
        <v>156906.63333333333</v>
      </c>
      <c r="AK112" s="31"/>
      <c r="AL112" s="31"/>
    </row>
    <row r="113" spans="1:38" x14ac:dyDescent="0.2">
      <c r="A113" s="34"/>
      <c r="B113" s="36"/>
      <c r="C113" s="31"/>
      <c r="D113" s="35"/>
      <c r="E113" s="35"/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  <c r="AJ113" s="38">
        <f t="shared" si="5"/>
        <v>0</v>
      </c>
      <c r="AK113" s="31"/>
      <c r="AL113" s="31"/>
    </row>
    <row r="114" spans="1:38" x14ac:dyDescent="0.2">
      <c r="A114" s="34"/>
      <c r="B114" s="36"/>
      <c r="C114" s="31"/>
      <c r="D114" s="35"/>
      <c r="E114" s="35"/>
      <c r="F114" s="11">
        <v>77300</v>
      </c>
      <c r="G114" s="11">
        <v>77300</v>
      </c>
      <c r="H114" s="11">
        <v>202738</v>
      </c>
      <c r="I114" s="11">
        <v>141028</v>
      </c>
      <c r="J114" s="11">
        <v>141028</v>
      </c>
      <c r="K114" s="11">
        <v>141028</v>
      </c>
      <c r="L114" s="11">
        <v>141028</v>
      </c>
      <c r="M114" s="11">
        <v>99195</v>
      </c>
      <c r="N114" s="11">
        <v>99195</v>
      </c>
      <c r="O114" s="11">
        <v>115628</v>
      </c>
      <c r="P114" s="11">
        <v>120091</v>
      </c>
      <c r="Q114" s="11">
        <v>120091</v>
      </c>
      <c r="R114" s="11">
        <v>120091</v>
      </c>
      <c r="S114" s="11">
        <v>120091</v>
      </c>
      <c r="T114" s="11">
        <v>69362</v>
      </c>
      <c r="U114" s="11">
        <v>69362</v>
      </c>
      <c r="V114" s="11">
        <v>44509</v>
      </c>
      <c r="W114" s="11">
        <v>106702</v>
      </c>
      <c r="X114" s="11">
        <v>45350</v>
      </c>
      <c r="Y114" s="11">
        <v>45350</v>
      </c>
      <c r="Z114" s="11">
        <v>45350</v>
      </c>
      <c r="AA114" s="11">
        <v>75150</v>
      </c>
      <c r="AB114" s="11">
        <v>75150</v>
      </c>
      <c r="AC114" s="11">
        <v>106047</v>
      </c>
      <c r="AD114" s="11">
        <v>180766</v>
      </c>
      <c r="AE114" s="11">
        <v>180766</v>
      </c>
      <c r="AF114" s="11">
        <v>180766</v>
      </c>
      <c r="AG114" s="11">
        <v>180766</v>
      </c>
      <c r="AH114" s="11">
        <v>120480</v>
      </c>
      <c r="AI114" s="11">
        <v>50747</v>
      </c>
      <c r="AJ114" s="38">
        <f t="shared" si="5"/>
        <v>109748.5</v>
      </c>
      <c r="AK114" s="31"/>
      <c r="AL114" s="31"/>
    </row>
    <row r="115" spans="1:38" x14ac:dyDescent="0.2">
      <c r="A115" s="34"/>
      <c r="B115" s="36"/>
      <c r="C115" s="31"/>
      <c r="D115" s="35"/>
      <c r="E115" s="35"/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  <c r="AJ115" s="38">
        <f t="shared" si="5"/>
        <v>0</v>
      </c>
      <c r="AK115" s="31"/>
      <c r="AL115" s="31"/>
    </row>
    <row r="116" spans="1:38" x14ac:dyDescent="0.2">
      <c r="A116" s="34"/>
      <c r="B116" s="36"/>
      <c r="C116" s="31"/>
      <c r="D116" s="35"/>
      <c r="E116" s="35"/>
      <c r="F116" s="11">
        <v>21333</v>
      </c>
      <c r="G116" s="11">
        <v>21333</v>
      </c>
      <c r="H116" s="11">
        <v>31333</v>
      </c>
      <c r="I116" s="11">
        <v>31369</v>
      </c>
      <c r="J116" s="11">
        <v>31369</v>
      </c>
      <c r="K116" s="11">
        <v>31369</v>
      </c>
      <c r="L116" s="11">
        <v>31369</v>
      </c>
      <c r="M116" s="11">
        <v>31656</v>
      </c>
      <c r="N116" s="11">
        <v>31656</v>
      </c>
      <c r="O116" s="11">
        <v>31333</v>
      </c>
      <c r="P116" s="11">
        <v>31333</v>
      </c>
      <c r="Q116" s="11">
        <v>31333</v>
      </c>
      <c r="R116" s="11">
        <v>31333</v>
      </c>
      <c r="S116" s="11">
        <v>31333</v>
      </c>
      <c r="T116" s="11">
        <v>31333</v>
      </c>
      <c r="U116" s="11">
        <v>31333</v>
      </c>
      <c r="V116" s="11">
        <v>21333</v>
      </c>
      <c r="W116" s="11">
        <v>21333</v>
      </c>
      <c r="X116" s="11">
        <v>21333</v>
      </c>
      <c r="Y116" s="11">
        <v>21333</v>
      </c>
      <c r="Z116" s="11">
        <v>21333</v>
      </c>
      <c r="AA116" s="11">
        <v>21333</v>
      </c>
      <c r="AB116" s="11">
        <v>21333</v>
      </c>
      <c r="AC116" s="11">
        <v>21333</v>
      </c>
      <c r="AD116" s="11">
        <v>22839</v>
      </c>
      <c r="AE116" s="11">
        <v>22839</v>
      </c>
      <c r="AF116" s="11">
        <v>22839</v>
      </c>
      <c r="AG116" s="11">
        <v>22839</v>
      </c>
      <c r="AH116" s="11">
        <v>55558</v>
      </c>
      <c r="AI116" s="11">
        <v>26550</v>
      </c>
      <c r="AJ116" s="38">
        <f t="shared" si="5"/>
        <v>27541.533333333333</v>
      </c>
      <c r="AK116" s="31"/>
      <c r="AL116" s="31"/>
    </row>
    <row r="117" spans="1:38" x14ac:dyDescent="0.2">
      <c r="A117" s="34"/>
      <c r="B117" s="36"/>
      <c r="C117" s="31"/>
      <c r="D117" s="35"/>
      <c r="E117" s="35"/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  <c r="AJ117" s="38">
        <f t="shared" si="5"/>
        <v>0</v>
      </c>
      <c r="AK117" s="31"/>
      <c r="AL117" s="31"/>
    </row>
    <row r="118" spans="1:38" x14ac:dyDescent="0.2">
      <c r="A118" s="34"/>
      <c r="B118" s="36"/>
      <c r="C118" s="31"/>
      <c r="D118" s="35"/>
      <c r="E118" s="35"/>
      <c r="F118" s="38">
        <f t="shared" ref="F118:AI118" si="6">SUM(F105:F117)</f>
        <v>514535</v>
      </c>
      <c r="G118" s="38">
        <f t="shared" si="6"/>
        <v>514535</v>
      </c>
      <c r="H118" s="38">
        <f t="shared" si="6"/>
        <v>810005</v>
      </c>
      <c r="I118" s="38">
        <f t="shared" si="6"/>
        <v>654242</v>
      </c>
      <c r="J118" s="38">
        <f t="shared" si="6"/>
        <v>654242</v>
      </c>
      <c r="K118" s="38">
        <f t="shared" si="6"/>
        <v>654242</v>
      </c>
      <c r="L118" s="38">
        <f t="shared" si="6"/>
        <v>654242</v>
      </c>
      <c r="M118" s="38">
        <f t="shared" si="6"/>
        <v>626626</v>
      </c>
      <c r="N118" s="38">
        <f t="shared" si="6"/>
        <v>626626</v>
      </c>
      <c r="O118" s="38">
        <f t="shared" si="6"/>
        <v>613941</v>
      </c>
      <c r="P118" s="38">
        <f t="shared" si="6"/>
        <v>681000</v>
      </c>
      <c r="Q118" s="38">
        <f t="shared" si="6"/>
        <v>681000</v>
      </c>
      <c r="R118" s="38">
        <f t="shared" si="6"/>
        <v>681000</v>
      </c>
      <c r="S118" s="38">
        <f t="shared" si="6"/>
        <v>681000</v>
      </c>
      <c r="T118" s="38">
        <f t="shared" si="6"/>
        <v>621130</v>
      </c>
      <c r="U118" s="38">
        <f t="shared" si="6"/>
        <v>621130</v>
      </c>
      <c r="V118" s="38">
        <f t="shared" si="6"/>
        <v>504081</v>
      </c>
      <c r="W118" s="38">
        <f t="shared" si="6"/>
        <v>606004</v>
      </c>
      <c r="X118" s="38">
        <f t="shared" si="6"/>
        <v>516146</v>
      </c>
      <c r="Y118" s="38">
        <f t="shared" si="6"/>
        <v>516146</v>
      </c>
      <c r="Z118" s="38">
        <f t="shared" si="6"/>
        <v>516146</v>
      </c>
      <c r="AA118" s="38">
        <f t="shared" si="6"/>
        <v>522118</v>
      </c>
      <c r="AB118" s="38">
        <f t="shared" si="6"/>
        <v>522118</v>
      </c>
      <c r="AC118" s="38">
        <f t="shared" si="6"/>
        <v>551923</v>
      </c>
      <c r="AD118" s="38">
        <f t="shared" si="6"/>
        <v>618341</v>
      </c>
      <c r="AE118" s="38">
        <f t="shared" si="6"/>
        <v>618341</v>
      </c>
      <c r="AF118" s="38">
        <f t="shared" si="6"/>
        <v>618341</v>
      </c>
      <c r="AG118" s="38">
        <f t="shared" si="6"/>
        <v>618341</v>
      </c>
      <c r="AH118" s="38">
        <f t="shared" si="6"/>
        <v>560209</v>
      </c>
      <c r="AI118" s="38">
        <f t="shared" si="6"/>
        <v>433036</v>
      </c>
      <c r="AJ118" s="38">
        <f>SUM(AJ105:AJ117)</f>
        <v>600359.56666666665</v>
      </c>
      <c r="AK118" s="31"/>
      <c r="AL118" s="31"/>
    </row>
    <row r="119" spans="1:38" x14ac:dyDescent="0.2">
      <c r="A119" s="34"/>
      <c r="B119" s="36"/>
      <c r="C119" s="31"/>
      <c r="D119" s="35"/>
      <c r="E119" s="35"/>
      <c r="F119" s="5">
        <v>-797</v>
      </c>
      <c r="G119" s="5">
        <v>-797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-8256</v>
      </c>
      <c r="N119" s="5">
        <v>-8256</v>
      </c>
      <c r="O119" s="5">
        <v>-11379</v>
      </c>
      <c r="P119" s="5">
        <v>-45500</v>
      </c>
      <c r="Q119" s="5">
        <v>-45500</v>
      </c>
      <c r="R119" s="5">
        <v>-45500</v>
      </c>
      <c r="S119" s="5">
        <v>-45500</v>
      </c>
      <c r="T119" s="5">
        <v>-40000</v>
      </c>
      <c r="U119" s="5">
        <v>-40000</v>
      </c>
      <c r="V119" s="5">
        <v>-5257</v>
      </c>
      <c r="W119" s="5">
        <v>-17809</v>
      </c>
      <c r="X119" s="5">
        <v>-37028</v>
      </c>
      <c r="Y119" s="5">
        <v>-37028</v>
      </c>
      <c r="Z119" s="5">
        <v>-37028</v>
      </c>
      <c r="AA119" s="5">
        <v>-65500</v>
      </c>
      <c r="AB119" s="5">
        <v>-65500</v>
      </c>
      <c r="AC119" s="5">
        <v>-51129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-1</v>
      </c>
      <c r="AJ119" s="38">
        <f t="shared" si="5"/>
        <v>-20258.833333333332</v>
      </c>
      <c r="AK119" s="31"/>
      <c r="AL119" s="31"/>
    </row>
    <row r="120" spans="1:38" x14ac:dyDescent="0.2">
      <c r="A120" s="34"/>
      <c r="B120" s="36"/>
      <c r="C120" s="31"/>
      <c r="D120" s="35"/>
      <c r="E120" s="35"/>
      <c r="F120" s="11">
        <v>-85000</v>
      </c>
      <c r="G120" s="11">
        <v>-85000</v>
      </c>
      <c r="H120" s="11">
        <v>-85000</v>
      </c>
      <c r="I120" s="11">
        <v>-85000</v>
      </c>
      <c r="J120" s="11">
        <v>-85000</v>
      </c>
      <c r="K120" s="11">
        <v>-85000</v>
      </c>
      <c r="L120" s="11">
        <v>-85000</v>
      </c>
      <c r="M120" s="11">
        <v>-85000</v>
      </c>
      <c r="N120" s="11">
        <v>-85000</v>
      </c>
      <c r="O120" s="11">
        <v>-85000</v>
      </c>
      <c r="P120" s="11">
        <v>-85000</v>
      </c>
      <c r="Q120" s="11">
        <v>-85000</v>
      </c>
      <c r="R120" s="11">
        <v>-85000</v>
      </c>
      <c r="S120" s="11">
        <v>-85000</v>
      </c>
      <c r="T120" s="11">
        <v>-85000</v>
      </c>
      <c r="U120" s="11">
        <v>-85000</v>
      </c>
      <c r="V120" s="11">
        <v>-85000</v>
      </c>
      <c r="W120" s="11">
        <v>-85000</v>
      </c>
      <c r="X120" s="11">
        <v>-85000</v>
      </c>
      <c r="Y120" s="11">
        <v>-85000</v>
      </c>
      <c r="Z120" s="11">
        <v>-85000</v>
      </c>
      <c r="AA120" s="11">
        <v>-85000</v>
      </c>
      <c r="AB120" s="11">
        <v>-85000</v>
      </c>
      <c r="AC120" s="11">
        <v>-73501</v>
      </c>
      <c r="AD120" s="11">
        <v>-85000</v>
      </c>
      <c r="AE120" s="11">
        <v>-85000</v>
      </c>
      <c r="AF120" s="11">
        <v>-85000</v>
      </c>
      <c r="AG120" s="11">
        <v>-85000</v>
      </c>
      <c r="AH120" s="11">
        <v>-85000</v>
      </c>
      <c r="AI120" s="11">
        <v>-85000</v>
      </c>
      <c r="AJ120" s="38">
        <f t="shared" si="5"/>
        <v>-84616.7</v>
      </c>
      <c r="AK120" s="31"/>
      <c r="AL120" s="31"/>
    </row>
    <row r="121" spans="1:38" x14ac:dyDescent="0.2">
      <c r="A121" s="34"/>
      <c r="B121" s="36"/>
      <c r="C121" s="31"/>
      <c r="D121" s="35"/>
      <c r="E121" s="35"/>
      <c r="F121" s="11">
        <v>-10000</v>
      </c>
      <c r="G121" s="11">
        <v>-10000</v>
      </c>
      <c r="H121" s="11">
        <v>-4045</v>
      </c>
      <c r="I121" s="11">
        <v>-50877</v>
      </c>
      <c r="J121" s="11">
        <v>-50877</v>
      </c>
      <c r="K121" s="11">
        <v>-50877</v>
      </c>
      <c r="L121" s="11">
        <v>-50877</v>
      </c>
      <c r="M121" s="11">
        <v>-43399</v>
      </c>
      <c r="N121" s="11">
        <v>-43399</v>
      </c>
      <c r="O121" s="11">
        <v>-12211</v>
      </c>
      <c r="P121" s="11">
        <v>-10044</v>
      </c>
      <c r="Q121" s="11">
        <v>-10044</v>
      </c>
      <c r="R121" s="11">
        <v>-10044</v>
      </c>
      <c r="S121" s="11">
        <v>-10044</v>
      </c>
      <c r="T121" s="11">
        <v>-29</v>
      </c>
      <c r="U121" s="11">
        <v>-29</v>
      </c>
      <c r="V121" s="11">
        <v>-17409</v>
      </c>
      <c r="W121" s="11">
        <v>-34470</v>
      </c>
      <c r="X121" s="11">
        <v>-4082</v>
      </c>
      <c r="Y121" s="11">
        <v>-4082</v>
      </c>
      <c r="Z121" s="11">
        <v>-4082</v>
      </c>
      <c r="AA121" s="11">
        <v>-42333</v>
      </c>
      <c r="AB121" s="11">
        <v>-42333</v>
      </c>
      <c r="AC121" s="11">
        <v>-70105</v>
      </c>
      <c r="AD121" s="11">
        <v>0</v>
      </c>
      <c r="AE121" s="11">
        <v>0</v>
      </c>
      <c r="AF121" s="11">
        <v>0</v>
      </c>
      <c r="AG121" s="11">
        <v>0</v>
      </c>
      <c r="AH121" s="11">
        <v>-10000</v>
      </c>
      <c r="AI121" s="11">
        <v>-10030</v>
      </c>
      <c r="AJ121" s="38">
        <f t="shared" si="5"/>
        <v>-20190.733333333334</v>
      </c>
      <c r="AK121" s="31"/>
      <c r="AL121" s="31"/>
    </row>
    <row r="122" spans="1:38" x14ac:dyDescent="0.2">
      <c r="A122" s="34"/>
      <c r="B122" s="36"/>
      <c r="C122" s="31"/>
      <c r="D122" s="35"/>
      <c r="E122" s="35"/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  <c r="AJ122" s="38">
        <f t="shared" si="5"/>
        <v>0</v>
      </c>
      <c r="AK122" s="31"/>
      <c r="AL122" s="31"/>
    </row>
    <row r="123" spans="1:38" x14ac:dyDescent="0.2">
      <c r="A123" s="34"/>
      <c r="B123" s="36"/>
      <c r="C123" s="31"/>
      <c r="D123" s="35"/>
      <c r="E123" s="35"/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11">
        <v>0</v>
      </c>
      <c r="AG123" s="11">
        <v>0</v>
      </c>
      <c r="AH123" s="11">
        <v>0</v>
      </c>
      <c r="AI123" s="11">
        <v>0</v>
      </c>
      <c r="AJ123" s="38">
        <f t="shared" si="5"/>
        <v>0</v>
      </c>
      <c r="AK123" s="31"/>
      <c r="AL123" s="31"/>
    </row>
    <row r="124" spans="1:38" x14ac:dyDescent="0.2">
      <c r="A124" s="34"/>
      <c r="B124" s="36"/>
      <c r="C124" s="31"/>
      <c r="D124" s="35"/>
      <c r="E124" s="35"/>
      <c r="F124" s="11">
        <v>-117612</v>
      </c>
      <c r="G124" s="11">
        <v>-117612</v>
      </c>
      <c r="H124" s="11">
        <v>-180294</v>
      </c>
      <c r="I124" s="11">
        <v>-136512</v>
      </c>
      <c r="J124" s="11">
        <v>-136512</v>
      </c>
      <c r="K124" s="11">
        <v>-136512</v>
      </c>
      <c r="L124" s="11">
        <v>-136512</v>
      </c>
      <c r="M124" s="11">
        <v>-135546</v>
      </c>
      <c r="N124" s="11">
        <v>-135546</v>
      </c>
      <c r="O124" s="11">
        <v>-254208</v>
      </c>
      <c r="P124" s="11">
        <v>-275579</v>
      </c>
      <c r="Q124" s="11">
        <v>-275579</v>
      </c>
      <c r="R124" s="11">
        <v>-275579</v>
      </c>
      <c r="S124" s="11">
        <v>-275579</v>
      </c>
      <c r="T124" s="11">
        <v>-240112</v>
      </c>
      <c r="U124" s="11">
        <v>-240112</v>
      </c>
      <c r="V124" s="11">
        <v>-123898</v>
      </c>
      <c r="W124" s="11">
        <v>-171379</v>
      </c>
      <c r="X124" s="11">
        <v>-110144</v>
      </c>
      <c r="Y124" s="11">
        <v>-110144</v>
      </c>
      <c r="Z124" s="11">
        <v>-110144</v>
      </c>
      <c r="AA124" s="11">
        <v>-79286</v>
      </c>
      <c r="AB124" s="11">
        <v>-79286</v>
      </c>
      <c r="AC124" s="11">
        <v>-108127</v>
      </c>
      <c r="AD124" s="11">
        <v>-172779</v>
      </c>
      <c r="AE124" s="11">
        <v>-172779</v>
      </c>
      <c r="AF124" s="11">
        <v>-172779</v>
      </c>
      <c r="AG124" s="11">
        <v>-172779</v>
      </c>
      <c r="AH124" s="11">
        <v>-146705</v>
      </c>
      <c r="AI124" s="11">
        <v>-85614</v>
      </c>
      <c r="AJ124" s="38">
        <f t="shared" si="5"/>
        <v>-162841.63333333333</v>
      </c>
      <c r="AK124" s="31"/>
      <c r="AL124" s="31"/>
    </row>
    <row r="125" spans="1:38" x14ac:dyDescent="0.2">
      <c r="A125" s="34"/>
      <c r="B125" s="36"/>
      <c r="C125" s="31"/>
      <c r="D125" s="35"/>
      <c r="E125" s="35"/>
      <c r="F125" s="11">
        <v>-5000</v>
      </c>
      <c r="G125" s="11">
        <v>-5000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-7500</v>
      </c>
      <c r="N125" s="11">
        <v>-7500</v>
      </c>
      <c r="O125" s="11">
        <v>-7500</v>
      </c>
      <c r="P125" s="11">
        <v>-5000</v>
      </c>
      <c r="Q125" s="11">
        <v>-5000</v>
      </c>
      <c r="R125" s="11">
        <v>-5000</v>
      </c>
      <c r="S125" s="11">
        <v>-5000</v>
      </c>
      <c r="T125" s="11">
        <v>0</v>
      </c>
      <c r="U125" s="11">
        <v>0</v>
      </c>
      <c r="V125" s="11">
        <v>-3000</v>
      </c>
      <c r="W125" s="11">
        <v>-4000</v>
      </c>
      <c r="X125" s="11">
        <v>-1000</v>
      </c>
      <c r="Y125" s="11">
        <v>-1000</v>
      </c>
      <c r="Z125" s="11">
        <v>-1000</v>
      </c>
      <c r="AA125" s="11">
        <v>-3200</v>
      </c>
      <c r="AB125" s="11">
        <v>-3200</v>
      </c>
      <c r="AC125" s="11">
        <v>0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11">
        <v>-4945</v>
      </c>
      <c r="AJ125" s="38">
        <f t="shared" si="5"/>
        <v>-2461.5</v>
      </c>
      <c r="AK125" s="31"/>
      <c r="AL125" s="31"/>
    </row>
    <row r="126" spans="1:38" x14ac:dyDescent="0.2">
      <c r="A126" s="34"/>
      <c r="B126" s="36"/>
      <c r="C126" s="31"/>
      <c r="D126" s="35"/>
      <c r="E126" s="35"/>
      <c r="F126" s="11">
        <v>-29637</v>
      </c>
      <c r="G126" s="11">
        <v>-29637</v>
      </c>
      <c r="H126" s="11">
        <v>-32914</v>
      </c>
      <c r="I126" s="11">
        <v>-4000</v>
      </c>
      <c r="J126" s="11">
        <v>-4000</v>
      </c>
      <c r="K126" s="11">
        <v>-4000</v>
      </c>
      <c r="L126" s="11">
        <v>-4000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0</v>
      </c>
      <c r="AF126" s="11">
        <v>0</v>
      </c>
      <c r="AG126" s="11">
        <v>0</v>
      </c>
      <c r="AH126" s="11">
        <v>0</v>
      </c>
      <c r="AI126" s="11">
        <v>0</v>
      </c>
      <c r="AJ126" s="38">
        <f t="shared" si="5"/>
        <v>-3606.2666666666669</v>
      </c>
      <c r="AK126" s="31"/>
      <c r="AL126" s="31"/>
    </row>
    <row r="127" spans="1:38" x14ac:dyDescent="0.2">
      <c r="A127" s="34"/>
      <c r="B127" s="36"/>
      <c r="C127" s="31"/>
      <c r="D127" s="35"/>
      <c r="E127" s="35"/>
      <c r="F127" s="11">
        <v>0</v>
      </c>
      <c r="G127" s="11">
        <v>0</v>
      </c>
      <c r="H127" s="11">
        <v>-42533</v>
      </c>
      <c r="I127" s="11">
        <v>0</v>
      </c>
      <c r="J127" s="11">
        <v>0</v>
      </c>
      <c r="K127" s="11">
        <v>0</v>
      </c>
      <c r="L127" s="11">
        <v>0</v>
      </c>
      <c r="M127" s="11">
        <v>-42244</v>
      </c>
      <c r="N127" s="11">
        <v>-42244</v>
      </c>
      <c r="O127" s="11">
        <v>-50332</v>
      </c>
      <c r="P127" s="11">
        <v>-10048</v>
      </c>
      <c r="Q127" s="11">
        <v>-10048</v>
      </c>
      <c r="R127" s="11">
        <v>-10048</v>
      </c>
      <c r="S127" s="11">
        <v>-10048</v>
      </c>
      <c r="T127" s="11">
        <v>-5534</v>
      </c>
      <c r="U127" s="11">
        <v>-5534</v>
      </c>
      <c r="V127" s="11">
        <v>-14044</v>
      </c>
      <c r="W127" s="11">
        <v>-38504</v>
      </c>
      <c r="X127" s="11">
        <v>-14000</v>
      </c>
      <c r="Y127" s="11">
        <v>-14000</v>
      </c>
      <c r="Z127" s="11">
        <v>-14000</v>
      </c>
      <c r="AA127" s="11">
        <v>0</v>
      </c>
      <c r="AB127" s="11">
        <v>0</v>
      </c>
      <c r="AC127" s="11">
        <v>-10500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  <c r="AI127" s="11">
        <v>-30</v>
      </c>
      <c r="AJ127" s="38">
        <f t="shared" si="5"/>
        <v>-11123.033333333333</v>
      </c>
      <c r="AK127" s="31"/>
      <c r="AL127" s="31"/>
    </row>
    <row r="128" spans="1:38" x14ac:dyDescent="0.2">
      <c r="A128" s="34"/>
      <c r="B128" s="36"/>
      <c r="C128" s="31"/>
      <c r="D128" s="35"/>
      <c r="E128" s="35"/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0</v>
      </c>
      <c r="AG128" s="11">
        <v>0</v>
      </c>
      <c r="AH128" s="11">
        <v>0</v>
      </c>
      <c r="AI128" s="11">
        <v>0</v>
      </c>
      <c r="AJ128" s="38">
        <f t="shared" si="5"/>
        <v>0</v>
      </c>
      <c r="AK128" s="31"/>
      <c r="AL128" s="31"/>
    </row>
    <row r="129" spans="1:38" x14ac:dyDescent="0.2">
      <c r="A129" s="34"/>
      <c r="B129" s="36"/>
      <c r="C129" s="31"/>
      <c r="D129" s="35"/>
      <c r="E129" s="35"/>
      <c r="F129" s="11">
        <v>-18888</v>
      </c>
      <c r="G129" s="11">
        <v>-18888</v>
      </c>
      <c r="H129" s="11">
        <v>-59270</v>
      </c>
      <c r="I129" s="11">
        <v>-68171</v>
      </c>
      <c r="J129" s="11">
        <v>-68171</v>
      </c>
      <c r="K129" s="11">
        <v>-68171</v>
      </c>
      <c r="L129" s="11">
        <v>-68171</v>
      </c>
      <c r="M129" s="11">
        <v>-37721</v>
      </c>
      <c r="N129" s="11">
        <v>-37721</v>
      </c>
      <c r="O129" s="11">
        <v>-104448</v>
      </c>
      <c r="P129" s="11">
        <v>-33723</v>
      </c>
      <c r="Q129" s="11">
        <v>-33723</v>
      </c>
      <c r="R129" s="11">
        <v>-33723</v>
      </c>
      <c r="S129" s="11">
        <v>-33723</v>
      </c>
      <c r="T129" s="11">
        <v>-15201</v>
      </c>
      <c r="U129" s="11">
        <v>-15201</v>
      </c>
      <c r="V129" s="11">
        <v>-50176</v>
      </c>
      <c r="W129" s="11">
        <v>-74987</v>
      </c>
      <c r="X129" s="11">
        <v>-26714</v>
      </c>
      <c r="Y129" s="11">
        <v>-26714</v>
      </c>
      <c r="Z129" s="11">
        <v>-26714</v>
      </c>
      <c r="AA129" s="11">
        <v>-33363</v>
      </c>
      <c r="AB129" s="11">
        <v>-33363</v>
      </c>
      <c r="AC129" s="11">
        <v>-60174</v>
      </c>
      <c r="AD129" s="11">
        <v>-15223</v>
      </c>
      <c r="AE129" s="11">
        <v>-15223</v>
      </c>
      <c r="AF129" s="11">
        <v>-15223</v>
      </c>
      <c r="AG129" s="11">
        <v>-15223</v>
      </c>
      <c r="AH129" s="11">
        <v>-32115</v>
      </c>
      <c r="AI129" s="11">
        <v>-40204</v>
      </c>
      <c r="AJ129" s="38">
        <f t="shared" si="5"/>
        <v>-39344.333333333336</v>
      </c>
      <c r="AK129" s="31"/>
      <c r="AL129" s="31"/>
    </row>
    <row r="130" spans="1:38" x14ac:dyDescent="0.2">
      <c r="A130" s="34"/>
      <c r="B130" s="36"/>
      <c r="C130" s="31"/>
      <c r="D130" s="35"/>
      <c r="E130" s="35"/>
      <c r="F130" s="11">
        <v>-10000</v>
      </c>
      <c r="G130" s="11">
        <v>-10000</v>
      </c>
      <c r="H130" s="11">
        <v>-23412</v>
      </c>
      <c r="I130" s="11">
        <v>-5400</v>
      </c>
      <c r="J130" s="11">
        <v>-5400</v>
      </c>
      <c r="K130" s="11">
        <v>-5400</v>
      </c>
      <c r="L130" s="11">
        <v>-5400</v>
      </c>
      <c r="M130" s="11">
        <v>0</v>
      </c>
      <c r="N130" s="11">
        <v>0</v>
      </c>
      <c r="O130" s="11">
        <v>-12</v>
      </c>
      <c r="P130" s="11">
        <v>0</v>
      </c>
      <c r="Q130" s="11">
        <v>0</v>
      </c>
      <c r="R130" s="11">
        <v>0</v>
      </c>
      <c r="S130" s="11">
        <v>0</v>
      </c>
      <c r="T130" s="11">
        <v>-63</v>
      </c>
      <c r="U130" s="11">
        <v>-63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  <c r="AJ130" s="38">
        <f t="shared" si="5"/>
        <v>-2171.6666666666665</v>
      </c>
      <c r="AK130" s="31"/>
      <c r="AL130" s="31"/>
    </row>
    <row r="131" spans="1:38" x14ac:dyDescent="0.2">
      <c r="A131" s="34"/>
      <c r="B131" s="36"/>
      <c r="C131" s="31"/>
      <c r="D131" s="35"/>
      <c r="E131" s="35"/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38">
        <f t="shared" si="5"/>
        <v>0</v>
      </c>
      <c r="AK131" s="31"/>
      <c r="AL131" s="31"/>
    </row>
    <row r="132" spans="1:38" x14ac:dyDescent="0.2">
      <c r="A132" s="34"/>
      <c r="B132" s="36"/>
      <c r="C132" s="31"/>
      <c r="D132" s="35"/>
      <c r="E132" s="35"/>
      <c r="F132" s="38">
        <f t="shared" ref="F132:AI132" si="7">SUM(F119:F131)</f>
        <v>-276934</v>
      </c>
      <c r="G132" s="38">
        <f t="shared" si="7"/>
        <v>-276934</v>
      </c>
      <c r="H132" s="38">
        <f t="shared" si="7"/>
        <v>-427468</v>
      </c>
      <c r="I132" s="38">
        <f t="shared" si="7"/>
        <v>-349960</v>
      </c>
      <c r="J132" s="38">
        <f t="shared" si="7"/>
        <v>-349960</v>
      </c>
      <c r="K132" s="38">
        <f t="shared" si="7"/>
        <v>-349960</v>
      </c>
      <c r="L132" s="38">
        <f t="shared" si="7"/>
        <v>-349960</v>
      </c>
      <c r="M132" s="38">
        <f t="shared" si="7"/>
        <v>-359666</v>
      </c>
      <c r="N132" s="38">
        <f t="shared" si="7"/>
        <v>-359666</v>
      </c>
      <c r="O132" s="38">
        <f t="shared" si="7"/>
        <v>-525090</v>
      </c>
      <c r="P132" s="38">
        <f t="shared" si="7"/>
        <v>-464894</v>
      </c>
      <c r="Q132" s="38">
        <f t="shared" si="7"/>
        <v>-464894</v>
      </c>
      <c r="R132" s="38">
        <f t="shared" si="7"/>
        <v>-464894</v>
      </c>
      <c r="S132" s="38">
        <f t="shared" si="7"/>
        <v>-464894</v>
      </c>
      <c r="T132" s="38">
        <f t="shared" si="7"/>
        <v>-385939</v>
      </c>
      <c r="U132" s="38">
        <f t="shared" si="7"/>
        <v>-385939</v>
      </c>
      <c r="V132" s="38">
        <f t="shared" si="7"/>
        <v>-298784</v>
      </c>
      <c r="W132" s="38">
        <f t="shared" si="7"/>
        <v>-426149</v>
      </c>
      <c r="X132" s="38">
        <f t="shared" si="7"/>
        <v>-277968</v>
      </c>
      <c r="Y132" s="38">
        <f t="shared" si="7"/>
        <v>-277968</v>
      </c>
      <c r="Z132" s="38">
        <f t="shared" si="7"/>
        <v>-277968</v>
      </c>
      <c r="AA132" s="38">
        <f t="shared" si="7"/>
        <v>-308682</v>
      </c>
      <c r="AB132" s="38">
        <f t="shared" si="7"/>
        <v>-308682</v>
      </c>
      <c r="AC132" s="38">
        <f t="shared" si="7"/>
        <v>-373536</v>
      </c>
      <c r="AD132" s="38">
        <f t="shared" si="7"/>
        <v>-273002</v>
      </c>
      <c r="AE132" s="38">
        <f t="shared" si="7"/>
        <v>-273002</v>
      </c>
      <c r="AF132" s="38">
        <f t="shared" si="7"/>
        <v>-273002</v>
      </c>
      <c r="AG132" s="38">
        <f t="shared" si="7"/>
        <v>-273002</v>
      </c>
      <c r="AH132" s="38">
        <f t="shared" si="7"/>
        <v>-273820</v>
      </c>
      <c r="AI132" s="38">
        <f t="shared" si="7"/>
        <v>-225824</v>
      </c>
      <c r="AJ132" s="38">
        <f>SUM(AJ119:AJ131)</f>
        <v>-346614.7</v>
      </c>
      <c r="AK132" s="31"/>
      <c r="AL132" s="31"/>
    </row>
    <row r="133" spans="1:38" x14ac:dyDescent="0.2">
      <c r="A133" s="34"/>
      <c r="B133" s="36"/>
      <c r="C133" s="31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4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4"/>
      <c r="AF133" s="31"/>
      <c r="AG133" s="31"/>
      <c r="AH133" s="31"/>
      <c r="AI133" s="31"/>
      <c r="AJ133" s="31"/>
      <c r="AK133" s="31"/>
      <c r="AL133" s="31"/>
    </row>
    <row r="134" spans="1:38" x14ac:dyDescent="0.2">
      <c r="A134" s="34"/>
      <c r="B134" s="36"/>
      <c r="C134" s="31"/>
      <c r="D134" s="35"/>
      <c r="E134" s="35"/>
      <c r="F134" s="21" t="s">
        <v>24</v>
      </c>
      <c r="G134" s="21" t="s">
        <v>18</v>
      </c>
      <c r="H134" s="21" t="s">
        <v>19</v>
      </c>
      <c r="I134" s="21" t="s">
        <v>20</v>
      </c>
      <c r="J134" s="21" t="s">
        <v>21</v>
      </c>
      <c r="K134" s="21" t="s">
        <v>22</v>
      </c>
      <c r="L134" s="21" t="s">
        <v>23</v>
      </c>
      <c r="M134" s="21" t="s">
        <v>24</v>
      </c>
      <c r="N134" s="21" t="s">
        <v>18</v>
      </c>
      <c r="O134" s="21" t="s">
        <v>19</v>
      </c>
      <c r="P134" s="21" t="s">
        <v>20</v>
      </c>
      <c r="Q134" s="21" t="s">
        <v>21</v>
      </c>
      <c r="R134" s="21" t="s">
        <v>22</v>
      </c>
      <c r="S134" s="21" t="s">
        <v>23</v>
      </c>
      <c r="T134" s="21" t="s">
        <v>24</v>
      </c>
      <c r="U134" s="21" t="s">
        <v>18</v>
      </c>
      <c r="V134" s="21" t="s">
        <v>19</v>
      </c>
      <c r="W134" s="21" t="s">
        <v>20</v>
      </c>
      <c r="X134" s="21" t="s">
        <v>21</v>
      </c>
      <c r="Y134" s="21" t="s">
        <v>22</v>
      </c>
      <c r="Z134" s="21" t="s">
        <v>23</v>
      </c>
      <c r="AA134" s="21" t="s">
        <v>24</v>
      </c>
      <c r="AB134" s="21" t="s">
        <v>18</v>
      </c>
      <c r="AC134" s="21" t="s">
        <v>19</v>
      </c>
      <c r="AD134" s="21" t="s">
        <v>20</v>
      </c>
      <c r="AE134" s="21" t="s">
        <v>21</v>
      </c>
      <c r="AF134" s="21" t="s">
        <v>22</v>
      </c>
      <c r="AG134" s="21" t="s">
        <v>23</v>
      </c>
      <c r="AH134" s="21" t="s">
        <v>24</v>
      </c>
      <c r="AI134" s="21" t="s">
        <v>18</v>
      </c>
      <c r="AJ134" s="21" t="s">
        <v>19</v>
      </c>
      <c r="AK134" s="20" t="s">
        <v>30</v>
      </c>
      <c r="AL134" s="31"/>
    </row>
    <row r="135" spans="1:38" x14ac:dyDescent="0.2">
      <c r="A135" s="34"/>
      <c r="B135" s="36"/>
      <c r="C135" s="31"/>
      <c r="D135" s="35"/>
      <c r="E135" s="35"/>
      <c r="F135" s="27">
        <v>37195</v>
      </c>
      <c r="G135" s="27">
        <v>37194</v>
      </c>
      <c r="H135" s="27">
        <v>37193</v>
      </c>
      <c r="I135" s="27">
        <v>37192</v>
      </c>
      <c r="J135" s="27">
        <v>37191</v>
      </c>
      <c r="K135" s="27">
        <v>37190</v>
      </c>
      <c r="L135" s="27">
        <v>37189</v>
      </c>
      <c r="M135" s="27">
        <v>37188</v>
      </c>
      <c r="N135" s="27">
        <v>37187</v>
      </c>
      <c r="O135" s="27">
        <v>37186</v>
      </c>
      <c r="P135" s="27">
        <v>37185</v>
      </c>
      <c r="Q135" s="27">
        <v>37184</v>
      </c>
      <c r="R135" s="27">
        <v>37183</v>
      </c>
      <c r="S135" s="27">
        <v>37182</v>
      </c>
      <c r="T135" s="27">
        <v>37181</v>
      </c>
      <c r="U135" s="27">
        <v>37180</v>
      </c>
      <c r="V135" s="27">
        <v>37179</v>
      </c>
      <c r="W135" s="27">
        <v>37178</v>
      </c>
      <c r="X135" s="27">
        <v>37177</v>
      </c>
      <c r="Y135" s="27">
        <v>37176</v>
      </c>
      <c r="Z135" s="27">
        <v>37175</v>
      </c>
      <c r="AA135" s="27">
        <v>37174</v>
      </c>
      <c r="AB135" s="27">
        <v>37173</v>
      </c>
      <c r="AC135" s="27">
        <v>37172</v>
      </c>
      <c r="AD135" s="27">
        <v>37171</v>
      </c>
      <c r="AE135" s="27">
        <v>37170</v>
      </c>
      <c r="AF135" s="27">
        <v>37169</v>
      </c>
      <c r="AG135" s="27">
        <v>37168</v>
      </c>
      <c r="AH135" s="27">
        <v>37167</v>
      </c>
      <c r="AI135" s="27">
        <v>37166</v>
      </c>
      <c r="AJ135" s="27">
        <v>37165</v>
      </c>
      <c r="AK135" s="39">
        <v>37169</v>
      </c>
      <c r="AL135" s="31"/>
    </row>
    <row r="136" spans="1:38" x14ac:dyDescent="0.2">
      <c r="A136" s="34"/>
      <c r="B136" s="36"/>
      <c r="C136" s="31"/>
      <c r="D136" s="35"/>
      <c r="E136" s="35"/>
      <c r="AK136" s="40"/>
      <c r="AL136" s="31"/>
    </row>
    <row r="137" spans="1:38" x14ac:dyDescent="0.2">
      <c r="A137" s="34"/>
      <c r="B137" s="36"/>
      <c r="C137" s="31"/>
      <c r="D137" s="35"/>
      <c r="E137" s="35"/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41">
        <f>AVERAGE(F137:AJ137)</f>
        <v>0</v>
      </c>
      <c r="AL137" s="31"/>
    </row>
    <row r="138" spans="1:38" x14ac:dyDescent="0.2">
      <c r="A138" s="34"/>
      <c r="B138" s="36"/>
      <c r="C138" s="31"/>
      <c r="D138" s="35"/>
      <c r="E138" s="35"/>
      <c r="F138" s="11">
        <v>80000</v>
      </c>
      <c r="G138" s="11">
        <v>22123</v>
      </c>
      <c r="H138" s="11">
        <v>22123</v>
      </c>
      <c r="I138" s="11">
        <v>50000</v>
      </c>
      <c r="J138" s="11">
        <v>50000</v>
      </c>
      <c r="K138" s="11">
        <v>61122</v>
      </c>
      <c r="L138" s="11">
        <v>8000</v>
      </c>
      <c r="M138" s="11">
        <v>80000</v>
      </c>
      <c r="N138" s="11">
        <v>80000</v>
      </c>
      <c r="O138" s="11">
        <v>0</v>
      </c>
      <c r="P138" s="11">
        <v>20000</v>
      </c>
      <c r="Q138" s="11">
        <v>20000</v>
      </c>
      <c r="R138" s="11">
        <v>20000</v>
      </c>
      <c r="S138" s="11">
        <v>1000</v>
      </c>
      <c r="T138" s="11">
        <v>0</v>
      </c>
      <c r="U138" s="11">
        <v>7663</v>
      </c>
      <c r="V138" s="11">
        <v>7663</v>
      </c>
      <c r="W138" s="11">
        <v>27100</v>
      </c>
      <c r="X138" s="11">
        <v>27100</v>
      </c>
      <c r="Y138" s="11">
        <v>27100</v>
      </c>
      <c r="Z138" s="11">
        <v>44831</v>
      </c>
      <c r="AA138" s="11">
        <v>12500</v>
      </c>
      <c r="AB138" s="11">
        <v>0</v>
      </c>
      <c r="AC138" s="11">
        <v>40000</v>
      </c>
      <c r="AD138" s="11">
        <v>40000</v>
      </c>
      <c r="AE138" s="11">
        <v>40000</v>
      </c>
      <c r="AF138" s="11">
        <v>60000</v>
      </c>
      <c r="AG138" s="11">
        <v>13818</v>
      </c>
      <c r="AH138" s="11">
        <v>0</v>
      </c>
      <c r="AI138" s="11">
        <v>80000</v>
      </c>
      <c r="AJ138" s="11">
        <v>80000</v>
      </c>
      <c r="AK138" s="41">
        <f t="shared" ref="AK138:AK163" si="8">AVERAGE(F138:AJ138)</f>
        <v>32972.354838709674</v>
      </c>
      <c r="AL138" s="31"/>
    </row>
    <row r="139" spans="1:38" x14ac:dyDescent="0.2">
      <c r="A139" s="34"/>
      <c r="B139" s="36"/>
      <c r="C139" s="31"/>
      <c r="D139" s="35"/>
      <c r="E139" s="35"/>
      <c r="F139" s="11">
        <v>1</v>
      </c>
      <c r="G139" s="11">
        <v>1</v>
      </c>
      <c r="H139" s="11">
        <v>1</v>
      </c>
      <c r="I139" s="11">
        <v>10001</v>
      </c>
      <c r="J139" s="11">
        <v>10001</v>
      </c>
      <c r="K139" s="11">
        <v>2965</v>
      </c>
      <c r="L139" s="11">
        <v>1</v>
      </c>
      <c r="M139" s="11">
        <v>8350</v>
      </c>
      <c r="N139" s="11">
        <v>8350</v>
      </c>
      <c r="O139" s="11">
        <v>17501</v>
      </c>
      <c r="P139" s="11">
        <v>20001</v>
      </c>
      <c r="Q139" s="11">
        <v>20001</v>
      </c>
      <c r="R139" s="11">
        <v>20001</v>
      </c>
      <c r="S139" s="11">
        <v>1</v>
      </c>
      <c r="T139" s="11">
        <v>1</v>
      </c>
      <c r="U139" s="11">
        <v>1</v>
      </c>
      <c r="V139" s="11">
        <v>1</v>
      </c>
      <c r="W139" s="11">
        <v>1</v>
      </c>
      <c r="X139" s="11">
        <v>1</v>
      </c>
      <c r="Y139" s="11">
        <v>1</v>
      </c>
      <c r="Z139" s="11">
        <v>1</v>
      </c>
      <c r="AA139" s="11">
        <v>45001</v>
      </c>
      <c r="AB139" s="11">
        <v>7</v>
      </c>
      <c r="AC139" s="11">
        <v>1</v>
      </c>
      <c r="AD139" s="11">
        <v>1</v>
      </c>
      <c r="AE139" s="11">
        <v>1</v>
      </c>
      <c r="AF139" s="11">
        <v>17143</v>
      </c>
      <c r="AG139" s="11">
        <v>1</v>
      </c>
      <c r="AH139" s="11">
        <v>1</v>
      </c>
      <c r="AI139" s="11">
        <v>0</v>
      </c>
      <c r="AJ139" s="11">
        <v>0</v>
      </c>
      <c r="AK139" s="41">
        <f t="shared" si="8"/>
        <v>5785.1290322580644</v>
      </c>
      <c r="AL139" s="31"/>
    </row>
    <row r="140" spans="1:38" x14ac:dyDescent="0.2">
      <c r="A140" s="34"/>
      <c r="B140" s="36"/>
      <c r="C140" s="31"/>
      <c r="D140" s="35"/>
      <c r="E140" s="35"/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  <c r="AJ140" s="11">
        <v>0</v>
      </c>
      <c r="AK140" s="41">
        <f t="shared" si="8"/>
        <v>0</v>
      </c>
      <c r="AL140" s="31"/>
    </row>
    <row r="141" spans="1:38" x14ac:dyDescent="0.2">
      <c r="A141" s="34"/>
      <c r="B141" s="36"/>
      <c r="C141" s="31"/>
      <c r="D141" s="35"/>
      <c r="E141" s="35"/>
      <c r="F141" s="11">
        <v>0</v>
      </c>
      <c r="G141" s="11">
        <v>0</v>
      </c>
      <c r="H141" s="11">
        <v>0</v>
      </c>
      <c r="I141" s="11">
        <v>7500</v>
      </c>
      <c r="J141" s="11">
        <v>7500</v>
      </c>
      <c r="K141" s="11">
        <v>0</v>
      </c>
      <c r="L141" s="11">
        <v>123197</v>
      </c>
      <c r="M141" s="11">
        <v>0</v>
      </c>
      <c r="N141" s="11">
        <v>0</v>
      </c>
      <c r="O141" s="11">
        <v>222641</v>
      </c>
      <c r="P141" s="11">
        <v>17500</v>
      </c>
      <c r="Q141" s="11">
        <v>17500</v>
      </c>
      <c r="R141" s="11">
        <v>17500</v>
      </c>
      <c r="S141" s="11">
        <v>99026</v>
      </c>
      <c r="T141" s="11">
        <v>0</v>
      </c>
      <c r="U141" s="11">
        <v>0</v>
      </c>
      <c r="V141" s="11">
        <v>0</v>
      </c>
      <c r="W141" s="11">
        <v>7500</v>
      </c>
      <c r="X141" s="11">
        <v>7500</v>
      </c>
      <c r="Y141" s="11">
        <v>7500</v>
      </c>
      <c r="Z141" s="11">
        <v>7500</v>
      </c>
      <c r="AA141" s="11">
        <v>2000</v>
      </c>
      <c r="AB141" s="11">
        <v>0</v>
      </c>
      <c r="AC141" s="11">
        <v>7500</v>
      </c>
      <c r="AD141" s="11">
        <v>7500</v>
      </c>
      <c r="AE141" s="11">
        <v>7500</v>
      </c>
      <c r="AF141" s="11">
        <v>7500</v>
      </c>
      <c r="AG141" s="11">
        <v>119019</v>
      </c>
      <c r="AH141" s="11">
        <v>0</v>
      </c>
      <c r="AI141" s="11">
        <v>0</v>
      </c>
      <c r="AJ141" s="11">
        <v>0</v>
      </c>
      <c r="AK141" s="41">
        <f t="shared" si="8"/>
        <v>22367.193548387098</v>
      </c>
      <c r="AL141" s="31"/>
    </row>
    <row r="142" spans="1:38" x14ac:dyDescent="0.2">
      <c r="A142" s="34"/>
      <c r="B142" s="36"/>
      <c r="C142" s="31"/>
      <c r="D142" s="35"/>
      <c r="E142" s="35"/>
      <c r="F142" s="11">
        <v>159715</v>
      </c>
      <c r="G142" s="11">
        <v>103528</v>
      </c>
      <c r="H142" s="11">
        <v>103528</v>
      </c>
      <c r="I142" s="11">
        <v>224786</v>
      </c>
      <c r="J142" s="11">
        <v>224786</v>
      </c>
      <c r="K142" s="11">
        <v>221214</v>
      </c>
      <c r="L142" s="11">
        <v>151384</v>
      </c>
      <c r="M142" s="11">
        <v>81634</v>
      </c>
      <c r="N142" s="11">
        <v>81634</v>
      </c>
      <c r="O142" s="11">
        <v>68313</v>
      </c>
      <c r="P142" s="11">
        <v>277219</v>
      </c>
      <c r="Q142" s="11">
        <v>277219</v>
      </c>
      <c r="R142" s="11">
        <v>277219</v>
      </c>
      <c r="S142" s="11">
        <v>337722</v>
      </c>
      <c r="T142" s="11">
        <v>154032</v>
      </c>
      <c r="U142" s="11">
        <v>209782</v>
      </c>
      <c r="V142" s="11">
        <v>209782</v>
      </c>
      <c r="W142" s="11">
        <v>161069</v>
      </c>
      <c r="X142" s="11">
        <v>161069</v>
      </c>
      <c r="Y142" s="11">
        <v>161069</v>
      </c>
      <c r="Z142" s="11">
        <v>104260</v>
      </c>
      <c r="AA142" s="11">
        <v>75113</v>
      </c>
      <c r="AB142" s="11">
        <v>88113</v>
      </c>
      <c r="AC142" s="11">
        <v>88651</v>
      </c>
      <c r="AD142" s="11">
        <v>88651</v>
      </c>
      <c r="AE142" s="11">
        <v>88651</v>
      </c>
      <c r="AF142" s="11">
        <v>99103</v>
      </c>
      <c r="AG142" s="11">
        <v>65495</v>
      </c>
      <c r="AH142" s="11">
        <v>47187</v>
      </c>
      <c r="AI142" s="11">
        <v>83616</v>
      </c>
      <c r="AJ142" s="11">
        <v>83616</v>
      </c>
      <c r="AK142" s="41">
        <f t="shared" si="8"/>
        <v>147069.67741935485</v>
      </c>
      <c r="AL142" s="31"/>
    </row>
    <row r="143" spans="1:38" x14ac:dyDescent="0.2">
      <c r="A143" s="34"/>
      <c r="B143" s="36"/>
      <c r="C143" s="31"/>
      <c r="D143" s="35"/>
      <c r="E143" s="35"/>
      <c r="F143" s="11">
        <v>0</v>
      </c>
      <c r="G143" s="11">
        <v>79055</v>
      </c>
      <c r="H143" s="11">
        <v>79055</v>
      </c>
      <c r="I143" s="11">
        <v>96986</v>
      </c>
      <c r="J143" s="11">
        <v>96986</v>
      </c>
      <c r="K143" s="11">
        <v>65760</v>
      </c>
      <c r="L143" s="11">
        <v>91490</v>
      </c>
      <c r="M143" s="11">
        <v>95652</v>
      </c>
      <c r="N143" s="11">
        <v>95652</v>
      </c>
      <c r="O143" s="11">
        <v>90953</v>
      </c>
      <c r="P143" s="11">
        <v>90289</v>
      </c>
      <c r="Q143" s="11">
        <v>90289</v>
      </c>
      <c r="R143" s="11">
        <v>90289</v>
      </c>
      <c r="S143" s="11">
        <v>106089</v>
      </c>
      <c r="T143" s="11">
        <v>98690</v>
      </c>
      <c r="U143" s="11">
        <v>180000</v>
      </c>
      <c r="V143" s="11">
        <v>180000</v>
      </c>
      <c r="W143" s="11">
        <v>156606</v>
      </c>
      <c r="X143" s="11">
        <v>156606</v>
      </c>
      <c r="Y143" s="11">
        <v>156606</v>
      </c>
      <c r="Z143" s="11">
        <v>110606</v>
      </c>
      <c r="AA143" s="11">
        <v>150388</v>
      </c>
      <c r="AB143" s="11">
        <v>112207</v>
      </c>
      <c r="AC143" s="11">
        <v>150150</v>
      </c>
      <c r="AD143" s="11">
        <v>150150</v>
      </c>
      <c r="AE143" s="11">
        <v>150150</v>
      </c>
      <c r="AF143" s="11">
        <v>154650</v>
      </c>
      <c r="AG143" s="11">
        <v>141610</v>
      </c>
      <c r="AH143" s="11">
        <v>156149</v>
      </c>
      <c r="AI143" s="11">
        <v>129684</v>
      </c>
      <c r="AJ143" s="11">
        <v>129684</v>
      </c>
      <c r="AK143" s="41">
        <f t="shared" si="8"/>
        <v>117176.80645161291</v>
      </c>
      <c r="AL143" s="31"/>
    </row>
    <row r="144" spans="1:38" x14ac:dyDescent="0.2">
      <c r="A144" s="34"/>
      <c r="B144" s="36"/>
      <c r="C144" s="31"/>
      <c r="D144" s="35"/>
      <c r="E144" s="35"/>
      <c r="F144" s="11">
        <v>106344</v>
      </c>
      <c r="G144" s="11">
        <v>200000</v>
      </c>
      <c r="H144" s="11">
        <v>200000</v>
      </c>
      <c r="I144" s="11">
        <v>177276</v>
      </c>
      <c r="J144" s="11">
        <v>177276</v>
      </c>
      <c r="K144" s="11">
        <v>48785</v>
      </c>
      <c r="L144" s="11">
        <v>3713</v>
      </c>
      <c r="M144" s="11">
        <v>36235</v>
      </c>
      <c r="N144" s="11">
        <v>36235</v>
      </c>
      <c r="O144" s="11">
        <v>68273</v>
      </c>
      <c r="P144" s="11">
        <v>32747</v>
      </c>
      <c r="Q144" s="11">
        <v>32747</v>
      </c>
      <c r="R144" s="11">
        <v>32747</v>
      </c>
      <c r="S144" s="11">
        <v>25981</v>
      </c>
      <c r="T144" s="11">
        <v>130288</v>
      </c>
      <c r="U144" s="11">
        <v>59338</v>
      </c>
      <c r="V144" s="11">
        <v>59338</v>
      </c>
      <c r="W144" s="11">
        <v>27531</v>
      </c>
      <c r="X144" s="11">
        <v>27531</v>
      </c>
      <c r="Y144" s="11">
        <v>27531</v>
      </c>
      <c r="Z144" s="11">
        <v>69473</v>
      </c>
      <c r="AA144" s="11">
        <v>99446</v>
      </c>
      <c r="AB144" s="11">
        <v>200000</v>
      </c>
      <c r="AC144" s="11">
        <v>90090</v>
      </c>
      <c r="AD144" s="11">
        <v>90090</v>
      </c>
      <c r="AE144" s="11">
        <v>90090</v>
      </c>
      <c r="AF144" s="11">
        <v>154372</v>
      </c>
      <c r="AG144" s="11">
        <v>593</v>
      </c>
      <c r="AH144" s="11">
        <v>153958</v>
      </c>
      <c r="AI144" s="11">
        <v>30198</v>
      </c>
      <c r="AJ144" s="11">
        <v>30198</v>
      </c>
      <c r="AK144" s="41">
        <f t="shared" si="8"/>
        <v>81239.483870967742</v>
      </c>
      <c r="AL144" s="31"/>
    </row>
    <row r="145" spans="1:38" x14ac:dyDescent="0.2">
      <c r="A145" s="34"/>
      <c r="B145" s="36"/>
      <c r="C145" s="31"/>
      <c r="D145" s="35"/>
      <c r="E145" s="35"/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41">
        <f t="shared" si="8"/>
        <v>0</v>
      </c>
      <c r="AL145" s="31"/>
    </row>
    <row r="146" spans="1:38" x14ac:dyDescent="0.2">
      <c r="A146" s="34"/>
      <c r="B146" s="36"/>
      <c r="C146" s="31"/>
      <c r="D146" s="35"/>
      <c r="E146" s="35"/>
      <c r="F146" s="11">
        <v>54827</v>
      </c>
      <c r="G146" s="11">
        <v>77983</v>
      </c>
      <c r="H146" s="11">
        <v>77983</v>
      </c>
      <c r="I146" s="11">
        <v>79782</v>
      </c>
      <c r="J146" s="11">
        <v>79782</v>
      </c>
      <c r="K146" s="11">
        <v>38939</v>
      </c>
      <c r="L146" s="11">
        <v>135090</v>
      </c>
      <c r="M146" s="11">
        <v>135220</v>
      </c>
      <c r="N146" s="11">
        <v>135220</v>
      </c>
      <c r="O146" s="11">
        <v>109079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184028</v>
      </c>
      <c r="X146" s="11">
        <v>184028</v>
      </c>
      <c r="Y146" s="11">
        <v>184028</v>
      </c>
      <c r="Z146" s="11">
        <v>94932</v>
      </c>
      <c r="AA146" s="11">
        <v>73439</v>
      </c>
      <c r="AB146" s="11">
        <v>89291</v>
      </c>
      <c r="AC146" s="11">
        <v>141126</v>
      </c>
      <c r="AD146" s="11">
        <v>141126</v>
      </c>
      <c r="AE146" s="11">
        <v>141126</v>
      </c>
      <c r="AF146" s="11">
        <v>146103</v>
      </c>
      <c r="AG146" s="11">
        <v>70645</v>
      </c>
      <c r="AH146" s="11">
        <v>123404</v>
      </c>
      <c r="AI146" s="11">
        <v>131228</v>
      </c>
      <c r="AJ146" s="11">
        <v>131228</v>
      </c>
      <c r="AK146" s="41">
        <f t="shared" si="8"/>
        <v>89020.548387096773</v>
      </c>
      <c r="AL146" s="31"/>
    </row>
    <row r="147" spans="1:38" x14ac:dyDescent="0.2">
      <c r="A147" s="34"/>
      <c r="B147" s="36"/>
      <c r="C147" s="31"/>
      <c r="D147" s="35"/>
      <c r="E147" s="35"/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  <c r="AJ147" s="11">
        <v>0</v>
      </c>
      <c r="AK147" s="41">
        <f t="shared" si="8"/>
        <v>0</v>
      </c>
      <c r="AL147" s="31"/>
    </row>
    <row r="148" spans="1:38" x14ac:dyDescent="0.2">
      <c r="A148" s="34"/>
      <c r="B148" s="36"/>
      <c r="C148" s="31"/>
      <c r="D148" s="35"/>
      <c r="E148" s="35"/>
      <c r="F148" s="11">
        <v>20222</v>
      </c>
      <c r="G148" s="11">
        <v>20223</v>
      </c>
      <c r="H148" s="11">
        <v>20223</v>
      </c>
      <c r="I148" s="11">
        <v>8971</v>
      </c>
      <c r="J148" s="11">
        <v>8971</v>
      </c>
      <c r="K148" s="11">
        <v>8971</v>
      </c>
      <c r="L148" s="11">
        <v>8971</v>
      </c>
      <c r="M148" s="11">
        <v>8971</v>
      </c>
      <c r="N148" s="11">
        <v>8971</v>
      </c>
      <c r="O148" s="11">
        <v>8971</v>
      </c>
      <c r="P148" s="11">
        <v>8971</v>
      </c>
      <c r="Q148" s="11">
        <v>8971</v>
      </c>
      <c r="R148" s="11">
        <v>8971</v>
      </c>
      <c r="S148" s="11">
        <v>18142</v>
      </c>
      <c r="T148" s="11">
        <v>8971</v>
      </c>
      <c r="U148" s="11">
        <v>7096</v>
      </c>
      <c r="V148" s="11">
        <v>7096</v>
      </c>
      <c r="W148" s="11">
        <v>7096</v>
      </c>
      <c r="X148" s="11">
        <v>7096</v>
      </c>
      <c r="Y148" s="11">
        <v>7096</v>
      </c>
      <c r="Z148" s="11">
        <v>7096</v>
      </c>
      <c r="AA148" s="11">
        <v>7096</v>
      </c>
      <c r="AB148" s="11">
        <v>7096</v>
      </c>
      <c r="AC148" s="11">
        <v>7096</v>
      </c>
      <c r="AD148" s="11">
        <v>7096</v>
      </c>
      <c r="AE148" s="11">
        <v>7096</v>
      </c>
      <c r="AF148" s="11">
        <v>7096</v>
      </c>
      <c r="AG148" s="11">
        <v>17096</v>
      </c>
      <c r="AH148" s="11">
        <v>7096</v>
      </c>
      <c r="AI148" s="11">
        <v>22000</v>
      </c>
      <c r="AJ148" s="11">
        <v>22000</v>
      </c>
      <c r="AK148" s="41">
        <f t="shared" si="8"/>
        <v>10672.096774193549</v>
      </c>
      <c r="AL148" s="31"/>
    </row>
    <row r="149" spans="1:38" x14ac:dyDescent="0.2">
      <c r="A149" s="34"/>
      <c r="B149" s="36"/>
      <c r="C149" s="31"/>
      <c r="D149" s="35"/>
      <c r="E149" s="35"/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11">
        <v>0</v>
      </c>
      <c r="AJ149" s="11">
        <v>0</v>
      </c>
      <c r="AK149" s="41">
        <f t="shared" si="8"/>
        <v>0</v>
      </c>
      <c r="AL149" s="31"/>
    </row>
    <row r="150" spans="1:38" x14ac:dyDescent="0.2">
      <c r="A150" s="34"/>
      <c r="B150" s="36"/>
      <c r="C150" s="31"/>
      <c r="D150" s="35"/>
      <c r="E150" s="35"/>
      <c r="F150" s="38">
        <f t="shared" ref="F150:AJ150" si="9">SUM(F137:F149)</f>
        <v>421109</v>
      </c>
      <c r="G150" s="38">
        <f t="shared" si="9"/>
        <v>502913</v>
      </c>
      <c r="H150" s="38">
        <f t="shared" si="9"/>
        <v>502913</v>
      </c>
      <c r="I150" s="38">
        <f t="shared" si="9"/>
        <v>655302</v>
      </c>
      <c r="J150" s="38">
        <f t="shared" si="9"/>
        <v>655302</v>
      </c>
      <c r="K150" s="38">
        <f t="shared" si="9"/>
        <v>447756</v>
      </c>
      <c r="L150" s="38">
        <f t="shared" si="9"/>
        <v>521846</v>
      </c>
      <c r="M150" s="38">
        <f t="shared" si="9"/>
        <v>446062</v>
      </c>
      <c r="N150" s="38">
        <f t="shared" si="9"/>
        <v>446062</v>
      </c>
      <c r="O150" s="38">
        <f t="shared" si="9"/>
        <v>585731</v>
      </c>
      <c r="P150" s="38">
        <f t="shared" si="9"/>
        <v>466727</v>
      </c>
      <c r="Q150" s="38">
        <f t="shared" si="9"/>
        <v>466727</v>
      </c>
      <c r="R150" s="38">
        <f t="shared" si="9"/>
        <v>466727</v>
      </c>
      <c r="S150" s="38">
        <f t="shared" si="9"/>
        <v>587961</v>
      </c>
      <c r="T150" s="38">
        <f t="shared" si="9"/>
        <v>391982</v>
      </c>
      <c r="U150" s="38">
        <f t="shared" si="9"/>
        <v>463880</v>
      </c>
      <c r="V150" s="38">
        <f t="shared" si="9"/>
        <v>463880</v>
      </c>
      <c r="W150" s="38">
        <f t="shared" si="9"/>
        <v>570931</v>
      </c>
      <c r="X150" s="38">
        <f t="shared" si="9"/>
        <v>570931</v>
      </c>
      <c r="Y150" s="38">
        <f t="shared" si="9"/>
        <v>570931</v>
      </c>
      <c r="Z150" s="38">
        <f t="shared" si="9"/>
        <v>438699</v>
      </c>
      <c r="AA150" s="38">
        <f t="shared" si="9"/>
        <v>464983</v>
      </c>
      <c r="AB150" s="38">
        <f t="shared" si="9"/>
        <v>496714</v>
      </c>
      <c r="AC150" s="38">
        <f t="shared" si="9"/>
        <v>524614</v>
      </c>
      <c r="AD150" s="38">
        <f t="shared" si="9"/>
        <v>524614</v>
      </c>
      <c r="AE150" s="38">
        <f t="shared" si="9"/>
        <v>524614</v>
      </c>
      <c r="AF150" s="38">
        <f t="shared" si="9"/>
        <v>645967</v>
      </c>
      <c r="AG150" s="38">
        <f t="shared" si="9"/>
        <v>428277</v>
      </c>
      <c r="AH150" s="38">
        <f t="shared" si="9"/>
        <v>487795</v>
      </c>
      <c r="AI150" s="38">
        <f t="shared" si="9"/>
        <v>476726</v>
      </c>
      <c r="AJ150" s="38">
        <f t="shared" si="9"/>
        <v>476726</v>
      </c>
      <c r="AK150" s="42">
        <f>SUM(AK137:AK149)</f>
        <v>506303.29032258072</v>
      </c>
      <c r="AL150" s="31"/>
    </row>
    <row r="151" spans="1:38" x14ac:dyDescent="0.2">
      <c r="A151" s="34"/>
      <c r="B151" s="36"/>
      <c r="C151" s="31"/>
      <c r="D151" s="35"/>
      <c r="E151" s="35"/>
      <c r="F151" s="5">
        <v>-32629</v>
      </c>
      <c r="G151" s="5">
        <v>-27629</v>
      </c>
      <c r="H151" s="5">
        <v>-27629</v>
      </c>
      <c r="I151" s="5">
        <v>-44629</v>
      </c>
      <c r="J151" s="5">
        <v>-44629</v>
      </c>
      <c r="K151" s="5">
        <v>-34629</v>
      </c>
      <c r="L151" s="5">
        <v>-34629</v>
      </c>
      <c r="M151" s="5">
        <v>-34629</v>
      </c>
      <c r="N151" s="5">
        <v>-34629</v>
      </c>
      <c r="O151" s="5">
        <v>-36129</v>
      </c>
      <c r="P151" s="5">
        <v>-14629</v>
      </c>
      <c r="Q151" s="5">
        <v>-14629</v>
      </c>
      <c r="R151" s="5">
        <v>-14629</v>
      </c>
      <c r="S151" s="5">
        <v>-14225</v>
      </c>
      <c r="T151" s="5">
        <v>-37629</v>
      </c>
      <c r="U151" s="5">
        <v>0</v>
      </c>
      <c r="V151" s="5">
        <v>0</v>
      </c>
      <c r="W151" s="5">
        <v>-10129</v>
      </c>
      <c r="X151" s="5">
        <v>-10129</v>
      </c>
      <c r="Y151" s="5">
        <v>-10129</v>
      </c>
      <c r="Z151" s="5">
        <v>0</v>
      </c>
      <c r="AA151" s="5">
        <v>0</v>
      </c>
      <c r="AB151" s="5">
        <v>-6606</v>
      </c>
      <c r="AC151" s="5">
        <v>-10274</v>
      </c>
      <c r="AD151" s="5">
        <v>-10274</v>
      </c>
      <c r="AE151" s="5">
        <v>-10274</v>
      </c>
      <c r="AF151" s="5">
        <v>0</v>
      </c>
      <c r="AG151" s="5">
        <v>-21019</v>
      </c>
      <c r="AH151" s="5">
        <v>-25019</v>
      </c>
      <c r="AI151" s="5">
        <v>0</v>
      </c>
      <c r="AJ151" s="5">
        <v>0</v>
      </c>
      <c r="AK151" s="41">
        <f t="shared" si="8"/>
        <v>-18109.16129032258</v>
      </c>
      <c r="AL151" s="31"/>
    </row>
    <row r="152" spans="1:38" x14ac:dyDescent="0.2">
      <c r="A152" s="34"/>
      <c r="B152" s="36"/>
      <c r="C152" s="31"/>
      <c r="D152" s="35"/>
      <c r="E152" s="35"/>
      <c r="F152" s="11">
        <v>-85000</v>
      </c>
      <c r="G152" s="11">
        <v>-85000</v>
      </c>
      <c r="H152" s="11">
        <v>-85000</v>
      </c>
      <c r="I152" s="11">
        <v>-85000</v>
      </c>
      <c r="J152" s="11">
        <v>-85000</v>
      </c>
      <c r="K152" s="11">
        <v>-38968</v>
      </c>
      <c r="L152" s="11">
        <v>-85000</v>
      </c>
      <c r="M152" s="11">
        <v>-85000</v>
      </c>
      <c r="N152" s="11">
        <v>-85000</v>
      </c>
      <c r="O152" s="11">
        <v>-85000</v>
      </c>
      <c r="P152" s="11">
        <v>-85000</v>
      </c>
      <c r="Q152" s="11">
        <v>-85000</v>
      </c>
      <c r="R152" s="11">
        <v>-85000</v>
      </c>
      <c r="S152" s="11">
        <v>-85000</v>
      </c>
      <c r="T152" s="11">
        <v>-85000</v>
      </c>
      <c r="U152" s="11">
        <v>-85000</v>
      </c>
      <c r="V152" s="11">
        <v>-85000</v>
      </c>
      <c r="W152" s="11">
        <v>-85000</v>
      </c>
      <c r="X152" s="11">
        <v>-85000</v>
      </c>
      <c r="Y152" s="11">
        <v>-85000</v>
      </c>
      <c r="Z152" s="11">
        <v>-85000</v>
      </c>
      <c r="AA152" s="11">
        <v>-85000</v>
      </c>
      <c r="AB152" s="11">
        <v>-85000</v>
      </c>
      <c r="AC152" s="11">
        <v>-85000</v>
      </c>
      <c r="AD152" s="11">
        <v>-85000</v>
      </c>
      <c r="AE152" s="11">
        <v>-85000</v>
      </c>
      <c r="AF152" s="11">
        <v>-85000</v>
      </c>
      <c r="AG152" s="11">
        <v>-85000</v>
      </c>
      <c r="AH152" s="11">
        <v>-85000</v>
      </c>
      <c r="AI152" s="11">
        <v>-85000</v>
      </c>
      <c r="AJ152" s="11">
        <v>-85000</v>
      </c>
      <c r="AK152" s="41">
        <f t="shared" si="8"/>
        <v>-83515.096774193546</v>
      </c>
      <c r="AL152" s="31"/>
    </row>
    <row r="153" spans="1:38" x14ac:dyDescent="0.2">
      <c r="A153" s="34"/>
      <c r="B153" s="36"/>
      <c r="C153" s="31"/>
      <c r="D153" s="35"/>
      <c r="E153" s="35"/>
      <c r="F153" s="11">
        <v>-148694</v>
      </c>
      <c r="G153" s="11">
        <v>-86740</v>
      </c>
      <c r="H153" s="11">
        <v>-86740</v>
      </c>
      <c r="I153" s="11">
        <v>-165000</v>
      </c>
      <c r="J153" s="11">
        <v>-165000</v>
      </c>
      <c r="K153" s="11">
        <v>-96852</v>
      </c>
      <c r="L153" s="11">
        <v>-60100</v>
      </c>
      <c r="M153" s="11">
        <v>-890</v>
      </c>
      <c r="N153" s="11">
        <v>-890</v>
      </c>
      <c r="O153" s="11">
        <v>-70157</v>
      </c>
      <c r="P153" s="11">
        <v>-49106</v>
      </c>
      <c r="Q153" s="11">
        <v>-49106</v>
      </c>
      <c r="R153" s="11">
        <v>-49106</v>
      </c>
      <c r="S153" s="11">
        <v>-47169</v>
      </c>
      <c r="T153" s="11">
        <v>-13011</v>
      </c>
      <c r="U153" s="11">
        <v>-33</v>
      </c>
      <c r="V153" s="11">
        <v>-33</v>
      </c>
      <c r="W153" s="11">
        <v>-18478</v>
      </c>
      <c r="X153" s="11">
        <v>-18478</v>
      </c>
      <c r="Y153" s="11">
        <v>-18478</v>
      </c>
      <c r="Z153" s="11">
        <v>-11628</v>
      </c>
      <c r="AA153" s="11">
        <v>-33</v>
      </c>
      <c r="AB153" s="11">
        <v>-47030</v>
      </c>
      <c r="AC153" s="11">
        <v>-30</v>
      </c>
      <c r="AD153" s="11">
        <v>-30</v>
      </c>
      <c r="AE153" s="11">
        <v>-30</v>
      </c>
      <c r="AF153" s="11">
        <v>-150304</v>
      </c>
      <c r="AG153" s="11">
        <v>-10029</v>
      </c>
      <c r="AH153" s="11">
        <v>-94173</v>
      </c>
      <c r="AI153" s="11">
        <v>-33081</v>
      </c>
      <c r="AJ153" s="11">
        <v>-33081</v>
      </c>
      <c r="AK153" s="41">
        <f t="shared" si="8"/>
        <v>-49145.483870967742</v>
      </c>
      <c r="AL153" s="31"/>
    </row>
    <row r="154" spans="1:38" x14ac:dyDescent="0.2">
      <c r="A154" s="34"/>
      <c r="B154" s="36"/>
      <c r="C154" s="31"/>
      <c r="D154" s="35"/>
      <c r="E154" s="35"/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0</v>
      </c>
      <c r="AI154" s="11">
        <v>0</v>
      </c>
      <c r="AJ154" s="11">
        <v>0</v>
      </c>
      <c r="AK154" s="41">
        <f t="shared" si="8"/>
        <v>0</v>
      </c>
      <c r="AL154" s="31"/>
    </row>
    <row r="155" spans="1:38" x14ac:dyDescent="0.2">
      <c r="A155" s="34"/>
      <c r="B155" s="36"/>
      <c r="C155" s="31"/>
      <c r="D155" s="35"/>
      <c r="E155" s="35"/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0</v>
      </c>
      <c r="AI155" s="11">
        <v>0</v>
      </c>
      <c r="AJ155" s="11">
        <v>0</v>
      </c>
      <c r="AK155" s="41">
        <f t="shared" si="8"/>
        <v>0</v>
      </c>
      <c r="AL155" s="31"/>
    </row>
    <row r="156" spans="1:38" x14ac:dyDescent="0.2">
      <c r="A156" s="34"/>
      <c r="B156" s="36"/>
      <c r="C156" s="31"/>
      <c r="D156" s="35"/>
      <c r="E156" s="35"/>
      <c r="F156" s="11">
        <v>-75072</v>
      </c>
      <c r="G156" s="11">
        <v>-85134</v>
      </c>
      <c r="H156" s="11">
        <v>-85134</v>
      </c>
      <c r="I156" s="11">
        <v>-35993</v>
      </c>
      <c r="J156" s="11">
        <v>-35993</v>
      </c>
      <c r="K156" s="11">
        <v>-43683</v>
      </c>
      <c r="L156" s="11">
        <v>-78026</v>
      </c>
      <c r="M156" s="11">
        <v>-75701</v>
      </c>
      <c r="N156" s="11">
        <v>-75701</v>
      </c>
      <c r="O156" s="11">
        <v>-84050</v>
      </c>
      <c r="P156" s="11">
        <v>-43245</v>
      </c>
      <c r="Q156" s="11">
        <v>-43245</v>
      </c>
      <c r="R156" s="11">
        <v>-43245</v>
      </c>
      <c r="S156" s="11">
        <v>-66423</v>
      </c>
      <c r="T156" s="11">
        <v>-35745</v>
      </c>
      <c r="U156" s="11">
        <v>-38745</v>
      </c>
      <c r="V156" s="11">
        <v>-38745</v>
      </c>
      <c r="W156" s="11">
        <v>-58392</v>
      </c>
      <c r="X156" s="11">
        <v>-58392</v>
      </c>
      <c r="Y156" s="11">
        <v>-58392</v>
      </c>
      <c r="Z156" s="11">
        <v>-69070</v>
      </c>
      <c r="AA156" s="11">
        <v>-54315</v>
      </c>
      <c r="AB156" s="11">
        <v>-58455</v>
      </c>
      <c r="AC156" s="11">
        <v>-74551</v>
      </c>
      <c r="AD156" s="11">
        <v>-74551</v>
      </c>
      <c r="AE156" s="11">
        <v>-74551</v>
      </c>
      <c r="AF156" s="11">
        <v>-51408</v>
      </c>
      <c r="AG156" s="11">
        <v>-106955</v>
      </c>
      <c r="AH156" s="11">
        <v>-63355</v>
      </c>
      <c r="AI156" s="11">
        <v>-131665</v>
      </c>
      <c r="AJ156" s="11">
        <v>-131665</v>
      </c>
      <c r="AK156" s="41">
        <f t="shared" si="8"/>
        <v>-66116.032258064515</v>
      </c>
      <c r="AL156" s="31"/>
    </row>
    <row r="157" spans="1:38" x14ac:dyDescent="0.2">
      <c r="A157" s="34"/>
      <c r="B157" s="36"/>
      <c r="C157" s="31"/>
      <c r="D157" s="35"/>
      <c r="E157" s="35"/>
      <c r="F157" s="11">
        <v>-4945</v>
      </c>
      <c r="G157" s="11">
        <v>0</v>
      </c>
      <c r="H157" s="11">
        <v>0</v>
      </c>
      <c r="I157" s="11">
        <v>-7500</v>
      </c>
      <c r="J157" s="11">
        <v>-7500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-7500</v>
      </c>
      <c r="Q157" s="11">
        <v>-7500</v>
      </c>
      <c r="R157" s="11">
        <v>-7500</v>
      </c>
      <c r="S157" s="11">
        <v>-2500</v>
      </c>
      <c r="T157" s="11">
        <v>0</v>
      </c>
      <c r="U157" s="11">
        <v>0</v>
      </c>
      <c r="V157" s="11">
        <v>0</v>
      </c>
      <c r="W157" s="11">
        <v>-7500</v>
      </c>
      <c r="X157" s="11">
        <v>-7500</v>
      </c>
      <c r="Y157" s="11">
        <v>-7500</v>
      </c>
      <c r="Z157" s="11">
        <v>-7500</v>
      </c>
      <c r="AA157" s="11">
        <v>-2000</v>
      </c>
      <c r="AB157" s="11">
        <v>0</v>
      </c>
      <c r="AC157" s="11">
        <v>-7500</v>
      </c>
      <c r="AD157" s="11">
        <v>-7500</v>
      </c>
      <c r="AE157" s="11">
        <v>-7500</v>
      </c>
      <c r="AF157" s="11">
        <v>-7500</v>
      </c>
      <c r="AG157" s="11">
        <v>-3000</v>
      </c>
      <c r="AH157" s="11">
        <v>0</v>
      </c>
      <c r="AI157" s="11">
        <v>0</v>
      </c>
      <c r="AJ157" s="11">
        <v>0</v>
      </c>
      <c r="AK157" s="41">
        <f t="shared" si="8"/>
        <v>-3546.6129032258063</v>
      </c>
      <c r="AL157" s="31"/>
    </row>
    <row r="158" spans="1:38" x14ac:dyDescent="0.2">
      <c r="A158" s="34"/>
      <c r="B158" s="36"/>
      <c r="C158" s="31"/>
      <c r="D158" s="35"/>
      <c r="E158" s="35"/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41">
        <f t="shared" si="8"/>
        <v>0</v>
      </c>
      <c r="AL158" s="31"/>
    </row>
    <row r="159" spans="1:38" x14ac:dyDescent="0.2">
      <c r="A159" s="34"/>
      <c r="B159" s="36"/>
      <c r="C159" s="31"/>
      <c r="D159" s="35"/>
      <c r="E159" s="35"/>
      <c r="F159" s="11">
        <v>-43037</v>
      </c>
      <c r="G159" s="11">
        <v>-66032</v>
      </c>
      <c r="H159" s="11">
        <v>-66032</v>
      </c>
      <c r="I159" s="11">
        <v>-65689</v>
      </c>
      <c r="J159" s="11">
        <v>-65689</v>
      </c>
      <c r="K159" s="11">
        <v>-57278</v>
      </c>
      <c r="L159" s="11">
        <v>-47689</v>
      </c>
      <c r="M159" s="11">
        <v>-18654</v>
      </c>
      <c r="N159" s="11">
        <v>-18654</v>
      </c>
      <c r="O159" s="11">
        <v>-5594</v>
      </c>
      <c r="P159" s="11">
        <v>-1294</v>
      </c>
      <c r="Q159" s="11">
        <v>-1294</v>
      </c>
      <c r="R159" s="11">
        <v>-1294</v>
      </c>
      <c r="S159" s="11">
        <v>-114927</v>
      </c>
      <c r="T159" s="11">
        <v>-4037</v>
      </c>
      <c r="U159" s="11">
        <v>-129</v>
      </c>
      <c r="V159" s="11">
        <v>-129</v>
      </c>
      <c r="W159" s="11">
        <v>-5939</v>
      </c>
      <c r="X159" s="11">
        <v>-5939</v>
      </c>
      <c r="Y159" s="11">
        <v>-5939</v>
      </c>
      <c r="Z159" s="11">
        <v>-16581</v>
      </c>
      <c r="AA159" s="11">
        <v>-37774</v>
      </c>
      <c r="AB159" s="11">
        <v>-46143</v>
      </c>
      <c r="AC159" s="11">
        <v>0</v>
      </c>
      <c r="AD159" s="11">
        <v>0</v>
      </c>
      <c r="AE159" s="11">
        <v>0</v>
      </c>
      <c r="AF159" s="11">
        <v>-297</v>
      </c>
      <c r="AG159" s="11">
        <v>-10000</v>
      </c>
      <c r="AH159" s="11">
        <v>-3992</v>
      </c>
      <c r="AI159" s="11">
        <v>-21799</v>
      </c>
      <c r="AJ159" s="11">
        <v>-21799</v>
      </c>
      <c r="AK159" s="41">
        <f t="shared" si="8"/>
        <v>-24311.419354838708</v>
      </c>
      <c r="AL159" s="31"/>
    </row>
    <row r="160" spans="1:38" x14ac:dyDescent="0.2">
      <c r="A160" s="34"/>
      <c r="B160" s="36"/>
      <c r="C160" s="31"/>
      <c r="D160" s="35"/>
      <c r="E160" s="35"/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G160" s="11">
        <v>0</v>
      </c>
      <c r="AH160" s="11">
        <v>0</v>
      </c>
      <c r="AI160" s="11">
        <v>0</v>
      </c>
      <c r="AJ160" s="11">
        <v>0</v>
      </c>
      <c r="AK160" s="41">
        <f t="shared" si="8"/>
        <v>0</v>
      </c>
      <c r="AL160" s="31"/>
    </row>
    <row r="161" spans="1:38" x14ac:dyDescent="0.2">
      <c r="A161" s="34"/>
      <c r="B161" s="36"/>
      <c r="C161" s="31"/>
      <c r="D161" s="35"/>
      <c r="E161" s="35"/>
      <c r="F161" s="11">
        <v>-15740</v>
      </c>
      <c r="G161" s="11">
        <v>-93733</v>
      </c>
      <c r="H161" s="11">
        <v>-93733</v>
      </c>
      <c r="I161" s="11">
        <v>-77372</v>
      </c>
      <c r="J161" s="11">
        <v>-77372</v>
      </c>
      <c r="K161" s="11">
        <v>-84219</v>
      </c>
      <c r="L161" s="11">
        <v>-43360</v>
      </c>
      <c r="M161" s="11">
        <v>-69317</v>
      </c>
      <c r="N161" s="11">
        <v>-69317</v>
      </c>
      <c r="O161" s="11">
        <v>-81055</v>
      </c>
      <c r="P161" s="11">
        <v>-79354</v>
      </c>
      <c r="Q161" s="11">
        <v>-79354</v>
      </c>
      <c r="R161" s="11">
        <v>-79354</v>
      </c>
      <c r="S161" s="11">
        <v>-67371</v>
      </c>
      <c r="T161" s="11">
        <v>-24317</v>
      </c>
      <c r="U161" s="11">
        <v>-46554</v>
      </c>
      <c r="V161" s="11">
        <v>-46554</v>
      </c>
      <c r="W161" s="11">
        <v>-18201</v>
      </c>
      <c r="X161" s="11">
        <v>-18201</v>
      </c>
      <c r="Y161" s="11">
        <v>-18201</v>
      </c>
      <c r="Z161" s="11">
        <v>-21608</v>
      </c>
      <c r="AA161" s="11">
        <v>-21056</v>
      </c>
      <c r="AB161" s="11">
        <v>-15201</v>
      </c>
      <c r="AC161" s="11">
        <v>-49982</v>
      </c>
      <c r="AD161" s="11">
        <v>-49982</v>
      </c>
      <c r="AE161" s="11">
        <v>-49982</v>
      </c>
      <c r="AF161" s="11">
        <v>-59309</v>
      </c>
      <c r="AG161" s="11">
        <v>-16245</v>
      </c>
      <c r="AH161" s="11">
        <v>-15201</v>
      </c>
      <c r="AI161" s="11">
        <v>-72319</v>
      </c>
      <c r="AJ161" s="11">
        <v>-72319</v>
      </c>
      <c r="AK161" s="41">
        <f t="shared" si="8"/>
        <v>-52447.838709677417</v>
      </c>
      <c r="AL161" s="31"/>
    </row>
    <row r="162" spans="1:38" x14ac:dyDescent="0.2">
      <c r="A162" s="34"/>
      <c r="B162" s="36"/>
      <c r="C162" s="31"/>
      <c r="D162" s="35"/>
      <c r="E162" s="35"/>
      <c r="F162" s="11">
        <v>0</v>
      </c>
      <c r="G162" s="11">
        <v>0</v>
      </c>
      <c r="H162" s="11">
        <v>0</v>
      </c>
      <c r="I162" s="11">
        <v>-7800</v>
      </c>
      <c r="J162" s="11">
        <v>-7800</v>
      </c>
      <c r="K162" s="11">
        <v>-75000</v>
      </c>
      <c r="L162" s="11">
        <v>-23580</v>
      </c>
      <c r="M162" s="11">
        <v>-8</v>
      </c>
      <c r="N162" s="11">
        <v>-8</v>
      </c>
      <c r="O162" s="11">
        <v>-20867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-24100</v>
      </c>
      <c r="V162" s="11">
        <v>-24100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-6000</v>
      </c>
      <c r="AD162" s="11">
        <v>-6000</v>
      </c>
      <c r="AE162" s="11">
        <v>-6000</v>
      </c>
      <c r="AF162" s="11">
        <v>0</v>
      </c>
      <c r="AG162" s="11">
        <v>0</v>
      </c>
      <c r="AH162" s="11">
        <v>0</v>
      </c>
      <c r="AI162" s="11">
        <v>-1079</v>
      </c>
      <c r="AJ162" s="11">
        <v>-1079</v>
      </c>
      <c r="AK162" s="41">
        <f t="shared" si="8"/>
        <v>-6561.9677419354839</v>
      </c>
      <c r="AL162" s="31"/>
    </row>
    <row r="163" spans="1:38" x14ac:dyDescent="0.2">
      <c r="A163" s="34"/>
      <c r="B163" s="36"/>
      <c r="C163" s="31"/>
      <c r="D163" s="35"/>
      <c r="E163" s="35"/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41">
        <f t="shared" si="8"/>
        <v>0</v>
      </c>
      <c r="AL163" s="31"/>
    </row>
    <row r="164" spans="1:38" x14ac:dyDescent="0.2">
      <c r="A164" s="34"/>
      <c r="B164" s="36"/>
      <c r="C164" s="31"/>
      <c r="D164" s="35"/>
      <c r="E164" s="35"/>
      <c r="F164" s="38">
        <f t="shared" ref="F164:AJ164" si="10">SUM(F151:F163)</f>
        <v>-405117</v>
      </c>
      <c r="G164" s="38">
        <f t="shared" si="10"/>
        <v>-444268</v>
      </c>
      <c r="H164" s="38">
        <f t="shared" si="10"/>
        <v>-444268</v>
      </c>
      <c r="I164" s="38">
        <f t="shared" si="10"/>
        <v>-488983</v>
      </c>
      <c r="J164" s="38">
        <f t="shared" si="10"/>
        <v>-488983</v>
      </c>
      <c r="K164" s="38">
        <f t="shared" si="10"/>
        <v>-430629</v>
      </c>
      <c r="L164" s="38">
        <f t="shared" si="10"/>
        <v>-372384</v>
      </c>
      <c r="M164" s="38">
        <f t="shared" si="10"/>
        <v>-284199</v>
      </c>
      <c r="N164" s="38">
        <f t="shared" si="10"/>
        <v>-284199</v>
      </c>
      <c r="O164" s="38">
        <f t="shared" si="10"/>
        <v>-382852</v>
      </c>
      <c r="P164" s="38">
        <f t="shared" si="10"/>
        <v>-280128</v>
      </c>
      <c r="Q164" s="38">
        <f t="shared" si="10"/>
        <v>-280128</v>
      </c>
      <c r="R164" s="38">
        <f t="shared" si="10"/>
        <v>-280128</v>
      </c>
      <c r="S164" s="38">
        <f t="shared" si="10"/>
        <v>-397615</v>
      </c>
      <c r="T164" s="38">
        <f t="shared" si="10"/>
        <v>-199739</v>
      </c>
      <c r="U164" s="38">
        <f t="shared" si="10"/>
        <v>-194561</v>
      </c>
      <c r="V164" s="38">
        <f t="shared" si="10"/>
        <v>-194561</v>
      </c>
      <c r="W164" s="38">
        <f t="shared" si="10"/>
        <v>-203639</v>
      </c>
      <c r="X164" s="38">
        <f t="shared" si="10"/>
        <v>-203639</v>
      </c>
      <c r="Y164" s="38">
        <f t="shared" si="10"/>
        <v>-203639</v>
      </c>
      <c r="Z164" s="38">
        <f t="shared" si="10"/>
        <v>-211387</v>
      </c>
      <c r="AA164" s="38">
        <f t="shared" si="10"/>
        <v>-200178</v>
      </c>
      <c r="AB164" s="38">
        <f t="shared" si="10"/>
        <v>-258435</v>
      </c>
      <c r="AC164" s="38">
        <f t="shared" si="10"/>
        <v>-233337</v>
      </c>
      <c r="AD164" s="38">
        <f t="shared" si="10"/>
        <v>-233337</v>
      </c>
      <c r="AE164" s="38">
        <f t="shared" si="10"/>
        <v>-233337</v>
      </c>
      <c r="AF164" s="38">
        <f t="shared" si="10"/>
        <v>-353818</v>
      </c>
      <c r="AG164" s="38">
        <f t="shared" si="10"/>
        <v>-252248</v>
      </c>
      <c r="AH164" s="38">
        <f t="shared" si="10"/>
        <v>-286740</v>
      </c>
      <c r="AI164" s="38">
        <f t="shared" si="10"/>
        <v>-344943</v>
      </c>
      <c r="AJ164" s="38">
        <f t="shared" si="10"/>
        <v>-344943</v>
      </c>
      <c r="AK164" s="42">
        <f>SUM(AK151:AK163)</f>
        <v>-303753.61290322576</v>
      </c>
      <c r="AL164" s="31"/>
    </row>
    <row r="165" spans="1:38" x14ac:dyDescent="0.2">
      <c r="A165" s="34"/>
      <c r="B165" s="36"/>
      <c r="C165" s="31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4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4"/>
      <c r="AF165" s="31"/>
      <c r="AG165" s="31"/>
      <c r="AH165" s="31"/>
      <c r="AI165" s="31"/>
      <c r="AJ165" s="31"/>
      <c r="AK165" s="31"/>
      <c r="AL165" s="31"/>
    </row>
    <row r="166" spans="1:38" x14ac:dyDescent="0.2">
      <c r="A166" s="34"/>
      <c r="B166" s="36"/>
      <c r="C166" s="31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4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4"/>
      <c r="AF166" s="31"/>
      <c r="AG166" s="31"/>
      <c r="AH166" s="31"/>
      <c r="AI166" s="31"/>
      <c r="AJ166" s="31"/>
      <c r="AK166" s="31"/>
      <c r="AL166" s="31"/>
    </row>
    <row r="167" spans="1:38" x14ac:dyDescent="0.2">
      <c r="A167" s="34"/>
      <c r="B167" s="36"/>
      <c r="C167" s="31"/>
      <c r="D167" s="35"/>
      <c r="E167" s="35"/>
      <c r="F167" s="21" t="s">
        <v>20</v>
      </c>
      <c r="G167" s="21" t="s">
        <v>21</v>
      </c>
      <c r="H167" s="21" t="s">
        <v>22</v>
      </c>
      <c r="I167" s="21" t="s">
        <v>23</v>
      </c>
      <c r="J167" s="21" t="s">
        <v>24</v>
      </c>
      <c r="K167" s="21" t="s">
        <v>18</v>
      </c>
      <c r="L167" s="21" t="s">
        <v>19</v>
      </c>
      <c r="M167" s="21" t="s">
        <v>20</v>
      </c>
      <c r="N167" s="21" t="s">
        <v>21</v>
      </c>
      <c r="O167" s="21" t="s">
        <v>22</v>
      </c>
      <c r="P167" s="21" t="s">
        <v>23</v>
      </c>
      <c r="Q167" s="21" t="s">
        <v>24</v>
      </c>
      <c r="R167" s="21" t="s">
        <v>18</v>
      </c>
      <c r="S167" s="21" t="s">
        <v>19</v>
      </c>
      <c r="T167" s="21" t="s">
        <v>20</v>
      </c>
      <c r="U167" s="21" t="s">
        <v>21</v>
      </c>
      <c r="V167" s="21" t="s">
        <v>22</v>
      </c>
      <c r="W167" s="21" t="s">
        <v>23</v>
      </c>
      <c r="X167" s="21" t="s">
        <v>24</v>
      </c>
      <c r="Y167" s="21" t="s">
        <v>18</v>
      </c>
      <c r="Z167" s="21" t="s">
        <v>19</v>
      </c>
      <c r="AA167" s="21" t="s">
        <v>20</v>
      </c>
      <c r="AB167" s="21" t="s">
        <v>21</v>
      </c>
      <c r="AC167" s="21" t="s">
        <v>22</v>
      </c>
      <c r="AD167" s="21" t="s">
        <v>23</v>
      </c>
      <c r="AE167" s="21" t="s">
        <v>24</v>
      </c>
      <c r="AF167" s="21" t="s">
        <v>18</v>
      </c>
      <c r="AG167" s="21" t="s">
        <v>19</v>
      </c>
      <c r="AH167" s="21" t="s">
        <v>20</v>
      </c>
      <c r="AI167" s="21" t="s">
        <v>21</v>
      </c>
      <c r="AJ167" s="20" t="s">
        <v>31</v>
      </c>
      <c r="AK167" s="31"/>
      <c r="AL167" s="31"/>
    </row>
    <row r="168" spans="1:38" x14ac:dyDescent="0.2">
      <c r="A168" s="34"/>
      <c r="B168" s="36"/>
      <c r="C168" s="31"/>
      <c r="D168" s="35"/>
      <c r="E168" s="35"/>
      <c r="F168" s="27">
        <v>37164</v>
      </c>
      <c r="G168" s="27">
        <v>37163</v>
      </c>
      <c r="H168" s="27">
        <v>37162</v>
      </c>
      <c r="I168" s="27">
        <v>37161</v>
      </c>
      <c r="J168" s="27">
        <v>37160</v>
      </c>
      <c r="K168" s="27">
        <v>37159</v>
      </c>
      <c r="L168" s="27">
        <v>37158</v>
      </c>
      <c r="M168" s="27">
        <v>37157</v>
      </c>
      <c r="N168" s="27">
        <v>37156</v>
      </c>
      <c r="O168" s="27">
        <v>37155</v>
      </c>
      <c r="P168" s="27">
        <v>37154</v>
      </c>
      <c r="Q168" s="27">
        <v>37153</v>
      </c>
      <c r="R168" s="27">
        <v>37152</v>
      </c>
      <c r="S168" s="27">
        <v>37151</v>
      </c>
      <c r="T168" s="27">
        <v>37150</v>
      </c>
      <c r="U168" s="27">
        <v>37149</v>
      </c>
      <c r="V168" s="27">
        <v>37148</v>
      </c>
      <c r="W168" s="27">
        <v>37147</v>
      </c>
      <c r="X168" s="27">
        <v>37146</v>
      </c>
      <c r="Y168" s="27">
        <v>37145</v>
      </c>
      <c r="Z168" s="27">
        <v>37144</v>
      </c>
      <c r="AA168" s="27">
        <v>37143</v>
      </c>
      <c r="AB168" s="27">
        <v>37142</v>
      </c>
      <c r="AC168" s="27">
        <v>37141</v>
      </c>
      <c r="AD168" s="27">
        <v>37140</v>
      </c>
      <c r="AE168" s="27">
        <v>37139</v>
      </c>
      <c r="AF168" s="27">
        <v>37138</v>
      </c>
      <c r="AG168" s="27">
        <v>37137</v>
      </c>
      <c r="AH168" s="27">
        <v>37136</v>
      </c>
      <c r="AI168" s="27">
        <v>37135</v>
      </c>
      <c r="AJ168" s="39">
        <v>37139</v>
      </c>
      <c r="AK168" s="31"/>
      <c r="AL168" s="31"/>
    </row>
    <row r="169" spans="1:38" x14ac:dyDescent="0.2">
      <c r="A169" s="34"/>
      <c r="B169" s="36"/>
      <c r="C169" s="31"/>
      <c r="D169" s="35"/>
      <c r="E169" s="35"/>
      <c r="AJ169" s="40"/>
      <c r="AK169" s="31"/>
      <c r="AL169" s="31"/>
    </row>
    <row r="170" spans="1:38" x14ac:dyDescent="0.2">
      <c r="A170" s="34"/>
      <c r="B170" s="36"/>
      <c r="C170" s="31"/>
      <c r="D170" s="35"/>
      <c r="E170" s="35"/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41">
        <f>AVERAGE(F170:AI170)</f>
        <v>0</v>
      </c>
      <c r="AK170" s="31"/>
      <c r="AL170" s="31"/>
    </row>
    <row r="171" spans="1:38" x14ac:dyDescent="0.2">
      <c r="A171" s="34"/>
      <c r="B171" s="36"/>
      <c r="C171" s="31"/>
      <c r="D171" s="35"/>
      <c r="E171" s="35"/>
      <c r="F171" s="11">
        <v>80000</v>
      </c>
      <c r="G171" s="11">
        <v>80000</v>
      </c>
      <c r="H171" s="11">
        <v>19000</v>
      </c>
      <c r="I171" s="11">
        <v>80000</v>
      </c>
      <c r="J171" s="11">
        <v>36000</v>
      </c>
      <c r="K171" s="11">
        <v>75547</v>
      </c>
      <c r="L171" s="11">
        <v>75547</v>
      </c>
      <c r="M171" s="11">
        <v>17051</v>
      </c>
      <c r="N171" s="11">
        <v>17051</v>
      </c>
      <c r="O171" s="11">
        <v>17051</v>
      </c>
      <c r="P171" s="11">
        <v>14000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78625</v>
      </c>
      <c r="AB171" s="11">
        <v>78625</v>
      </c>
      <c r="AC171" s="11">
        <v>78625</v>
      </c>
      <c r="AD171" s="11">
        <v>2750</v>
      </c>
      <c r="AE171" s="11">
        <v>73511</v>
      </c>
      <c r="AF171" s="11">
        <v>10735</v>
      </c>
      <c r="AG171" s="11">
        <v>0</v>
      </c>
      <c r="AH171" s="11">
        <v>0</v>
      </c>
      <c r="AI171" s="11">
        <v>0</v>
      </c>
      <c r="AJ171" s="41">
        <f t="shared" ref="AJ171:AJ196" si="11">AVERAGE(F171:AI171)</f>
        <v>27803.933333333334</v>
      </c>
      <c r="AK171" s="31"/>
      <c r="AL171" s="31"/>
    </row>
    <row r="172" spans="1:38" x14ac:dyDescent="0.2">
      <c r="A172" s="34"/>
      <c r="B172" s="36"/>
      <c r="C172" s="31"/>
      <c r="D172" s="35"/>
      <c r="E172" s="35"/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7572</v>
      </c>
      <c r="S172" s="11">
        <v>7572</v>
      </c>
      <c r="T172" s="11">
        <v>7572</v>
      </c>
      <c r="U172" s="11">
        <v>7572</v>
      </c>
      <c r="V172" s="11">
        <v>0</v>
      </c>
      <c r="W172" s="11">
        <v>0</v>
      </c>
      <c r="X172" s="11">
        <v>0</v>
      </c>
      <c r="Y172" s="11">
        <v>0</v>
      </c>
      <c r="Z172" s="11">
        <v>99303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18331</v>
      </c>
      <c r="AG172" s="11">
        <v>37</v>
      </c>
      <c r="AH172" s="11">
        <v>37</v>
      </c>
      <c r="AI172" s="11">
        <v>37</v>
      </c>
      <c r="AJ172" s="41">
        <f t="shared" si="11"/>
        <v>4934.4333333333334</v>
      </c>
      <c r="AK172" s="31"/>
      <c r="AL172" s="31"/>
    </row>
    <row r="173" spans="1:38" x14ac:dyDescent="0.2">
      <c r="A173" s="34"/>
      <c r="B173" s="36"/>
      <c r="C173" s="31"/>
      <c r="D173" s="35"/>
      <c r="E173" s="35"/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0</v>
      </c>
      <c r="AG173" s="11">
        <v>0</v>
      </c>
      <c r="AH173" s="11">
        <v>0</v>
      </c>
      <c r="AI173" s="11">
        <v>0</v>
      </c>
      <c r="AJ173" s="41">
        <f t="shared" si="11"/>
        <v>0</v>
      </c>
      <c r="AK173" s="31"/>
      <c r="AL173" s="31"/>
    </row>
    <row r="174" spans="1:38" x14ac:dyDescent="0.2">
      <c r="A174" s="34"/>
      <c r="B174" s="36"/>
      <c r="C174" s="31"/>
      <c r="D174" s="35"/>
      <c r="E174" s="35"/>
      <c r="F174" s="11">
        <v>0</v>
      </c>
      <c r="G174" s="11">
        <v>0</v>
      </c>
      <c r="H174" s="11">
        <v>77806</v>
      </c>
      <c r="I174" s="11">
        <v>101720</v>
      </c>
      <c r="J174" s="11">
        <v>163201</v>
      </c>
      <c r="K174" s="11">
        <v>0</v>
      </c>
      <c r="L174" s="11">
        <v>0</v>
      </c>
      <c r="M174" s="11">
        <v>78401</v>
      </c>
      <c r="N174" s="11">
        <v>78401</v>
      </c>
      <c r="O174" s="11">
        <v>78401</v>
      </c>
      <c r="P174" s="11">
        <v>134630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59953</v>
      </c>
      <c r="W174" s="11">
        <v>5001</v>
      </c>
      <c r="X174" s="11">
        <v>5001</v>
      </c>
      <c r="Y174" s="11">
        <v>5001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82501</v>
      </c>
      <c r="AF174" s="11">
        <v>0</v>
      </c>
      <c r="AG174" s="11">
        <v>22000</v>
      </c>
      <c r="AH174" s="11">
        <v>22000</v>
      </c>
      <c r="AI174" s="11">
        <v>22000</v>
      </c>
      <c r="AJ174" s="41">
        <f t="shared" si="11"/>
        <v>31200.566666666666</v>
      </c>
      <c r="AK174" s="31"/>
      <c r="AL174" s="31"/>
    </row>
    <row r="175" spans="1:38" x14ac:dyDescent="0.2">
      <c r="A175" s="34"/>
      <c r="B175" s="36"/>
      <c r="C175" s="31"/>
      <c r="D175" s="35"/>
      <c r="E175" s="35"/>
      <c r="F175" s="11">
        <v>83616</v>
      </c>
      <c r="G175" s="11">
        <v>83616</v>
      </c>
      <c r="H175" s="11">
        <v>72625</v>
      </c>
      <c r="I175" s="11">
        <v>72625</v>
      </c>
      <c r="J175" s="11">
        <v>74593</v>
      </c>
      <c r="K175" s="11">
        <v>96252</v>
      </c>
      <c r="L175" s="11">
        <v>96252</v>
      </c>
      <c r="M175" s="11">
        <v>76569</v>
      </c>
      <c r="N175" s="11">
        <v>76569</v>
      </c>
      <c r="O175" s="11">
        <v>76569</v>
      </c>
      <c r="P175" s="11">
        <v>73733</v>
      </c>
      <c r="Q175" s="11">
        <v>81273</v>
      </c>
      <c r="R175" s="11">
        <v>87143</v>
      </c>
      <c r="S175" s="11">
        <v>87143</v>
      </c>
      <c r="T175" s="11">
        <v>87143</v>
      </c>
      <c r="U175" s="11">
        <v>87143</v>
      </c>
      <c r="V175" s="11">
        <v>88143</v>
      </c>
      <c r="W175" s="11">
        <v>88773</v>
      </c>
      <c r="X175" s="11">
        <v>100581</v>
      </c>
      <c r="Y175" s="11">
        <v>100581</v>
      </c>
      <c r="Z175" s="11">
        <v>103704</v>
      </c>
      <c r="AA175" s="11">
        <v>60538</v>
      </c>
      <c r="AB175" s="11">
        <v>60538</v>
      </c>
      <c r="AC175" s="11">
        <v>60538</v>
      </c>
      <c r="AD175" s="11">
        <v>56857</v>
      </c>
      <c r="AE175" s="11">
        <v>87830</v>
      </c>
      <c r="AF175" s="11">
        <v>137150</v>
      </c>
      <c r="AG175" s="11">
        <v>70073</v>
      </c>
      <c r="AH175" s="11">
        <v>70073</v>
      </c>
      <c r="AI175" s="11">
        <v>70073</v>
      </c>
      <c r="AJ175" s="41">
        <f t="shared" si="11"/>
        <v>82277.2</v>
      </c>
      <c r="AK175" s="31"/>
      <c r="AL175" s="31"/>
    </row>
    <row r="176" spans="1:38" x14ac:dyDescent="0.2">
      <c r="A176" s="34"/>
      <c r="B176" s="36"/>
      <c r="C176" s="31"/>
      <c r="D176" s="35"/>
      <c r="E176" s="35"/>
      <c r="F176" s="11">
        <v>129684</v>
      </c>
      <c r="G176" s="11">
        <v>129684</v>
      </c>
      <c r="H176" s="11">
        <v>98757</v>
      </c>
      <c r="I176" s="11">
        <v>94024</v>
      </c>
      <c r="J176" s="11">
        <v>108093</v>
      </c>
      <c r="K176" s="11">
        <v>94746</v>
      </c>
      <c r="L176" s="11">
        <v>94746</v>
      </c>
      <c r="M176" s="11">
        <v>119701</v>
      </c>
      <c r="N176" s="11">
        <v>119701</v>
      </c>
      <c r="O176" s="11">
        <v>119701</v>
      </c>
      <c r="P176" s="11">
        <v>103317</v>
      </c>
      <c r="Q176" s="11">
        <v>151349</v>
      </c>
      <c r="R176" s="11">
        <v>122100</v>
      </c>
      <c r="S176" s="11">
        <v>122100</v>
      </c>
      <c r="T176" s="11">
        <v>122100</v>
      </c>
      <c r="U176" s="11">
        <v>122100</v>
      </c>
      <c r="V176" s="11">
        <v>163326</v>
      </c>
      <c r="W176" s="11">
        <v>101378</v>
      </c>
      <c r="X176" s="11">
        <v>101378</v>
      </c>
      <c r="Y176" s="11">
        <v>101378</v>
      </c>
      <c r="Z176" s="11">
        <v>127210</v>
      </c>
      <c r="AA176" s="11">
        <v>108133</v>
      </c>
      <c r="AB176" s="11">
        <v>108133</v>
      </c>
      <c r="AC176" s="11">
        <v>108133</v>
      </c>
      <c r="AD176" s="11">
        <v>180000</v>
      </c>
      <c r="AE176" s="11">
        <v>142418</v>
      </c>
      <c r="AF176" s="11">
        <v>179375</v>
      </c>
      <c r="AG176" s="11">
        <v>110010</v>
      </c>
      <c r="AH176" s="11">
        <v>110010</v>
      </c>
      <c r="AI176" s="11">
        <v>110010</v>
      </c>
      <c r="AJ176" s="41">
        <f t="shared" si="11"/>
        <v>120093.16666666667</v>
      </c>
      <c r="AK176" s="31"/>
      <c r="AL176" s="31"/>
    </row>
    <row r="177" spans="1:38" x14ac:dyDescent="0.2">
      <c r="A177" s="34"/>
      <c r="B177" s="36"/>
      <c r="C177" s="31"/>
      <c r="D177" s="35"/>
      <c r="E177" s="35"/>
      <c r="F177" s="11">
        <v>30198</v>
      </c>
      <c r="G177" s="11">
        <v>30198</v>
      </c>
      <c r="H177" s="11">
        <v>27198</v>
      </c>
      <c r="I177" s="11">
        <v>43495</v>
      </c>
      <c r="J177" s="11">
        <v>98496</v>
      </c>
      <c r="K177" s="11">
        <v>8975</v>
      </c>
      <c r="L177" s="11">
        <v>8975</v>
      </c>
      <c r="M177" s="11">
        <v>35501</v>
      </c>
      <c r="N177" s="11">
        <v>35501</v>
      </c>
      <c r="O177" s="11">
        <v>35501</v>
      </c>
      <c r="P177" s="11">
        <v>58029</v>
      </c>
      <c r="Q177" s="11">
        <v>53523</v>
      </c>
      <c r="R177" s="11">
        <v>78791</v>
      </c>
      <c r="S177" s="11">
        <v>78791</v>
      </c>
      <c r="T177" s="11">
        <v>78791</v>
      </c>
      <c r="U177" s="11">
        <v>78791</v>
      </c>
      <c r="V177" s="11">
        <v>38751</v>
      </c>
      <c r="W177" s="11">
        <v>83819</v>
      </c>
      <c r="X177" s="11">
        <v>83819</v>
      </c>
      <c r="Y177" s="11">
        <v>83819</v>
      </c>
      <c r="Z177" s="11">
        <v>92532</v>
      </c>
      <c r="AA177" s="11">
        <v>64533</v>
      </c>
      <c r="AB177" s="11">
        <v>64533</v>
      </c>
      <c r="AC177" s="11">
        <v>64533</v>
      </c>
      <c r="AD177" s="11">
        <v>63333</v>
      </c>
      <c r="AE177" s="11">
        <v>7791</v>
      </c>
      <c r="AF177" s="11">
        <v>100191</v>
      </c>
      <c r="AG177" s="11">
        <v>103543</v>
      </c>
      <c r="AH177" s="11">
        <v>103543</v>
      </c>
      <c r="AI177" s="11">
        <v>103543</v>
      </c>
      <c r="AJ177" s="41">
        <f t="shared" si="11"/>
        <v>61301.23333333333</v>
      </c>
      <c r="AK177" s="31"/>
      <c r="AL177" s="31"/>
    </row>
    <row r="178" spans="1:38" x14ac:dyDescent="0.2">
      <c r="A178" s="34"/>
      <c r="B178" s="36"/>
      <c r="C178" s="31"/>
      <c r="D178" s="35"/>
      <c r="E178" s="35"/>
      <c r="F178" s="11">
        <v>0</v>
      </c>
      <c r="G178" s="11">
        <v>0</v>
      </c>
      <c r="H178" s="11">
        <v>0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11">
        <v>0</v>
      </c>
      <c r="AC178" s="11">
        <v>0</v>
      </c>
      <c r="AD178" s="11">
        <v>0</v>
      </c>
      <c r="AE178" s="11">
        <v>0</v>
      </c>
      <c r="AF178" s="11">
        <v>0</v>
      </c>
      <c r="AG178" s="11">
        <v>0</v>
      </c>
      <c r="AH178" s="11">
        <v>0</v>
      </c>
      <c r="AI178" s="11">
        <v>0</v>
      </c>
      <c r="AJ178" s="41">
        <f t="shared" si="11"/>
        <v>0</v>
      </c>
      <c r="AK178" s="31"/>
      <c r="AL178" s="31"/>
    </row>
    <row r="179" spans="1:38" x14ac:dyDescent="0.2">
      <c r="A179" s="34"/>
      <c r="B179" s="36"/>
      <c r="C179" s="31"/>
      <c r="D179" s="35"/>
      <c r="E179" s="35"/>
      <c r="F179" s="11">
        <v>131228</v>
      </c>
      <c r="G179" s="11">
        <v>131228</v>
      </c>
      <c r="H179" s="11">
        <v>134487</v>
      </c>
      <c r="I179" s="11">
        <v>104131</v>
      </c>
      <c r="J179" s="11">
        <v>102430</v>
      </c>
      <c r="K179" s="11">
        <v>173767</v>
      </c>
      <c r="L179" s="11">
        <v>173767</v>
      </c>
      <c r="M179" s="11">
        <v>155747</v>
      </c>
      <c r="N179" s="11">
        <v>155747</v>
      </c>
      <c r="O179" s="11">
        <v>155747</v>
      </c>
      <c r="P179" s="11">
        <v>90905</v>
      </c>
      <c r="Q179" s="11">
        <v>181099</v>
      </c>
      <c r="R179" s="11">
        <v>194482</v>
      </c>
      <c r="S179" s="11">
        <v>194482</v>
      </c>
      <c r="T179" s="11">
        <v>194482</v>
      </c>
      <c r="U179" s="11">
        <v>194482</v>
      </c>
      <c r="V179" s="11">
        <v>147740</v>
      </c>
      <c r="W179" s="11">
        <v>152945</v>
      </c>
      <c r="X179" s="11">
        <v>152945</v>
      </c>
      <c r="Y179" s="11">
        <v>152945</v>
      </c>
      <c r="Z179" s="11">
        <v>199046</v>
      </c>
      <c r="AA179" s="11">
        <v>138905</v>
      </c>
      <c r="AB179" s="11">
        <v>138905</v>
      </c>
      <c r="AC179" s="11">
        <v>138905</v>
      </c>
      <c r="AD179" s="11">
        <v>147240</v>
      </c>
      <c r="AE179" s="11">
        <v>230426</v>
      </c>
      <c r="AF179" s="11">
        <v>207779</v>
      </c>
      <c r="AG179" s="11">
        <v>147296</v>
      </c>
      <c r="AH179" s="11">
        <v>147296</v>
      </c>
      <c r="AI179" s="11">
        <v>147296</v>
      </c>
      <c r="AJ179" s="41">
        <f t="shared" si="11"/>
        <v>157262.66666666666</v>
      </c>
      <c r="AK179" s="31"/>
      <c r="AL179" s="31"/>
    </row>
    <row r="180" spans="1:38" x14ac:dyDescent="0.2">
      <c r="A180" s="34"/>
      <c r="B180" s="36"/>
      <c r="C180" s="31"/>
      <c r="D180" s="35"/>
      <c r="E180" s="35"/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  <c r="AF180" s="11">
        <v>0</v>
      </c>
      <c r="AG180" s="11">
        <v>0</v>
      </c>
      <c r="AH180" s="11">
        <v>0</v>
      </c>
      <c r="AI180" s="11">
        <v>0</v>
      </c>
      <c r="AJ180" s="41">
        <f t="shared" si="11"/>
        <v>0</v>
      </c>
      <c r="AK180" s="31"/>
      <c r="AL180" s="31"/>
    </row>
    <row r="181" spans="1:38" x14ac:dyDescent="0.2">
      <c r="A181" s="34"/>
      <c r="B181" s="36"/>
      <c r="C181" s="31"/>
      <c r="D181" s="35"/>
      <c r="E181" s="35"/>
      <c r="F181" s="11">
        <v>22000</v>
      </c>
      <c r="G181" s="11">
        <v>22000</v>
      </c>
      <c r="H181" s="11">
        <v>22000</v>
      </c>
      <c r="I181" s="11">
        <v>22000</v>
      </c>
      <c r="J181" s="11">
        <v>22000</v>
      </c>
      <c r="K181" s="11">
        <v>22000</v>
      </c>
      <c r="L181" s="11">
        <v>22000</v>
      </c>
      <c r="M181" s="11">
        <v>22000</v>
      </c>
      <c r="N181" s="11">
        <v>22000</v>
      </c>
      <c r="O181" s="11">
        <v>22000</v>
      </c>
      <c r="P181" s="11">
        <v>22000</v>
      </c>
      <c r="Q181" s="11">
        <v>22000</v>
      </c>
      <c r="R181" s="11">
        <v>22000</v>
      </c>
      <c r="S181" s="11">
        <v>22000</v>
      </c>
      <c r="T181" s="11">
        <v>22000</v>
      </c>
      <c r="U181" s="11">
        <v>22000</v>
      </c>
      <c r="V181" s="11">
        <v>22000</v>
      </c>
      <c r="W181" s="11">
        <v>22000</v>
      </c>
      <c r="X181" s="11">
        <v>22000</v>
      </c>
      <c r="Y181" s="11">
        <v>22000</v>
      </c>
      <c r="Z181" s="11">
        <v>51730</v>
      </c>
      <c r="AA181" s="11">
        <v>22000</v>
      </c>
      <c r="AB181" s="11">
        <v>22000</v>
      </c>
      <c r="AC181" s="11">
        <v>22000</v>
      </c>
      <c r="AD181" s="11">
        <v>22000</v>
      </c>
      <c r="AE181" s="11">
        <v>22000</v>
      </c>
      <c r="AF181" s="11">
        <v>22000</v>
      </c>
      <c r="AG181" s="11">
        <v>50000</v>
      </c>
      <c r="AH181" s="11">
        <v>50000</v>
      </c>
      <c r="AI181" s="11">
        <v>50000</v>
      </c>
      <c r="AJ181" s="41">
        <f t="shared" si="11"/>
        <v>25791</v>
      </c>
      <c r="AK181" s="31"/>
      <c r="AL181" s="31"/>
    </row>
    <row r="182" spans="1:38" x14ac:dyDescent="0.2">
      <c r="A182" s="34"/>
      <c r="B182" s="36"/>
      <c r="C182" s="31"/>
      <c r="D182" s="35"/>
      <c r="E182" s="35"/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41">
        <f t="shared" si="11"/>
        <v>0</v>
      </c>
      <c r="AK182" s="31"/>
      <c r="AL182" s="31"/>
    </row>
    <row r="183" spans="1:38" x14ac:dyDescent="0.2">
      <c r="A183" s="34"/>
      <c r="B183" s="36"/>
      <c r="C183" s="31"/>
      <c r="D183" s="35"/>
      <c r="E183" s="35"/>
      <c r="F183" s="38">
        <f t="shared" ref="F183:AI183" si="12">SUM(F170:F182)</f>
        <v>476726</v>
      </c>
      <c r="G183" s="38">
        <f t="shared" si="12"/>
        <v>476726</v>
      </c>
      <c r="H183" s="38">
        <f t="shared" si="12"/>
        <v>451873</v>
      </c>
      <c r="I183" s="38">
        <f t="shared" si="12"/>
        <v>517995</v>
      </c>
      <c r="J183" s="38">
        <f t="shared" si="12"/>
        <v>604813</v>
      </c>
      <c r="K183" s="38">
        <f t="shared" si="12"/>
        <v>471287</v>
      </c>
      <c r="L183" s="38">
        <f t="shared" si="12"/>
        <v>471287</v>
      </c>
      <c r="M183" s="38">
        <f t="shared" si="12"/>
        <v>504970</v>
      </c>
      <c r="N183" s="38">
        <f t="shared" si="12"/>
        <v>504970</v>
      </c>
      <c r="O183" s="38">
        <f t="shared" si="12"/>
        <v>504970</v>
      </c>
      <c r="P183" s="38">
        <f t="shared" si="12"/>
        <v>496614</v>
      </c>
      <c r="Q183" s="38">
        <f t="shared" si="12"/>
        <v>489244</v>
      </c>
      <c r="R183" s="38">
        <f t="shared" si="12"/>
        <v>512088</v>
      </c>
      <c r="S183" s="38">
        <f t="shared" si="12"/>
        <v>512088</v>
      </c>
      <c r="T183" s="38">
        <f t="shared" si="12"/>
        <v>512088</v>
      </c>
      <c r="U183" s="38">
        <f t="shared" si="12"/>
        <v>512088</v>
      </c>
      <c r="V183" s="38">
        <f t="shared" si="12"/>
        <v>519913</v>
      </c>
      <c r="W183" s="38">
        <f t="shared" si="12"/>
        <v>453916</v>
      </c>
      <c r="X183" s="38">
        <f t="shared" si="12"/>
        <v>465724</v>
      </c>
      <c r="Y183" s="38">
        <f t="shared" si="12"/>
        <v>465724</v>
      </c>
      <c r="Z183" s="38">
        <f t="shared" si="12"/>
        <v>673525</v>
      </c>
      <c r="AA183" s="38">
        <f t="shared" si="12"/>
        <v>472734</v>
      </c>
      <c r="AB183" s="38">
        <f t="shared" si="12"/>
        <v>472734</v>
      </c>
      <c r="AC183" s="38">
        <f t="shared" si="12"/>
        <v>472734</v>
      </c>
      <c r="AD183" s="38">
        <f t="shared" si="12"/>
        <v>472180</v>
      </c>
      <c r="AE183" s="38">
        <f t="shared" si="12"/>
        <v>646477</v>
      </c>
      <c r="AF183" s="38">
        <f t="shared" si="12"/>
        <v>675561</v>
      </c>
      <c r="AG183" s="38">
        <f t="shared" si="12"/>
        <v>502959</v>
      </c>
      <c r="AH183" s="38">
        <f t="shared" si="12"/>
        <v>502959</v>
      </c>
      <c r="AI183" s="38">
        <f t="shared" si="12"/>
        <v>502959</v>
      </c>
      <c r="AJ183" s="41">
        <f>SUM(AJ170:AJ182)</f>
        <v>510664.19999999995</v>
      </c>
      <c r="AK183" s="31"/>
      <c r="AL183" s="31"/>
    </row>
    <row r="184" spans="1:38" x14ac:dyDescent="0.2">
      <c r="A184" s="34"/>
      <c r="B184" s="36"/>
      <c r="C184" s="31"/>
      <c r="D184" s="35"/>
      <c r="E184" s="35"/>
      <c r="F184" s="5">
        <v>0</v>
      </c>
      <c r="G184" s="5">
        <v>0</v>
      </c>
      <c r="H184" s="5">
        <v>-20474</v>
      </c>
      <c r="I184" s="5">
        <v>-15974</v>
      </c>
      <c r="J184" s="5">
        <v>-35474</v>
      </c>
      <c r="K184" s="5">
        <v>-21274</v>
      </c>
      <c r="L184" s="5">
        <v>-21274</v>
      </c>
      <c r="M184" s="5">
        <v>-45474</v>
      </c>
      <c r="N184" s="5">
        <v>-45474</v>
      </c>
      <c r="O184" s="5">
        <v>-45474</v>
      </c>
      <c r="P184" s="5">
        <v>-55437</v>
      </c>
      <c r="Q184" s="5">
        <v>-37425</v>
      </c>
      <c r="R184" s="5">
        <v>-47201</v>
      </c>
      <c r="S184" s="5">
        <v>-47201</v>
      </c>
      <c r="T184" s="5">
        <v>-47201</v>
      </c>
      <c r="U184" s="5">
        <v>-47201</v>
      </c>
      <c r="V184" s="5">
        <v>-66071</v>
      </c>
      <c r="W184" s="5">
        <v>-43000</v>
      </c>
      <c r="X184" s="5">
        <v>-43000</v>
      </c>
      <c r="Y184" s="5">
        <v>-43000</v>
      </c>
      <c r="Z184" s="5">
        <v>-30000</v>
      </c>
      <c r="AA184" s="5">
        <v>-50796</v>
      </c>
      <c r="AB184" s="5">
        <v>-50796</v>
      </c>
      <c r="AC184" s="5">
        <v>-50796</v>
      </c>
      <c r="AD184" s="5">
        <v>-41047</v>
      </c>
      <c r="AE184" s="5">
        <v>-30264</v>
      </c>
      <c r="AF184" s="5">
        <v>0</v>
      </c>
      <c r="AG184" s="5">
        <v>-45374</v>
      </c>
      <c r="AH184" s="5">
        <v>-45374</v>
      </c>
      <c r="AI184" s="5">
        <v>-45374</v>
      </c>
      <c r="AJ184" s="41">
        <f t="shared" si="11"/>
        <v>-37248.333333333336</v>
      </c>
      <c r="AK184" s="31"/>
      <c r="AL184" s="31"/>
    </row>
    <row r="185" spans="1:38" x14ac:dyDescent="0.2">
      <c r="A185" s="34"/>
      <c r="B185" s="36"/>
      <c r="C185" s="31"/>
      <c r="D185" s="35"/>
      <c r="E185" s="35"/>
      <c r="F185" s="11">
        <v>-85000</v>
      </c>
      <c r="G185" s="11">
        <v>-85000</v>
      </c>
      <c r="H185" s="11">
        <v>-85000</v>
      </c>
      <c r="I185" s="11">
        <v>-85000</v>
      </c>
      <c r="J185" s="11">
        <v>-85000</v>
      </c>
      <c r="K185" s="11">
        <v>-85000</v>
      </c>
      <c r="L185" s="11">
        <v>-85000</v>
      </c>
      <c r="M185" s="11">
        <v>-85000</v>
      </c>
      <c r="N185" s="11">
        <v>-85000</v>
      </c>
      <c r="O185" s="11">
        <v>-85000</v>
      </c>
      <c r="P185" s="11">
        <v>-85000</v>
      </c>
      <c r="Q185" s="11">
        <v>-85000</v>
      </c>
      <c r="R185" s="11">
        <v>-85000</v>
      </c>
      <c r="S185" s="11">
        <v>-85000</v>
      </c>
      <c r="T185" s="11">
        <v>-85000</v>
      </c>
      <c r="U185" s="11">
        <v>-85000</v>
      </c>
      <c r="V185" s="11">
        <v>-85000</v>
      </c>
      <c r="W185" s="11">
        <v>-85000</v>
      </c>
      <c r="X185" s="11">
        <v>-85000</v>
      </c>
      <c r="Y185" s="11">
        <v>-85000</v>
      </c>
      <c r="Z185" s="11">
        <v>-85000</v>
      </c>
      <c r="AA185" s="11">
        <v>-85000</v>
      </c>
      <c r="AB185" s="11">
        <v>-85000</v>
      </c>
      <c r="AC185" s="11">
        <v>-85000</v>
      </c>
      <c r="AD185" s="11">
        <v>-85000</v>
      </c>
      <c r="AE185" s="11">
        <v>-85000</v>
      </c>
      <c r="AF185" s="11">
        <v>-85000</v>
      </c>
      <c r="AG185" s="11">
        <v>-85000</v>
      </c>
      <c r="AH185" s="11">
        <v>-85000</v>
      </c>
      <c r="AI185" s="11">
        <v>-85000</v>
      </c>
      <c r="AJ185" s="41">
        <f t="shared" si="11"/>
        <v>-85000</v>
      </c>
      <c r="AK185" s="31"/>
      <c r="AL185" s="31"/>
    </row>
    <row r="186" spans="1:38" x14ac:dyDescent="0.2">
      <c r="A186" s="34"/>
      <c r="B186" s="36"/>
      <c r="C186" s="31"/>
      <c r="D186" s="35"/>
      <c r="E186" s="35"/>
      <c r="F186" s="11">
        <v>-33081</v>
      </c>
      <c r="G186" s="11">
        <v>-33081</v>
      </c>
      <c r="H186" s="11">
        <v>-29798</v>
      </c>
      <c r="I186" s="11">
        <v>0</v>
      </c>
      <c r="J186" s="11">
        <v>-30</v>
      </c>
      <c r="K186" s="11">
        <v>-13833</v>
      </c>
      <c r="L186" s="11">
        <v>-13833</v>
      </c>
      <c r="M186" s="11">
        <v>0</v>
      </c>
      <c r="N186" s="11">
        <v>0</v>
      </c>
      <c r="O186" s="11">
        <v>0</v>
      </c>
      <c r="P186" s="11">
        <v>-20</v>
      </c>
      <c r="Q186" s="11">
        <v>-23749</v>
      </c>
      <c r="R186" s="11">
        <v>-10070</v>
      </c>
      <c r="S186" s="11">
        <v>-10070</v>
      </c>
      <c r="T186" s="11">
        <v>-10070</v>
      </c>
      <c r="U186" s="11">
        <v>-10070</v>
      </c>
      <c r="V186" s="11">
        <v>-30</v>
      </c>
      <c r="W186" s="11">
        <v>-30</v>
      </c>
      <c r="X186" s="11">
        <v>-30</v>
      </c>
      <c r="Y186" s="11">
        <v>-30</v>
      </c>
      <c r="Z186" s="11">
        <v>-29619</v>
      </c>
      <c r="AA186" s="11">
        <v>-1659</v>
      </c>
      <c r="AB186" s="11">
        <v>-1659</v>
      </c>
      <c r="AC186" s="11">
        <v>-1659</v>
      </c>
      <c r="AD186" s="11">
        <v>-6002</v>
      </c>
      <c r="AE186" s="11">
        <v>-57701</v>
      </c>
      <c r="AF186" s="11">
        <v>-4723</v>
      </c>
      <c r="AG186" s="11">
        <v>-15</v>
      </c>
      <c r="AH186" s="11">
        <v>-15</v>
      </c>
      <c r="AI186" s="11">
        <v>-15</v>
      </c>
      <c r="AJ186" s="41">
        <f t="shared" si="11"/>
        <v>-9696.4</v>
      </c>
      <c r="AK186" s="31"/>
      <c r="AL186" s="31"/>
    </row>
    <row r="187" spans="1:38" x14ac:dyDescent="0.2">
      <c r="A187" s="34"/>
      <c r="B187" s="36"/>
      <c r="C187" s="31"/>
      <c r="D187" s="35"/>
      <c r="E187" s="35"/>
      <c r="F187" s="11">
        <v>0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0</v>
      </c>
      <c r="AC187" s="11">
        <v>0</v>
      </c>
      <c r="AD187" s="11">
        <v>0</v>
      </c>
      <c r="AE187" s="11">
        <v>0</v>
      </c>
      <c r="AF187" s="11">
        <v>0</v>
      </c>
      <c r="AG187" s="11">
        <v>0</v>
      </c>
      <c r="AH187" s="11">
        <v>0</v>
      </c>
      <c r="AI187" s="11">
        <v>0</v>
      </c>
      <c r="AJ187" s="41">
        <f t="shared" si="11"/>
        <v>0</v>
      </c>
      <c r="AK187" s="31"/>
      <c r="AL187" s="31"/>
    </row>
    <row r="188" spans="1:38" x14ac:dyDescent="0.2">
      <c r="A188" s="34"/>
      <c r="B188" s="36"/>
      <c r="C188" s="31"/>
      <c r="D188" s="35"/>
      <c r="E188" s="35"/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v>0</v>
      </c>
      <c r="AF188" s="11">
        <v>0</v>
      </c>
      <c r="AG188" s="11">
        <v>0</v>
      </c>
      <c r="AH188" s="11">
        <v>0</v>
      </c>
      <c r="AI188" s="11">
        <v>0</v>
      </c>
      <c r="AJ188" s="41">
        <f t="shared" si="11"/>
        <v>0</v>
      </c>
      <c r="AK188" s="31"/>
      <c r="AL188" s="31"/>
    </row>
    <row r="189" spans="1:38" x14ac:dyDescent="0.2">
      <c r="A189" s="34"/>
      <c r="B189" s="36"/>
      <c r="C189" s="31"/>
      <c r="D189" s="35"/>
      <c r="E189" s="35"/>
      <c r="F189" s="11">
        <v>-131665</v>
      </c>
      <c r="G189" s="11">
        <v>-131665</v>
      </c>
      <c r="H189" s="11">
        <v>-145881</v>
      </c>
      <c r="I189" s="11">
        <v>-212178</v>
      </c>
      <c r="J189" s="11">
        <v>-333121</v>
      </c>
      <c r="K189" s="11">
        <v>-129621</v>
      </c>
      <c r="L189" s="11">
        <v>-129621</v>
      </c>
      <c r="M189" s="11">
        <v>-140889</v>
      </c>
      <c r="N189" s="11">
        <v>-140889</v>
      </c>
      <c r="O189" s="11">
        <v>-140889</v>
      </c>
      <c r="P189" s="11">
        <v>-144954</v>
      </c>
      <c r="Q189" s="11">
        <v>-90621</v>
      </c>
      <c r="R189" s="11">
        <v>-125887</v>
      </c>
      <c r="S189" s="11">
        <v>-125887</v>
      </c>
      <c r="T189" s="11">
        <v>-125887</v>
      </c>
      <c r="U189" s="11">
        <v>-125887</v>
      </c>
      <c r="V189" s="11">
        <v>-167799</v>
      </c>
      <c r="W189" s="11">
        <v>-145832</v>
      </c>
      <c r="X189" s="11">
        <v>-145832</v>
      </c>
      <c r="Y189" s="11">
        <v>-145832</v>
      </c>
      <c r="Z189" s="11">
        <v>-86832</v>
      </c>
      <c r="AA189" s="11">
        <v>-121165</v>
      </c>
      <c r="AB189" s="11">
        <v>-121165</v>
      </c>
      <c r="AC189" s="11">
        <v>-121165</v>
      </c>
      <c r="AD189" s="11">
        <v>-135477</v>
      </c>
      <c r="AE189" s="11">
        <v>-179954</v>
      </c>
      <c r="AF189" s="11">
        <v>-176445</v>
      </c>
      <c r="AG189" s="11">
        <v>-231939</v>
      </c>
      <c r="AH189" s="11">
        <v>-231939</v>
      </c>
      <c r="AI189" s="11">
        <v>-231939</v>
      </c>
      <c r="AJ189" s="41">
        <f t="shared" si="11"/>
        <v>-153961.9</v>
      </c>
      <c r="AK189" s="31"/>
      <c r="AL189" s="31"/>
    </row>
    <row r="190" spans="1:38" x14ac:dyDescent="0.2">
      <c r="A190" s="34"/>
      <c r="B190" s="36"/>
      <c r="C190" s="31"/>
      <c r="D190" s="35"/>
      <c r="E190" s="35"/>
      <c r="F190" s="11">
        <v>0</v>
      </c>
      <c r="G190" s="11">
        <v>0</v>
      </c>
      <c r="H190" s="11">
        <v>-7500</v>
      </c>
      <c r="I190" s="11">
        <v>-7500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G190" s="11">
        <v>0</v>
      </c>
      <c r="AH190" s="11">
        <v>0</v>
      </c>
      <c r="AI190" s="11">
        <v>0</v>
      </c>
      <c r="AJ190" s="41">
        <f t="shared" si="11"/>
        <v>-500</v>
      </c>
      <c r="AK190" s="31"/>
      <c r="AL190" s="31"/>
    </row>
    <row r="191" spans="1:38" x14ac:dyDescent="0.2">
      <c r="A191" s="34"/>
      <c r="B191" s="36"/>
      <c r="C191" s="31"/>
      <c r="D191" s="35"/>
      <c r="E191" s="35"/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>
        <v>0</v>
      </c>
      <c r="AC191" s="11">
        <v>0</v>
      </c>
      <c r="AD191" s="11">
        <v>0</v>
      </c>
      <c r="AE191" s="11">
        <v>0</v>
      </c>
      <c r="AF191" s="11">
        <v>0</v>
      </c>
      <c r="AG191" s="11">
        <v>0</v>
      </c>
      <c r="AH191" s="11">
        <v>0</v>
      </c>
      <c r="AI191" s="11">
        <v>0</v>
      </c>
      <c r="AJ191" s="41">
        <f t="shared" si="11"/>
        <v>0</v>
      </c>
      <c r="AK191" s="31"/>
      <c r="AL191" s="31"/>
    </row>
    <row r="192" spans="1:38" x14ac:dyDescent="0.2">
      <c r="A192" s="34"/>
      <c r="B192" s="36"/>
      <c r="C192" s="31"/>
      <c r="D192" s="35"/>
      <c r="E192" s="35"/>
      <c r="F192" s="11">
        <v>-21799</v>
      </c>
      <c r="G192" s="11">
        <v>-21799</v>
      </c>
      <c r="H192" s="11">
        <v>-5778</v>
      </c>
      <c r="I192" s="11">
        <v>-72890</v>
      </c>
      <c r="J192" s="11">
        <v>-10000</v>
      </c>
      <c r="K192" s="11">
        <v>0</v>
      </c>
      <c r="L192" s="11">
        <v>0</v>
      </c>
      <c r="M192" s="11">
        <v>-48057</v>
      </c>
      <c r="N192" s="11">
        <v>-48057</v>
      </c>
      <c r="O192" s="11">
        <v>-48057</v>
      </c>
      <c r="P192" s="11">
        <v>-33867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-9047</v>
      </c>
      <c r="AA192" s="11">
        <v>0</v>
      </c>
      <c r="AB192" s="11">
        <v>0</v>
      </c>
      <c r="AC192" s="11">
        <v>0</v>
      </c>
      <c r="AD192" s="11">
        <v>0</v>
      </c>
      <c r="AE192" s="11">
        <v>-7000</v>
      </c>
      <c r="AF192" s="11">
        <v>0</v>
      </c>
      <c r="AG192" s="11">
        <v>0</v>
      </c>
      <c r="AH192" s="11">
        <v>0</v>
      </c>
      <c r="AI192" s="11">
        <v>0</v>
      </c>
      <c r="AJ192" s="41">
        <f t="shared" si="11"/>
        <v>-10878.366666666667</v>
      </c>
      <c r="AK192" s="31"/>
      <c r="AL192" s="31"/>
    </row>
    <row r="193" spans="1:38" x14ac:dyDescent="0.2">
      <c r="A193" s="34"/>
      <c r="B193" s="36"/>
      <c r="C193" s="31"/>
      <c r="D193" s="35"/>
      <c r="E193" s="35"/>
      <c r="F193" s="11">
        <v>0</v>
      </c>
      <c r="G193" s="11">
        <v>0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11">
        <v>0</v>
      </c>
      <c r="AF193" s="11">
        <v>0</v>
      </c>
      <c r="AG193" s="11">
        <v>0</v>
      </c>
      <c r="AH193" s="11">
        <v>0</v>
      </c>
      <c r="AI193" s="11">
        <v>0</v>
      </c>
      <c r="AJ193" s="41">
        <f t="shared" si="11"/>
        <v>0</v>
      </c>
      <c r="AK193" s="31"/>
      <c r="AL193" s="31"/>
    </row>
    <row r="194" spans="1:38" x14ac:dyDescent="0.2">
      <c r="A194" s="34"/>
      <c r="B194" s="36"/>
      <c r="C194" s="31"/>
      <c r="D194" s="35"/>
      <c r="E194" s="35"/>
      <c r="F194" s="11">
        <v>-72319</v>
      </c>
      <c r="G194" s="11">
        <v>-72319</v>
      </c>
      <c r="H194" s="11">
        <v>-15202</v>
      </c>
      <c r="I194" s="11">
        <v>-44020</v>
      </c>
      <c r="J194" s="11">
        <v>-15201</v>
      </c>
      <c r="K194" s="11">
        <v>-42638</v>
      </c>
      <c r="L194" s="11">
        <v>-42638</v>
      </c>
      <c r="M194" s="11">
        <v>-25201</v>
      </c>
      <c r="N194" s="11">
        <v>-25201</v>
      </c>
      <c r="O194" s="11">
        <v>-25201</v>
      </c>
      <c r="P194" s="11">
        <v>-32883</v>
      </c>
      <c r="Q194" s="11">
        <v>-20201</v>
      </c>
      <c r="R194" s="11">
        <v>-35201</v>
      </c>
      <c r="S194" s="11">
        <v>-35201</v>
      </c>
      <c r="T194" s="11">
        <v>-35201</v>
      </c>
      <c r="U194" s="11">
        <v>-35201</v>
      </c>
      <c r="V194" s="11">
        <v>-15201</v>
      </c>
      <c r="W194" s="11">
        <v>-15201</v>
      </c>
      <c r="X194" s="11">
        <v>-15201</v>
      </c>
      <c r="Y194" s="11">
        <v>-15201</v>
      </c>
      <c r="Z194" s="11">
        <v>-36257</v>
      </c>
      <c r="AA194" s="11">
        <v>-30201</v>
      </c>
      <c r="AB194" s="11">
        <v>-30201</v>
      </c>
      <c r="AC194" s="11">
        <v>-30201</v>
      </c>
      <c r="AD194" s="11">
        <v>-15201</v>
      </c>
      <c r="AE194" s="11">
        <v>-15201</v>
      </c>
      <c r="AF194" s="11">
        <v>-47428</v>
      </c>
      <c r="AG194" s="11">
        <v>-84487</v>
      </c>
      <c r="AH194" s="11">
        <v>-84487</v>
      </c>
      <c r="AI194" s="11">
        <v>-84487</v>
      </c>
      <c r="AJ194" s="41">
        <f t="shared" si="11"/>
        <v>-36426.1</v>
      </c>
      <c r="AK194" s="31"/>
      <c r="AL194" s="31"/>
    </row>
    <row r="195" spans="1:38" x14ac:dyDescent="0.2">
      <c r="A195" s="34"/>
      <c r="B195" s="36"/>
      <c r="C195" s="31"/>
      <c r="D195" s="35"/>
      <c r="E195" s="35"/>
      <c r="F195" s="11">
        <v>-1079</v>
      </c>
      <c r="G195" s="11">
        <v>-1079</v>
      </c>
      <c r="H195" s="11">
        <v>-5000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-14968</v>
      </c>
      <c r="R195" s="11">
        <v>-2400</v>
      </c>
      <c r="S195" s="11">
        <v>-2400</v>
      </c>
      <c r="T195" s="11">
        <v>-2400</v>
      </c>
      <c r="U195" s="11">
        <v>-2400</v>
      </c>
      <c r="V195" s="11">
        <v>-20000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  <c r="AF195" s="11">
        <v>-500</v>
      </c>
      <c r="AG195" s="11">
        <v>-9</v>
      </c>
      <c r="AH195" s="11">
        <v>-9</v>
      </c>
      <c r="AI195" s="11">
        <v>-9</v>
      </c>
      <c r="AJ195" s="41">
        <f t="shared" si="11"/>
        <v>-1741.7666666666667</v>
      </c>
      <c r="AK195" s="31"/>
      <c r="AL195" s="31"/>
    </row>
    <row r="196" spans="1:38" x14ac:dyDescent="0.2">
      <c r="A196" s="34"/>
      <c r="B196" s="36"/>
      <c r="C196" s="31"/>
      <c r="D196" s="35"/>
      <c r="E196" s="35"/>
      <c r="F196" s="11">
        <v>0</v>
      </c>
      <c r="G196" s="11">
        <v>0</v>
      </c>
      <c r="H196" s="11">
        <v>-1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  <c r="AE196" s="11">
        <v>0</v>
      </c>
      <c r="AF196" s="11">
        <v>0</v>
      </c>
      <c r="AG196" s="11">
        <v>0</v>
      </c>
      <c r="AH196" s="11">
        <v>0</v>
      </c>
      <c r="AI196" s="11">
        <v>0</v>
      </c>
      <c r="AJ196" s="41">
        <f t="shared" si="11"/>
        <v>-3.3333333333333333E-2</v>
      </c>
      <c r="AK196" s="31"/>
      <c r="AL196" s="31"/>
    </row>
    <row r="197" spans="1:38" x14ac:dyDescent="0.2">
      <c r="A197" s="34"/>
      <c r="B197" s="36"/>
      <c r="C197" s="31"/>
      <c r="D197" s="35"/>
      <c r="E197" s="35"/>
      <c r="F197" s="38">
        <f t="shared" ref="F197:AI197" si="13">SUM(F184:F196)</f>
        <v>-344943</v>
      </c>
      <c r="G197" s="38">
        <f t="shared" si="13"/>
        <v>-344943</v>
      </c>
      <c r="H197" s="38">
        <f t="shared" si="13"/>
        <v>-314634</v>
      </c>
      <c r="I197" s="38">
        <f t="shared" si="13"/>
        <v>-437562</v>
      </c>
      <c r="J197" s="38">
        <f t="shared" si="13"/>
        <v>-478826</v>
      </c>
      <c r="K197" s="38">
        <f t="shared" si="13"/>
        <v>-292366</v>
      </c>
      <c r="L197" s="38">
        <f t="shared" si="13"/>
        <v>-292366</v>
      </c>
      <c r="M197" s="38">
        <f t="shared" si="13"/>
        <v>-344621</v>
      </c>
      <c r="N197" s="38">
        <f t="shared" si="13"/>
        <v>-344621</v>
      </c>
      <c r="O197" s="38">
        <f t="shared" si="13"/>
        <v>-344621</v>
      </c>
      <c r="P197" s="38">
        <f t="shared" si="13"/>
        <v>-352161</v>
      </c>
      <c r="Q197" s="38">
        <f t="shared" si="13"/>
        <v>-271964</v>
      </c>
      <c r="R197" s="38">
        <f t="shared" si="13"/>
        <v>-305759</v>
      </c>
      <c r="S197" s="38">
        <f t="shared" si="13"/>
        <v>-305759</v>
      </c>
      <c r="T197" s="38">
        <f t="shared" si="13"/>
        <v>-305759</v>
      </c>
      <c r="U197" s="38">
        <f t="shared" si="13"/>
        <v>-305759</v>
      </c>
      <c r="V197" s="38">
        <f t="shared" si="13"/>
        <v>-354101</v>
      </c>
      <c r="W197" s="38">
        <f t="shared" si="13"/>
        <v>-289063</v>
      </c>
      <c r="X197" s="38">
        <f t="shared" si="13"/>
        <v>-289063</v>
      </c>
      <c r="Y197" s="38">
        <f t="shared" si="13"/>
        <v>-289063</v>
      </c>
      <c r="Z197" s="38">
        <f t="shared" si="13"/>
        <v>-276755</v>
      </c>
      <c r="AA197" s="38">
        <f t="shared" si="13"/>
        <v>-288821</v>
      </c>
      <c r="AB197" s="38">
        <f t="shared" si="13"/>
        <v>-288821</v>
      </c>
      <c r="AC197" s="38">
        <f t="shared" si="13"/>
        <v>-288821</v>
      </c>
      <c r="AD197" s="38">
        <f t="shared" si="13"/>
        <v>-282727</v>
      </c>
      <c r="AE197" s="38">
        <f t="shared" si="13"/>
        <v>-375120</v>
      </c>
      <c r="AF197" s="38">
        <f t="shared" si="13"/>
        <v>-314096</v>
      </c>
      <c r="AG197" s="38">
        <f t="shared" si="13"/>
        <v>-446824</v>
      </c>
      <c r="AH197" s="38">
        <f t="shared" si="13"/>
        <v>-446824</v>
      </c>
      <c r="AI197" s="38">
        <f t="shared" si="13"/>
        <v>-446824</v>
      </c>
      <c r="AJ197" s="42">
        <f>SUM(AJ184:AJ196)</f>
        <v>-335452.89999999991</v>
      </c>
      <c r="AK197" s="31"/>
      <c r="AL197" s="31"/>
    </row>
    <row r="198" spans="1:38" x14ac:dyDescent="0.2">
      <c r="A198" s="34"/>
      <c r="B198" s="36"/>
      <c r="C198" s="31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4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4"/>
      <c r="AF198" s="31"/>
      <c r="AG198" s="31"/>
      <c r="AH198" s="31"/>
      <c r="AI198" s="31"/>
      <c r="AJ198" s="31"/>
      <c r="AK198" s="31"/>
      <c r="AL198" s="31"/>
    </row>
    <row r="199" spans="1:38" x14ac:dyDescent="0.2">
      <c r="A199" s="34"/>
      <c r="B199" s="36"/>
      <c r="C199" s="31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4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4"/>
      <c r="AF199" s="31"/>
      <c r="AG199" s="31"/>
      <c r="AH199" s="31"/>
      <c r="AI199" s="31"/>
      <c r="AJ199" s="31"/>
      <c r="AK199" s="31"/>
      <c r="AL199" s="31"/>
    </row>
    <row r="200" spans="1:38" x14ac:dyDescent="0.2">
      <c r="A200" s="34"/>
      <c r="B200" s="36"/>
      <c r="C200" s="31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4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4"/>
      <c r="AF200" s="31"/>
      <c r="AG200" s="31"/>
      <c r="AH200" s="31"/>
      <c r="AI200" s="31"/>
      <c r="AJ200" s="31"/>
      <c r="AK200" s="31"/>
      <c r="AL200" s="31"/>
    </row>
    <row r="201" spans="1:38" x14ac:dyDescent="0.2">
      <c r="A201" s="34"/>
      <c r="B201" s="36"/>
      <c r="C201" s="31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4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4"/>
      <c r="AF201" s="31"/>
      <c r="AG201" s="31"/>
      <c r="AH201" s="31"/>
      <c r="AI201" s="31"/>
      <c r="AJ201" s="31"/>
      <c r="AK201" s="31"/>
      <c r="AL201" s="31"/>
    </row>
    <row r="202" spans="1:38" x14ac:dyDescent="0.2">
      <c r="A202" s="34"/>
      <c r="B202" s="36"/>
      <c r="C202" s="31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4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4"/>
      <c r="AF202" s="31"/>
      <c r="AG202" s="31"/>
      <c r="AH202" s="31"/>
      <c r="AI202" s="31"/>
      <c r="AJ202" s="31"/>
      <c r="AK202" s="31"/>
      <c r="AL202" s="31"/>
    </row>
    <row r="203" spans="1:38" x14ac:dyDescent="0.2">
      <c r="A203" s="34"/>
      <c r="B203" s="37"/>
      <c r="C203" s="31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4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4"/>
      <c r="AF203" s="31"/>
      <c r="AG203" s="31"/>
      <c r="AH203" s="31"/>
      <c r="AI203" s="31"/>
      <c r="AJ203" s="31"/>
      <c r="AK203" s="31"/>
      <c r="AL203" s="31"/>
    </row>
    <row r="204" spans="1:38" x14ac:dyDescent="0.2">
      <c r="A204" s="34"/>
      <c r="B204" s="37"/>
      <c r="C204" s="31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4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4"/>
      <c r="AF204" s="31"/>
      <c r="AG204" s="31"/>
      <c r="AH204" s="31"/>
      <c r="AI204" s="31"/>
      <c r="AJ204" s="31"/>
      <c r="AK204" s="31"/>
      <c r="AL204" s="31"/>
    </row>
    <row r="205" spans="1:38" x14ac:dyDescent="0.2">
      <c r="A205" s="34"/>
      <c r="B205" s="37"/>
      <c r="C205" s="31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4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4"/>
      <c r="AF205" s="31"/>
      <c r="AG205" s="31"/>
      <c r="AH205" s="31"/>
      <c r="AI205" s="31"/>
      <c r="AJ205" s="31"/>
      <c r="AK205" s="31"/>
      <c r="AL205" s="31"/>
    </row>
    <row r="206" spans="1:38" x14ac:dyDescent="0.2">
      <c r="A206" s="33"/>
      <c r="B206" s="33"/>
      <c r="C206" s="31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1"/>
      <c r="AG206" s="31"/>
      <c r="AH206" s="31"/>
      <c r="AI206" s="31"/>
      <c r="AJ206" s="31"/>
      <c r="AK206" s="31"/>
      <c r="AL206" s="31"/>
    </row>
    <row r="207" spans="1:38" x14ac:dyDescent="0.2">
      <c r="A207" s="33"/>
      <c r="B207" s="33"/>
      <c r="C207" s="31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1"/>
      <c r="AG207" s="31"/>
      <c r="AH207" s="31"/>
      <c r="AI207" s="31"/>
      <c r="AJ207" s="31"/>
      <c r="AK207" s="31"/>
      <c r="AL207" s="31"/>
    </row>
    <row r="208" spans="1:38" x14ac:dyDescent="0.2">
      <c r="A208" s="33"/>
      <c r="B208" s="33"/>
      <c r="C208" s="31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1"/>
      <c r="AG208" s="31"/>
      <c r="AH208" s="31"/>
      <c r="AI208" s="31"/>
      <c r="AJ208" s="31"/>
      <c r="AK208" s="31"/>
      <c r="AL208" s="31"/>
    </row>
    <row r="209" spans="1:31" x14ac:dyDescent="0.2">
      <c r="A209" s="6"/>
      <c r="B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 spans="1:31" x14ac:dyDescent="0.2">
      <c r="A210" s="6"/>
      <c r="B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 spans="1:31" x14ac:dyDescent="0.2">
      <c r="A211" s="6"/>
      <c r="B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 spans="1:31" x14ac:dyDescent="0.2">
      <c r="A212" s="6"/>
      <c r="B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spans="1:31" x14ac:dyDescent="0.2">
      <c r="A213" s="6"/>
      <c r="B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 spans="1:31" x14ac:dyDescent="0.2">
      <c r="A214" s="6"/>
      <c r="B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 spans="1:31" x14ac:dyDescent="0.2">
      <c r="A215" s="6"/>
      <c r="B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 spans="1:31" x14ac:dyDescent="0.2">
      <c r="A216" s="6"/>
      <c r="B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 spans="1:31" x14ac:dyDescent="0.2">
      <c r="A217" s="6"/>
      <c r="B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spans="1:31" x14ac:dyDescent="0.2">
      <c r="A218" s="6"/>
      <c r="B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spans="1:31" x14ac:dyDescent="0.2">
      <c r="A219" s="6"/>
      <c r="B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spans="1:31" x14ac:dyDescent="0.2">
      <c r="A220" s="6"/>
      <c r="B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 spans="1:31" x14ac:dyDescent="0.2">
      <c r="A221" s="6"/>
      <c r="B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 spans="1:31" x14ac:dyDescent="0.2">
      <c r="A222" s="6"/>
      <c r="B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 spans="1:31" x14ac:dyDescent="0.2">
      <c r="A223" s="6"/>
      <c r="B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 spans="1:31" x14ac:dyDescent="0.2">
      <c r="A224" s="6"/>
      <c r="B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 spans="1:31" x14ac:dyDescent="0.2">
      <c r="A225" s="6"/>
      <c r="B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spans="1:31" x14ac:dyDescent="0.2">
      <c r="A226" s="6"/>
      <c r="B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 spans="1:31" x14ac:dyDescent="0.2">
      <c r="A227" s="6"/>
      <c r="B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 spans="1:31" x14ac:dyDescent="0.2">
      <c r="A228" s="6"/>
      <c r="B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 spans="1:31" x14ac:dyDescent="0.2">
      <c r="A229" s="6"/>
      <c r="B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 spans="1:31" x14ac:dyDescent="0.2">
      <c r="A230" s="6"/>
      <c r="B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 spans="1:31" x14ac:dyDescent="0.2">
      <c r="A231" s="6"/>
      <c r="B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 spans="1:31" x14ac:dyDescent="0.2">
      <c r="A232" s="6"/>
      <c r="B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 spans="1:31" x14ac:dyDescent="0.2">
      <c r="A233" s="6"/>
      <c r="B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spans="1:31" x14ac:dyDescent="0.2">
      <c r="A234" s="6"/>
      <c r="B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spans="1:31" x14ac:dyDescent="0.2">
      <c r="A235" s="6"/>
      <c r="B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spans="1:31" x14ac:dyDescent="0.2">
      <c r="A236" s="6"/>
      <c r="B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 spans="1:31" x14ac:dyDescent="0.2">
      <c r="A237" s="6"/>
      <c r="B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 spans="1:31" x14ac:dyDescent="0.2">
      <c r="A238" s="6"/>
      <c r="B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 spans="1:31" x14ac:dyDescent="0.2">
      <c r="A239" s="6"/>
      <c r="B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 spans="1:31" x14ac:dyDescent="0.2">
      <c r="A240" s="6"/>
      <c r="B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 spans="1:31" x14ac:dyDescent="0.2">
      <c r="A241" s="6"/>
      <c r="B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spans="1:31" x14ac:dyDescent="0.2">
      <c r="A242" s="6"/>
      <c r="B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 spans="1:31" x14ac:dyDescent="0.2">
      <c r="A243" s="6"/>
      <c r="B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 spans="1:31" x14ac:dyDescent="0.2">
      <c r="A244" s="6"/>
      <c r="B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 spans="1:31" x14ac:dyDescent="0.2">
      <c r="A245" s="6"/>
      <c r="B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 spans="1:31" x14ac:dyDescent="0.2">
      <c r="A246" s="6"/>
      <c r="B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 spans="1:31" x14ac:dyDescent="0.2">
      <c r="A247" s="6"/>
      <c r="B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 spans="1:31" x14ac:dyDescent="0.2">
      <c r="A248" s="6"/>
      <c r="B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 spans="1:31" x14ac:dyDescent="0.2">
      <c r="A249" s="6"/>
      <c r="B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spans="1:31" x14ac:dyDescent="0.2">
      <c r="A250" s="6"/>
      <c r="B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 spans="1:31" x14ac:dyDescent="0.2">
      <c r="A251" s="6"/>
      <c r="B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 spans="1:31" x14ac:dyDescent="0.2">
      <c r="A252" s="6"/>
      <c r="B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 spans="1:31" x14ac:dyDescent="0.2">
      <c r="A253" s="6"/>
      <c r="B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 spans="1:31" x14ac:dyDescent="0.2">
      <c r="A254" s="6"/>
      <c r="B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 spans="1:31" x14ac:dyDescent="0.2">
      <c r="A255" s="6"/>
      <c r="B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 spans="1:31" x14ac:dyDescent="0.2">
      <c r="A256" s="6"/>
      <c r="B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 spans="1:31" x14ac:dyDescent="0.2">
      <c r="A257" s="6"/>
      <c r="B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spans="1:31" x14ac:dyDescent="0.2">
      <c r="A258" s="6"/>
      <c r="B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 x14ac:dyDescent="0.2">
      <c r="A259" s="6"/>
      <c r="B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 spans="1:31" x14ac:dyDescent="0.2">
      <c r="A260" s="6"/>
      <c r="B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 spans="1:31" x14ac:dyDescent="0.2">
      <c r="A261" s="6"/>
      <c r="B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 spans="1:31" x14ac:dyDescent="0.2">
      <c r="A262" s="6"/>
      <c r="B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 spans="1:31" x14ac:dyDescent="0.2">
      <c r="A263" s="6"/>
      <c r="B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 spans="1:31" x14ac:dyDescent="0.2">
      <c r="A264" s="6"/>
      <c r="B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 spans="1:31" x14ac:dyDescent="0.2">
      <c r="A265" s="6"/>
      <c r="B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spans="1:31" x14ac:dyDescent="0.2">
      <c r="A266" s="6"/>
      <c r="B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 spans="1:31" x14ac:dyDescent="0.2">
      <c r="A267" s="6"/>
      <c r="B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spans="1:31" x14ac:dyDescent="0.2">
      <c r="A268" s="6"/>
      <c r="B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 spans="1:31" x14ac:dyDescent="0.2">
      <c r="A269" s="6"/>
      <c r="B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 spans="1:31" x14ac:dyDescent="0.2">
      <c r="A270" s="6"/>
      <c r="B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 spans="1:31" x14ac:dyDescent="0.2">
      <c r="A271" s="6"/>
      <c r="B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 spans="1:31" x14ac:dyDescent="0.2">
      <c r="A272" s="6"/>
      <c r="B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 spans="1:31" x14ac:dyDescent="0.2">
      <c r="A273" s="6"/>
      <c r="B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spans="1:31" x14ac:dyDescent="0.2">
      <c r="A274" s="6"/>
      <c r="B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 spans="1:31" x14ac:dyDescent="0.2">
      <c r="A275" s="6"/>
      <c r="B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 spans="1:31" x14ac:dyDescent="0.2">
      <c r="A276" s="6"/>
      <c r="B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 spans="1:31" x14ac:dyDescent="0.2">
      <c r="A277" s="6"/>
      <c r="B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 spans="1:31" x14ac:dyDescent="0.2">
      <c r="A278" s="6"/>
      <c r="B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 spans="1:31" x14ac:dyDescent="0.2">
      <c r="A279" s="6"/>
      <c r="B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 spans="1:31" x14ac:dyDescent="0.2">
      <c r="A280" s="6"/>
      <c r="B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 spans="1:31" x14ac:dyDescent="0.2">
      <c r="A281" s="6"/>
      <c r="B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 spans="1:31" x14ac:dyDescent="0.2">
      <c r="A282" s="6"/>
      <c r="B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spans="1:31" x14ac:dyDescent="0.2">
      <c r="A283" s="6"/>
      <c r="B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spans="1:31" x14ac:dyDescent="0.2">
      <c r="A284" s="6"/>
      <c r="B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 spans="1:31" x14ac:dyDescent="0.2">
      <c r="A285" s="6"/>
      <c r="B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 spans="1:31" x14ac:dyDescent="0.2">
      <c r="A286" s="6"/>
      <c r="B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 spans="1:31" x14ac:dyDescent="0.2">
      <c r="A287" s="6"/>
      <c r="B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 spans="1:31" x14ac:dyDescent="0.2">
      <c r="A288" s="6"/>
      <c r="B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 spans="1:31" x14ac:dyDescent="0.2">
      <c r="A289" s="6"/>
      <c r="B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spans="1:31" x14ac:dyDescent="0.2">
      <c r="A290" s="6"/>
      <c r="B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 spans="1:31" x14ac:dyDescent="0.2">
      <c r="A291" s="6"/>
      <c r="B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 spans="1:31" x14ac:dyDescent="0.2">
      <c r="A292" s="6"/>
      <c r="B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 spans="1:31" x14ac:dyDescent="0.2">
      <c r="A293" s="6"/>
      <c r="B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BCDCD-2AA6-4A63-B776-0056E3E0FBA4}">
  <dimension ref="A1:B5"/>
  <sheetViews>
    <sheetView workbookViewId="0"/>
  </sheetViews>
  <sheetFormatPr defaultColWidth="11.42578125" defaultRowHeight="12.75" x14ac:dyDescent="0.2"/>
  <sheetData>
    <row r="1" spans="1:2" x14ac:dyDescent="0.2">
      <c r="A1" t="s">
        <v>32</v>
      </c>
      <c r="B1" t="s">
        <v>33</v>
      </c>
    </row>
    <row r="2" spans="1:2" x14ac:dyDescent="0.2">
      <c r="A2" t="s">
        <v>34</v>
      </c>
      <c r="B2">
        <v>1530876371843</v>
      </c>
    </row>
    <row r="3" spans="1:2" x14ac:dyDescent="0.2">
      <c r="A3" t="s">
        <v>52</v>
      </c>
      <c r="B3">
        <v>1530876424401</v>
      </c>
    </row>
    <row r="4" spans="1:2" x14ac:dyDescent="0.2">
      <c r="A4" t="s">
        <v>34</v>
      </c>
      <c r="B4">
        <v>1530962184760</v>
      </c>
    </row>
    <row r="5" spans="1:2" x14ac:dyDescent="0.2">
      <c r="A5" t="s">
        <v>52</v>
      </c>
      <c r="B5">
        <v>1530962551911</v>
      </c>
    </row>
  </sheetData>
  <sheetProtection sheet="1" objects="1" scenarios="1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0754-0BDC-456A-A18D-C69DA4A3F494}">
  <dimension ref="A1:L5"/>
  <sheetViews>
    <sheetView workbookViewId="0"/>
  </sheetViews>
  <sheetFormatPr defaultColWidth="11.42578125" defaultRowHeight="12.75" x14ac:dyDescent="0.2"/>
  <sheetData>
    <row r="1" spans="1:12" x14ac:dyDescent="0.2">
      <c r="A1" s="53" t="s">
        <v>35</v>
      </c>
      <c r="B1" s="53" t="s">
        <v>36</v>
      </c>
      <c r="C1" s="53" t="s">
        <v>37</v>
      </c>
      <c r="D1" s="53" t="s">
        <v>38</v>
      </c>
      <c r="E1" s="53" t="s">
        <v>39</v>
      </c>
      <c r="F1" s="53" t="s">
        <v>40</v>
      </c>
      <c r="G1" s="53" t="s">
        <v>41</v>
      </c>
      <c r="H1" s="53" t="s">
        <v>42</v>
      </c>
      <c r="I1" s="53" t="s">
        <v>43</v>
      </c>
      <c r="J1" s="53" t="s">
        <v>44</v>
      </c>
      <c r="K1" s="53" t="s">
        <v>45</v>
      </c>
      <c r="L1" s="53" t="s">
        <v>46</v>
      </c>
    </row>
    <row r="2" spans="1:12" x14ac:dyDescent="0.2">
      <c r="A2" s="53" t="s">
        <v>47</v>
      </c>
      <c r="B2" t="s">
        <v>48</v>
      </c>
    </row>
    <row r="3" spans="1:12" x14ac:dyDescent="0.2">
      <c r="A3" s="53" t="s">
        <v>50</v>
      </c>
      <c r="B3" t="s">
        <v>48</v>
      </c>
    </row>
    <row r="4" spans="1:12" x14ac:dyDescent="0.2">
      <c r="A4" s="53" t="s">
        <v>49</v>
      </c>
    </row>
    <row r="5" spans="1:12" x14ac:dyDescent="0.2">
      <c r="A5" s="53" t="s">
        <v>51</v>
      </c>
    </row>
  </sheetData>
  <sheetProtection sheet="1" objects="1" scenarios="1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B078E-AF7D-4C02-A525-897487AB3116}">
  <dimension ref="A1:M46"/>
  <sheetViews>
    <sheetView workbookViewId="0"/>
  </sheetViews>
  <sheetFormatPr defaultColWidth="11.42578125" defaultRowHeight="12.75" x14ac:dyDescent="0.2"/>
  <sheetData>
    <row r="1" spans="1:13" x14ac:dyDescent="0.2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</row>
    <row r="2" spans="1:13" x14ac:dyDescent="0.2">
      <c r="A2" s="53" t="s">
        <v>50</v>
      </c>
      <c r="B2" s="53" t="s">
        <v>66</v>
      </c>
      <c r="C2" s="53" t="s">
        <v>67</v>
      </c>
      <c r="D2" s="53" t="s">
        <v>68</v>
      </c>
      <c r="E2" s="53" t="s">
        <v>69</v>
      </c>
      <c r="F2" s="53" t="s">
        <v>50</v>
      </c>
      <c r="G2" s="53" t="s">
        <v>70</v>
      </c>
      <c r="H2" s="53" t="s">
        <v>71</v>
      </c>
      <c r="I2" s="53" t="s">
        <v>72</v>
      </c>
      <c r="J2" s="53" t="s">
        <v>73</v>
      </c>
      <c r="K2" s="53" t="s">
        <v>74</v>
      </c>
      <c r="L2" s="53" t="s">
        <v>71</v>
      </c>
      <c r="M2" s="53" t="s">
        <v>71</v>
      </c>
    </row>
    <row r="3" spans="1:13" x14ac:dyDescent="0.2">
      <c r="A3" s="53" t="s">
        <v>50</v>
      </c>
      <c r="B3" s="53" t="s">
        <v>66</v>
      </c>
      <c r="C3" s="53" t="s">
        <v>75</v>
      </c>
      <c r="D3" s="53" t="s">
        <v>76</v>
      </c>
      <c r="E3" s="53" t="s">
        <v>77</v>
      </c>
      <c r="F3" s="53" t="s">
        <v>68</v>
      </c>
      <c r="G3" s="53" t="s">
        <v>78</v>
      </c>
      <c r="H3" s="53" t="s">
        <v>79</v>
      </c>
      <c r="I3" s="53" t="s">
        <v>78</v>
      </c>
      <c r="J3" s="53" t="s">
        <v>79</v>
      </c>
      <c r="K3" s="53" t="s">
        <v>74</v>
      </c>
      <c r="L3" s="53" t="s">
        <v>80</v>
      </c>
      <c r="M3" s="53" t="s">
        <v>71</v>
      </c>
    </row>
    <row r="4" spans="1:13" x14ac:dyDescent="0.2">
      <c r="A4" s="53" t="s">
        <v>50</v>
      </c>
      <c r="B4" s="53" t="s">
        <v>66</v>
      </c>
      <c r="C4" s="53" t="s">
        <v>81</v>
      </c>
      <c r="D4" s="53" t="s">
        <v>82</v>
      </c>
      <c r="E4" s="53" t="s">
        <v>83</v>
      </c>
      <c r="F4" s="53" t="s">
        <v>68</v>
      </c>
      <c r="G4" s="53" t="s">
        <v>71</v>
      </c>
      <c r="H4" s="53" t="s">
        <v>79</v>
      </c>
      <c r="I4" s="53" t="s">
        <v>79</v>
      </c>
      <c r="J4" s="53" t="s">
        <v>71</v>
      </c>
      <c r="K4" s="53" t="s">
        <v>74</v>
      </c>
      <c r="L4" s="53" t="s">
        <v>66</v>
      </c>
      <c r="M4" s="53" t="s">
        <v>71</v>
      </c>
    </row>
    <row r="5" spans="1:13" x14ac:dyDescent="0.2">
      <c r="A5" s="53" t="s">
        <v>50</v>
      </c>
      <c r="B5" s="53" t="s">
        <v>66</v>
      </c>
      <c r="C5" s="53" t="s">
        <v>84</v>
      </c>
      <c r="D5" s="53" t="s">
        <v>85</v>
      </c>
      <c r="E5" s="53" t="s">
        <v>86</v>
      </c>
      <c r="F5" s="53" t="s">
        <v>68</v>
      </c>
      <c r="G5" s="53" t="s">
        <v>87</v>
      </c>
      <c r="H5" s="53" t="s">
        <v>79</v>
      </c>
      <c r="I5" s="53" t="s">
        <v>88</v>
      </c>
      <c r="J5" s="53" t="s">
        <v>89</v>
      </c>
      <c r="K5" s="53" t="s">
        <v>74</v>
      </c>
      <c r="L5" s="53" t="s">
        <v>89</v>
      </c>
      <c r="M5" s="53" t="s">
        <v>71</v>
      </c>
    </row>
    <row r="6" spans="1:13" x14ac:dyDescent="0.2">
      <c r="A6" s="53" t="s">
        <v>50</v>
      </c>
      <c r="B6" s="53" t="s">
        <v>66</v>
      </c>
      <c r="C6" s="53" t="s">
        <v>84</v>
      </c>
      <c r="D6" s="53" t="s">
        <v>90</v>
      </c>
      <c r="E6" s="53" t="s">
        <v>91</v>
      </c>
      <c r="F6" s="53" t="s">
        <v>68</v>
      </c>
      <c r="G6" s="53" t="s">
        <v>87</v>
      </c>
      <c r="H6" s="53" t="s">
        <v>79</v>
      </c>
      <c r="I6" s="53" t="s">
        <v>88</v>
      </c>
      <c r="J6" s="53" t="s">
        <v>89</v>
      </c>
      <c r="K6" s="53" t="s">
        <v>74</v>
      </c>
      <c r="L6" s="53" t="s">
        <v>89</v>
      </c>
      <c r="M6" s="53" t="s">
        <v>71</v>
      </c>
    </row>
    <row r="7" spans="1:13" x14ac:dyDescent="0.2">
      <c r="A7" s="53" t="s">
        <v>50</v>
      </c>
      <c r="B7" s="53" t="s">
        <v>66</v>
      </c>
      <c r="C7" s="53" t="s">
        <v>81</v>
      </c>
      <c r="D7" s="53" t="s">
        <v>92</v>
      </c>
      <c r="E7" s="53" t="s">
        <v>93</v>
      </c>
      <c r="F7" s="53" t="s">
        <v>68</v>
      </c>
      <c r="G7" s="53" t="s">
        <v>71</v>
      </c>
      <c r="H7" s="53" t="s">
        <v>79</v>
      </c>
      <c r="I7" s="53" t="s">
        <v>79</v>
      </c>
      <c r="J7" s="53" t="s">
        <v>71</v>
      </c>
      <c r="K7" s="53" t="s">
        <v>74</v>
      </c>
      <c r="L7" s="53" t="s">
        <v>66</v>
      </c>
      <c r="M7" s="53" t="s">
        <v>71</v>
      </c>
    </row>
    <row r="8" spans="1:13" x14ac:dyDescent="0.2">
      <c r="A8" s="53" t="s">
        <v>50</v>
      </c>
      <c r="B8" s="53" t="s">
        <v>66</v>
      </c>
      <c r="C8" s="53" t="s">
        <v>67</v>
      </c>
      <c r="D8" s="53" t="s">
        <v>94</v>
      </c>
      <c r="E8" s="53" t="s">
        <v>95</v>
      </c>
      <c r="F8" s="53" t="s">
        <v>50</v>
      </c>
      <c r="G8" s="53" t="s">
        <v>96</v>
      </c>
      <c r="H8" s="53" t="s">
        <v>97</v>
      </c>
      <c r="I8" s="53" t="s">
        <v>98</v>
      </c>
      <c r="J8" s="53" t="s">
        <v>99</v>
      </c>
      <c r="K8" s="53" t="s">
        <v>74</v>
      </c>
      <c r="L8" s="53" t="s">
        <v>71</v>
      </c>
      <c r="M8" s="53" t="s">
        <v>97</v>
      </c>
    </row>
    <row r="9" spans="1:13" x14ac:dyDescent="0.2">
      <c r="A9" s="53" t="s">
        <v>50</v>
      </c>
      <c r="B9" s="53" t="s">
        <v>66</v>
      </c>
      <c r="C9" s="53" t="s">
        <v>81</v>
      </c>
      <c r="D9" s="53" t="s">
        <v>100</v>
      </c>
      <c r="E9" s="53" t="s">
        <v>101</v>
      </c>
      <c r="F9" s="53" t="s">
        <v>94</v>
      </c>
      <c r="G9" s="53" t="s">
        <v>97</v>
      </c>
      <c r="H9" s="53" t="s">
        <v>79</v>
      </c>
      <c r="I9" s="53" t="s">
        <v>79</v>
      </c>
      <c r="J9" s="53" t="s">
        <v>97</v>
      </c>
      <c r="K9" s="53" t="s">
        <v>74</v>
      </c>
      <c r="L9" s="53" t="s">
        <v>66</v>
      </c>
      <c r="M9" s="53" t="s">
        <v>97</v>
      </c>
    </row>
    <row r="10" spans="1:13" x14ac:dyDescent="0.2">
      <c r="A10" s="53" t="s">
        <v>50</v>
      </c>
      <c r="B10" s="53" t="s">
        <v>66</v>
      </c>
      <c r="C10" s="53" t="s">
        <v>81</v>
      </c>
      <c r="D10" s="53" t="s">
        <v>102</v>
      </c>
      <c r="E10" s="53" t="s">
        <v>103</v>
      </c>
      <c r="F10" s="53" t="s">
        <v>94</v>
      </c>
      <c r="G10" s="53" t="s">
        <v>97</v>
      </c>
      <c r="H10" s="53" t="s">
        <v>79</v>
      </c>
      <c r="I10" s="53" t="s">
        <v>79</v>
      </c>
      <c r="J10" s="53" t="s">
        <v>97</v>
      </c>
      <c r="K10" s="53" t="s">
        <v>74</v>
      </c>
      <c r="L10" s="53" t="s">
        <v>66</v>
      </c>
      <c r="M10" s="53" t="s">
        <v>97</v>
      </c>
    </row>
    <row r="11" spans="1:13" x14ac:dyDescent="0.2">
      <c r="A11" s="53" t="s">
        <v>50</v>
      </c>
      <c r="B11" s="53" t="s">
        <v>66</v>
      </c>
      <c r="C11" s="53" t="s">
        <v>84</v>
      </c>
      <c r="D11" s="53" t="s">
        <v>104</v>
      </c>
      <c r="E11" s="53" t="s">
        <v>105</v>
      </c>
      <c r="F11" s="53" t="s">
        <v>94</v>
      </c>
      <c r="G11" s="53" t="s">
        <v>106</v>
      </c>
      <c r="H11" s="53" t="s">
        <v>79</v>
      </c>
      <c r="I11" s="53" t="s">
        <v>87</v>
      </c>
      <c r="J11" s="53" t="s">
        <v>89</v>
      </c>
      <c r="K11" s="53" t="s">
        <v>74</v>
      </c>
      <c r="L11" s="53" t="s">
        <v>89</v>
      </c>
      <c r="M11" s="53" t="s">
        <v>97</v>
      </c>
    </row>
    <row r="12" spans="1:13" x14ac:dyDescent="0.2">
      <c r="A12" s="53" t="s">
        <v>50</v>
      </c>
      <c r="B12" s="53" t="s">
        <v>66</v>
      </c>
      <c r="C12" s="53" t="s">
        <v>75</v>
      </c>
      <c r="D12" s="53" t="s">
        <v>107</v>
      </c>
      <c r="E12" s="53" t="s">
        <v>108</v>
      </c>
      <c r="F12" s="53" t="s">
        <v>94</v>
      </c>
      <c r="G12" s="53" t="s">
        <v>109</v>
      </c>
      <c r="H12" s="53" t="s">
        <v>79</v>
      </c>
      <c r="I12" s="53" t="s">
        <v>109</v>
      </c>
      <c r="J12" s="53" t="s">
        <v>79</v>
      </c>
      <c r="K12" s="53" t="s">
        <v>74</v>
      </c>
      <c r="L12" s="53" t="s">
        <v>80</v>
      </c>
      <c r="M12" s="53" t="s">
        <v>97</v>
      </c>
    </row>
    <row r="13" spans="1:13" x14ac:dyDescent="0.2">
      <c r="A13" s="53" t="s">
        <v>50</v>
      </c>
      <c r="B13" s="53" t="s">
        <v>66</v>
      </c>
      <c r="C13" s="53" t="s">
        <v>84</v>
      </c>
      <c r="D13" s="53" t="s">
        <v>110</v>
      </c>
      <c r="E13" s="53" t="s">
        <v>111</v>
      </c>
      <c r="F13" s="53" t="s">
        <v>94</v>
      </c>
      <c r="G13" s="53" t="s">
        <v>106</v>
      </c>
      <c r="H13" s="53" t="s">
        <v>79</v>
      </c>
      <c r="I13" s="53" t="s">
        <v>87</v>
      </c>
      <c r="J13" s="53" t="s">
        <v>89</v>
      </c>
      <c r="K13" s="53" t="s">
        <v>74</v>
      </c>
      <c r="L13" s="53" t="s">
        <v>89</v>
      </c>
      <c r="M13" s="53" t="s">
        <v>97</v>
      </c>
    </row>
    <row r="14" spans="1:13" x14ac:dyDescent="0.2">
      <c r="A14" s="53" t="s">
        <v>50</v>
      </c>
      <c r="B14" s="53" t="s">
        <v>66</v>
      </c>
      <c r="C14" s="53" t="s">
        <v>67</v>
      </c>
      <c r="D14" s="53" t="s">
        <v>112</v>
      </c>
      <c r="E14" s="53" t="s">
        <v>113</v>
      </c>
      <c r="F14" s="53" t="s">
        <v>50</v>
      </c>
      <c r="G14" s="53" t="s">
        <v>70</v>
      </c>
      <c r="H14" s="53" t="s">
        <v>71</v>
      </c>
      <c r="I14" s="53" t="s">
        <v>72</v>
      </c>
      <c r="J14" s="53" t="s">
        <v>73</v>
      </c>
      <c r="K14" s="53" t="s">
        <v>74</v>
      </c>
      <c r="L14" s="53" t="s">
        <v>71</v>
      </c>
      <c r="M14" s="53" t="s">
        <v>71</v>
      </c>
    </row>
    <row r="15" spans="1:13" x14ac:dyDescent="0.2">
      <c r="A15" s="53" t="s">
        <v>50</v>
      </c>
      <c r="B15" s="53" t="s">
        <v>66</v>
      </c>
      <c r="C15" s="53" t="s">
        <v>81</v>
      </c>
      <c r="D15" s="53" t="s">
        <v>114</v>
      </c>
      <c r="E15" s="53" t="s">
        <v>115</v>
      </c>
      <c r="F15" s="53" t="s">
        <v>112</v>
      </c>
      <c r="G15" s="53" t="s">
        <v>71</v>
      </c>
      <c r="H15" s="53" t="s">
        <v>79</v>
      </c>
      <c r="I15" s="53" t="s">
        <v>79</v>
      </c>
      <c r="J15" s="53" t="s">
        <v>71</v>
      </c>
      <c r="K15" s="53" t="s">
        <v>74</v>
      </c>
      <c r="L15" s="53" t="s">
        <v>66</v>
      </c>
      <c r="M15" s="53" t="s">
        <v>71</v>
      </c>
    </row>
    <row r="16" spans="1:13" x14ac:dyDescent="0.2">
      <c r="A16" s="53" t="s">
        <v>50</v>
      </c>
      <c r="B16" s="53" t="s">
        <v>66</v>
      </c>
      <c r="C16" s="53" t="s">
        <v>81</v>
      </c>
      <c r="D16" s="53" t="s">
        <v>116</v>
      </c>
      <c r="E16" s="53" t="s">
        <v>117</v>
      </c>
      <c r="F16" s="53" t="s">
        <v>112</v>
      </c>
      <c r="G16" s="53" t="s">
        <v>71</v>
      </c>
      <c r="H16" s="53" t="s">
        <v>79</v>
      </c>
      <c r="I16" s="53" t="s">
        <v>79</v>
      </c>
      <c r="J16" s="53" t="s">
        <v>71</v>
      </c>
      <c r="K16" s="53" t="s">
        <v>74</v>
      </c>
      <c r="L16" s="53" t="s">
        <v>66</v>
      </c>
      <c r="M16" s="53" t="s">
        <v>71</v>
      </c>
    </row>
    <row r="17" spans="1:13" x14ac:dyDescent="0.2">
      <c r="A17" s="53" t="s">
        <v>50</v>
      </c>
      <c r="B17" s="53" t="s">
        <v>66</v>
      </c>
      <c r="C17" s="53" t="s">
        <v>84</v>
      </c>
      <c r="D17" s="53" t="s">
        <v>118</v>
      </c>
      <c r="E17" s="53" t="s">
        <v>119</v>
      </c>
      <c r="F17" s="53" t="s">
        <v>112</v>
      </c>
      <c r="G17" s="53" t="s">
        <v>87</v>
      </c>
      <c r="H17" s="53" t="s">
        <v>79</v>
      </c>
      <c r="I17" s="53" t="s">
        <v>88</v>
      </c>
      <c r="J17" s="53" t="s">
        <v>89</v>
      </c>
      <c r="K17" s="53" t="s">
        <v>74</v>
      </c>
      <c r="L17" s="53" t="s">
        <v>89</v>
      </c>
      <c r="M17" s="53" t="s">
        <v>71</v>
      </c>
    </row>
    <row r="18" spans="1:13" x14ac:dyDescent="0.2">
      <c r="A18" s="53" t="s">
        <v>50</v>
      </c>
      <c r="B18" s="53" t="s">
        <v>66</v>
      </c>
      <c r="C18" s="53" t="s">
        <v>75</v>
      </c>
      <c r="D18" s="53" t="s">
        <v>120</v>
      </c>
      <c r="E18" s="53" t="s">
        <v>121</v>
      </c>
      <c r="F18" s="53" t="s">
        <v>112</v>
      </c>
      <c r="G18" s="53" t="s">
        <v>78</v>
      </c>
      <c r="H18" s="53" t="s">
        <v>79</v>
      </c>
      <c r="I18" s="53" t="s">
        <v>78</v>
      </c>
      <c r="J18" s="53" t="s">
        <v>79</v>
      </c>
      <c r="K18" s="53" t="s">
        <v>74</v>
      </c>
      <c r="L18" s="53" t="s">
        <v>80</v>
      </c>
      <c r="M18" s="53" t="s">
        <v>71</v>
      </c>
    </row>
    <row r="19" spans="1:13" x14ac:dyDescent="0.2">
      <c r="A19" s="53" t="s">
        <v>50</v>
      </c>
      <c r="B19" s="53" t="s">
        <v>66</v>
      </c>
      <c r="C19" s="53" t="s">
        <v>84</v>
      </c>
      <c r="D19" s="53" t="s">
        <v>122</v>
      </c>
      <c r="E19" s="53" t="s">
        <v>123</v>
      </c>
      <c r="F19" s="53" t="s">
        <v>112</v>
      </c>
      <c r="G19" s="53" t="s">
        <v>87</v>
      </c>
      <c r="H19" s="53" t="s">
        <v>79</v>
      </c>
      <c r="I19" s="53" t="s">
        <v>88</v>
      </c>
      <c r="J19" s="53" t="s">
        <v>89</v>
      </c>
      <c r="K19" s="53" t="s">
        <v>74</v>
      </c>
      <c r="L19" s="53" t="s">
        <v>89</v>
      </c>
      <c r="M19" s="53" t="s">
        <v>71</v>
      </c>
    </row>
    <row r="20" spans="1:13" x14ac:dyDescent="0.2">
      <c r="A20" s="53" t="s">
        <v>50</v>
      </c>
      <c r="B20" s="53" t="s">
        <v>66</v>
      </c>
      <c r="C20" s="53" t="s">
        <v>67</v>
      </c>
      <c r="D20" s="53" t="s">
        <v>124</v>
      </c>
      <c r="E20" s="53" t="s">
        <v>125</v>
      </c>
      <c r="F20" s="53" t="s">
        <v>50</v>
      </c>
      <c r="G20" s="53" t="s">
        <v>96</v>
      </c>
      <c r="H20" s="53" t="s">
        <v>97</v>
      </c>
      <c r="I20" s="53" t="s">
        <v>126</v>
      </c>
      <c r="J20" s="53" t="s">
        <v>109</v>
      </c>
      <c r="K20" s="53" t="s">
        <v>74</v>
      </c>
      <c r="L20" s="53" t="s">
        <v>71</v>
      </c>
      <c r="M20" s="53" t="s">
        <v>97</v>
      </c>
    </row>
    <row r="21" spans="1:13" x14ac:dyDescent="0.2">
      <c r="A21" s="53" t="s">
        <v>50</v>
      </c>
      <c r="B21" s="53" t="s">
        <v>66</v>
      </c>
      <c r="C21" s="53" t="s">
        <v>81</v>
      </c>
      <c r="D21" s="53" t="s">
        <v>127</v>
      </c>
      <c r="E21" s="53" t="s">
        <v>128</v>
      </c>
      <c r="F21" s="53" t="s">
        <v>124</v>
      </c>
      <c r="G21" s="53" t="s">
        <v>97</v>
      </c>
      <c r="H21" s="53" t="s">
        <v>79</v>
      </c>
      <c r="I21" s="53" t="s">
        <v>79</v>
      </c>
      <c r="J21" s="53" t="s">
        <v>97</v>
      </c>
      <c r="K21" s="53" t="s">
        <v>74</v>
      </c>
      <c r="L21" s="53" t="s">
        <v>66</v>
      </c>
      <c r="M21" s="53" t="s">
        <v>97</v>
      </c>
    </row>
    <row r="22" spans="1:13" x14ac:dyDescent="0.2">
      <c r="A22" s="53" t="s">
        <v>50</v>
      </c>
      <c r="B22" s="53" t="s">
        <v>66</v>
      </c>
      <c r="C22" s="53" t="s">
        <v>81</v>
      </c>
      <c r="D22" s="53" t="s">
        <v>129</v>
      </c>
      <c r="E22" s="53" t="s">
        <v>130</v>
      </c>
      <c r="F22" s="53" t="s">
        <v>124</v>
      </c>
      <c r="G22" s="53" t="s">
        <v>97</v>
      </c>
      <c r="H22" s="53" t="s">
        <v>79</v>
      </c>
      <c r="I22" s="53" t="s">
        <v>79</v>
      </c>
      <c r="J22" s="53" t="s">
        <v>97</v>
      </c>
      <c r="K22" s="53" t="s">
        <v>74</v>
      </c>
      <c r="L22" s="53" t="s">
        <v>66</v>
      </c>
      <c r="M22" s="53" t="s">
        <v>97</v>
      </c>
    </row>
    <row r="23" spans="1:13" x14ac:dyDescent="0.2">
      <c r="A23" s="53" t="s">
        <v>50</v>
      </c>
      <c r="B23" s="53" t="s">
        <v>66</v>
      </c>
      <c r="C23" s="53" t="s">
        <v>84</v>
      </c>
      <c r="D23" s="53" t="s">
        <v>131</v>
      </c>
      <c r="E23" s="53" t="s">
        <v>132</v>
      </c>
      <c r="F23" s="53" t="s">
        <v>124</v>
      </c>
      <c r="G23" s="53" t="s">
        <v>106</v>
      </c>
      <c r="H23" s="53" t="s">
        <v>79</v>
      </c>
      <c r="I23" s="53" t="s">
        <v>106</v>
      </c>
      <c r="J23" s="53" t="s">
        <v>79</v>
      </c>
      <c r="K23" s="53" t="s">
        <v>74</v>
      </c>
      <c r="L23" s="53" t="s">
        <v>89</v>
      </c>
      <c r="M23" s="53" t="s">
        <v>97</v>
      </c>
    </row>
    <row r="24" spans="1:13" x14ac:dyDescent="0.2">
      <c r="A24" s="53" t="s">
        <v>50</v>
      </c>
      <c r="B24" s="53" t="s">
        <v>66</v>
      </c>
      <c r="C24" s="53" t="s">
        <v>75</v>
      </c>
      <c r="D24" s="53" t="s">
        <v>133</v>
      </c>
      <c r="E24" s="53" t="s">
        <v>134</v>
      </c>
      <c r="F24" s="53" t="s">
        <v>124</v>
      </c>
      <c r="G24" s="53" t="s">
        <v>109</v>
      </c>
      <c r="H24" s="53" t="s">
        <v>79</v>
      </c>
      <c r="I24" s="53" t="s">
        <v>109</v>
      </c>
      <c r="J24" s="53" t="s">
        <v>79</v>
      </c>
      <c r="K24" s="53" t="s">
        <v>74</v>
      </c>
      <c r="L24" s="53" t="s">
        <v>80</v>
      </c>
      <c r="M24" s="53" t="s">
        <v>97</v>
      </c>
    </row>
    <row r="25" spans="1:13" x14ac:dyDescent="0.2">
      <c r="A25" s="53" t="s">
        <v>50</v>
      </c>
      <c r="B25" s="53" t="s">
        <v>66</v>
      </c>
      <c r="C25" s="53" t="s">
        <v>84</v>
      </c>
      <c r="D25" s="53" t="s">
        <v>135</v>
      </c>
      <c r="E25" s="53" t="s">
        <v>136</v>
      </c>
      <c r="F25" s="53" t="s">
        <v>124</v>
      </c>
      <c r="G25" s="53" t="s">
        <v>106</v>
      </c>
      <c r="H25" s="53" t="s">
        <v>79</v>
      </c>
      <c r="I25" s="53" t="s">
        <v>106</v>
      </c>
      <c r="J25" s="53" t="s">
        <v>79</v>
      </c>
      <c r="K25" s="53" t="s">
        <v>74</v>
      </c>
      <c r="L25" s="53" t="s">
        <v>89</v>
      </c>
      <c r="M25" s="53" t="s">
        <v>97</v>
      </c>
    </row>
    <row r="26" spans="1:13" x14ac:dyDescent="0.2">
      <c r="A26" s="53" t="s">
        <v>50</v>
      </c>
      <c r="B26" s="53" t="s">
        <v>66</v>
      </c>
      <c r="C26" s="53" t="s">
        <v>67</v>
      </c>
      <c r="D26" s="53" t="s">
        <v>137</v>
      </c>
      <c r="E26" s="53" t="s">
        <v>138</v>
      </c>
      <c r="F26" s="53" t="s">
        <v>50</v>
      </c>
      <c r="G26" s="53" t="s">
        <v>96</v>
      </c>
      <c r="H26" s="53" t="s">
        <v>97</v>
      </c>
      <c r="I26" s="53" t="s">
        <v>126</v>
      </c>
      <c r="J26" s="53" t="s">
        <v>109</v>
      </c>
      <c r="K26" s="53" t="s">
        <v>74</v>
      </c>
      <c r="L26" s="53" t="s">
        <v>71</v>
      </c>
      <c r="M26" s="53" t="s">
        <v>97</v>
      </c>
    </row>
    <row r="27" spans="1:13" x14ac:dyDescent="0.2">
      <c r="A27" s="53" t="s">
        <v>50</v>
      </c>
      <c r="B27" s="53" t="s">
        <v>66</v>
      </c>
      <c r="C27" s="53" t="s">
        <v>81</v>
      </c>
      <c r="D27" s="53" t="s">
        <v>139</v>
      </c>
      <c r="E27" s="53" t="s">
        <v>140</v>
      </c>
      <c r="F27" s="53" t="s">
        <v>137</v>
      </c>
      <c r="G27" s="53" t="s">
        <v>97</v>
      </c>
      <c r="H27" s="53" t="s">
        <v>79</v>
      </c>
      <c r="I27" s="53" t="s">
        <v>79</v>
      </c>
      <c r="J27" s="53" t="s">
        <v>97</v>
      </c>
      <c r="K27" s="53" t="s">
        <v>74</v>
      </c>
      <c r="L27" s="53" t="s">
        <v>66</v>
      </c>
      <c r="M27" s="53" t="s">
        <v>97</v>
      </c>
    </row>
    <row r="28" spans="1:13" x14ac:dyDescent="0.2">
      <c r="A28" s="53" t="s">
        <v>50</v>
      </c>
      <c r="B28" s="53" t="s">
        <v>66</v>
      </c>
      <c r="C28" s="53" t="s">
        <v>81</v>
      </c>
      <c r="D28" s="53" t="s">
        <v>141</v>
      </c>
      <c r="E28" s="53" t="s">
        <v>142</v>
      </c>
      <c r="F28" s="53" t="s">
        <v>137</v>
      </c>
      <c r="G28" s="53" t="s">
        <v>97</v>
      </c>
      <c r="H28" s="53" t="s">
        <v>79</v>
      </c>
      <c r="I28" s="53" t="s">
        <v>79</v>
      </c>
      <c r="J28" s="53" t="s">
        <v>97</v>
      </c>
      <c r="K28" s="53" t="s">
        <v>74</v>
      </c>
      <c r="L28" s="53" t="s">
        <v>66</v>
      </c>
      <c r="M28" s="53" t="s">
        <v>97</v>
      </c>
    </row>
    <row r="29" spans="1:13" x14ac:dyDescent="0.2">
      <c r="A29" s="53" t="s">
        <v>50</v>
      </c>
      <c r="B29" s="53" t="s">
        <v>66</v>
      </c>
      <c r="C29" s="53" t="s">
        <v>84</v>
      </c>
      <c r="D29" s="53" t="s">
        <v>143</v>
      </c>
      <c r="E29" s="53" t="s">
        <v>144</v>
      </c>
      <c r="F29" s="53" t="s">
        <v>137</v>
      </c>
      <c r="G29" s="53" t="s">
        <v>106</v>
      </c>
      <c r="H29" s="53" t="s">
        <v>79</v>
      </c>
      <c r="I29" s="53" t="s">
        <v>106</v>
      </c>
      <c r="J29" s="53" t="s">
        <v>79</v>
      </c>
      <c r="K29" s="53" t="s">
        <v>74</v>
      </c>
      <c r="L29" s="53" t="s">
        <v>89</v>
      </c>
      <c r="M29" s="53" t="s">
        <v>97</v>
      </c>
    </row>
    <row r="30" spans="1:13" x14ac:dyDescent="0.2">
      <c r="A30" s="53" t="s">
        <v>50</v>
      </c>
      <c r="B30" s="53" t="s">
        <v>66</v>
      </c>
      <c r="C30" s="53" t="s">
        <v>75</v>
      </c>
      <c r="D30" s="53" t="s">
        <v>145</v>
      </c>
      <c r="E30" s="53" t="s">
        <v>146</v>
      </c>
      <c r="F30" s="53" t="s">
        <v>137</v>
      </c>
      <c r="G30" s="53" t="s">
        <v>109</v>
      </c>
      <c r="H30" s="53" t="s">
        <v>79</v>
      </c>
      <c r="I30" s="53" t="s">
        <v>109</v>
      </c>
      <c r="J30" s="53" t="s">
        <v>79</v>
      </c>
      <c r="K30" s="53" t="s">
        <v>74</v>
      </c>
      <c r="L30" s="53" t="s">
        <v>80</v>
      </c>
      <c r="M30" s="53" t="s">
        <v>97</v>
      </c>
    </row>
    <row r="31" spans="1:13" x14ac:dyDescent="0.2">
      <c r="A31" s="53" t="s">
        <v>50</v>
      </c>
      <c r="B31" s="53" t="s">
        <v>66</v>
      </c>
      <c r="C31" s="53" t="s">
        <v>84</v>
      </c>
      <c r="D31" s="53" t="s">
        <v>147</v>
      </c>
      <c r="E31" s="53" t="s">
        <v>148</v>
      </c>
      <c r="F31" s="53" t="s">
        <v>137</v>
      </c>
      <c r="G31" s="53" t="s">
        <v>106</v>
      </c>
      <c r="H31" s="53" t="s">
        <v>79</v>
      </c>
      <c r="I31" s="53" t="s">
        <v>106</v>
      </c>
      <c r="J31" s="53" t="s">
        <v>79</v>
      </c>
      <c r="K31" s="53" t="s">
        <v>74</v>
      </c>
      <c r="L31" s="53" t="s">
        <v>89</v>
      </c>
      <c r="M31" s="53" t="s">
        <v>97</v>
      </c>
    </row>
    <row r="32" spans="1:13" x14ac:dyDescent="0.2">
      <c r="A32" s="53" t="s">
        <v>50</v>
      </c>
      <c r="B32" s="53" t="s">
        <v>66</v>
      </c>
      <c r="C32" s="53" t="s">
        <v>67</v>
      </c>
      <c r="D32" s="53" t="s">
        <v>149</v>
      </c>
      <c r="E32" s="53" t="s">
        <v>150</v>
      </c>
      <c r="F32" s="53" t="s">
        <v>50</v>
      </c>
      <c r="G32" s="53" t="s">
        <v>151</v>
      </c>
      <c r="H32" s="53" t="s">
        <v>152</v>
      </c>
      <c r="I32" s="53" t="s">
        <v>153</v>
      </c>
      <c r="J32" s="53" t="s">
        <v>154</v>
      </c>
      <c r="K32" s="53" t="s">
        <v>74</v>
      </c>
      <c r="L32" s="53" t="s">
        <v>71</v>
      </c>
      <c r="M32" s="53" t="s">
        <v>152</v>
      </c>
    </row>
    <row r="33" spans="1:13" x14ac:dyDescent="0.2">
      <c r="A33" s="53" t="s">
        <v>50</v>
      </c>
      <c r="B33" s="53" t="s">
        <v>66</v>
      </c>
      <c r="C33" s="53" t="s">
        <v>81</v>
      </c>
      <c r="D33" s="53" t="s">
        <v>155</v>
      </c>
      <c r="E33" s="53" t="s">
        <v>156</v>
      </c>
      <c r="F33" s="53" t="s">
        <v>149</v>
      </c>
      <c r="G33" s="53" t="s">
        <v>152</v>
      </c>
      <c r="H33" s="53" t="s">
        <v>79</v>
      </c>
      <c r="I33" s="53" t="s">
        <v>79</v>
      </c>
      <c r="J33" s="53" t="s">
        <v>152</v>
      </c>
      <c r="K33" s="53" t="s">
        <v>74</v>
      </c>
      <c r="L33" s="53" t="s">
        <v>66</v>
      </c>
      <c r="M33" s="53" t="s">
        <v>152</v>
      </c>
    </row>
    <row r="34" spans="1:13" x14ac:dyDescent="0.2">
      <c r="A34" s="53" t="s">
        <v>50</v>
      </c>
      <c r="B34" s="53" t="s">
        <v>66</v>
      </c>
      <c r="C34" s="53" t="s">
        <v>84</v>
      </c>
      <c r="D34" s="53" t="s">
        <v>157</v>
      </c>
      <c r="E34" s="53" t="s">
        <v>158</v>
      </c>
      <c r="F34" s="53" t="s">
        <v>149</v>
      </c>
      <c r="G34" s="53" t="s">
        <v>159</v>
      </c>
      <c r="H34" s="53" t="s">
        <v>79</v>
      </c>
      <c r="I34" s="53" t="s">
        <v>159</v>
      </c>
      <c r="J34" s="53" t="s">
        <v>79</v>
      </c>
      <c r="K34" s="53" t="s">
        <v>74</v>
      </c>
      <c r="L34" s="53" t="s">
        <v>89</v>
      </c>
      <c r="M34" s="53" t="s">
        <v>152</v>
      </c>
    </row>
    <row r="35" spans="1:13" x14ac:dyDescent="0.2">
      <c r="A35" s="53" t="s">
        <v>50</v>
      </c>
      <c r="B35" s="53" t="s">
        <v>66</v>
      </c>
      <c r="C35" s="53" t="s">
        <v>81</v>
      </c>
      <c r="D35" s="53" t="s">
        <v>160</v>
      </c>
      <c r="E35" s="53" t="s">
        <v>161</v>
      </c>
      <c r="F35" s="53" t="s">
        <v>149</v>
      </c>
      <c r="G35" s="53" t="s">
        <v>152</v>
      </c>
      <c r="H35" s="53" t="s">
        <v>79</v>
      </c>
      <c r="I35" s="53" t="s">
        <v>79</v>
      </c>
      <c r="J35" s="53" t="s">
        <v>152</v>
      </c>
      <c r="K35" s="53" t="s">
        <v>74</v>
      </c>
      <c r="L35" s="53" t="s">
        <v>66</v>
      </c>
      <c r="M35" s="53" t="s">
        <v>152</v>
      </c>
    </row>
    <row r="36" spans="1:13" x14ac:dyDescent="0.2">
      <c r="A36" s="53" t="s">
        <v>50</v>
      </c>
      <c r="B36" s="53" t="s">
        <v>66</v>
      </c>
      <c r="C36" s="53" t="s">
        <v>84</v>
      </c>
      <c r="D36" s="53" t="s">
        <v>162</v>
      </c>
      <c r="E36" s="53" t="s">
        <v>163</v>
      </c>
      <c r="F36" s="53" t="s">
        <v>149</v>
      </c>
      <c r="G36" s="53" t="s">
        <v>159</v>
      </c>
      <c r="H36" s="53" t="s">
        <v>79</v>
      </c>
      <c r="I36" s="53" t="s">
        <v>159</v>
      </c>
      <c r="J36" s="53" t="s">
        <v>79</v>
      </c>
      <c r="K36" s="53" t="s">
        <v>74</v>
      </c>
      <c r="L36" s="53" t="s">
        <v>89</v>
      </c>
      <c r="M36" s="53" t="s">
        <v>152</v>
      </c>
    </row>
    <row r="37" spans="1:13" x14ac:dyDescent="0.2">
      <c r="A37" s="53" t="s">
        <v>50</v>
      </c>
      <c r="B37" s="53" t="s">
        <v>66</v>
      </c>
      <c r="C37" s="53" t="s">
        <v>75</v>
      </c>
      <c r="D37" s="53" t="s">
        <v>164</v>
      </c>
      <c r="E37" s="53" t="s">
        <v>165</v>
      </c>
      <c r="F37" s="53" t="s">
        <v>149</v>
      </c>
      <c r="G37" s="53" t="s">
        <v>154</v>
      </c>
      <c r="H37" s="53" t="s">
        <v>79</v>
      </c>
      <c r="I37" s="53" t="s">
        <v>154</v>
      </c>
      <c r="J37" s="53" t="s">
        <v>79</v>
      </c>
      <c r="K37" s="53" t="s">
        <v>74</v>
      </c>
      <c r="L37" s="53" t="s">
        <v>80</v>
      </c>
      <c r="M37" s="53" t="s">
        <v>152</v>
      </c>
    </row>
    <row r="38" spans="1:13" x14ac:dyDescent="0.2">
      <c r="A38" s="53" t="s">
        <v>50</v>
      </c>
      <c r="B38" s="53" t="s">
        <v>66</v>
      </c>
      <c r="C38" s="53" t="s">
        <v>166</v>
      </c>
      <c r="D38" s="53" t="s">
        <v>167</v>
      </c>
      <c r="E38" s="53" t="s">
        <v>168</v>
      </c>
      <c r="F38" s="53" t="s">
        <v>50</v>
      </c>
      <c r="G38" s="53" t="s">
        <v>66</v>
      </c>
      <c r="H38" s="53" t="s">
        <v>79</v>
      </c>
      <c r="I38" s="53" t="s">
        <v>169</v>
      </c>
      <c r="J38" s="53" t="s">
        <v>170</v>
      </c>
      <c r="K38" s="53" t="s">
        <v>74</v>
      </c>
      <c r="L38" s="53" t="s">
        <v>66</v>
      </c>
      <c r="M38" s="53" t="s">
        <v>66</v>
      </c>
    </row>
    <row r="39" spans="1:13" x14ac:dyDescent="0.2">
      <c r="A39" s="53" t="s">
        <v>50</v>
      </c>
      <c r="B39" s="53" t="s">
        <v>66</v>
      </c>
      <c r="C39" s="53" t="s">
        <v>67</v>
      </c>
      <c r="D39" s="53" t="s">
        <v>171</v>
      </c>
      <c r="E39" s="53" t="s">
        <v>172</v>
      </c>
      <c r="F39" s="53" t="s">
        <v>50</v>
      </c>
      <c r="G39" s="53" t="s">
        <v>173</v>
      </c>
      <c r="H39" s="53" t="s">
        <v>174</v>
      </c>
      <c r="I39" s="53" t="s">
        <v>175</v>
      </c>
      <c r="J39" s="53" t="s">
        <v>97</v>
      </c>
      <c r="K39" s="53" t="s">
        <v>74</v>
      </c>
      <c r="L39" s="53" t="s">
        <v>71</v>
      </c>
      <c r="M39" s="53" t="s">
        <v>154</v>
      </c>
    </row>
    <row r="40" spans="1:13" x14ac:dyDescent="0.2">
      <c r="A40" s="53" t="s">
        <v>50</v>
      </c>
      <c r="B40" s="53" t="s">
        <v>66</v>
      </c>
      <c r="C40" s="53" t="s">
        <v>75</v>
      </c>
      <c r="D40" s="53" t="s">
        <v>176</v>
      </c>
      <c r="E40" s="53" t="s">
        <v>177</v>
      </c>
      <c r="F40" s="53" t="s">
        <v>171</v>
      </c>
      <c r="G40" s="53" t="s">
        <v>178</v>
      </c>
      <c r="H40" s="53" t="s">
        <v>66</v>
      </c>
      <c r="I40" s="53" t="s">
        <v>179</v>
      </c>
      <c r="J40" s="53" t="s">
        <v>79</v>
      </c>
      <c r="K40" s="53" t="s">
        <v>74</v>
      </c>
      <c r="L40" s="53" t="s">
        <v>80</v>
      </c>
      <c r="M40" s="53" t="s">
        <v>180</v>
      </c>
    </row>
    <row r="41" spans="1:13" x14ac:dyDescent="0.2">
      <c r="A41" s="53" t="s">
        <v>50</v>
      </c>
      <c r="B41" s="53" t="s">
        <v>66</v>
      </c>
      <c r="C41" s="53" t="s">
        <v>181</v>
      </c>
      <c r="D41" s="53" t="s">
        <v>182</v>
      </c>
      <c r="E41" s="53" t="s">
        <v>183</v>
      </c>
      <c r="F41" s="53" t="s">
        <v>171</v>
      </c>
      <c r="G41" s="53" t="s">
        <v>66</v>
      </c>
      <c r="H41" s="53" t="s">
        <v>79</v>
      </c>
      <c r="I41" s="53" t="s">
        <v>169</v>
      </c>
      <c r="J41" s="53" t="s">
        <v>170</v>
      </c>
      <c r="K41" s="53" t="s">
        <v>74</v>
      </c>
      <c r="L41" s="53" t="s">
        <v>66</v>
      </c>
      <c r="M41" s="53" t="s">
        <v>66</v>
      </c>
    </row>
    <row r="42" spans="1:13" x14ac:dyDescent="0.2">
      <c r="A42" s="53" t="s">
        <v>50</v>
      </c>
      <c r="B42" s="53" t="s">
        <v>66</v>
      </c>
      <c r="C42" s="53" t="s">
        <v>181</v>
      </c>
      <c r="D42" s="53" t="s">
        <v>184</v>
      </c>
      <c r="E42" s="53" t="s">
        <v>185</v>
      </c>
      <c r="F42" s="53" t="s">
        <v>171</v>
      </c>
      <c r="G42" s="53" t="s">
        <v>66</v>
      </c>
      <c r="H42" s="53" t="s">
        <v>79</v>
      </c>
      <c r="I42" s="53" t="s">
        <v>169</v>
      </c>
      <c r="J42" s="53" t="s">
        <v>170</v>
      </c>
      <c r="K42" s="53" t="s">
        <v>74</v>
      </c>
      <c r="L42" s="53" t="s">
        <v>66</v>
      </c>
      <c r="M42" s="53" t="s">
        <v>66</v>
      </c>
    </row>
    <row r="43" spans="1:13" x14ac:dyDescent="0.2">
      <c r="A43" s="53" t="s">
        <v>50</v>
      </c>
      <c r="B43" s="53" t="s">
        <v>66</v>
      </c>
      <c r="C43" s="53" t="s">
        <v>84</v>
      </c>
      <c r="D43" s="53" t="s">
        <v>186</v>
      </c>
      <c r="E43" s="53" t="s">
        <v>187</v>
      </c>
      <c r="F43" s="53" t="s">
        <v>171</v>
      </c>
      <c r="G43" s="53" t="s">
        <v>188</v>
      </c>
      <c r="H43" s="53" t="s">
        <v>79</v>
      </c>
      <c r="I43" s="53" t="s">
        <v>189</v>
      </c>
      <c r="J43" s="53" t="s">
        <v>89</v>
      </c>
      <c r="K43" s="53" t="s">
        <v>74</v>
      </c>
      <c r="L43" s="53" t="s">
        <v>89</v>
      </c>
      <c r="M43" s="53" t="s">
        <v>190</v>
      </c>
    </row>
    <row r="44" spans="1:13" x14ac:dyDescent="0.2">
      <c r="A44" s="53" t="s">
        <v>50</v>
      </c>
      <c r="B44" s="53" t="s">
        <v>66</v>
      </c>
      <c r="C44" s="53" t="s">
        <v>81</v>
      </c>
      <c r="D44" s="53" t="s">
        <v>191</v>
      </c>
      <c r="E44" s="53" t="s">
        <v>192</v>
      </c>
      <c r="F44" s="53" t="s">
        <v>171</v>
      </c>
      <c r="G44" s="53" t="s">
        <v>190</v>
      </c>
      <c r="H44" s="53" t="s">
        <v>79</v>
      </c>
      <c r="I44" s="53" t="s">
        <v>193</v>
      </c>
      <c r="J44" s="53" t="s">
        <v>194</v>
      </c>
      <c r="K44" s="53" t="s">
        <v>74</v>
      </c>
      <c r="L44" s="53" t="s">
        <v>66</v>
      </c>
      <c r="M44" s="53" t="s">
        <v>190</v>
      </c>
    </row>
    <row r="45" spans="1:13" x14ac:dyDescent="0.2">
      <c r="A45" s="53" t="s">
        <v>50</v>
      </c>
      <c r="B45" s="53" t="s">
        <v>66</v>
      </c>
      <c r="C45" s="53" t="s">
        <v>84</v>
      </c>
      <c r="D45" s="53" t="s">
        <v>195</v>
      </c>
      <c r="E45" s="53" t="s">
        <v>196</v>
      </c>
      <c r="F45" s="53" t="s">
        <v>171</v>
      </c>
      <c r="G45" s="53" t="s">
        <v>188</v>
      </c>
      <c r="H45" s="53" t="s">
        <v>79</v>
      </c>
      <c r="I45" s="53" t="s">
        <v>189</v>
      </c>
      <c r="J45" s="53" t="s">
        <v>89</v>
      </c>
      <c r="K45" s="53" t="s">
        <v>74</v>
      </c>
      <c r="L45" s="53" t="s">
        <v>89</v>
      </c>
      <c r="M45" s="53" t="s">
        <v>190</v>
      </c>
    </row>
    <row r="46" spans="1:13" x14ac:dyDescent="0.2">
      <c r="A46" s="53" t="s">
        <v>50</v>
      </c>
      <c r="B46" s="53" t="s">
        <v>66</v>
      </c>
      <c r="C46" s="53" t="s">
        <v>81</v>
      </c>
      <c r="D46" s="53" t="s">
        <v>197</v>
      </c>
      <c r="E46" s="53" t="s">
        <v>198</v>
      </c>
      <c r="F46" s="53" t="s">
        <v>171</v>
      </c>
      <c r="G46" s="53" t="s">
        <v>190</v>
      </c>
      <c r="H46" s="53" t="s">
        <v>79</v>
      </c>
      <c r="I46" s="53" t="s">
        <v>193</v>
      </c>
      <c r="J46" s="53" t="s">
        <v>194</v>
      </c>
      <c r="K46" s="53" t="s">
        <v>74</v>
      </c>
      <c r="L46" s="53" t="s">
        <v>66</v>
      </c>
      <c r="M46" s="53" t="s">
        <v>190</v>
      </c>
    </row>
  </sheetData>
  <sheetProtection sheet="1" objects="1" scenarios="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 HH Flows</vt:lpstr>
      <vt:lpstr>Sheet2</vt:lpstr>
      <vt:lpstr>Sheet3</vt:lpstr>
      <vt:lpstr>Usage_Log</vt:lpstr>
      <vt:lpstr>Annotation_Status_Data</vt:lpstr>
      <vt:lpstr>Range_Annotations_Data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Bayer</dc:creator>
  <cp:lastModifiedBy>Administratoren</cp:lastModifiedBy>
  <dcterms:created xsi:type="dcterms:W3CDTF">2002-02-05T20:32:57Z</dcterms:created>
  <dcterms:modified xsi:type="dcterms:W3CDTF">2020-06-19T13:55:53Z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28097ee1-fdbb-4f5a-b608-d4e9c66f8d7e</vt:lpwstr>
  </property>
</Properties>
</file>