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mill2\Box Sync\Stats Notes\"/>
    </mc:Choice>
  </mc:AlternateContent>
  <bookViews>
    <workbookView xWindow="480" yWindow="345" windowWidth="19875" windowHeight="7725"/>
  </bookViews>
  <sheets>
    <sheet name="Ireland CSO" sheetId="1" r:id="rId1"/>
    <sheet name="S&amp;P 500 Data" sheetId="4" r:id="rId2"/>
    <sheet name="Unemployment" sheetId="6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'S&amp;P 500 Data'!$J$2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 concurrentCalc="0"/>
</workbook>
</file>

<file path=xl/calcChain.xml><?xml version="1.0" encoding="utf-8"?>
<calcChain xmlns="http://schemas.openxmlformats.org/spreadsheetml/2006/main">
  <c r="X17" i="4" l="1"/>
  <c r="X16" i="4"/>
  <c r="X18" i="4"/>
  <c r="W11" i="4"/>
  <c r="Y3" i="4"/>
  <c r="Y5" i="4"/>
  <c r="Y6" i="4"/>
  <c r="Y7" i="4"/>
  <c r="Y4" i="4"/>
  <c r="W7" i="4"/>
  <c r="W5" i="4"/>
  <c r="W9" i="4"/>
  <c r="W3" i="4"/>
  <c r="W13" i="4"/>
  <c r="AE84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R54" i="4"/>
  <c r="R52" i="4"/>
  <c r="M9" i="4"/>
  <c r="O7" i="4"/>
  <c r="O6" i="4"/>
  <c r="O5" i="4"/>
  <c r="O4" i="4"/>
  <c r="O3" i="4"/>
  <c r="E26" i="1"/>
  <c r="F26" i="1"/>
  <c r="E27" i="1"/>
  <c r="F27" i="1"/>
  <c r="E28" i="1"/>
  <c r="F28" i="1"/>
  <c r="E29" i="1"/>
  <c r="F29" i="1"/>
  <c r="E30" i="1"/>
  <c r="F30" i="1"/>
  <c r="E31" i="1"/>
  <c r="F31" i="1"/>
</calcChain>
</file>

<file path=xl/sharedStrings.xml><?xml version="1.0" encoding="utf-8"?>
<sst xmlns="http://schemas.openxmlformats.org/spreadsheetml/2006/main" count="574" uniqueCount="549">
  <si>
    <t>Persons Aged 15 and Over (thousands)</t>
  </si>
  <si>
    <t>Male</t>
  </si>
  <si>
    <t>Female</t>
  </si>
  <si>
    <t>Totals</t>
  </si>
  <si>
    <t>At work</t>
  </si>
  <si>
    <t>Unemployed</t>
  </si>
  <si>
    <t>Student</t>
  </si>
  <si>
    <t>Other</t>
  </si>
  <si>
    <t>Percentage</t>
  </si>
  <si>
    <t>Cumulative Percentage</t>
  </si>
  <si>
    <t>Retired</t>
  </si>
  <si>
    <t>Home duties</t>
  </si>
  <si>
    <t>Company Name</t>
  </si>
  <si>
    <t>Beta</t>
  </si>
  <si>
    <t>Dividend Yield %</t>
  </si>
  <si>
    <t>Average Daily Volume</t>
  </si>
  <si>
    <t>S&amp;P Fair Value Rank</t>
  </si>
  <si>
    <t xml:space="preserve">PRICELINE GROUP, INC. (THE)                                                </t>
  </si>
  <si>
    <t>Bins</t>
  </si>
  <si>
    <t>Frequency</t>
  </si>
  <si>
    <t>Cumulative %</t>
  </si>
  <si>
    <t xml:space="preserve">CHIPOTLE MEXICAN GRILL, INC.                                               </t>
  </si>
  <si>
    <t xml:space="preserve">AUTOZONE, INC.                                                             </t>
  </si>
  <si>
    <t xml:space="preserve">INTUITIVE SURGICAL, INC.                                                   </t>
  </si>
  <si>
    <t xml:space="preserve">GOOGLE INC.                                                                </t>
  </si>
  <si>
    <t xml:space="preserve">GOOGLE INCORPORATED                                                        </t>
  </si>
  <si>
    <t xml:space="preserve">REGENERON PHARMACEUTICALS, INC.                                            </t>
  </si>
  <si>
    <t>More</t>
  </si>
  <si>
    <t xml:space="preserve">BLACKROCK, INC.                                                            </t>
  </si>
  <si>
    <t xml:space="preserve">BIOGEN IDEC INC.                                                           </t>
  </si>
  <si>
    <t xml:space="preserve">NETFLIX, INC.                                                              </t>
  </si>
  <si>
    <t xml:space="preserve">CF INDUSTRIES HOLDINGS, INC.                                               </t>
  </si>
  <si>
    <t xml:space="preserve">AMAZON.COM, INC.                                                           </t>
  </si>
  <si>
    <t xml:space="preserve">ALLIANCE DATA SYSTEMS CORP.                                                </t>
  </si>
  <si>
    <t xml:space="preserve">SHERWIN-WILLIAMS CO. (THE)                                                 </t>
  </si>
  <si>
    <t xml:space="preserve">ACTAVIS PLC                                                                </t>
  </si>
  <si>
    <t xml:space="preserve">VISA INC.                                                                  </t>
  </si>
  <si>
    <t xml:space="preserve">GRAINGER (W.W.), INC.                                                      </t>
  </si>
  <si>
    <t xml:space="preserve">PRECISION CASTPARTS CORP.                                                  </t>
  </si>
  <si>
    <t xml:space="preserve">PPG INDUSTRIES, INC.                                                       </t>
  </si>
  <si>
    <t xml:space="preserve">INTERCONTINENTAL EXCHANGE, INC.                                            </t>
  </si>
  <si>
    <t xml:space="preserve">ESSEX PROPERTY TRUST, INC.                                                 </t>
  </si>
  <si>
    <t xml:space="preserve">MCKESSON CORP.                                                             </t>
  </si>
  <si>
    <t xml:space="preserve">ALLERGAN, INC.                                                             </t>
  </si>
  <si>
    <t xml:space="preserve">AFFILIATED MANAGERS GROUP, INC.                                            </t>
  </si>
  <si>
    <t xml:space="preserve">PUBLIC STORAGE                                                             </t>
  </si>
  <si>
    <t xml:space="preserve">WHIRLPOOL CORP.                                                            </t>
  </si>
  <si>
    <t xml:space="preserve">SIMON PROPERTY GROUP, INC.                                                 </t>
  </si>
  <si>
    <t xml:space="preserve">LOCKHEED MARTIN CORP.                                                      </t>
  </si>
  <si>
    <t xml:space="preserve">O'REILLY AUTOMOTIVE, INC.                                                  </t>
  </si>
  <si>
    <t xml:space="preserve">GOLDMAN SACHS GROUP, INC. (THE)                                            </t>
  </si>
  <si>
    <t xml:space="preserve">ALEXION PHARMACEUTICALS, INC.                                              </t>
  </si>
  <si>
    <t xml:space="preserve">RALPH LAUREN CORP.                                                         </t>
  </si>
  <si>
    <t xml:space="preserve">BARD (C.R.), INC.                                                          </t>
  </si>
  <si>
    <t xml:space="preserve">AVALONBAY COMMUNITIES, INC.                                                </t>
  </si>
  <si>
    <t xml:space="preserve">FEDEX CORP.                                                                </t>
  </si>
  <si>
    <t xml:space="preserve">PERRIGO CO. PLC                                                            </t>
  </si>
  <si>
    <t xml:space="preserve">3M CO.                                                                     </t>
  </si>
  <si>
    <t xml:space="preserve">INTERNATIONAL BUSINESS MACHINES CORP.                                      </t>
  </si>
  <si>
    <t xml:space="preserve">MOHAWK INDUSTRIES, INC.                                                    </t>
  </si>
  <si>
    <t xml:space="preserve">AMGEN INC.                                                                 </t>
  </si>
  <si>
    <t xml:space="preserve">NORTHROP GRUMMAN CORP.                                                     </t>
  </si>
  <si>
    <t xml:space="preserve">ROPER INDUSTRIES, INC.                                                     </t>
  </si>
  <si>
    <t xml:space="preserve">BERKSHIRE HATHAWAY INC.                                                    </t>
  </si>
  <si>
    <t xml:space="preserve">WYNN RESORTS, LTD.                                                         </t>
  </si>
  <si>
    <t xml:space="preserve">HUMANA INC.                                                                </t>
  </si>
  <si>
    <t xml:space="preserve">TIME WARNER CABLE INC.                                                     </t>
  </si>
  <si>
    <t xml:space="preserve">BECTON, DICKINSON AND CO.                                                  </t>
  </si>
  <si>
    <t xml:space="preserve">CUMMINS INC.                                                               </t>
  </si>
  <si>
    <t xml:space="preserve">AIR PRODUCTS AND CHEMICALS, INC.                                           </t>
  </si>
  <si>
    <t xml:space="preserve">COSTCO WHOLESALE CORP.                                                     </t>
  </si>
  <si>
    <t xml:space="preserve">PIONEER NATURAL RESOURCES CO.                                              </t>
  </si>
  <si>
    <t xml:space="preserve">GENERAL DYNAMICS CORP.                                                     </t>
  </si>
  <si>
    <t xml:space="preserve">BOSTON PROPERTIES, INC.                                                    </t>
  </si>
  <si>
    <t xml:space="preserve">KEURIG GREEN MOUNTAIN, INC.                                                </t>
  </si>
  <si>
    <t xml:space="preserve">SIGMA-ALDRICH CORP.                                                        </t>
  </si>
  <si>
    <t xml:space="preserve">SNAP-ON INC.                                                               </t>
  </si>
  <si>
    <t xml:space="preserve">EDWARDS LIFESCIENCES CORP.                                                 </t>
  </si>
  <si>
    <t xml:space="preserve">STERICYCLE, INC.                                                           </t>
  </si>
  <si>
    <t xml:space="preserve">BOEING CO. (THE)                                                           </t>
  </si>
  <si>
    <t xml:space="preserve">F5 NETWORKS, INC.                                                          </t>
  </si>
  <si>
    <t xml:space="preserve">ANTHEM, INC.                                                               </t>
  </si>
  <si>
    <t xml:space="preserve">THERMO FISHER SCIENTIFIC INC.                                              </t>
  </si>
  <si>
    <t xml:space="preserve">AMERIPRISE FINANCIAL, INC.                                                 </t>
  </si>
  <si>
    <t xml:space="preserve">L-3 COMMUNICATIONS HOLDINGS, INC.                                          </t>
  </si>
  <si>
    <t xml:space="preserve">PRAXAIR, INC.                                                              </t>
  </si>
  <si>
    <t xml:space="preserve">PARKER-HANNIFIN CORP.                                                      </t>
  </si>
  <si>
    <t xml:space="preserve">VORNADO REALTY TRUST                                                       </t>
  </si>
  <si>
    <t xml:space="preserve">VERTEX PHARMACEUTICALS INC.                                                </t>
  </si>
  <si>
    <t xml:space="preserve">DUN &amp; BRADSTREET CORP. (THE)                                               </t>
  </si>
  <si>
    <t xml:space="preserve">MONSANTO COMPANY                                                           </t>
  </si>
  <si>
    <t xml:space="preserve">M&amp;T BANK CORP.                                                             </t>
  </si>
  <si>
    <t xml:space="preserve">ZIMMER HOLDINGS, INC.                                                      </t>
  </si>
  <si>
    <t xml:space="preserve">PVH CORP.                                                                  </t>
  </si>
  <si>
    <t xml:space="preserve">MONSTER BEVERAGE CORP.                                                     </t>
  </si>
  <si>
    <t xml:space="preserve">WATERS CORP.                                                               </t>
  </si>
  <si>
    <t xml:space="preserve">LABORATORY CORPORATION OF AMERICA HOLDINGS                                 </t>
  </si>
  <si>
    <t xml:space="preserve">KIMBERLY-CLARK CORP.                                                       </t>
  </si>
  <si>
    <t xml:space="preserve">UNION PACIFIC CORP.                                                        </t>
  </si>
  <si>
    <t xml:space="preserve">KANSAS CITY SOUTHERN                                                       </t>
  </si>
  <si>
    <t xml:space="preserve">UNITED TECHNOLOGIES CORP.                                                  </t>
  </si>
  <si>
    <t xml:space="preserve">CELGENE CORP.                                                              </t>
  </si>
  <si>
    <t xml:space="preserve">ACE LIMITED                                                                </t>
  </si>
  <si>
    <t xml:space="preserve">AIRGAS, INC.                                                               </t>
  </si>
  <si>
    <t xml:space="preserve">UNIVERSAL HEALTH SERVICES, INC.                                            </t>
  </si>
  <si>
    <t xml:space="preserve">WESTERN DIGITAL CORP.                                                      </t>
  </si>
  <si>
    <t xml:space="preserve">APPLE INC.                                                                 </t>
  </si>
  <si>
    <t xml:space="preserve">SEMPRA ENERGY                                                              </t>
  </si>
  <si>
    <t xml:space="preserve">MARTIN MARIETTA MATERIALS, INC.                                            </t>
  </si>
  <si>
    <t xml:space="preserve">UNITED PARCEL SERVICE, INC.                                                </t>
  </si>
  <si>
    <t xml:space="preserve">RAYTHEON CO.                                                               </t>
  </si>
  <si>
    <t xml:space="preserve">CHEVRON CORP.                                                              </t>
  </si>
  <si>
    <t xml:space="preserve">CIGNA CORP.                                                                </t>
  </si>
  <si>
    <t xml:space="preserve">ROCKWELL AUTOMATION, INC.                                                  </t>
  </si>
  <si>
    <t xml:space="preserve">CONSTELLATION BRANDS, INC.                                                 </t>
  </si>
  <si>
    <t xml:space="preserve">NEXTERA ENERGY, INC.                                                       </t>
  </si>
  <si>
    <t xml:space="preserve">CLOROX CO. (THE)                                                           </t>
  </si>
  <si>
    <t xml:space="preserve">HERSHEY COMPANY (THE)                                                      </t>
  </si>
  <si>
    <t xml:space="preserve">TRAVELERS COMPANIES, INC. (THE)                                            </t>
  </si>
  <si>
    <t xml:space="preserve">COVIDIEN PLC                                                               </t>
  </si>
  <si>
    <t xml:space="preserve">JOHNSON &amp; JOHNSON                                                          </t>
  </si>
  <si>
    <t xml:space="preserve">AVAGO TECHNOLOGIES LIMITED                                                 </t>
  </si>
  <si>
    <t xml:space="preserve">HOME DEPOT, INC. (THE)                                                     </t>
  </si>
  <si>
    <t xml:space="preserve">UNITEDHEALTH GROUP INC.                                                    </t>
  </si>
  <si>
    <t xml:space="preserve">MALLINCKRODT PLC                                                           </t>
  </si>
  <si>
    <t xml:space="preserve">TIFFANY &amp; CO.                                                              </t>
  </si>
  <si>
    <t xml:space="preserve">FOSSIL GROUP, INC.                                                         </t>
  </si>
  <si>
    <t xml:space="preserve">NORFOLK SOUTHERN CORP.                                                     </t>
  </si>
  <si>
    <t xml:space="preserve">CHUBB CORP. (THE)                                                          </t>
  </si>
  <si>
    <t xml:space="preserve">GILEAD SCIENCES, INC.                                                      </t>
  </si>
  <si>
    <t xml:space="preserve">INTERNATIONAL FLAVORS &amp; FRAGRANCES INC.                                    </t>
  </si>
  <si>
    <t xml:space="preserve">MEAD JOHNSON NUTRITION COMPANY                                             </t>
  </si>
  <si>
    <t xml:space="preserve">PALL CORP.                                                                 </t>
  </si>
  <si>
    <t xml:space="preserve">GENUINE PARTS COMPANY                                                      </t>
  </si>
  <si>
    <t xml:space="preserve">ECOLAB INC.                                                                </t>
  </si>
  <si>
    <t xml:space="preserve">CIMAREX ENERGY CO.                                                         </t>
  </si>
  <si>
    <t xml:space="preserve">SMUCKER (J.M.) CO.                                                         </t>
  </si>
  <si>
    <t xml:space="preserve">HARMAN INTERNATIONAL INDUSTRIES, INC.                                      </t>
  </si>
  <si>
    <t xml:space="preserve">AMERICAN TOWER CORP.                                                       </t>
  </si>
  <si>
    <t xml:space="preserve">HONEYWELL INTERNATIONAL INC.                                               </t>
  </si>
  <si>
    <t xml:space="preserve">CVS CAREMARK CORP.                                                         </t>
  </si>
  <si>
    <t xml:space="preserve">SANDISK CORP.                                                              </t>
  </si>
  <si>
    <t xml:space="preserve">PEPSICO, INC.                                                              </t>
  </si>
  <si>
    <t xml:space="preserve">NIKE, INC.                                                                 </t>
  </si>
  <si>
    <t xml:space="preserve">ROSS STORES, INC.                                                          </t>
  </si>
  <si>
    <t xml:space="preserve">AON PLC                                                                    </t>
  </si>
  <si>
    <t xml:space="preserve">STANLEY BLACK &amp; DECKER, INC.                                               </t>
  </si>
  <si>
    <t xml:space="preserve">STRYKER CORP.                                                              </t>
  </si>
  <si>
    <t xml:space="preserve">DISNEY (WALT) CO. (THE)                                                    </t>
  </si>
  <si>
    <t xml:space="preserve">MOODY'S CORP.                                                              </t>
  </si>
  <si>
    <t xml:space="preserve">ILLINOIS TOOL WORKS INC.                                                   </t>
  </si>
  <si>
    <t xml:space="preserve">MCDONALD'S CORP.                                                           </t>
  </si>
  <si>
    <t xml:space="preserve">AMERISOURCEBERGEN CORP.                                                    </t>
  </si>
  <si>
    <t xml:space="preserve">EXXON MOBIL CORP.                                                          </t>
  </si>
  <si>
    <t xml:space="preserve">AETNA INC.                                                                 </t>
  </si>
  <si>
    <t xml:space="preserve">AMERICAN EXPRESS CO.                                                       </t>
  </si>
  <si>
    <t xml:space="preserve">PROCTER &amp; GAMBLE CO. (THE)                                                 </t>
  </si>
  <si>
    <t xml:space="preserve">ACCENTURE PLC                                                              </t>
  </si>
  <si>
    <t xml:space="preserve">WAL-MART STORES, INC.                                                      </t>
  </si>
  <si>
    <t xml:space="preserve">RYDER SYSTEM, INC.                                                         </t>
  </si>
  <si>
    <t xml:space="preserve">UNITED RENTALS, INC.                                                       </t>
  </si>
  <si>
    <t xml:space="preserve">BROWN-FORMAN CORP.                                                         </t>
  </si>
  <si>
    <t xml:space="preserve">CME GROUP INC.                                                             </t>
  </si>
  <si>
    <t xml:space="preserve">MARATHON PETROLEUM CORP.                                                   </t>
  </si>
  <si>
    <t xml:space="preserve">INTUIT INC.                                                                </t>
  </si>
  <si>
    <t xml:space="preserve">ENTERGY CORP.                                                              </t>
  </si>
  <si>
    <t xml:space="preserve">CATERPILLAR INC.                                                           </t>
  </si>
  <si>
    <t xml:space="preserve">EXPEDIA, INC.                                                              </t>
  </si>
  <si>
    <t xml:space="preserve">EOG RESOURCES, INC.                                                        </t>
  </si>
  <si>
    <t xml:space="preserve">VARIAN MEDICAL SYSTEMS, INC.                                               </t>
  </si>
  <si>
    <t xml:space="preserve">MCGRAW HILL FINANCIAL INC.                                                 </t>
  </si>
  <si>
    <t xml:space="preserve">MACERICH CO. (THE)                                                         </t>
  </si>
  <si>
    <t xml:space="preserve">DTE ENERGY CO.                                                             </t>
  </si>
  <si>
    <t xml:space="preserve">PNC FINANCIAL SERVICES GROUP, INC.                                         </t>
  </si>
  <si>
    <t xml:space="preserve">DEERE &amp; CO.                                                                </t>
  </si>
  <si>
    <t xml:space="preserve">WYNDHAM WORLDWIDE CORP.                                                    </t>
  </si>
  <si>
    <t xml:space="preserve">DANAHER CORP.                                                              </t>
  </si>
  <si>
    <t xml:space="preserve">DIRECTV                                                                    </t>
  </si>
  <si>
    <t xml:space="preserve">L BRANDS, INC.                                                             </t>
  </si>
  <si>
    <t xml:space="preserve">PRUDENTIAL FINANCIAL, INC.                                                 </t>
  </si>
  <si>
    <t xml:space="preserve">DUKE ENERGY CORP.                                                          </t>
  </si>
  <si>
    <t xml:space="preserve">EXPRESS SCRIPTS HOLDING CO.                                                </t>
  </si>
  <si>
    <t xml:space="preserve">ROCKWELL COLLINS, INC.                                                     </t>
  </si>
  <si>
    <t xml:space="preserve">AUTOMATIC DATA PROCESSING, INC.                                            </t>
  </si>
  <si>
    <t xml:space="preserve">MASTERCARD INC.                                                            </t>
  </si>
  <si>
    <t xml:space="preserve">TIME WARNER INC.                                                           </t>
  </si>
  <si>
    <t xml:space="preserve">ROYAL CARIBBEAN CRUISES LTD.                                               </t>
  </si>
  <si>
    <t xml:space="preserve">T. ROWE PRICE GROUP, INC.                                                  </t>
  </si>
  <si>
    <t xml:space="preserve">CARDINAL HEALTH, INC.                                                      </t>
  </si>
  <si>
    <t xml:space="preserve">EQUIFAX INC.                                                               </t>
  </si>
  <si>
    <t xml:space="preserve">PHILIP MORRIS INTERNATIONAL INC.                                           </t>
  </si>
  <si>
    <t xml:space="preserve">CROWN CASTLE INTERNATIONAL CORP.                                           </t>
  </si>
  <si>
    <t xml:space="preserve">SCHLUMBERGER LTD.                                                          </t>
  </si>
  <si>
    <t xml:space="preserve">PETSMART, INC.                                                             </t>
  </si>
  <si>
    <t xml:space="preserve">TRACTOR SUPPLY CO.                                                         </t>
  </si>
  <si>
    <t xml:space="preserve">STARBUCKS CORP.                                                            </t>
  </si>
  <si>
    <t xml:space="preserve">LAM RESEARCH CORP.                                                         </t>
  </si>
  <si>
    <t xml:space="preserve">HEALTH CARE REIT, INC.                                                     </t>
  </si>
  <si>
    <t xml:space="preserve">CAPITAL ONE FINANCIAL CORP.                                                </t>
  </si>
  <si>
    <t xml:space="preserve">ANADARKO PETROLEUM CORP.                                                   </t>
  </si>
  <si>
    <t xml:space="preserve">LYONDELLBASELL INDUSTRIES N.V.                                             </t>
  </si>
  <si>
    <t xml:space="preserve">MARRIOTT INTERNATIONAL, INC.                                               </t>
  </si>
  <si>
    <t xml:space="preserve">NORDSTROM, INC.                                                            </t>
  </si>
  <si>
    <t xml:space="preserve">INTEGRYS ENERGY GROUP, INC.                                                </t>
  </si>
  <si>
    <t xml:space="preserve">FAMILY DOLLAR STORES, INC.                                                 </t>
  </si>
  <si>
    <t xml:space="preserve">FACEBOOK, INC.                                                             </t>
  </si>
  <si>
    <t xml:space="preserve">MOLSON COORS BREWING CO.                                                   </t>
  </si>
  <si>
    <t xml:space="preserve">OCCIDENTAL PETROLEUM CORP.                                                 </t>
  </si>
  <si>
    <t xml:space="preserve">CINTAS CORP.                                                               </t>
  </si>
  <si>
    <t xml:space="preserve">EQUITY RESIDENTIAL                                                         </t>
  </si>
  <si>
    <t xml:space="preserve">DOMINION RESOURCES, INC. (VA.)                                             </t>
  </si>
  <si>
    <t xml:space="preserve">TARGET CORP.                                                               </t>
  </si>
  <si>
    <t xml:space="preserve">EQT CORP.                                                                  </t>
  </si>
  <si>
    <t xml:space="preserve">VENTAS, INC.                                                               </t>
  </si>
  <si>
    <t xml:space="preserve">STATE STREET CORP.                                                         </t>
  </si>
  <si>
    <t xml:space="preserve">WALGREENS BOOTS ALLIANCE INC.                                              </t>
  </si>
  <si>
    <t xml:space="preserve">VF CORP.                                                                   </t>
  </si>
  <si>
    <t xml:space="preserve">DAVITA HEALTHCARE PARTNERS INC.                                            </t>
  </si>
  <si>
    <t xml:space="preserve">SCRIPPS NETWORKS INTERACTIVE, INC.                                         </t>
  </si>
  <si>
    <t xml:space="preserve">ESTEE LAUDER COMPANIES INC. (THE)                                          </t>
  </si>
  <si>
    <t xml:space="preserve">OMNICOM GROUP INC.                                                         </t>
  </si>
  <si>
    <t xml:space="preserve">STARWOOD HOTELS &amp; RESORTS WORLDWIDE, INC.                                  </t>
  </si>
  <si>
    <t xml:space="preserve">MCCORMICK &amp; CO., INC.                                                      </t>
  </si>
  <si>
    <t xml:space="preserve">TRIPADVISOR, INC.                                                          </t>
  </si>
  <si>
    <t xml:space="preserve">EASTMAN CHEMICAL CO.                                                       </t>
  </si>
  <si>
    <t xml:space="preserve">QUALCOMM INC.                                                              </t>
  </si>
  <si>
    <t xml:space="preserve">MEDTRONIC, INC.                                                            </t>
  </si>
  <si>
    <t xml:space="preserve">BED BATH &amp; BEYOND INC.                                                     </t>
  </si>
  <si>
    <t xml:space="preserve">DR PEPPER SNAPPLE GROUP, INC.                                              </t>
  </si>
  <si>
    <t xml:space="preserve">DU PONT (E.I.) DE NEMOURS &amp; CO.                                            </t>
  </si>
  <si>
    <t xml:space="preserve">YUM] BRANDS, INC.                                                          </t>
  </si>
  <si>
    <t xml:space="preserve">TESORO CORP.                                                               </t>
  </si>
  <si>
    <t xml:space="preserve">BAXTER INTERNATIONAL INC.                                                  </t>
  </si>
  <si>
    <t xml:space="preserve">FISERV, INC.                                                               </t>
  </si>
  <si>
    <t xml:space="preserve">C.H. ROBINSON WORLDWIDE, INC.                                              </t>
  </si>
  <si>
    <t xml:space="preserve">ADOBE SYSTEMS INC.                                                         </t>
  </si>
  <si>
    <t xml:space="preserve">VIACOM INC.                                                                </t>
  </si>
  <si>
    <t xml:space="preserve">HESS CORP.                                                                 </t>
  </si>
  <si>
    <t xml:space="preserve">ALLSTATE CORP. (THE)                                                       </t>
  </si>
  <si>
    <t xml:space="preserve">DELPHI AUTOMOTIVE PLC                                                      </t>
  </si>
  <si>
    <t xml:space="preserve">HARRIS CORP.                                                               </t>
  </si>
  <si>
    <t xml:space="preserve">LILLY (ELI) &amp; CO.                                                          </t>
  </si>
  <si>
    <t xml:space="preserve">DOVER CORP.                                                                </t>
  </si>
  <si>
    <t xml:space="preserve">DOLLAR TREE INC.                                                           </t>
  </si>
  <si>
    <t xml:space="preserve">MICHAEL KORS HOLDINGS LTD.                                                 </t>
  </si>
  <si>
    <t xml:space="preserve">KLA-TENCOR CORP.                                                           </t>
  </si>
  <si>
    <t xml:space="preserve">PINNACLE WEST CAPITAL CORP.                                                </t>
  </si>
  <si>
    <t xml:space="preserve">RED HAT, INC.                                                              </t>
  </si>
  <si>
    <t xml:space="preserve">COLGATE-PALMOLIVE CO.                                                      </t>
  </si>
  <si>
    <t xml:space="preserve">QUEST DIAGNOSTICS INC.                                                     </t>
  </si>
  <si>
    <t xml:space="preserve">LOWE'S COMPANIES, INC.                                                     </t>
  </si>
  <si>
    <t xml:space="preserve">VULCAN MATERIALS CO.                                                       </t>
  </si>
  <si>
    <t xml:space="preserve">DOLLAR GENERAL CORP.                                                       </t>
  </si>
  <si>
    <t xml:space="preserve">TJX COMPANIES, INC. (THE)                                                  </t>
  </si>
  <si>
    <t xml:space="preserve">UNDER ARMOUR, INC.                                                         </t>
  </si>
  <si>
    <t xml:space="preserve">EDISON INTERNATIONAL                                                       </t>
  </si>
  <si>
    <t xml:space="preserve">PHILLIPS 66                                                                </t>
  </si>
  <si>
    <t xml:space="preserve">CONSOLIDATED EDISON, INC.                                                  </t>
  </si>
  <si>
    <t xml:space="preserve">SEAGATE TECHNOLOGY PLC                                                     </t>
  </si>
  <si>
    <t xml:space="preserve">KELLOGG CO.                                                                </t>
  </si>
  <si>
    <t xml:space="preserve">ASSURANT, INC.                                                             </t>
  </si>
  <si>
    <t xml:space="preserve">ST. JUDE MEDICAL, INC.                                                     </t>
  </si>
  <si>
    <t xml:space="preserve">BALL CORP.                                                                 </t>
  </si>
  <si>
    <t xml:space="preserve">EATON CORP. PLC                                                            </t>
  </si>
  <si>
    <t xml:space="preserve">MACY'S INC.                                                                </t>
  </si>
  <si>
    <t xml:space="preserve">KROGER CO. (THE)                                                           </t>
  </si>
  <si>
    <t xml:space="preserve">ABBVIE INC.                                                                </t>
  </si>
  <si>
    <t xml:space="preserve">PACCAR INC                                                                 </t>
  </si>
  <si>
    <t xml:space="preserve">PENTAIR PLC                                                                </t>
  </si>
  <si>
    <t xml:space="preserve">MOTOROLA SOLUTIONS, INC.                                                   </t>
  </si>
  <si>
    <t xml:space="preserve">CARMAX, INC.                                                               </t>
  </si>
  <si>
    <t xml:space="preserve">REYNOLDS AMERICAN INC.                                                     </t>
  </si>
  <si>
    <t xml:space="preserve">CERNER CORP.                                                               </t>
  </si>
  <si>
    <t xml:space="preserve">CONOCOPHILLIPS                                                             </t>
  </si>
  <si>
    <t xml:space="preserve">HARLEY-DAVIDSON, INC.                                                      </t>
  </si>
  <si>
    <t xml:space="preserve">COMPUTER SCIENCES CORP.                                                    </t>
  </si>
  <si>
    <t xml:space="preserve">NORTHERN TRUST CORP.                                                       </t>
  </si>
  <si>
    <t xml:space="preserve">TE CONNECTIVITY LTD.                                                       </t>
  </si>
  <si>
    <t xml:space="preserve">KRAFT FOODS GROUP, INC.                                                    </t>
  </si>
  <si>
    <t xml:space="preserve">LORILLARD, INC.                                                            </t>
  </si>
  <si>
    <t xml:space="preserve">DISCOVER FINANCIAL SERVICES                                                </t>
  </si>
  <si>
    <t xml:space="preserve">FIDELITY NATIONAL INFORMATION SERVICES, INC.                               </t>
  </si>
  <si>
    <t xml:space="preserve">MERCK &amp; CO., INC.                                                          </t>
  </si>
  <si>
    <t xml:space="preserve">NATIONAL OILWELL VARCO, INC.                                               </t>
  </si>
  <si>
    <t xml:space="preserve">INGERSOLL-RAND PLC                                                         </t>
  </si>
  <si>
    <t xml:space="preserve">AMERICAN ELECTRIC POWER CO., INC.                                          </t>
  </si>
  <si>
    <t xml:space="preserve">HOSPIRA, INC.                                                              </t>
  </si>
  <si>
    <t xml:space="preserve">CITRIX SYSTEMS, INC.                                                       </t>
  </si>
  <si>
    <t xml:space="preserve">SCANA CORP.                                                                </t>
  </si>
  <si>
    <t xml:space="preserve">EMERSON ELECTRIC CO.                                                       </t>
  </si>
  <si>
    <t xml:space="preserve">HELMERICH &amp; PAYNE, INC.                                                    </t>
  </si>
  <si>
    <t xml:space="preserve">AKAMAI TECHNOLOGIES, INC.                                                  </t>
  </si>
  <si>
    <t xml:space="preserve">APACHE CORP.                                                               </t>
  </si>
  <si>
    <t xml:space="preserve">DEVON ENERGY CORP.                                                         </t>
  </si>
  <si>
    <t xml:space="preserve">BRISTOL-MYERS SQUIBB CO.                                                   </t>
  </si>
  <si>
    <t xml:space="preserve">KOHL'S CORP.                                                               </t>
  </si>
  <si>
    <t xml:space="preserve">DARDEN RESTAURANTS, INC.                                                   </t>
  </si>
  <si>
    <t xml:space="preserve">CAREFUSION CORP.                                                           </t>
  </si>
  <si>
    <t xml:space="preserve">JPMORGAN CHASE &amp; CO.                                                       </t>
  </si>
  <si>
    <t xml:space="preserve">AUTONATION, INC.                                                           </t>
  </si>
  <si>
    <t xml:space="preserve">AFLAC INC.                                                                 </t>
  </si>
  <si>
    <t xml:space="preserve">ROBERT HALF INTERNATIONAL INC.                                             </t>
  </si>
  <si>
    <t xml:space="preserve">AUTODESK, INC.                                                             </t>
  </si>
  <si>
    <t xml:space="preserve">SALESFORCE.COM, INC.                                                       </t>
  </si>
  <si>
    <t xml:space="preserve">FLUOR CORP.                                                                </t>
  </si>
  <si>
    <t xml:space="preserve">FMC CORP.                                                                  </t>
  </si>
  <si>
    <t xml:space="preserve">VERISIGN, INC.                                                             </t>
  </si>
  <si>
    <t xml:space="preserve">FLOWSERVE CORP.                                                            </t>
  </si>
  <si>
    <t xml:space="preserve">MARSH &amp; MCLENNAN COMPANIES, INC.                                           </t>
  </si>
  <si>
    <t xml:space="preserve">BAKER HUGHES INC.                                                          </t>
  </si>
  <si>
    <t xml:space="preserve">COMCAST CORP.                                                              </t>
  </si>
  <si>
    <t xml:space="preserve">ALLEGION PLC                                                               </t>
  </si>
  <si>
    <t xml:space="preserve">MYLAN INC.                                                                 </t>
  </si>
  <si>
    <t xml:space="preserve">PG&amp;E CORP.                                                                 </t>
  </si>
  <si>
    <t xml:space="preserve">EBAY INC.                                                                  </t>
  </si>
  <si>
    <t xml:space="preserve">ANALOG DEVICES, INC.                                                       </t>
  </si>
  <si>
    <t xml:space="preserve">CBS CORP.                                                                  </t>
  </si>
  <si>
    <t xml:space="preserve">LINCOLN NATIONAL CORP.                                                     </t>
  </si>
  <si>
    <t xml:space="preserve">COGNIZANT TECHNOLOGY SOLUTIONS CORP.                                       </t>
  </si>
  <si>
    <t xml:space="preserve">FRANKLIN RESOURCES, INC.                                                   </t>
  </si>
  <si>
    <t xml:space="preserve">LEGG MASON, INC.                                                           </t>
  </si>
  <si>
    <t xml:space="preserve">WISCONSIN ENERGY CORP.                                                     </t>
  </si>
  <si>
    <t xml:space="preserve">AMPHENOL CORP. (NEW)                                                       </t>
  </si>
  <si>
    <t xml:space="preserve">TEXAS INSTRUMENTS INC.                                                     </t>
  </si>
  <si>
    <t xml:space="preserve">BORGWARNER INC.                                                            </t>
  </si>
  <si>
    <t xml:space="preserve">NORTHEAST UTILITIES                                                        </t>
  </si>
  <si>
    <t xml:space="preserve">AGL RESOURCES INC.                                                         </t>
  </si>
  <si>
    <t xml:space="preserve">AMERICAN INTERNATIONAL GROUP, INC.                                         </t>
  </si>
  <si>
    <t xml:space="preserve">HASBRO, INC.                                                               </t>
  </si>
  <si>
    <t xml:space="preserve">INTERNATIONAL PAPER CO.                                                    </t>
  </si>
  <si>
    <t xml:space="preserve">GENERAL MILLS, INC.                                                        </t>
  </si>
  <si>
    <t xml:space="preserve">AVERY DENNISON CORP.                                                       </t>
  </si>
  <si>
    <t xml:space="preserve">DENTSPLY INTERNATIONAL INC.                                                </t>
  </si>
  <si>
    <t xml:space="preserve">WELLS FARGO &amp; CO.                                                          </t>
  </si>
  <si>
    <t xml:space="preserve">TORCHMARK CORP.                                                            </t>
  </si>
  <si>
    <t xml:space="preserve">CINCINNATI FINANCIAL CORP.                                                 </t>
  </si>
  <si>
    <t xml:space="preserve">TENET HEALTHCARE CORP.                                                     </t>
  </si>
  <si>
    <t xml:space="preserve">WASTE MANAGEMENT, INC.                                                     </t>
  </si>
  <si>
    <t xml:space="preserve">GARMIN LTD.                                                                </t>
  </si>
  <si>
    <t xml:space="preserve">HORMEL FOODS CORP.                                                         </t>
  </si>
  <si>
    <t xml:space="preserve">PRINCIPAL FINANCIAL GROUP, INC.                                            </t>
  </si>
  <si>
    <t xml:space="preserve">METLIFE, INC.                                                              </t>
  </si>
  <si>
    <t xml:space="preserve">AMETEK, INC.                                                               </t>
  </si>
  <si>
    <t xml:space="preserve">CITIGROUP INC.                                                             </t>
  </si>
  <si>
    <t xml:space="preserve">ALTRIA GROUP, INC.                                                         </t>
  </si>
  <si>
    <t xml:space="preserve">PATTERSON COMPANIES, INC.                                                  </t>
  </si>
  <si>
    <t xml:space="preserve">RANGE RESOURCES CORP.                                                      </t>
  </si>
  <si>
    <t xml:space="preserve">WHOLE FOODS MARKET, INC.                                                   </t>
  </si>
  <si>
    <t xml:space="preserve">YAHOO] INC.                                                                </t>
  </si>
  <si>
    <t xml:space="preserve">SOUTHERN CO. (THE)                                                         </t>
  </si>
  <si>
    <t xml:space="preserve">ARCHER-DANIELS-MIDLAND CO.                                                 </t>
  </si>
  <si>
    <t xml:space="preserve">VALERO ENERGY CORP. (NEW)                                                  </t>
  </si>
  <si>
    <t xml:space="preserve">MURPHY OIL CORP.                                                           </t>
  </si>
  <si>
    <t xml:space="preserve">NASDAQ OMX GROUP, INC. (THE)                                               </t>
  </si>
  <si>
    <t xml:space="preserve">NUCOR CORP.                                                                </t>
  </si>
  <si>
    <t xml:space="preserve">ELECTRONIC ARTS INC.                                                       </t>
  </si>
  <si>
    <t xml:space="preserve">LEVEL 3 COMMUNICATIONS, INC.                                               </t>
  </si>
  <si>
    <t xml:space="preserve">MICROSOFT CORP.                                                            </t>
  </si>
  <si>
    <t xml:space="preserve">PAYCHEX, INC.                                                              </t>
  </si>
  <si>
    <t xml:space="preserve">DELTA AIR LINES, INC.                                                      </t>
  </si>
  <si>
    <t xml:space="preserve">LENNAR CORP.                                                               </t>
  </si>
  <si>
    <t xml:space="preserve">JOHNSON CONTROLS, INC.                                                     </t>
  </si>
  <si>
    <t xml:space="preserve">VERIZON COMMUNICATIONS INC.                                                </t>
  </si>
  <si>
    <t xml:space="preserve">HCP, INC.                                                                  </t>
  </si>
  <si>
    <t xml:space="preserve">CARNIVAL CORP.                                                             </t>
  </si>
  <si>
    <t xml:space="preserve">CAMERON INTERNATIONAL CORP.                                                </t>
  </si>
  <si>
    <t xml:space="preserve">FASTENAL CO.                                                               </t>
  </si>
  <si>
    <t xml:space="preserve">MOSAIC COMPANY (THE)                                                       </t>
  </si>
  <si>
    <t xml:space="preserve">LINEAR TECHNOLOGY CORP.                                                    </t>
  </si>
  <si>
    <t xml:space="preserve">CAMPBELL SOUP CO.                                                          </t>
  </si>
  <si>
    <t xml:space="preserve">ABBOTT LABORATORIES                                                        </t>
  </si>
  <si>
    <t xml:space="preserve">AMEREN CORP.                                                               </t>
  </si>
  <si>
    <t xml:space="preserve">MICROCHIP TECHNOLOGY INC.                                                  </t>
  </si>
  <si>
    <t xml:space="preserve">MEADWESTVACO CORP.                                                         </t>
  </si>
  <si>
    <t xml:space="preserve">DOW CHEMICAL CO. (THE)                                                     </t>
  </si>
  <si>
    <t xml:space="preserve">ZOETIS INC.                                                                </t>
  </si>
  <si>
    <t xml:space="preserve">FIRST SOLAR, INC.                                                          </t>
  </si>
  <si>
    <t xml:space="preserve">JOY GLOBAL INC.                                                            </t>
  </si>
  <si>
    <t xml:space="preserve">PROLOGIS, INC.                                                             </t>
  </si>
  <si>
    <t xml:space="preserve">LEGGETT &amp; PLATT, INC.                                                      </t>
  </si>
  <si>
    <t xml:space="preserve">COCA-COLA ENTERPRISES, INC.                                                </t>
  </si>
  <si>
    <t xml:space="preserve">ONEOK, INC.                                                                </t>
  </si>
  <si>
    <t xml:space="preserve">TYCO INTERNATIONAL PLC                                                     </t>
  </si>
  <si>
    <t xml:space="preserve">NOBLE ENERGY, INC.                                                         </t>
  </si>
  <si>
    <t xml:space="preserve">PERKINELMER, INC.                                                          </t>
  </si>
  <si>
    <t xml:space="preserve">EXPEDITORS INTERNATIONAL OF WASHINGTON, INC.                               </t>
  </si>
  <si>
    <t xml:space="preserve">PLUM CREEK TIMBER COMPANY, INC.                                            </t>
  </si>
  <si>
    <t xml:space="preserve">TERADATA CORP.                                                             </t>
  </si>
  <si>
    <t xml:space="preserve">ORACLE CORP.                                                               </t>
  </si>
  <si>
    <t xml:space="preserve">XILINX, INC.                                                               </t>
  </si>
  <si>
    <t xml:space="preserve">COCA-COLA COMPANY (THE)                                                    </t>
  </si>
  <si>
    <t xml:space="preserve">U.S. BANCORP (DEL.)                                                        </t>
  </si>
  <si>
    <t xml:space="preserve">NIELSEN, N.V.                                                              </t>
  </si>
  <si>
    <t xml:space="preserve">COMERICA INC.                                                              </t>
  </si>
  <si>
    <t xml:space="preserve">TEXTRON INC.                                                               </t>
  </si>
  <si>
    <t xml:space="preserve">NISOURCE INC.                                                              </t>
  </si>
  <si>
    <t xml:space="preserve">WILLIAMS COMPANIES, INC. (THE)                                             </t>
  </si>
  <si>
    <t xml:space="preserve">SEALED AIR CORP.                                                           </t>
  </si>
  <si>
    <t xml:space="preserve">BROADCOM CORP.                                                             </t>
  </si>
  <si>
    <t xml:space="preserve">FMC TECHNOLOGIES, INC.                                                     </t>
  </si>
  <si>
    <t xml:space="preserve">JACOBS ENGINEERING GROUP INC.                                              </t>
  </si>
  <si>
    <t xml:space="preserve">GAP, INC. (THE)                                                            </t>
  </si>
  <si>
    <t xml:space="preserve">KINDER MORGAN, INC. (NEW)                                                  </t>
  </si>
  <si>
    <t xml:space="preserve">PUBLIC SERVICE ENTERPRISE GROUP INC.                                       </t>
  </si>
  <si>
    <t xml:space="preserve">SYSCO CORP.                                                                </t>
  </si>
  <si>
    <t xml:space="preserve">SOUTHWEST AIRLINES CO.                                                     </t>
  </si>
  <si>
    <t xml:space="preserve">HARTFORD FINANCIAL SERVICES GROUP, INC. (THE)                              </t>
  </si>
  <si>
    <t xml:space="preserve">HEWLETT-PACKARD CO.                                                        </t>
  </si>
  <si>
    <t xml:space="preserve">NETAPP INC.                                                                </t>
  </si>
  <si>
    <t xml:space="preserve">AGILENT TECHNOLOGIES, INC.                                                 </t>
  </si>
  <si>
    <t xml:space="preserve">REPUBLIC SERVICES, INC.                                                    </t>
  </si>
  <si>
    <t xml:space="preserve">TYSON FOODS, INC.                                                          </t>
  </si>
  <si>
    <t xml:space="preserve">LOEWS CORP.                                                                </t>
  </si>
  <si>
    <t xml:space="preserve">HALLIBURTON CO.                                                            </t>
  </si>
  <si>
    <t xml:space="preserve">APARTMENT INVESTMENT AND MANAGEMENT CO.                                    </t>
  </si>
  <si>
    <t xml:space="preserve">IRON MOUNTAIN INC.                                                         </t>
  </si>
  <si>
    <t xml:space="preserve">BANK OF NEW YORK MELLON CORP. (THE)                                        </t>
  </si>
  <si>
    <t xml:space="preserve">FIRSTENERGY CORP.                                                          </t>
  </si>
  <si>
    <t xml:space="preserve">SUNTRUST BANKS, INC.                                                       </t>
  </si>
  <si>
    <t xml:space="preserve">CENTURYLINK, INC.                                                          </t>
  </si>
  <si>
    <t xml:space="preserve">COACH, INC.                                                                </t>
  </si>
  <si>
    <t xml:space="preserve">BEST BUY CO., INC.                                                         </t>
  </si>
  <si>
    <t xml:space="preserve">INVESCO LTD.                                                               </t>
  </si>
  <si>
    <t xml:space="preserve">NEWELL RUBBERMAID INC.                                                     </t>
  </si>
  <si>
    <t xml:space="preserve">MONDELEZ INTERNATIONAL, INC.                                               </t>
  </si>
  <si>
    <t xml:space="preserve">ALTERA CORP.                                                               </t>
  </si>
  <si>
    <t xml:space="preserve">MORGAN STANLEY                                                             </t>
  </si>
  <si>
    <t xml:space="preserve">BB&amp;T CORP.                                                                 </t>
  </si>
  <si>
    <t xml:space="preserve">INTEL CORP.                                                                </t>
  </si>
  <si>
    <t xml:space="preserve">WEYERHAEUSER CO.                                                           </t>
  </si>
  <si>
    <t xml:space="preserve">EXELON CORP.                                                               </t>
  </si>
  <si>
    <t xml:space="preserve">URBAN OUTFITTERS, INC.                                                     </t>
  </si>
  <si>
    <t xml:space="preserve">CONAGRA FOODS, INC.                                                        </t>
  </si>
  <si>
    <t xml:space="preserve">ADT CORP. (THE)                                                            </t>
  </si>
  <si>
    <t xml:space="preserve">XCEL ENERGY INC.                                                           </t>
  </si>
  <si>
    <t xml:space="preserve">XL GROUP PLC                                                               </t>
  </si>
  <si>
    <t xml:space="preserve">GENERAL MOTORS CO. (NEW)                                                   </t>
  </si>
  <si>
    <t xml:space="preserve">TWENTY-FIRST CENTURY FOX INC.                                              </t>
  </si>
  <si>
    <t xml:space="preserve">XYLEM, INC.                                                                </t>
  </si>
  <si>
    <t xml:space="preserve">PPL CORP.                                                                  </t>
  </si>
  <si>
    <t xml:space="preserve">CMS ENERGY CORP.                                                           </t>
  </si>
  <si>
    <t xml:space="preserve">SAFEWAY INC.                                                               </t>
  </si>
  <si>
    <t xml:space="preserve">CBRE GROUP, INC.                                                           </t>
  </si>
  <si>
    <t xml:space="preserve">CSX CORP.                                                                  </t>
  </si>
  <si>
    <t xml:space="preserve">TOTAL SYSTEM SERVICES, INC.                                                </t>
  </si>
  <si>
    <t xml:space="preserve">SPECTRA ENERGY CORP.                                                       </t>
  </si>
  <si>
    <t xml:space="preserve">MICRON TECHNOLOGY, INC.                                                    </t>
  </si>
  <si>
    <t xml:space="preserve">AT&amp;T INC.                                                                  </t>
  </si>
  <si>
    <t xml:space="preserve">DIAMOND OFFSHORE DRILLING, INC.                                            </t>
  </si>
  <si>
    <t xml:space="preserve">BLOCK (H&amp;R), INC.                                                          </t>
  </si>
  <si>
    <t xml:space="preserve">UNUM GROUP                                                                 </t>
  </si>
  <si>
    <t xml:space="preserve">PFIZER INC.                                                                </t>
  </si>
  <si>
    <t xml:space="preserve">GAMESTOP CORP.                                                             </t>
  </si>
  <si>
    <t xml:space="preserve">DISCOVERY COMMUNICATIONS INC.                                              </t>
  </si>
  <si>
    <t xml:space="preserve">ALLEGHENY TECHNOLOGIES INC.                                                </t>
  </si>
  <si>
    <t xml:space="preserve">CA, INC.                                                                   </t>
  </si>
  <si>
    <t xml:space="preserve">FLIR SYSTEMS, INC.                                                         </t>
  </si>
  <si>
    <t xml:space="preserve">CONSOL ENERGY INC.                                                         </t>
  </si>
  <si>
    <t xml:space="preserve">GANNETT CO., INC.                                                          </t>
  </si>
  <si>
    <t xml:space="preserve">GENERAL GROWTH PROPERTIES, INC.                                            </t>
  </si>
  <si>
    <t xml:space="preserve">CABOT OIL &amp; GAS CORP.                                                      </t>
  </si>
  <si>
    <t xml:space="preserve">EMC CORP.                                                                  </t>
  </si>
  <si>
    <t xml:space="preserve">ENSCO PLC                                                                  </t>
  </si>
  <si>
    <t xml:space="preserve">MATTEL, INC.                                                               </t>
  </si>
  <si>
    <t xml:space="preserve">SCHWAB (CHARLES) CORP.                                                     </t>
  </si>
  <si>
    <t xml:space="preserve">GOODYEAR TIRE &amp; RUBBER CO. (THE)                                           </t>
  </si>
  <si>
    <t xml:space="preserve">CISCO SYSTEMS, INC.                                                        </t>
  </si>
  <si>
    <t xml:space="preserve">MARATHON OIL CORP.                                                         </t>
  </si>
  <si>
    <t xml:space="preserve">QUANTA SERVICES, INC.                                                      </t>
  </si>
  <si>
    <t xml:space="preserve">NRG ENERGY, INC.                                                           </t>
  </si>
  <si>
    <t xml:space="preserve">PEPCO HOLDINGS, INC.                                                       </t>
  </si>
  <si>
    <t xml:space="preserve">PROGRESSIVE CORP. (OHIO)                                                   </t>
  </si>
  <si>
    <t xml:space="preserve">KIMCO REALTY CORP.                                                         </t>
  </si>
  <si>
    <t xml:space="preserve">D.R. HORTON, INC.                                                          </t>
  </si>
  <si>
    <t xml:space="preserve">ZIONS BANCORPORATION                                                       </t>
  </si>
  <si>
    <t xml:space="preserve">MASCO CORP.                                                                </t>
  </si>
  <si>
    <t xml:space="preserve">SYMANTEC CORP.                                                             </t>
  </si>
  <si>
    <t xml:space="preserve">OWENS-ILLINOIS, INC.                                                       </t>
  </si>
  <si>
    <t xml:space="preserve">SOUTHWESTERN ENERGY CO.                                                    </t>
  </si>
  <si>
    <t xml:space="preserve">NEWFIELD EXPLORATION CO.                                                   </t>
  </si>
  <si>
    <t xml:space="preserve">APPLIED MATERIALS, INC.                                                    </t>
  </si>
  <si>
    <t xml:space="preserve">PITNEY BOWES INC.                                                          </t>
  </si>
  <si>
    <t xml:space="preserve">GENERAL ELECTRIC CO.                                                       </t>
  </si>
  <si>
    <t xml:space="preserve">HOST HOTELS &amp; RESORTS, INC.                                                </t>
  </si>
  <si>
    <t xml:space="preserve">FREEPORT-MCMORAN INC.                                                      </t>
  </si>
  <si>
    <t xml:space="preserve">CORNING INC.                                                               </t>
  </si>
  <si>
    <t xml:space="preserve">E-TRADE FINANCIAL CORP.                                                    </t>
  </si>
  <si>
    <t xml:space="preserve">JUNIPER NETWORKS, INC.                                                     </t>
  </si>
  <si>
    <t xml:space="preserve">CENTERPOINT ENERGY, INC.                                                   </t>
  </si>
  <si>
    <t xml:space="preserve">PULTEGROUP, INC.                                                           </t>
  </si>
  <si>
    <t xml:space="preserve">LEUCADIA NATIONAL CORP.                                                    </t>
  </si>
  <si>
    <t xml:space="preserve">NEWMONT MINING CORP.                                                       </t>
  </si>
  <si>
    <t xml:space="preserve">NAVIENT CORP.                                                              </t>
  </si>
  <si>
    <t xml:space="preserve">TECO ENERGY, INC.                                                          </t>
  </si>
  <si>
    <t xml:space="preserve">INTERPUBLIC GROUP OF COMPANIES, INC.                                       </t>
  </si>
  <si>
    <t xml:space="preserve">NVIDIA CORP.                                                               </t>
  </si>
  <si>
    <t xml:space="preserve">QEP RESOURCES, INC.                                                        </t>
  </si>
  <si>
    <t xml:space="preserve">CABLEVISION SYSTEMS CORP.                                                  </t>
  </si>
  <si>
    <t xml:space="preserve">FIFTH THIRD BANCORP                                                        </t>
  </si>
  <si>
    <t xml:space="preserve">CHESAPEAKE ENERGY CORP.                                                    </t>
  </si>
  <si>
    <t xml:space="preserve">WESTERN UNION COMPANY (THE)                                                </t>
  </si>
  <si>
    <t xml:space="preserve">STAPLES, INC.                                                              </t>
  </si>
  <si>
    <t xml:space="preserve">BANK OF AMERICA CORP.                                                      </t>
  </si>
  <si>
    <t xml:space="preserve">NOBLE CORP. PLC                                                            </t>
  </si>
  <si>
    <t xml:space="preserve">ALCOA INC.                                                                 </t>
  </si>
  <si>
    <t xml:space="preserve">TRANSOCEAN LTD.                                                            </t>
  </si>
  <si>
    <t xml:space="preserve">NEWS CORP. (NEW)                                                           </t>
  </si>
  <si>
    <t xml:space="preserve">FORD MOTOR CO.                                                             </t>
  </si>
  <si>
    <t xml:space="preserve">BOSTON SCIENTIFIC CORP.                                                    </t>
  </si>
  <si>
    <t xml:space="preserve">PEOPLE'S UNITED FINANCIAL, INC.                                            </t>
  </si>
  <si>
    <t xml:space="preserve">XEROX CORP.                                                                </t>
  </si>
  <si>
    <t xml:space="preserve">KEYCORP                                                                    </t>
  </si>
  <si>
    <t xml:space="preserve">AES CORP. (THE)                                                            </t>
  </si>
  <si>
    <t xml:space="preserve">NABORS INDUSTRIES LTD.                                                     </t>
  </si>
  <si>
    <t xml:space="preserve">HUNTINGTON BANCSHARES INC.                                                 </t>
  </si>
  <si>
    <t xml:space="preserve">REGIONS FINANCIAL CORP.                                                    </t>
  </si>
  <si>
    <t xml:space="preserve">HUDSON CITY BANCORP, INC.                                                  </t>
  </si>
  <si>
    <t xml:space="preserve">AVON PRODUCTS, INC.                                                        </t>
  </si>
  <si>
    <t xml:space="preserve">WINDSTREAM HOLDINGS INC.                                                   </t>
  </si>
  <si>
    <t xml:space="preserve">GENWORTH FINANCIAL, INC.                                                   </t>
  </si>
  <si>
    <t xml:space="preserve">DENBURY RESOURCES INC.                                                     </t>
  </si>
  <si>
    <t xml:space="preserve">FRONTIER COMMUNICATIONS CORP.                                              </t>
  </si>
  <si>
    <t>Closing Price</t>
  </si>
  <si>
    <t>12 Month EPS</t>
  </si>
  <si>
    <t>Market Value Total</t>
  </si>
  <si>
    <t>%</t>
  </si>
  <si>
    <t>UNRATENSA</t>
  </si>
  <si>
    <t>UNRATE</t>
  </si>
  <si>
    <t>Frequency: Monthly</t>
  </si>
  <si>
    <t>Civilian Unemployment Rate, Percent, Monthly, Not Seasonally Adjusted</t>
  </si>
  <si>
    <t>Civilian Unemployment Rate, Percent, Monthly, Seasonally Adjusted</t>
  </si>
  <si>
    <t>Federal Reserve Bank of St. Louis</t>
  </si>
  <si>
    <t>Economic Research Division</t>
  </si>
  <si>
    <t>Help: http://research.stlouisfed.org/fred2/help-faq</t>
  </si>
  <si>
    <t>Link: http://research.stlouisfed.org/fred2</t>
  </si>
  <si>
    <t>Federal Reserve Economic Data</t>
  </si>
  <si>
    <t>FRED Graph Observations</t>
  </si>
  <si>
    <t>Coefficient of Variation</t>
  </si>
  <si>
    <r>
      <t>Population St Dev: function</t>
    </r>
    <r>
      <rPr>
        <i/>
        <sz val="11"/>
        <color theme="1"/>
        <rFont val="Calibri"/>
        <family val="2"/>
        <scheme val="minor"/>
      </rPr>
      <t xml:space="preserve"> stdevp</t>
    </r>
  </si>
  <si>
    <r>
      <t xml:space="preserve">Mode: function </t>
    </r>
    <r>
      <rPr>
        <i/>
        <sz val="11"/>
        <color theme="1"/>
        <rFont val="Calibri"/>
        <family val="2"/>
        <scheme val="minor"/>
      </rPr>
      <t>mode</t>
    </r>
  </si>
  <si>
    <r>
      <t xml:space="preserve">Mean: function </t>
    </r>
    <r>
      <rPr>
        <i/>
        <sz val="11"/>
        <color theme="1"/>
        <rFont val="Calibri"/>
        <family val="2"/>
        <scheme val="minor"/>
      </rPr>
      <t>average</t>
    </r>
  </si>
  <si>
    <r>
      <t xml:space="preserve">Median: function </t>
    </r>
    <r>
      <rPr>
        <i/>
        <sz val="11"/>
        <color theme="1"/>
        <rFont val="Calibri"/>
        <family val="2"/>
        <scheme val="minor"/>
      </rPr>
      <t>median</t>
    </r>
  </si>
  <si>
    <r>
      <t xml:space="preserve">Sample St Dev: function </t>
    </r>
    <r>
      <rPr>
        <i/>
        <sz val="11"/>
        <color theme="1"/>
        <rFont val="Calibri"/>
        <family val="2"/>
        <scheme val="minor"/>
      </rPr>
      <t>stdev</t>
    </r>
  </si>
  <si>
    <t>Quartile</t>
  </si>
  <si>
    <t>Avg Daily Volume</t>
  </si>
  <si>
    <t>Trailing 12 Month EPS and Closing Price</t>
  </si>
  <si>
    <t>Correlation</t>
  </si>
  <si>
    <t>Population Covariance</t>
  </si>
  <si>
    <t>Sample 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</si>
</sst>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yyyy\-mm\-dd"/>
    <numFmt numFmtId="166" formatCode="0.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9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0" fillId="0" borderId="0" xfId="0" applyAlignment="1">
      <alignment horizontal="center" wrapText="1"/>
    </xf>
    <xf numFmtId="9" fontId="1" fillId="0" borderId="0" xfId="0" applyNumberFormat="1" applyFont="1" applyFill="1" applyBorder="1" applyAlignment="1">
      <alignment horizontal="center"/>
    </xf>
    <xf numFmtId="0" fontId="2" fillId="0" borderId="0" xfId="1"/>
    <xf numFmtId="164" fontId="2" fillId="0" borderId="0" xfId="1" applyNumberFormat="1" applyFont="1" applyFill="1" applyBorder="1" applyAlignment="1" applyProtection="1"/>
    <xf numFmtId="165" fontId="2" fillId="0" borderId="0" xfId="1" applyNumberFormat="1" applyFont="1" applyFill="1" applyBorder="1" applyAlignment="1" applyProtection="1"/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'Ireland CSO'!$B$1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'Ireland CSO'!$A$2:$A$7</c:f>
              <c:strCache>
                <c:ptCount val="6"/>
                <c:pt idx="0">
                  <c:v>At work</c:v>
                </c:pt>
                <c:pt idx="1">
                  <c:v>Unemployed</c:v>
                </c:pt>
                <c:pt idx="2">
                  <c:v>Student</c:v>
                </c:pt>
                <c:pt idx="3">
                  <c:v>Home duties</c:v>
                </c:pt>
                <c:pt idx="4">
                  <c:v>Retired</c:v>
                </c:pt>
                <c:pt idx="5">
                  <c:v>Other</c:v>
                </c:pt>
              </c:strCache>
            </c:strRef>
          </c:cat>
          <c:val>
            <c:numRef>
              <c:f>'Ireland CSO'!$B$2:$B$7</c:f>
              <c:numCache>
                <c:formatCode>General</c:formatCode>
                <c:ptCount val="6"/>
                <c:pt idx="0">
                  <c:v>1014.7</c:v>
                </c:pt>
                <c:pt idx="1">
                  <c:v>191.4</c:v>
                </c:pt>
                <c:pt idx="2">
                  <c:v>204.2</c:v>
                </c:pt>
                <c:pt idx="3">
                  <c:v>9.6</c:v>
                </c:pt>
                <c:pt idx="4">
                  <c:v>257.89999999999998</c:v>
                </c:pt>
                <c:pt idx="5">
                  <c:v>84.8</c:v>
                </c:pt>
              </c:numCache>
            </c:numRef>
          </c:val>
        </c:ser>
        <c:ser>
          <c:idx val="1"/>
          <c:order val="1"/>
          <c:tx>
            <c:strRef>
              <c:f>'Ireland CSO'!$C$1</c:f>
              <c:strCache>
                <c:ptCount val="1"/>
                <c:pt idx="0">
                  <c:v>Female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</c:spPr>
          <c:invertIfNegative val="0"/>
          <c:cat>
            <c:strRef>
              <c:f>'Ireland CSO'!$A$2:$A$7</c:f>
              <c:strCache>
                <c:ptCount val="6"/>
                <c:pt idx="0">
                  <c:v>At work</c:v>
                </c:pt>
                <c:pt idx="1">
                  <c:v>Unemployed</c:v>
                </c:pt>
                <c:pt idx="2">
                  <c:v>Student</c:v>
                </c:pt>
                <c:pt idx="3">
                  <c:v>Home duties</c:v>
                </c:pt>
                <c:pt idx="4">
                  <c:v>Retired</c:v>
                </c:pt>
                <c:pt idx="5">
                  <c:v>Other</c:v>
                </c:pt>
              </c:strCache>
            </c:strRef>
          </c:cat>
          <c:val>
            <c:numRef>
              <c:f>'Ireland CSO'!$C$2:$C$7</c:f>
              <c:numCache>
                <c:formatCode>General</c:formatCode>
                <c:ptCount val="6"/>
                <c:pt idx="0">
                  <c:v>844.8</c:v>
                </c:pt>
                <c:pt idx="1">
                  <c:v>103.4</c:v>
                </c:pt>
                <c:pt idx="2">
                  <c:v>196.8</c:v>
                </c:pt>
                <c:pt idx="3">
                  <c:v>460.7</c:v>
                </c:pt>
                <c:pt idx="4">
                  <c:v>158.80000000000001</c:v>
                </c:pt>
                <c:pt idx="5">
                  <c:v>68.400000000000006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82152"/>
        <c:axId val="232282544"/>
      </c:barChart>
      <c:catAx>
        <c:axId val="23228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282544"/>
        <c:crosses val="autoZero"/>
        <c:auto val="1"/>
        <c:lblAlgn val="ctr"/>
        <c:lblOffset val="100"/>
        <c:noMultiLvlLbl val="0"/>
      </c:catAx>
      <c:valAx>
        <c:axId val="23228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22821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Unemployment!$B$12</c:f>
              <c:strCache>
                <c:ptCount val="1"/>
                <c:pt idx="0">
                  <c:v>UNRATE</c:v>
                </c:pt>
              </c:strCache>
            </c:strRef>
          </c:tx>
          <c:marker>
            <c:symbol val="none"/>
          </c:marker>
          <c:cat>
            <c:numRef>
              <c:f>Unemployment!$A$13:$A$816</c:f>
              <c:numCache>
                <c:formatCode>yyyy\-mm\-dd</c:formatCode>
                <c:ptCount val="804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</c:numCache>
            </c:numRef>
          </c:cat>
          <c:val>
            <c:numRef>
              <c:f>Unemployment!$B$13:$B$816</c:f>
              <c:numCache>
                <c:formatCode>0.0</c:formatCode>
                <c:ptCount val="804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9.1999999999999993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7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6.6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71472"/>
        <c:axId val="237471864"/>
      </c:lineChart>
      <c:dateAx>
        <c:axId val="237471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7471864"/>
        <c:crosses val="autoZero"/>
        <c:auto val="1"/>
        <c:lblOffset val="100"/>
        <c:baseTimeUnit val="months"/>
      </c:dateAx>
      <c:valAx>
        <c:axId val="237471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Unemployment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3747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People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'Ireland CSO'!$D$1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'Ireland CSO'!$A$2:$A$7</c:f>
              <c:strCache>
                <c:ptCount val="6"/>
                <c:pt idx="0">
                  <c:v>At work</c:v>
                </c:pt>
                <c:pt idx="1">
                  <c:v>Unemployed</c:v>
                </c:pt>
                <c:pt idx="2">
                  <c:v>Student</c:v>
                </c:pt>
                <c:pt idx="3">
                  <c:v>Home duties</c:v>
                </c:pt>
                <c:pt idx="4">
                  <c:v>Retired</c:v>
                </c:pt>
                <c:pt idx="5">
                  <c:v>Other</c:v>
                </c:pt>
              </c:strCache>
            </c:strRef>
          </c:cat>
          <c:val>
            <c:numRef>
              <c:f>'Ireland CSO'!$D$2:$D$7</c:f>
              <c:numCache>
                <c:formatCode>General</c:formatCode>
                <c:ptCount val="6"/>
                <c:pt idx="0">
                  <c:v>1859.5</c:v>
                </c:pt>
                <c:pt idx="1">
                  <c:v>294.8</c:v>
                </c:pt>
                <c:pt idx="2">
                  <c:v>401</c:v>
                </c:pt>
                <c:pt idx="3">
                  <c:v>470.3</c:v>
                </c:pt>
                <c:pt idx="4">
                  <c:v>416.7</c:v>
                </c:pt>
                <c:pt idx="5">
                  <c:v>153.19999999999999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83328"/>
        <c:axId val="232283720"/>
      </c:barChart>
      <c:catAx>
        <c:axId val="23228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283720"/>
        <c:crosses val="autoZero"/>
        <c:auto val="1"/>
        <c:lblAlgn val="ctr"/>
        <c:lblOffset val="100"/>
        <c:noMultiLvlLbl val="0"/>
      </c:catAx>
      <c:valAx>
        <c:axId val="232283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228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Males Only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'Ireland CSO'!$B$1</c:f>
              <c:strCache>
                <c:ptCount val="1"/>
                <c:pt idx="0">
                  <c:v>Male</c:v>
                </c:pt>
              </c:strCache>
            </c:strRef>
          </c:tx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'Ireland CSO'!$A$2:$A$7</c:f>
              <c:strCache>
                <c:ptCount val="6"/>
                <c:pt idx="0">
                  <c:v>At work</c:v>
                </c:pt>
                <c:pt idx="1">
                  <c:v>Unemployed</c:v>
                </c:pt>
                <c:pt idx="2">
                  <c:v>Student</c:v>
                </c:pt>
                <c:pt idx="3">
                  <c:v>Home duties</c:v>
                </c:pt>
                <c:pt idx="4">
                  <c:v>Retired</c:v>
                </c:pt>
                <c:pt idx="5">
                  <c:v>Other</c:v>
                </c:pt>
              </c:strCache>
            </c:strRef>
          </c:cat>
          <c:val>
            <c:numRef>
              <c:f>'Ireland CSO'!$B$2:$B$7</c:f>
              <c:numCache>
                <c:formatCode>General</c:formatCode>
                <c:ptCount val="6"/>
                <c:pt idx="0">
                  <c:v>1014.7</c:v>
                </c:pt>
                <c:pt idx="1">
                  <c:v>191.4</c:v>
                </c:pt>
                <c:pt idx="2">
                  <c:v>204.2</c:v>
                </c:pt>
                <c:pt idx="3">
                  <c:v>9.6</c:v>
                </c:pt>
                <c:pt idx="4">
                  <c:v>257.89999999999998</c:v>
                </c:pt>
                <c:pt idx="5">
                  <c:v>84.8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People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'Ireland CSO'!$E$25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'Ireland CSO'!$A$26:$A$31</c:f>
              <c:strCache>
                <c:ptCount val="6"/>
                <c:pt idx="0">
                  <c:v>At work</c:v>
                </c:pt>
                <c:pt idx="1">
                  <c:v>Home duties</c:v>
                </c:pt>
                <c:pt idx="2">
                  <c:v>Retired</c:v>
                </c:pt>
                <c:pt idx="3">
                  <c:v>Student</c:v>
                </c:pt>
                <c:pt idx="4">
                  <c:v>Unemployed</c:v>
                </c:pt>
                <c:pt idx="5">
                  <c:v>Other</c:v>
                </c:pt>
              </c:strCache>
            </c:strRef>
          </c:cat>
          <c:val>
            <c:numRef>
              <c:f>'Ireland CSO'!$E$26:$E$31</c:f>
              <c:numCache>
                <c:formatCode>0%</c:formatCode>
                <c:ptCount val="6"/>
                <c:pt idx="0">
                  <c:v>0.51717424558475877</c:v>
                </c:pt>
                <c:pt idx="1">
                  <c:v>0.13080239187873732</c:v>
                </c:pt>
                <c:pt idx="2">
                  <c:v>0.11589486858573216</c:v>
                </c:pt>
                <c:pt idx="3">
                  <c:v>0.1115282992629676</c:v>
                </c:pt>
                <c:pt idx="4">
                  <c:v>8.1991378111528304E-2</c:v>
                </c:pt>
                <c:pt idx="5">
                  <c:v>4.2608816576275896E-2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138192"/>
        <c:axId val="237138584"/>
      </c:barChart>
      <c:lineChart>
        <c:grouping val="standard"/>
        <c:varyColors val="0"/>
        <c:ser>
          <c:idx val="1"/>
          <c:order val="1"/>
          <c:tx>
            <c:strRef>
              <c:f>'Ireland CSO'!$F$25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cap="sq">
              <a:bevel/>
            </a:ln>
          </c:spPr>
          <c:marker>
            <c:symbol val="square"/>
            <c:size val="5"/>
            <c:spPr>
              <a:ln>
                <a:round/>
              </a:ln>
            </c:spPr>
          </c:marker>
          <c:cat>
            <c:strRef>
              <c:f>'Ireland CSO'!$A$26:$A$31</c:f>
              <c:strCache>
                <c:ptCount val="6"/>
                <c:pt idx="0">
                  <c:v>At work</c:v>
                </c:pt>
                <c:pt idx="1">
                  <c:v>Home duties</c:v>
                </c:pt>
                <c:pt idx="2">
                  <c:v>Retired</c:v>
                </c:pt>
                <c:pt idx="3">
                  <c:v>Student</c:v>
                </c:pt>
                <c:pt idx="4">
                  <c:v>Unemployed</c:v>
                </c:pt>
                <c:pt idx="5">
                  <c:v>Other</c:v>
                </c:pt>
              </c:strCache>
            </c:strRef>
          </c:cat>
          <c:val>
            <c:numRef>
              <c:f>'Ireland CSO'!$F$26:$F$31</c:f>
              <c:numCache>
                <c:formatCode>0%</c:formatCode>
                <c:ptCount val="6"/>
                <c:pt idx="0">
                  <c:v>0.51717424558475877</c:v>
                </c:pt>
                <c:pt idx="1">
                  <c:v>0.6479766374634961</c:v>
                </c:pt>
                <c:pt idx="2">
                  <c:v>0.76387150604922827</c:v>
                </c:pt>
                <c:pt idx="3">
                  <c:v>0.87539980531219586</c:v>
                </c:pt>
                <c:pt idx="4">
                  <c:v>0.9573911834237242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38192"/>
        <c:axId val="237138584"/>
      </c:lineChart>
      <c:catAx>
        <c:axId val="23713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138584"/>
        <c:crosses val="autoZero"/>
        <c:auto val="1"/>
        <c:lblAlgn val="ctr"/>
        <c:lblOffset val="100"/>
        <c:noMultiLvlLbl val="0"/>
      </c:catAx>
      <c:valAx>
        <c:axId val="237138584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237138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Frequency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'S&amp;P 500 Data'!$L$3:$L$7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'S&amp;P 500 Data'!$M$3:$M$7</c:f>
              <c:numCache>
                <c:formatCode>General</c:formatCode>
                <c:ptCount val="5"/>
                <c:pt idx="0">
                  <c:v>76</c:v>
                </c:pt>
                <c:pt idx="1">
                  <c:v>109</c:v>
                </c:pt>
                <c:pt idx="2">
                  <c:v>102</c:v>
                </c:pt>
                <c:pt idx="3">
                  <c:v>85</c:v>
                </c:pt>
                <c:pt idx="4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2285680"/>
        <c:axId val="232285288"/>
      </c:barChart>
      <c:catAx>
        <c:axId val="23228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Fair Value Rank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285288"/>
        <c:crosses val="autoZero"/>
        <c:auto val="1"/>
        <c:lblAlgn val="ctr"/>
        <c:lblOffset val="100"/>
        <c:noMultiLvlLbl val="0"/>
      </c:catAx>
      <c:valAx>
        <c:axId val="232285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28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Relative Frequency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Relative Frequency</c:v>
          </c:tx>
          <c:invertIfNegative val="0"/>
          <c:cat>
            <c:numRef>
              <c:f>'S&amp;P 500 Data'!$L$3:$L$7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'S&amp;P 500 Data'!$O$3:$O$7</c:f>
              <c:numCache>
                <c:formatCode>0%</c:formatCode>
                <c:ptCount val="5"/>
                <c:pt idx="0">
                  <c:v>0.17117117117117117</c:v>
                </c:pt>
                <c:pt idx="1">
                  <c:v>0.24549549549549549</c:v>
                </c:pt>
                <c:pt idx="2">
                  <c:v>0.22972972972972974</c:v>
                </c:pt>
                <c:pt idx="3">
                  <c:v>0.19144144144144143</c:v>
                </c:pt>
                <c:pt idx="4">
                  <c:v>0.16216216216216217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7139368"/>
        <c:axId val="237139760"/>
      </c:barChart>
      <c:catAx>
        <c:axId val="23713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Fair Value Rank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139760"/>
        <c:crosses val="autoZero"/>
        <c:auto val="1"/>
        <c:lblAlgn val="ctr"/>
        <c:lblOffset val="100"/>
        <c:noMultiLvlLbl val="0"/>
      </c:catAx>
      <c:valAx>
        <c:axId val="23713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3713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'S&amp;P 500 Data'!$AD$3:$AD$83</c:f>
              <c:strCache>
                <c:ptCount val="81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  <c:pt idx="40">
                  <c:v>10250000</c:v>
                </c:pt>
                <c:pt idx="41">
                  <c:v>10500000</c:v>
                </c:pt>
                <c:pt idx="42">
                  <c:v>10750000</c:v>
                </c:pt>
                <c:pt idx="43">
                  <c:v>11000000</c:v>
                </c:pt>
                <c:pt idx="44">
                  <c:v>11250000</c:v>
                </c:pt>
                <c:pt idx="45">
                  <c:v>11500000</c:v>
                </c:pt>
                <c:pt idx="46">
                  <c:v>11750000</c:v>
                </c:pt>
                <c:pt idx="47">
                  <c:v>12000000</c:v>
                </c:pt>
                <c:pt idx="48">
                  <c:v>12250000</c:v>
                </c:pt>
                <c:pt idx="49">
                  <c:v>12500000</c:v>
                </c:pt>
                <c:pt idx="50">
                  <c:v>12750000</c:v>
                </c:pt>
                <c:pt idx="51">
                  <c:v>13000000</c:v>
                </c:pt>
                <c:pt idx="52">
                  <c:v>13250000</c:v>
                </c:pt>
                <c:pt idx="53">
                  <c:v>13500000</c:v>
                </c:pt>
                <c:pt idx="54">
                  <c:v>13750000</c:v>
                </c:pt>
                <c:pt idx="55">
                  <c:v>14000000</c:v>
                </c:pt>
                <c:pt idx="56">
                  <c:v>14250000</c:v>
                </c:pt>
                <c:pt idx="57">
                  <c:v>14500000</c:v>
                </c:pt>
                <c:pt idx="58">
                  <c:v>14750000</c:v>
                </c:pt>
                <c:pt idx="59">
                  <c:v>15000000</c:v>
                </c:pt>
                <c:pt idx="60">
                  <c:v>15250000</c:v>
                </c:pt>
                <c:pt idx="61">
                  <c:v>15500000</c:v>
                </c:pt>
                <c:pt idx="62">
                  <c:v>15750000</c:v>
                </c:pt>
                <c:pt idx="63">
                  <c:v>16000000</c:v>
                </c:pt>
                <c:pt idx="64">
                  <c:v>16250000</c:v>
                </c:pt>
                <c:pt idx="65">
                  <c:v>16500000</c:v>
                </c:pt>
                <c:pt idx="66">
                  <c:v>16750000</c:v>
                </c:pt>
                <c:pt idx="67">
                  <c:v>17000000</c:v>
                </c:pt>
                <c:pt idx="68">
                  <c:v>17250000</c:v>
                </c:pt>
                <c:pt idx="69">
                  <c:v>17500000</c:v>
                </c:pt>
                <c:pt idx="70">
                  <c:v>17750000</c:v>
                </c:pt>
                <c:pt idx="71">
                  <c:v>18000000</c:v>
                </c:pt>
                <c:pt idx="72">
                  <c:v>18250000</c:v>
                </c:pt>
                <c:pt idx="73">
                  <c:v>18500000</c:v>
                </c:pt>
                <c:pt idx="74">
                  <c:v>18750000</c:v>
                </c:pt>
                <c:pt idx="75">
                  <c:v>19000000</c:v>
                </c:pt>
                <c:pt idx="76">
                  <c:v>19250000</c:v>
                </c:pt>
                <c:pt idx="77">
                  <c:v>19500000</c:v>
                </c:pt>
                <c:pt idx="78">
                  <c:v>19750000</c:v>
                </c:pt>
                <c:pt idx="79">
                  <c:v>20000000</c:v>
                </c:pt>
                <c:pt idx="80">
                  <c:v>More</c:v>
                </c:pt>
              </c:strCache>
            </c:strRef>
          </c:cat>
          <c:val>
            <c:numRef>
              <c:f>'S&amp;P 500 Data'!$AE$3:$AE$83</c:f>
              <c:numCache>
                <c:formatCode>General</c:formatCode>
                <c:ptCount val="81"/>
                <c:pt idx="0">
                  <c:v>1</c:v>
                </c:pt>
                <c:pt idx="1">
                  <c:v>18</c:v>
                </c:pt>
                <c:pt idx="2">
                  <c:v>21</c:v>
                </c:pt>
                <c:pt idx="3">
                  <c:v>49</c:v>
                </c:pt>
                <c:pt idx="4">
                  <c:v>31</c:v>
                </c:pt>
                <c:pt idx="5">
                  <c:v>38</c:v>
                </c:pt>
                <c:pt idx="6">
                  <c:v>32</c:v>
                </c:pt>
                <c:pt idx="7">
                  <c:v>34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19</c:v>
                </c:pt>
                <c:pt idx="12">
                  <c:v>12</c:v>
                </c:pt>
                <c:pt idx="13">
                  <c:v>16</c:v>
                </c:pt>
                <c:pt idx="14">
                  <c:v>17</c:v>
                </c:pt>
                <c:pt idx="15">
                  <c:v>10</c:v>
                </c:pt>
                <c:pt idx="16">
                  <c:v>7</c:v>
                </c:pt>
                <c:pt idx="17">
                  <c:v>4</c:v>
                </c:pt>
                <c:pt idx="18">
                  <c:v>8</c:v>
                </c:pt>
                <c:pt idx="19">
                  <c:v>11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2284504"/>
        <c:axId val="237140544"/>
      </c:barChart>
      <c:lineChart>
        <c:grouping val="standard"/>
        <c:varyColors val="0"/>
        <c:ser>
          <c:idx val="1"/>
          <c:order val="1"/>
          <c:tx>
            <c:v>Cumulative %</c:v>
          </c:tx>
          <c:marker>
            <c:symbol val="none"/>
          </c:marker>
          <c:cat>
            <c:strRef>
              <c:f>'S&amp;P 500 Data'!$AD$3:$AD$83</c:f>
              <c:strCache>
                <c:ptCount val="81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  <c:pt idx="40">
                  <c:v>10250000</c:v>
                </c:pt>
                <c:pt idx="41">
                  <c:v>10500000</c:v>
                </c:pt>
                <c:pt idx="42">
                  <c:v>10750000</c:v>
                </c:pt>
                <c:pt idx="43">
                  <c:v>11000000</c:v>
                </c:pt>
                <c:pt idx="44">
                  <c:v>11250000</c:v>
                </c:pt>
                <c:pt idx="45">
                  <c:v>11500000</c:v>
                </c:pt>
                <c:pt idx="46">
                  <c:v>11750000</c:v>
                </c:pt>
                <c:pt idx="47">
                  <c:v>12000000</c:v>
                </c:pt>
                <c:pt idx="48">
                  <c:v>12250000</c:v>
                </c:pt>
                <c:pt idx="49">
                  <c:v>12500000</c:v>
                </c:pt>
                <c:pt idx="50">
                  <c:v>12750000</c:v>
                </c:pt>
                <c:pt idx="51">
                  <c:v>13000000</c:v>
                </c:pt>
                <c:pt idx="52">
                  <c:v>13250000</c:v>
                </c:pt>
                <c:pt idx="53">
                  <c:v>13500000</c:v>
                </c:pt>
                <c:pt idx="54">
                  <c:v>13750000</c:v>
                </c:pt>
                <c:pt idx="55">
                  <c:v>14000000</c:v>
                </c:pt>
                <c:pt idx="56">
                  <c:v>14250000</c:v>
                </c:pt>
                <c:pt idx="57">
                  <c:v>14500000</c:v>
                </c:pt>
                <c:pt idx="58">
                  <c:v>14750000</c:v>
                </c:pt>
                <c:pt idx="59">
                  <c:v>15000000</c:v>
                </c:pt>
                <c:pt idx="60">
                  <c:v>15250000</c:v>
                </c:pt>
                <c:pt idx="61">
                  <c:v>15500000</c:v>
                </c:pt>
                <c:pt idx="62">
                  <c:v>15750000</c:v>
                </c:pt>
                <c:pt idx="63">
                  <c:v>16000000</c:v>
                </c:pt>
                <c:pt idx="64">
                  <c:v>16250000</c:v>
                </c:pt>
                <c:pt idx="65">
                  <c:v>16500000</c:v>
                </c:pt>
                <c:pt idx="66">
                  <c:v>16750000</c:v>
                </c:pt>
                <c:pt idx="67">
                  <c:v>17000000</c:v>
                </c:pt>
                <c:pt idx="68">
                  <c:v>17250000</c:v>
                </c:pt>
                <c:pt idx="69">
                  <c:v>17500000</c:v>
                </c:pt>
                <c:pt idx="70">
                  <c:v>17750000</c:v>
                </c:pt>
                <c:pt idx="71">
                  <c:v>18000000</c:v>
                </c:pt>
                <c:pt idx="72">
                  <c:v>18250000</c:v>
                </c:pt>
                <c:pt idx="73">
                  <c:v>18500000</c:v>
                </c:pt>
                <c:pt idx="74">
                  <c:v>18750000</c:v>
                </c:pt>
                <c:pt idx="75">
                  <c:v>19000000</c:v>
                </c:pt>
                <c:pt idx="76">
                  <c:v>19250000</c:v>
                </c:pt>
                <c:pt idx="77">
                  <c:v>19500000</c:v>
                </c:pt>
                <c:pt idx="78">
                  <c:v>19750000</c:v>
                </c:pt>
                <c:pt idx="79">
                  <c:v>20000000</c:v>
                </c:pt>
                <c:pt idx="80">
                  <c:v>More</c:v>
                </c:pt>
              </c:strCache>
            </c:strRef>
          </c:cat>
          <c:val>
            <c:numRef>
              <c:f>'S&amp;P 500 Data'!$AF$3:$AF$83</c:f>
              <c:numCache>
                <c:formatCode>0.00%</c:formatCode>
                <c:ptCount val="81"/>
                <c:pt idx="0">
                  <c:v>1.9920318725099601E-3</c:v>
                </c:pt>
                <c:pt idx="1">
                  <c:v>3.7848605577689244E-2</c:v>
                </c:pt>
                <c:pt idx="2">
                  <c:v>7.9681274900398405E-2</c:v>
                </c:pt>
                <c:pt idx="3">
                  <c:v>0.17729083665338646</c:v>
                </c:pt>
                <c:pt idx="4">
                  <c:v>0.23904382470119523</c:v>
                </c:pt>
                <c:pt idx="5">
                  <c:v>0.3147410358565737</c:v>
                </c:pt>
                <c:pt idx="6">
                  <c:v>0.37848605577689243</c:v>
                </c:pt>
                <c:pt idx="7">
                  <c:v>0.44621513944223107</c:v>
                </c:pt>
                <c:pt idx="8">
                  <c:v>0.49800796812749004</c:v>
                </c:pt>
                <c:pt idx="9">
                  <c:v>0.53984063745019917</c:v>
                </c:pt>
                <c:pt idx="10">
                  <c:v>0.58565737051792832</c:v>
                </c:pt>
                <c:pt idx="11">
                  <c:v>0.62350597609561753</c:v>
                </c:pt>
                <c:pt idx="12">
                  <c:v>0.64741035856573703</c:v>
                </c:pt>
                <c:pt idx="13">
                  <c:v>0.67928286852589637</c:v>
                </c:pt>
                <c:pt idx="14">
                  <c:v>0.71314741035856577</c:v>
                </c:pt>
                <c:pt idx="15">
                  <c:v>0.73306772908366535</c:v>
                </c:pt>
                <c:pt idx="16">
                  <c:v>0.74701195219123506</c:v>
                </c:pt>
                <c:pt idx="17">
                  <c:v>0.7549800796812749</c:v>
                </c:pt>
                <c:pt idx="18">
                  <c:v>0.77091633466135456</c:v>
                </c:pt>
                <c:pt idx="19">
                  <c:v>0.79282868525896411</c:v>
                </c:pt>
                <c:pt idx="20">
                  <c:v>0.80677290836653381</c:v>
                </c:pt>
                <c:pt idx="21">
                  <c:v>0.82071713147410363</c:v>
                </c:pt>
                <c:pt idx="22">
                  <c:v>0.82868525896414347</c:v>
                </c:pt>
                <c:pt idx="23">
                  <c:v>0.83266932270916338</c:v>
                </c:pt>
                <c:pt idx="24">
                  <c:v>0.84462151394422313</c:v>
                </c:pt>
                <c:pt idx="25">
                  <c:v>0.85059760956175301</c:v>
                </c:pt>
                <c:pt idx="26">
                  <c:v>0.8605577689243028</c:v>
                </c:pt>
                <c:pt idx="27">
                  <c:v>0.86852589641434264</c:v>
                </c:pt>
                <c:pt idx="28">
                  <c:v>0.86852589641434264</c:v>
                </c:pt>
                <c:pt idx="29">
                  <c:v>0.87450199203187251</c:v>
                </c:pt>
                <c:pt idx="30">
                  <c:v>0.87649402390438247</c:v>
                </c:pt>
                <c:pt idx="31">
                  <c:v>0.88247011952191234</c:v>
                </c:pt>
                <c:pt idx="32">
                  <c:v>0.88645418326693226</c:v>
                </c:pt>
                <c:pt idx="33">
                  <c:v>0.88645418326693226</c:v>
                </c:pt>
                <c:pt idx="34">
                  <c:v>0.89043824701195218</c:v>
                </c:pt>
                <c:pt idx="35">
                  <c:v>0.90039840637450197</c:v>
                </c:pt>
                <c:pt idx="36">
                  <c:v>0.9083665338645418</c:v>
                </c:pt>
                <c:pt idx="37">
                  <c:v>0.91235059760956172</c:v>
                </c:pt>
                <c:pt idx="38">
                  <c:v>0.91832669322709159</c:v>
                </c:pt>
                <c:pt idx="39">
                  <c:v>0.92031872509960155</c:v>
                </c:pt>
                <c:pt idx="40">
                  <c:v>0.92231075697211151</c:v>
                </c:pt>
                <c:pt idx="41">
                  <c:v>0.92430278884462147</c:v>
                </c:pt>
                <c:pt idx="42">
                  <c:v>0.92430278884462147</c:v>
                </c:pt>
                <c:pt idx="43">
                  <c:v>0.92828685258964139</c:v>
                </c:pt>
                <c:pt idx="44">
                  <c:v>0.92828685258964139</c:v>
                </c:pt>
                <c:pt idx="45">
                  <c:v>0.92828685258964139</c:v>
                </c:pt>
                <c:pt idx="46">
                  <c:v>0.92828685258964139</c:v>
                </c:pt>
                <c:pt idx="47">
                  <c:v>0.92828685258964139</c:v>
                </c:pt>
                <c:pt idx="48">
                  <c:v>0.9322709163346613</c:v>
                </c:pt>
                <c:pt idx="49">
                  <c:v>0.93426294820717126</c:v>
                </c:pt>
                <c:pt idx="50">
                  <c:v>0.93625498007968122</c:v>
                </c:pt>
                <c:pt idx="51">
                  <c:v>0.93625498007968122</c:v>
                </c:pt>
                <c:pt idx="52">
                  <c:v>0.93625498007968122</c:v>
                </c:pt>
                <c:pt idx="53">
                  <c:v>0.93824701195219129</c:v>
                </c:pt>
                <c:pt idx="54">
                  <c:v>0.94023904382470125</c:v>
                </c:pt>
                <c:pt idx="55">
                  <c:v>0.94223107569721121</c:v>
                </c:pt>
                <c:pt idx="56">
                  <c:v>0.94422310756972117</c:v>
                </c:pt>
                <c:pt idx="57">
                  <c:v>0.94621513944223112</c:v>
                </c:pt>
                <c:pt idx="58">
                  <c:v>0.94820717131474108</c:v>
                </c:pt>
                <c:pt idx="59">
                  <c:v>0.94820717131474108</c:v>
                </c:pt>
                <c:pt idx="60">
                  <c:v>0.95019920318725104</c:v>
                </c:pt>
                <c:pt idx="61">
                  <c:v>0.952191235059761</c:v>
                </c:pt>
                <c:pt idx="62">
                  <c:v>0.952191235059761</c:v>
                </c:pt>
                <c:pt idx="63">
                  <c:v>0.952191235059761</c:v>
                </c:pt>
                <c:pt idx="64">
                  <c:v>0.952191235059761</c:v>
                </c:pt>
                <c:pt idx="65">
                  <c:v>0.95816733067729087</c:v>
                </c:pt>
                <c:pt idx="66">
                  <c:v>0.96215139442231079</c:v>
                </c:pt>
                <c:pt idx="67">
                  <c:v>0.96414342629482075</c:v>
                </c:pt>
                <c:pt idx="68">
                  <c:v>0.96613545816733071</c:v>
                </c:pt>
                <c:pt idx="69">
                  <c:v>0.96812749003984067</c:v>
                </c:pt>
                <c:pt idx="70">
                  <c:v>0.97011952191235062</c:v>
                </c:pt>
                <c:pt idx="71">
                  <c:v>0.97011952191235062</c:v>
                </c:pt>
                <c:pt idx="72">
                  <c:v>0.97211155378486058</c:v>
                </c:pt>
                <c:pt idx="73">
                  <c:v>0.97410358565737054</c:v>
                </c:pt>
                <c:pt idx="74">
                  <c:v>0.97410358565737054</c:v>
                </c:pt>
                <c:pt idx="75">
                  <c:v>0.97410358565737054</c:v>
                </c:pt>
                <c:pt idx="76">
                  <c:v>0.97410358565737054</c:v>
                </c:pt>
                <c:pt idx="77">
                  <c:v>0.97410358565737054</c:v>
                </c:pt>
                <c:pt idx="78">
                  <c:v>0.9760956175298805</c:v>
                </c:pt>
                <c:pt idx="79">
                  <c:v>0.97808764940239046</c:v>
                </c:pt>
                <c:pt idx="8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41328"/>
        <c:axId val="237140936"/>
      </c:lineChart>
      <c:catAx>
        <c:axId val="23228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7140544"/>
        <c:crosses val="autoZero"/>
        <c:auto val="1"/>
        <c:lblAlgn val="ctr"/>
        <c:lblOffset val="100"/>
        <c:noMultiLvlLbl val="0"/>
      </c:catAx>
      <c:valAx>
        <c:axId val="237140544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284504"/>
        <c:crosses val="autoZero"/>
        <c:crossBetween val="between"/>
      </c:valAx>
      <c:valAx>
        <c:axId val="237140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141328"/>
        <c:crosses val="max"/>
        <c:crossBetween val="between"/>
      </c:valAx>
      <c:catAx>
        <c:axId val="23714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14093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'S&amp;P 500 Data'!$AD$3:$AD$83</c:f>
              <c:strCache>
                <c:ptCount val="81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  <c:pt idx="40">
                  <c:v>10250000</c:v>
                </c:pt>
                <c:pt idx="41">
                  <c:v>10500000</c:v>
                </c:pt>
                <c:pt idx="42">
                  <c:v>10750000</c:v>
                </c:pt>
                <c:pt idx="43">
                  <c:v>11000000</c:v>
                </c:pt>
                <c:pt idx="44">
                  <c:v>11250000</c:v>
                </c:pt>
                <c:pt idx="45">
                  <c:v>11500000</c:v>
                </c:pt>
                <c:pt idx="46">
                  <c:v>11750000</c:v>
                </c:pt>
                <c:pt idx="47">
                  <c:v>12000000</c:v>
                </c:pt>
                <c:pt idx="48">
                  <c:v>12250000</c:v>
                </c:pt>
                <c:pt idx="49">
                  <c:v>12500000</c:v>
                </c:pt>
                <c:pt idx="50">
                  <c:v>12750000</c:v>
                </c:pt>
                <c:pt idx="51">
                  <c:v>13000000</c:v>
                </c:pt>
                <c:pt idx="52">
                  <c:v>13250000</c:v>
                </c:pt>
                <c:pt idx="53">
                  <c:v>13500000</c:v>
                </c:pt>
                <c:pt idx="54">
                  <c:v>13750000</c:v>
                </c:pt>
                <c:pt idx="55">
                  <c:v>14000000</c:v>
                </c:pt>
                <c:pt idx="56">
                  <c:v>14250000</c:v>
                </c:pt>
                <c:pt idx="57">
                  <c:v>14500000</c:v>
                </c:pt>
                <c:pt idx="58">
                  <c:v>14750000</c:v>
                </c:pt>
                <c:pt idx="59">
                  <c:v>15000000</c:v>
                </c:pt>
                <c:pt idx="60">
                  <c:v>15250000</c:v>
                </c:pt>
                <c:pt idx="61">
                  <c:v>15500000</c:v>
                </c:pt>
                <c:pt idx="62">
                  <c:v>15750000</c:v>
                </c:pt>
                <c:pt idx="63">
                  <c:v>16000000</c:v>
                </c:pt>
                <c:pt idx="64">
                  <c:v>16250000</c:v>
                </c:pt>
                <c:pt idx="65">
                  <c:v>16500000</c:v>
                </c:pt>
                <c:pt idx="66">
                  <c:v>16750000</c:v>
                </c:pt>
                <c:pt idx="67">
                  <c:v>17000000</c:v>
                </c:pt>
                <c:pt idx="68">
                  <c:v>17250000</c:v>
                </c:pt>
                <c:pt idx="69">
                  <c:v>17500000</c:v>
                </c:pt>
                <c:pt idx="70">
                  <c:v>17750000</c:v>
                </c:pt>
                <c:pt idx="71">
                  <c:v>18000000</c:v>
                </c:pt>
                <c:pt idx="72">
                  <c:v>18250000</c:v>
                </c:pt>
                <c:pt idx="73">
                  <c:v>18500000</c:v>
                </c:pt>
                <c:pt idx="74">
                  <c:v>18750000</c:v>
                </c:pt>
                <c:pt idx="75">
                  <c:v>19000000</c:v>
                </c:pt>
                <c:pt idx="76">
                  <c:v>19250000</c:v>
                </c:pt>
                <c:pt idx="77">
                  <c:v>19500000</c:v>
                </c:pt>
                <c:pt idx="78">
                  <c:v>19750000</c:v>
                </c:pt>
                <c:pt idx="79">
                  <c:v>20000000</c:v>
                </c:pt>
                <c:pt idx="80">
                  <c:v>More</c:v>
                </c:pt>
              </c:strCache>
            </c:strRef>
          </c:cat>
          <c:val>
            <c:numRef>
              <c:f>'S&amp;P 500 Data'!$AG$3:$AG$83</c:f>
              <c:numCache>
                <c:formatCode>0%</c:formatCode>
                <c:ptCount val="81"/>
                <c:pt idx="0">
                  <c:v>1.9920318725099601E-3</c:v>
                </c:pt>
                <c:pt idx="1">
                  <c:v>3.5856573705179286E-2</c:v>
                </c:pt>
                <c:pt idx="2">
                  <c:v>4.1832669322709161E-2</c:v>
                </c:pt>
                <c:pt idx="3">
                  <c:v>9.7609561752988044E-2</c:v>
                </c:pt>
                <c:pt idx="4">
                  <c:v>6.1752988047808766E-2</c:v>
                </c:pt>
                <c:pt idx="5">
                  <c:v>7.5697211155378488E-2</c:v>
                </c:pt>
                <c:pt idx="6">
                  <c:v>6.3745019920318724E-2</c:v>
                </c:pt>
                <c:pt idx="7">
                  <c:v>6.7729083665338641E-2</c:v>
                </c:pt>
                <c:pt idx="8">
                  <c:v>5.1792828685258967E-2</c:v>
                </c:pt>
                <c:pt idx="9">
                  <c:v>4.1832669322709161E-2</c:v>
                </c:pt>
                <c:pt idx="10">
                  <c:v>4.5816733067729085E-2</c:v>
                </c:pt>
                <c:pt idx="11">
                  <c:v>3.7848605577689244E-2</c:v>
                </c:pt>
                <c:pt idx="12">
                  <c:v>2.3904382470119521E-2</c:v>
                </c:pt>
                <c:pt idx="13">
                  <c:v>3.1872509960159362E-2</c:v>
                </c:pt>
                <c:pt idx="14">
                  <c:v>3.386454183266932E-2</c:v>
                </c:pt>
                <c:pt idx="15">
                  <c:v>1.9920318725099601E-2</c:v>
                </c:pt>
                <c:pt idx="16">
                  <c:v>1.3944223107569721E-2</c:v>
                </c:pt>
                <c:pt idx="17">
                  <c:v>7.9681274900398405E-3</c:v>
                </c:pt>
                <c:pt idx="18">
                  <c:v>1.5936254980079681E-2</c:v>
                </c:pt>
                <c:pt idx="19">
                  <c:v>2.1912350597609563E-2</c:v>
                </c:pt>
                <c:pt idx="20">
                  <c:v>1.3944223107569721E-2</c:v>
                </c:pt>
                <c:pt idx="21">
                  <c:v>1.3944223107569721E-2</c:v>
                </c:pt>
                <c:pt idx="22">
                  <c:v>7.9681274900398405E-3</c:v>
                </c:pt>
                <c:pt idx="23">
                  <c:v>3.9840637450199202E-3</c:v>
                </c:pt>
                <c:pt idx="24">
                  <c:v>1.1952191235059761E-2</c:v>
                </c:pt>
                <c:pt idx="25">
                  <c:v>5.9760956175298804E-3</c:v>
                </c:pt>
                <c:pt idx="26">
                  <c:v>9.9601593625498006E-3</c:v>
                </c:pt>
                <c:pt idx="27">
                  <c:v>7.9681274900398405E-3</c:v>
                </c:pt>
                <c:pt idx="28">
                  <c:v>0</c:v>
                </c:pt>
                <c:pt idx="29">
                  <c:v>5.9760956175298804E-3</c:v>
                </c:pt>
                <c:pt idx="30">
                  <c:v>1.9920318725099601E-3</c:v>
                </c:pt>
                <c:pt idx="31">
                  <c:v>5.9760956175298804E-3</c:v>
                </c:pt>
                <c:pt idx="32">
                  <c:v>3.9840637450199202E-3</c:v>
                </c:pt>
                <c:pt idx="33">
                  <c:v>0</c:v>
                </c:pt>
                <c:pt idx="34">
                  <c:v>3.9840637450199202E-3</c:v>
                </c:pt>
                <c:pt idx="35">
                  <c:v>9.9601593625498006E-3</c:v>
                </c:pt>
                <c:pt idx="36">
                  <c:v>7.9681274900398405E-3</c:v>
                </c:pt>
                <c:pt idx="37">
                  <c:v>3.9840637450199202E-3</c:v>
                </c:pt>
                <c:pt idx="38">
                  <c:v>5.9760956175298804E-3</c:v>
                </c:pt>
                <c:pt idx="39">
                  <c:v>1.9920318725099601E-3</c:v>
                </c:pt>
                <c:pt idx="40">
                  <c:v>1.9920318725099601E-3</c:v>
                </c:pt>
                <c:pt idx="41">
                  <c:v>1.9920318725099601E-3</c:v>
                </c:pt>
                <c:pt idx="42">
                  <c:v>0</c:v>
                </c:pt>
                <c:pt idx="43">
                  <c:v>3.9840637450199202E-3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3.9840637450199202E-3</c:v>
                </c:pt>
                <c:pt idx="49">
                  <c:v>1.9920318725099601E-3</c:v>
                </c:pt>
                <c:pt idx="50">
                  <c:v>1.9920318725099601E-3</c:v>
                </c:pt>
                <c:pt idx="51">
                  <c:v>0</c:v>
                </c:pt>
                <c:pt idx="52">
                  <c:v>0</c:v>
                </c:pt>
                <c:pt idx="53">
                  <c:v>1.9920318725099601E-3</c:v>
                </c:pt>
                <c:pt idx="54">
                  <c:v>1.9920318725099601E-3</c:v>
                </c:pt>
                <c:pt idx="55">
                  <c:v>1.9920318725099601E-3</c:v>
                </c:pt>
                <c:pt idx="56">
                  <c:v>1.9920318725099601E-3</c:v>
                </c:pt>
                <c:pt idx="57">
                  <c:v>1.9920318725099601E-3</c:v>
                </c:pt>
                <c:pt idx="58">
                  <c:v>1.9920318725099601E-3</c:v>
                </c:pt>
                <c:pt idx="59">
                  <c:v>0</c:v>
                </c:pt>
                <c:pt idx="60">
                  <c:v>1.9920318725099601E-3</c:v>
                </c:pt>
                <c:pt idx="61">
                  <c:v>1.9920318725099601E-3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5.9760956175298804E-3</c:v>
                </c:pt>
                <c:pt idx="66">
                  <c:v>3.9840637450199202E-3</c:v>
                </c:pt>
                <c:pt idx="67">
                  <c:v>1.9920318725099601E-3</c:v>
                </c:pt>
                <c:pt idx="68">
                  <c:v>1.9920318725099601E-3</c:v>
                </c:pt>
                <c:pt idx="69">
                  <c:v>1.9920318725099601E-3</c:v>
                </c:pt>
                <c:pt idx="70">
                  <c:v>1.9920318725099601E-3</c:v>
                </c:pt>
                <c:pt idx="71">
                  <c:v>0</c:v>
                </c:pt>
                <c:pt idx="72">
                  <c:v>1.9920318725099601E-3</c:v>
                </c:pt>
                <c:pt idx="73">
                  <c:v>1.9920318725099601E-3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1.9920318725099601E-3</c:v>
                </c:pt>
                <c:pt idx="79">
                  <c:v>1.9920318725099601E-3</c:v>
                </c:pt>
                <c:pt idx="80">
                  <c:v>2.1912350597609563E-2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7287456"/>
        <c:axId val="237287848"/>
      </c:barChart>
      <c:lineChart>
        <c:grouping val="standard"/>
        <c:varyColors val="0"/>
        <c:ser>
          <c:idx val="1"/>
          <c:order val="1"/>
          <c:tx>
            <c:v>Cumulative %</c:v>
          </c:tx>
          <c:marker>
            <c:symbol val="none"/>
          </c:marker>
          <c:cat>
            <c:strRef>
              <c:f>'S&amp;P 500 Data'!$AD$3:$AD$83</c:f>
              <c:strCache>
                <c:ptCount val="81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  <c:pt idx="40">
                  <c:v>10250000</c:v>
                </c:pt>
                <c:pt idx="41">
                  <c:v>10500000</c:v>
                </c:pt>
                <c:pt idx="42">
                  <c:v>10750000</c:v>
                </c:pt>
                <c:pt idx="43">
                  <c:v>11000000</c:v>
                </c:pt>
                <c:pt idx="44">
                  <c:v>11250000</c:v>
                </c:pt>
                <c:pt idx="45">
                  <c:v>11500000</c:v>
                </c:pt>
                <c:pt idx="46">
                  <c:v>11750000</c:v>
                </c:pt>
                <c:pt idx="47">
                  <c:v>12000000</c:v>
                </c:pt>
                <c:pt idx="48">
                  <c:v>12250000</c:v>
                </c:pt>
                <c:pt idx="49">
                  <c:v>12500000</c:v>
                </c:pt>
                <c:pt idx="50">
                  <c:v>12750000</c:v>
                </c:pt>
                <c:pt idx="51">
                  <c:v>13000000</c:v>
                </c:pt>
                <c:pt idx="52">
                  <c:v>13250000</c:v>
                </c:pt>
                <c:pt idx="53">
                  <c:v>13500000</c:v>
                </c:pt>
                <c:pt idx="54">
                  <c:v>13750000</c:v>
                </c:pt>
                <c:pt idx="55">
                  <c:v>14000000</c:v>
                </c:pt>
                <c:pt idx="56">
                  <c:v>14250000</c:v>
                </c:pt>
                <c:pt idx="57">
                  <c:v>14500000</c:v>
                </c:pt>
                <c:pt idx="58">
                  <c:v>14750000</c:v>
                </c:pt>
                <c:pt idx="59">
                  <c:v>15000000</c:v>
                </c:pt>
                <c:pt idx="60">
                  <c:v>15250000</c:v>
                </c:pt>
                <c:pt idx="61">
                  <c:v>15500000</c:v>
                </c:pt>
                <c:pt idx="62">
                  <c:v>15750000</c:v>
                </c:pt>
                <c:pt idx="63">
                  <c:v>16000000</c:v>
                </c:pt>
                <c:pt idx="64">
                  <c:v>16250000</c:v>
                </c:pt>
                <c:pt idx="65">
                  <c:v>16500000</c:v>
                </c:pt>
                <c:pt idx="66">
                  <c:v>16750000</c:v>
                </c:pt>
                <c:pt idx="67">
                  <c:v>17000000</c:v>
                </c:pt>
                <c:pt idx="68">
                  <c:v>17250000</c:v>
                </c:pt>
                <c:pt idx="69">
                  <c:v>17500000</c:v>
                </c:pt>
                <c:pt idx="70">
                  <c:v>17750000</c:v>
                </c:pt>
                <c:pt idx="71">
                  <c:v>18000000</c:v>
                </c:pt>
                <c:pt idx="72">
                  <c:v>18250000</c:v>
                </c:pt>
                <c:pt idx="73">
                  <c:v>18500000</c:v>
                </c:pt>
                <c:pt idx="74">
                  <c:v>18750000</c:v>
                </c:pt>
                <c:pt idx="75">
                  <c:v>19000000</c:v>
                </c:pt>
                <c:pt idx="76">
                  <c:v>19250000</c:v>
                </c:pt>
                <c:pt idx="77">
                  <c:v>19500000</c:v>
                </c:pt>
                <c:pt idx="78">
                  <c:v>19750000</c:v>
                </c:pt>
                <c:pt idx="79">
                  <c:v>20000000</c:v>
                </c:pt>
                <c:pt idx="80">
                  <c:v>More</c:v>
                </c:pt>
              </c:strCache>
            </c:strRef>
          </c:cat>
          <c:val>
            <c:numRef>
              <c:f>'S&amp;P 500 Data'!$AF$3:$AF$83</c:f>
              <c:numCache>
                <c:formatCode>0.00%</c:formatCode>
                <c:ptCount val="81"/>
                <c:pt idx="0">
                  <c:v>1.9920318725099601E-3</c:v>
                </c:pt>
                <c:pt idx="1">
                  <c:v>3.7848605577689244E-2</c:v>
                </c:pt>
                <c:pt idx="2">
                  <c:v>7.9681274900398405E-2</c:v>
                </c:pt>
                <c:pt idx="3">
                  <c:v>0.17729083665338646</c:v>
                </c:pt>
                <c:pt idx="4">
                  <c:v>0.23904382470119523</c:v>
                </c:pt>
                <c:pt idx="5">
                  <c:v>0.3147410358565737</c:v>
                </c:pt>
                <c:pt idx="6">
                  <c:v>0.37848605577689243</c:v>
                </c:pt>
                <c:pt idx="7">
                  <c:v>0.44621513944223107</c:v>
                </c:pt>
                <c:pt idx="8">
                  <c:v>0.49800796812749004</c:v>
                </c:pt>
                <c:pt idx="9">
                  <c:v>0.53984063745019917</c:v>
                </c:pt>
                <c:pt idx="10">
                  <c:v>0.58565737051792832</c:v>
                </c:pt>
                <c:pt idx="11">
                  <c:v>0.62350597609561753</c:v>
                </c:pt>
                <c:pt idx="12">
                  <c:v>0.64741035856573703</c:v>
                </c:pt>
                <c:pt idx="13">
                  <c:v>0.67928286852589637</c:v>
                </c:pt>
                <c:pt idx="14">
                  <c:v>0.71314741035856577</c:v>
                </c:pt>
                <c:pt idx="15">
                  <c:v>0.73306772908366535</c:v>
                </c:pt>
                <c:pt idx="16">
                  <c:v>0.74701195219123506</c:v>
                </c:pt>
                <c:pt idx="17">
                  <c:v>0.7549800796812749</c:v>
                </c:pt>
                <c:pt idx="18">
                  <c:v>0.77091633466135456</c:v>
                </c:pt>
                <c:pt idx="19">
                  <c:v>0.79282868525896411</c:v>
                </c:pt>
                <c:pt idx="20">
                  <c:v>0.80677290836653381</c:v>
                </c:pt>
                <c:pt idx="21">
                  <c:v>0.82071713147410363</c:v>
                </c:pt>
                <c:pt idx="22">
                  <c:v>0.82868525896414347</c:v>
                </c:pt>
                <c:pt idx="23">
                  <c:v>0.83266932270916338</c:v>
                </c:pt>
                <c:pt idx="24">
                  <c:v>0.84462151394422313</c:v>
                </c:pt>
                <c:pt idx="25">
                  <c:v>0.85059760956175301</c:v>
                </c:pt>
                <c:pt idx="26">
                  <c:v>0.8605577689243028</c:v>
                </c:pt>
                <c:pt idx="27">
                  <c:v>0.86852589641434264</c:v>
                </c:pt>
                <c:pt idx="28">
                  <c:v>0.86852589641434264</c:v>
                </c:pt>
                <c:pt idx="29">
                  <c:v>0.87450199203187251</c:v>
                </c:pt>
                <c:pt idx="30">
                  <c:v>0.87649402390438247</c:v>
                </c:pt>
                <c:pt idx="31">
                  <c:v>0.88247011952191234</c:v>
                </c:pt>
                <c:pt idx="32">
                  <c:v>0.88645418326693226</c:v>
                </c:pt>
                <c:pt idx="33">
                  <c:v>0.88645418326693226</c:v>
                </c:pt>
                <c:pt idx="34">
                  <c:v>0.89043824701195218</c:v>
                </c:pt>
                <c:pt idx="35">
                  <c:v>0.90039840637450197</c:v>
                </c:pt>
                <c:pt idx="36">
                  <c:v>0.9083665338645418</c:v>
                </c:pt>
                <c:pt idx="37">
                  <c:v>0.91235059760956172</c:v>
                </c:pt>
                <c:pt idx="38">
                  <c:v>0.91832669322709159</c:v>
                </c:pt>
                <c:pt idx="39">
                  <c:v>0.92031872509960155</c:v>
                </c:pt>
                <c:pt idx="40">
                  <c:v>0.92231075697211151</c:v>
                </c:pt>
                <c:pt idx="41">
                  <c:v>0.92430278884462147</c:v>
                </c:pt>
                <c:pt idx="42">
                  <c:v>0.92430278884462147</c:v>
                </c:pt>
                <c:pt idx="43">
                  <c:v>0.92828685258964139</c:v>
                </c:pt>
                <c:pt idx="44">
                  <c:v>0.92828685258964139</c:v>
                </c:pt>
                <c:pt idx="45">
                  <c:v>0.92828685258964139</c:v>
                </c:pt>
                <c:pt idx="46">
                  <c:v>0.92828685258964139</c:v>
                </c:pt>
                <c:pt idx="47">
                  <c:v>0.92828685258964139</c:v>
                </c:pt>
                <c:pt idx="48">
                  <c:v>0.9322709163346613</c:v>
                </c:pt>
                <c:pt idx="49">
                  <c:v>0.93426294820717126</c:v>
                </c:pt>
                <c:pt idx="50">
                  <c:v>0.93625498007968122</c:v>
                </c:pt>
                <c:pt idx="51">
                  <c:v>0.93625498007968122</c:v>
                </c:pt>
                <c:pt idx="52">
                  <c:v>0.93625498007968122</c:v>
                </c:pt>
                <c:pt idx="53">
                  <c:v>0.93824701195219129</c:v>
                </c:pt>
                <c:pt idx="54">
                  <c:v>0.94023904382470125</c:v>
                </c:pt>
                <c:pt idx="55">
                  <c:v>0.94223107569721121</c:v>
                </c:pt>
                <c:pt idx="56">
                  <c:v>0.94422310756972117</c:v>
                </c:pt>
                <c:pt idx="57">
                  <c:v>0.94621513944223112</c:v>
                </c:pt>
                <c:pt idx="58">
                  <c:v>0.94820717131474108</c:v>
                </c:pt>
                <c:pt idx="59">
                  <c:v>0.94820717131474108</c:v>
                </c:pt>
                <c:pt idx="60">
                  <c:v>0.95019920318725104</c:v>
                </c:pt>
                <c:pt idx="61">
                  <c:v>0.952191235059761</c:v>
                </c:pt>
                <c:pt idx="62">
                  <c:v>0.952191235059761</c:v>
                </c:pt>
                <c:pt idx="63">
                  <c:v>0.952191235059761</c:v>
                </c:pt>
                <c:pt idx="64">
                  <c:v>0.952191235059761</c:v>
                </c:pt>
                <c:pt idx="65">
                  <c:v>0.95816733067729087</c:v>
                </c:pt>
                <c:pt idx="66">
                  <c:v>0.96215139442231079</c:v>
                </c:pt>
                <c:pt idx="67">
                  <c:v>0.96414342629482075</c:v>
                </c:pt>
                <c:pt idx="68">
                  <c:v>0.96613545816733071</c:v>
                </c:pt>
                <c:pt idx="69">
                  <c:v>0.96812749003984067</c:v>
                </c:pt>
                <c:pt idx="70">
                  <c:v>0.97011952191235062</c:v>
                </c:pt>
                <c:pt idx="71">
                  <c:v>0.97011952191235062</c:v>
                </c:pt>
                <c:pt idx="72">
                  <c:v>0.97211155378486058</c:v>
                </c:pt>
                <c:pt idx="73">
                  <c:v>0.97410358565737054</c:v>
                </c:pt>
                <c:pt idx="74">
                  <c:v>0.97410358565737054</c:v>
                </c:pt>
                <c:pt idx="75">
                  <c:v>0.97410358565737054</c:v>
                </c:pt>
                <c:pt idx="76">
                  <c:v>0.97410358565737054</c:v>
                </c:pt>
                <c:pt idx="77">
                  <c:v>0.97410358565737054</c:v>
                </c:pt>
                <c:pt idx="78">
                  <c:v>0.9760956175298805</c:v>
                </c:pt>
                <c:pt idx="79">
                  <c:v>0.97808764940239046</c:v>
                </c:pt>
                <c:pt idx="8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88632"/>
        <c:axId val="237288240"/>
      </c:lineChart>
      <c:catAx>
        <c:axId val="23728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7287848"/>
        <c:crosses val="autoZero"/>
        <c:auto val="1"/>
        <c:lblAlgn val="ctr"/>
        <c:lblOffset val="100"/>
        <c:noMultiLvlLbl val="0"/>
      </c:catAx>
      <c:valAx>
        <c:axId val="237287848"/>
        <c:scaling>
          <c:orientation val="minMax"/>
          <c:max val="0.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37287456"/>
        <c:crosses val="autoZero"/>
        <c:crossBetween val="between"/>
      </c:valAx>
      <c:valAx>
        <c:axId val="2372882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288632"/>
        <c:crosses val="max"/>
        <c:crossBetween val="between"/>
      </c:valAx>
      <c:catAx>
        <c:axId val="237288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2882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'S&amp;P 500 Data'!$C$1</c:f>
              <c:strCache>
                <c:ptCount val="1"/>
                <c:pt idx="0">
                  <c:v>Closing Price</c:v>
                </c:pt>
              </c:strCache>
            </c:strRef>
          </c:tx>
          <c:spPr>
            <a:ln w="28575">
              <a:noFill/>
            </a:ln>
          </c:spPr>
          <c:xVal>
            <c:numRef>
              <c:f>'S&amp;P 500 Data'!$B$2:$B$503</c:f>
              <c:numCache>
                <c:formatCode>General</c:formatCode>
                <c:ptCount val="502"/>
                <c:pt idx="0">
                  <c:v>11.45</c:v>
                </c:pt>
                <c:pt idx="1">
                  <c:v>6.78</c:v>
                </c:pt>
                <c:pt idx="2">
                  <c:v>7.44</c:v>
                </c:pt>
                <c:pt idx="3">
                  <c:v>32.619999999999997</c:v>
                </c:pt>
                <c:pt idx="4">
                  <c:v>4.75</c:v>
                </c:pt>
                <c:pt idx="5">
                  <c:v>6.21</c:v>
                </c:pt>
                <c:pt idx="6">
                  <c:v>4.7</c:v>
                </c:pt>
                <c:pt idx="7">
                  <c:v>2.15</c:v>
                </c:pt>
                <c:pt idx="8">
                  <c:v>3.72</c:v>
                </c:pt>
                <c:pt idx="9">
                  <c:v>4.6399999999999997</c:v>
                </c:pt>
                <c:pt idx="10">
                  <c:v>4.9400000000000004</c:v>
                </c:pt>
                <c:pt idx="11">
                  <c:v>12.83</c:v>
                </c:pt>
                <c:pt idx="12">
                  <c:v>11.5</c:v>
                </c:pt>
                <c:pt idx="13">
                  <c:v>7.79</c:v>
                </c:pt>
                <c:pt idx="14">
                  <c:v>8.75</c:v>
                </c:pt>
                <c:pt idx="15">
                  <c:v>7.19</c:v>
                </c:pt>
                <c:pt idx="16">
                  <c:v>5.1100000000000003</c:v>
                </c:pt>
                <c:pt idx="17">
                  <c:v>19.329999999999998</c:v>
                </c:pt>
                <c:pt idx="18">
                  <c:v>5.46</c:v>
                </c:pt>
                <c:pt idx="19">
                  <c:v>2.9</c:v>
                </c:pt>
                <c:pt idx="20">
                  <c:v>4.97</c:v>
                </c:pt>
                <c:pt idx="21">
                  <c:v>2.78</c:v>
                </c:pt>
                <c:pt idx="22">
                  <c:v>10.46</c:v>
                </c:pt>
                <c:pt idx="23">
                  <c:v>1.53</c:v>
                </c:pt>
                <c:pt idx="24">
                  <c:v>4.1399999999999997</c:v>
                </c:pt>
                <c:pt idx="25">
                  <c:v>3.83</c:v>
                </c:pt>
                <c:pt idx="26">
                  <c:v>3.11</c:v>
                </c:pt>
                <c:pt idx="27">
                  <c:v>5.0199999999999996</c:v>
                </c:pt>
                <c:pt idx="28">
                  <c:v>3.88</c:v>
                </c:pt>
                <c:pt idx="29">
                  <c:v>3.18</c:v>
                </c:pt>
                <c:pt idx="30">
                  <c:v>7.06</c:v>
                </c:pt>
                <c:pt idx="31">
                  <c:v>8.5</c:v>
                </c:pt>
                <c:pt idx="32">
                  <c:v>2.23</c:v>
                </c:pt>
                <c:pt idx="33">
                  <c:v>4.01</c:v>
                </c:pt>
                <c:pt idx="34">
                  <c:v>6.86</c:v>
                </c:pt>
                <c:pt idx="35">
                  <c:v>1.63</c:v>
                </c:pt>
                <c:pt idx="36">
                  <c:v>6.54</c:v>
                </c:pt>
                <c:pt idx="37">
                  <c:v>3.43</c:v>
                </c:pt>
                <c:pt idx="38">
                  <c:v>3.61</c:v>
                </c:pt>
                <c:pt idx="39">
                  <c:v>27.75</c:v>
                </c:pt>
                <c:pt idx="40">
                  <c:v>8.31</c:v>
                </c:pt>
                <c:pt idx="41">
                  <c:v>1.67</c:v>
                </c:pt>
                <c:pt idx="42">
                  <c:v>4.5</c:v>
                </c:pt>
                <c:pt idx="43">
                  <c:v>44.27</c:v>
                </c:pt>
                <c:pt idx="44">
                  <c:v>6.97</c:v>
                </c:pt>
                <c:pt idx="45">
                  <c:v>2.15</c:v>
                </c:pt>
                <c:pt idx="46">
                  <c:v>1.0900000000000001</c:v>
                </c:pt>
                <c:pt idx="47">
                  <c:v>3.44</c:v>
                </c:pt>
                <c:pt idx="48">
                  <c:v>4.96</c:v>
                </c:pt>
                <c:pt idx="49">
                  <c:v>6.08</c:v>
                </c:pt>
                <c:pt idx="50">
                  <c:v>16.16</c:v>
                </c:pt>
                <c:pt idx="51">
                  <c:v>2.4500000000000002</c:v>
                </c:pt>
                <c:pt idx="52">
                  <c:v>1.07</c:v>
                </c:pt>
                <c:pt idx="53">
                  <c:v>7.26</c:v>
                </c:pt>
                <c:pt idx="54">
                  <c:v>3.8</c:v>
                </c:pt>
                <c:pt idx="55">
                  <c:v>4.1500000000000004</c:v>
                </c:pt>
                <c:pt idx="56">
                  <c:v>4.09</c:v>
                </c:pt>
                <c:pt idx="57">
                  <c:v>2.11</c:v>
                </c:pt>
                <c:pt idx="58">
                  <c:v>7.15</c:v>
                </c:pt>
                <c:pt idx="59">
                  <c:v>12.81</c:v>
                </c:pt>
                <c:pt idx="60">
                  <c:v>2.27</c:v>
                </c:pt>
                <c:pt idx="61">
                  <c:v>3.66</c:v>
                </c:pt>
                <c:pt idx="62">
                  <c:v>2.29</c:v>
                </c:pt>
                <c:pt idx="63">
                  <c:v>3.4</c:v>
                </c:pt>
                <c:pt idx="64">
                  <c:v>1.51</c:v>
                </c:pt>
                <c:pt idx="65">
                  <c:v>3.37</c:v>
                </c:pt>
                <c:pt idx="66">
                  <c:v>4.7</c:v>
                </c:pt>
                <c:pt idx="67">
                  <c:v>1.33</c:v>
                </c:pt>
                <c:pt idx="68">
                  <c:v>2.93</c:v>
                </c:pt>
                <c:pt idx="69">
                  <c:v>4.3</c:v>
                </c:pt>
                <c:pt idx="70">
                  <c:v>3.79</c:v>
                </c:pt>
                <c:pt idx="71">
                  <c:v>5.58</c:v>
                </c:pt>
                <c:pt idx="72">
                  <c:v>4.0199999999999996</c:v>
                </c:pt>
                <c:pt idx="73">
                  <c:v>2.16</c:v>
                </c:pt>
                <c:pt idx="74">
                  <c:v>3.04</c:v>
                </c:pt>
                <c:pt idx="75">
                  <c:v>3.88</c:v>
                </c:pt>
                <c:pt idx="76">
                  <c:v>1.06</c:v>
                </c:pt>
                <c:pt idx="77">
                  <c:v>4.22</c:v>
                </c:pt>
                <c:pt idx="78">
                  <c:v>2.71</c:v>
                </c:pt>
                <c:pt idx="79">
                  <c:v>4.0999999999999996</c:v>
                </c:pt>
                <c:pt idx="80">
                  <c:v>1.7</c:v>
                </c:pt>
                <c:pt idx="81">
                  <c:v>1.96</c:v>
                </c:pt>
                <c:pt idx="82">
                  <c:v>7.55</c:v>
                </c:pt>
                <c:pt idx="83">
                  <c:v>4.42</c:v>
                </c:pt>
                <c:pt idx="84">
                  <c:v>3.75</c:v>
                </c:pt>
                <c:pt idx="85">
                  <c:v>2.5</c:v>
                </c:pt>
                <c:pt idx="86">
                  <c:v>4.42</c:v>
                </c:pt>
                <c:pt idx="87">
                  <c:v>2.17</c:v>
                </c:pt>
                <c:pt idx="88">
                  <c:v>1.92</c:v>
                </c:pt>
                <c:pt idx="89">
                  <c:v>9.43</c:v>
                </c:pt>
                <c:pt idx="90">
                  <c:v>5.0999999999999996</c:v>
                </c:pt>
                <c:pt idx="91">
                  <c:v>3.68</c:v>
                </c:pt>
                <c:pt idx="92">
                  <c:v>8.52</c:v>
                </c:pt>
                <c:pt idx="93">
                  <c:v>4.2</c:v>
                </c:pt>
                <c:pt idx="94">
                  <c:v>6.29</c:v>
                </c:pt>
                <c:pt idx="95">
                  <c:v>1.43</c:v>
                </c:pt>
                <c:pt idx="96">
                  <c:v>4.6500000000000004</c:v>
                </c:pt>
                <c:pt idx="97">
                  <c:v>3.6</c:v>
                </c:pt>
                <c:pt idx="98">
                  <c:v>2.5299999999999998</c:v>
                </c:pt>
                <c:pt idx="99">
                  <c:v>1.39</c:v>
                </c:pt>
                <c:pt idx="100">
                  <c:v>4.57</c:v>
                </c:pt>
                <c:pt idx="101">
                  <c:v>1.92</c:v>
                </c:pt>
                <c:pt idx="102">
                  <c:v>1.52</c:v>
                </c:pt>
                <c:pt idx="103">
                  <c:v>3.77</c:v>
                </c:pt>
                <c:pt idx="104">
                  <c:v>3</c:v>
                </c:pt>
                <c:pt idx="105">
                  <c:v>5.91</c:v>
                </c:pt>
                <c:pt idx="106">
                  <c:v>6.18</c:v>
                </c:pt>
                <c:pt idx="107">
                  <c:v>3.26</c:v>
                </c:pt>
                <c:pt idx="108">
                  <c:v>-4.92</c:v>
                </c:pt>
                <c:pt idx="109">
                  <c:v>1.25</c:v>
                </c:pt>
                <c:pt idx="110">
                  <c:v>4.6100000000000003</c:v>
                </c:pt>
                <c:pt idx="111">
                  <c:v>9.8800000000000008</c:v>
                </c:pt>
                <c:pt idx="112">
                  <c:v>3.35</c:v>
                </c:pt>
                <c:pt idx="113">
                  <c:v>5.99</c:v>
                </c:pt>
                <c:pt idx="114">
                  <c:v>0.56999999999999995</c:v>
                </c:pt>
                <c:pt idx="115">
                  <c:v>1.92</c:v>
                </c:pt>
                <c:pt idx="116">
                  <c:v>2.12</c:v>
                </c:pt>
                <c:pt idx="117">
                  <c:v>7.11</c:v>
                </c:pt>
                <c:pt idx="118">
                  <c:v>7.32</c:v>
                </c:pt>
                <c:pt idx="119">
                  <c:v>2.2999999999999998</c:v>
                </c:pt>
                <c:pt idx="120">
                  <c:v>7.6</c:v>
                </c:pt>
                <c:pt idx="121">
                  <c:v>4.24</c:v>
                </c:pt>
                <c:pt idx="122">
                  <c:v>3.56</c:v>
                </c:pt>
                <c:pt idx="123">
                  <c:v>3.09</c:v>
                </c:pt>
                <c:pt idx="124">
                  <c:v>1.75</c:v>
                </c:pt>
                <c:pt idx="125">
                  <c:v>-0.75</c:v>
                </c:pt>
                <c:pt idx="126">
                  <c:v>2.65</c:v>
                </c:pt>
                <c:pt idx="127">
                  <c:v>4.4400000000000004</c:v>
                </c:pt>
                <c:pt idx="128">
                  <c:v>1.8</c:v>
                </c:pt>
                <c:pt idx="129">
                  <c:v>2.4</c:v>
                </c:pt>
                <c:pt idx="130">
                  <c:v>3.24</c:v>
                </c:pt>
                <c:pt idx="131">
                  <c:v>4.2699999999999996</c:v>
                </c:pt>
                <c:pt idx="132">
                  <c:v>9.66</c:v>
                </c:pt>
                <c:pt idx="133">
                  <c:v>3.48</c:v>
                </c:pt>
                <c:pt idx="134">
                  <c:v>3.74</c:v>
                </c:pt>
                <c:pt idx="135">
                  <c:v>3.53</c:v>
                </c:pt>
                <c:pt idx="136">
                  <c:v>1.06</c:v>
                </c:pt>
                <c:pt idx="137">
                  <c:v>4.26</c:v>
                </c:pt>
                <c:pt idx="138">
                  <c:v>2.86</c:v>
                </c:pt>
                <c:pt idx="139">
                  <c:v>1.68</c:v>
                </c:pt>
                <c:pt idx="140">
                  <c:v>0.48</c:v>
                </c:pt>
                <c:pt idx="141">
                  <c:v>2.79</c:v>
                </c:pt>
                <c:pt idx="142">
                  <c:v>4.08</c:v>
                </c:pt>
                <c:pt idx="143">
                  <c:v>1.81</c:v>
                </c:pt>
                <c:pt idx="144">
                  <c:v>7.3</c:v>
                </c:pt>
                <c:pt idx="145">
                  <c:v>0.78</c:v>
                </c:pt>
                <c:pt idx="146">
                  <c:v>3.86</c:v>
                </c:pt>
                <c:pt idx="147">
                  <c:v>1.62</c:v>
                </c:pt>
                <c:pt idx="148">
                  <c:v>4.4000000000000004</c:v>
                </c:pt>
                <c:pt idx="149">
                  <c:v>5.63</c:v>
                </c:pt>
                <c:pt idx="150">
                  <c:v>8.89</c:v>
                </c:pt>
                <c:pt idx="151">
                  <c:v>1.67</c:v>
                </c:pt>
                <c:pt idx="152">
                  <c:v>0.53</c:v>
                </c:pt>
                <c:pt idx="153">
                  <c:v>2.92</c:v>
                </c:pt>
                <c:pt idx="154">
                  <c:v>2.57</c:v>
                </c:pt>
                <c:pt idx="155">
                  <c:v>2.48</c:v>
                </c:pt>
                <c:pt idx="156">
                  <c:v>1.27</c:v>
                </c:pt>
                <c:pt idx="157">
                  <c:v>2.89</c:v>
                </c:pt>
                <c:pt idx="158">
                  <c:v>4.05</c:v>
                </c:pt>
                <c:pt idx="159">
                  <c:v>3.01</c:v>
                </c:pt>
                <c:pt idx="160">
                  <c:v>4.8099999999999996</c:v>
                </c:pt>
                <c:pt idx="161">
                  <c:v>1.18</c:v>
                </c:pt>
                <c:pt idx="162">
                  <c:v>3.78</c:v>
                </c:pt>
                <c:pt idx="163">
                  <c:v>6.97</c:v>
                </c:pt>
                <c:pt idx="164">
                  <c:v>1.6</c:v>
                </c:pt>
                <c:pt idx="165">
                  <c:v>6.07</c:v>
                </c:pt>
                <c:pt idx="166">
                  <c:v>1.18</c:v>
                </c:pt>
                <c:pt idx="167">
                  <c:v>3.03</c:v>
                </c:pt>
                <c:pt idx="168">
                  <c:v>6.82</c:v>
                </c:pt>
                <c:pt idx="169">
                  <c:v>3.16</c:v>
                </c:pt>
                <c:pt idx="170">
                  <c:v>5.0599999999999996</c:v>
                </c:pt>
                <c:pt idx="171">
                  <c:v>4.1500000000000004</c:v>
                </c:pt>
                <c:pt idx="172">
                  <c:v>2.04</c:v>
                </c:pt>
                <c:pt idx="173">
                  <c:v>1.87</c:v>
                </c:pt>
                <c:pt idx="174">
                  <c:v>5.65</c:v>
                </c:pt>
                <c:pt idx="175">
                  <c:v>2.68</c:v>
                </c:pt>
                <c:pt idx="176">
                  <c:v>3.76</c:v>
                </c:pt>
                <c:pt idx="177">
                  <c:v>7.12</c:v>
                </c:pt>
                <c:pt idx="178">
                  <c:v>1.77</c:v>
                </c:pt>
                <c:pt idx="179">
                  <c:v>1.82</c:v>
                </c:pt>
                <c:pt idx="180">
                  <c:v>2.2599999999999998</c:v>
                </c:pt>
                <c:pt idx="181">
                  <c:v>3.38</c:v>
                </c:pt>
                <c:pt idx="182">
                  <c:v>3.76</c:v>
                </c:pt>
                <c:pt idx="183">
                  <c:v>2.0499999999999998</c:v>
                </c:pt>
                <c:pt idx="184">
                  <c:v>3.24</c:v>
                </c:pt>
                <c:pt idx="185">
                  <c:v>7.07</c:v>
                </c:pt>
                <c:pt idx="186">
                  <c:v>10.31</c:v>
                </c:pt>
                <c:pt idx="187">
                  <c:v>1.96</c:v>
                </c:pt>
                <c:pt idx="188">
                  <c:v>14.19</c:v>
                </c:pt>
                <c:pt idx="189">
                  <c:v>3.18</c:v>
                </c:pt>
                <c:pt idx="190">
                  <c:v>2.65</c:v>
                </c:pt>
                <c:pt idx="191">
                  <c:v>2.76</c:v>
                </c:pt>
                <c:pt idx="192">
                  <c:v>1.44</c:v>
                </c:pt>
                <c:pt idx="193">
                  <c:v>2.88</c:v>
                </c:pt>
                <c:pt idx="194">
                  <c:v>9.4</c:v>
                </c:pt>
                <c:pt idx="195">
                  <c:v>3.91</c:v>
                </c:pt>
                <c:pt idx="196">
                  <c:v>1.98</c:v>
                </c:pt>
                <c:pt idx="197">
                  <c:v>1.83</c:v>
                </c:pt>
                <c:pt idx="198">
                  <c:v>2.87</c:v>
                </c:pt>
                <c:pt idx="199">
                  <c:v>2.34</c:v>
                </c:pt>
                <c:pt idx="200">
                  <c:v>6.39</c:v>
                </c:pt>
                <c:pt idx="201">
                  <c:v>-2.2200000000000002</c:v>
                </c:pt>
                <c:pt idx="202">
                  <c:v>1.67</c:v>
                </c:pt>
                <c:pt idx="203">
                  <c:v>3.97</c:v>
                </c:pt>
                <c:pt idx="204">
                  <c:v>2.4500000000000002</c:v>
                </c:pt>
                <c:pt idx="205">
                  <c:v>3</c:v>
                </c:pt>
                <c:pt idx="206">
                  <c:v>10.56</c:v>
                </c:pt>
                <c:pt idx="207">
                  <c:v>3.6</c:v>
                </c:pt>
                <c:pt idx="208">
                  <c:v>5.62</c:v>
                </c:pt>
                <c:pt idx="209">
                  <c:v>3.28</c:v>
                </c:pt>
                <c:pt idx="210">
                  <c:v>2.91</c:v>
                </c:pt>
                <c:pt idx="211">
                  <c:v>1.1100000000000001</c:v>
                </c:pt>
                <c:pt idx="212">
                  <c:v>1.58</c:v>
                </c:pt>
                <c:pt idx="213">
                  <c:v>1.62</c:v>
                </c:pt>
                <c:pt idx="214">
                  <c:v>8.1999999999999993</c:v>
                </c:pt>
                <c:pt idx="215">
                  <c:v>2.75</c:v>
                </c:pt>
                <c:pt idx="216">
                  <c:v>2.35</c:v>
                </c:pt>
                <c:pt idx="217">
                  <c:v>3.79</c:v>
                </c:pt>
                <c:pt idx="218">
                  <c:v>5.99</c:v>
                </c:pt>
                <c:pt idx="219">
                  <c:v>3.14</c:v>
                </c:pt>
                <c:pt idx="220">
                  <c:v>4.2300000000000004</c:v>
                </c:pt>
                <c:pt idx="221">
                  <c:v>3.33</c:v>
                </c:pt>
                <c:pt idx="222">
                  <c:v>4.67</c:v>
                </c:pt>
                <c:pt idx="223">
                  <c:v>1.98</c:v>
                </c:pt>
                <c:pt idx="224">
                  <c:v>1.02</c:v>
                </c:pt>
                <c:pt idx="225">
                  <c:v>2.69</c:v>
                </c:pt>
                <c:pt idx="226">
                  <c:v>2.65</c:v>
                </c:pt>
                <c:pt idx="227">
                  <c:v>0.99</c:v>
                </c:pt>
                <c:pt idx="228">
                  <c:v>4.3600000000000003</c:v>
                </c:pt>
                <c:pt idx="229">
                  <c:v>0.84</c:v>
                </c:pt>
                <c:pt idx="230">
                  <c:v>6.72</c:v>
                </c:pt>
                <c:pt idx="231">
                  <c:v>1.98</c:v>
                </c:pt>
                <c:pt idx="232">
                  <c:v>1.76</c:v>
                </c:pt>
                <c:pt idx="233">
                  <c:v>3.65</c:v>
                </c:pt>
                <c:pt idx="234">
                  <c:v>4.8099999999999996</c:v>
                </c:pt>
                <c:pt idx="235">
                  <c:v>7.89</c:v>
                </c:pt>
                <c:pt idx="236">
                  <c:v>3.97</c:v>
                </c:pt>
                <c:pt idx="237">
                  <c:v>0.85</c:v>
                </c:pt>
                <c:pt idx="238">
                  <c:v>3.07</c:v>
                </c:pt>
                <c:pt idx="239">
                  <c:v>6.38</c:v>
                </c:pt>
                <c:pt idx="240">
                  <c:v>5.42</c:v>
                </c:pt>
                <c:pt idx="241">
                  <c:v>1.66</c:v>
                </c:pt>
                <c:pt idx="242">
                  <c:v>2.77</c:v>
                </c:pt>
                <c:pt idx="243">
                  <c:v>0.9</c:v>
                </c:pt>
                <c:pt idx="244">
                  <c:v>3.61</c:v>
                </c:pt>
                <c:pt idx="245">
                  <c:v>2.1</c:v>
                </c:pt>
                <c:pt idx="246">
                  <c:v>1.49</c:v>
                </c:pt>
                <c:pt idx="247">
                  <c:v>19</c:v>
                </c:pt>
                <c:pt idx="248">
                  <c:v>6.19</c:v>
                </c:pt>
                <c:pt idx="249">
                  <c:v>2.97</c:v>
                </c:pt>
                <c:pt idx="250">
                  <c:v>4.49</c:v>
                </c:pt>
                <c:pt idx="251">
                  <c:v>1.69</c:v>
                </c:pt>
                <c:pt idx="252">
                  <c:v>4.54</c:v>
                </c:pt>
                <c:pt idx="253">
                  <c:v>1.05</c:v>
                </c:pt>
                <c:pt idx="254">
                  <c:v>2.86</c:v>
                </c:pt>
                <c:pt idx="255">
                  <c:v>6.39</c:v>
                </c:pt>
                <c:pt idx="256">
                  <c:v>6.46</c:v>
                </c:pt>
                <c:pt idx="257">
                  <c:v>1.68</c:v>
                </c:pt>
                <c:pt idx="258">
                  <c:v>2.48</c:v>
                </c:pt>
                <c:pt idx="259">
                  <c:v>8.6199999999999992</c:v>
                </c:pt>
                <c:pt idx="260">
                  <c:v>0.94</c:v>
                </c:pt>
                <c:pt idx="261">
                  <c:v>1.89</c:v>
                </c:pt>
                <c:pt idx="262">
                  <c:v>0.22</c:v>
                </c:pt>
                <c:pt idx="263">
                  <c:v>-6.12</c:v>
                </c:pt>
                <c:pt idx="264">
                  <c:v>2.97</c:v>
                </c:pt>
                <c:pt idx="265">
                  <c:v>4.6900000000000004</c:v>
                </c:pt>
                <c:pt idx="266">
                  <c:v>2.66</c:v>
                </c:pt>
                <c:pt idx="267">
                  <c:v>-5.31</c:v>
                </c:pt>
                <c:pt idx="268">
                  <c:v>3.42</c:v>
                </c:pt>
                <c:pt idx="269">
                  <c:v>4.8099999999999996</c:v>
                </c:pt>
                <c:pt idx="270">
                  <c:v>0.59</c:v>
                </c:pt>
                <c:pt idx="271">
                  <c:v>1.02</c:v>
                </c:pt>
                <c:pt idx="272">
                  <c:v>0.76</c:v>
                </c:pt>
                <c:pt idx="273">
                  <c:v>3.42</c:v>
                </c:pt>
                <c:pt idx="274">
                  <c:v>1.96</c:v>
                </c:pt>
                <c:pt idx="275">
                  <c:v>19.07</c:v>
                </c:pt>
                <c:pt idx="276">
                  <c:v>3.66</c:v>
                </c:pt>
                <c:pt idx="277">
                  <c:v>1.47</c:v>
                </c:pt>
                <c:pt idx="278">
                  <c:v>5.32</c:v>
                </c:pt>
                <c:pt idx="279">
                  <c:v>7.28</c:v>
                </c:pt>
                <c:pt idx="280">
                  <c:v>3.53</c:v>
                </c:pt>
                <c:pt idx="281">
                  <c:v>7.34</c:v>
                </c:pt>
                <c:pt idx="282">
                  <c:v>8.6300000000000008</c:v>
                </c:pt>
                <c:pt idx="283">
                  <c:v>5.26</c:v>
                </c:pt>
                <c:pt idx="284">
                  <c:v>4.5999999999999996</c:v>
                </c:pt>
                <c:pt idx="285">
                  <c:v>1.77</c:v>
                </c:pt>
                <c:pt idx="286">
                  <c:v>5.22</c:v>
                </c:pt>
                <c:pt idx="287">
                  <c:v>1.43</c:v>
                </c:pt>
                <c:pt idx="288">
                  <c:v>2.57</c:v>
                </c:pt>
                <c:pt idx="289">
                  <c:v>0.22</c:v>
                </c:pt>
                <c:pt idx="290">
                  <c:v>1.61</c:v>
                </c:pt>
                <c:pt idx="291">
                  <c:v>3.82</c:v>
                </c:pt>
                <c:pt idx="292">
                  <c:v>1.46</c:v>
                </c:pt>
                <c:pt idx="293">
                  <c:v>5.09</c:v>
                </c:pt>
                <c:pt idx="294">
                  <c:v>17.29</c:v>
                </c:pt>
                <c:pt idx="295">
                  <c:v>0.33</c:v>
                </c:pt>
                <c:pt idx="296">
                  <c:v>1.55</c:v>
                </c:pt>
                <c:pt idx="297">
                  <c:v>4.01</c:v>
                </c:pt>
                <c:pt idx="298">
                  <c:v>1.81</c:v>
                </c:pt>
                <c:pt idx="299">
                  <c:v>7.36</c:v>
                </c:pt>
                <c:pt idx="300">
                  <c:v>1.82</c:v>
                </c:pt>
                <c:pt idx="301">
                  <c:v>2.31</c:v>
                </c:pt>
                <c:pt idx="302">
                  <c:v>1.69</c:v>
                </c:pt>
                <c:pt idx="303">
                  <c:v>2.99</c:v>
                </c:pt>
                <c:pt idx="304">
                  <c:v>2.29</c:v>
                </c:pt>
                <c:pt idx="305">
                  <c:v>3.61</c:v>
                </c:pt>
                <c:pt idx="306">
                  <c:v>1.94</c:v>
                </c:pt>
                <c:pt idx="307">
                  <c:v>0.94</c:v>
                </c:pt>
                <c:pt idx="308">
                  <c:v>2.2799999999999998</c:v>
                </c:pt>
                <c:pt idx="309">
                  <c:v>8.02</c:v>
                </c:pt>
                <c:pt idx="310">
                  <c:v>0.81</c:v>
                </c:pt>
                <c:pt idx="311">
                  <c:v>5.43</c:v>
                </c:pt>
                <c:pt idx="312">
                  <c:v>1.78</c:v>
                </c:pt>
                <c:pt idx="313">
                  <c:v>1.8</c:v>
                </c:pt>
                <c:pt idx="314">
                  <c:v>2.4</c:v>
                </c:pt>
                <c:pt idx="315">
                  <c:v>1.05</c:v>
                </c:pt>
                <c:pt idx="316">
                  <c:v>0.53</c:v>
                </c:pt>
                <c:pt idx="317">
                  <c:v>4.66</c:v>
                </c:pt>
                <c:pt idx="318">
                  <c:v>3.56</c:v>
                </c:pt>
                <c:pt idx="319">
                  <c:v>4.0199999999999996</c:v>
                </c:pt>
                <c:pt idx="320">
                  <c:v>1.1499999999999999</c:v>
                </c:pt>
                <c:pt idx="321">
                  <c:v>3.93</c:v>
                </c:pt>
                <c:pt idx="322">
                  <c:v>2.2200000000000002</c:v>
                </c:pt>
                <c:pt idx="323">
                  <c:v>2.88</c:v>
                </c:pt>
                <c:pt idx="324">
                  <c:v>4.9400000000000004</c:v>
                </c:pt>
                <c:pt idx="325">
                  <c:v>3.49</c:v>
                </c:pt>
                <c:pt idx="326">
                  <c:v>2.79</c:v>
                </c:pt>
                <c:pt idx="327">
                  <c:v>2.46</c:v>
                </c:pt>
                <c:pt idx="328">
                  <c:v>5.09</c:v>
                </c:pt>
                <c:pt idx="329">
                  <c:v>3.02</c:v>
                </c:pt>
                <c:pt idx="330">
                  <c:v>0.83</c:v>
                </c:pt>
                <c:pt idx="331">
                  <c:v>2.44</c:v>
                </c:pt>
                <c:pt idx="332">
                  <c:v>3.28</c:v>
                </c:pt>
                <c:pt idx="333">
                  <c:v>3.22</c:v>
                </c:pt>
                <c:pt idx="334">
                  <c:v>1.99</c:v>
                </c:pt>
                <c:pt idx="335">
                  <c:v>2.99</c:v>
                </c:pt>
                <c:pt idx="336">
                  <c:v>0.47</c:v>
                </c:pt>
                <c:pt idx="337">
                  <c:v>0.47</c:v>
                </c:pt>
                <c:pt idx="338">
                  <c:v>3.2</c:v>
                </c:pt>
                <c:pt idx="339">
                  <c:v>2.0299999999999998</c:v>
                </c:pt>
                <c:pt idx="340">
                  <c:v>2.19</c:v>
                </c:pt>
                <c:pt idx="341">
                  <c:v>2.74</c:v>
                </c:pt>
                <c:pt idx="342">
                  <c:v>1.1200000000000001</c:v>
                </c:pt>
                <c:pt idx="343">
                  <c:v>5.56</c:v>
                </c:pt>
                <c:pt idx="344">
                  <c:v>2.38</c:v>
                </c:pt>
                <c:pt idx="345">
                  <c:v>1.56</c:v>
                </c:pt>
                <c:pt idx="346">
                  <c:v>4.55</c:v>
                </c:pt>
                <c:pt idx="347">
                  <c:v>0.36</c:v>
                </c:pt>
                <c:pt idx="348">
                  <c:v>1.23</c:v>
                </c:pt>
                <c:pt idx="349">
                  <c:v>2.27</c:v>
                </c:pt>
                <c:pt idx="350">
                  <c:v>1.41</c:v>
                </c:pt>
                <c:pt idx="351">
                  <c:v>-0.47</c:v>
                </c:pt>
                <c:pt idx="352">
                  <c:v>5.38</c:v>
                </c:pt>
                <c:pt idx="353">
                  <c:v>0.95</c:v>
                </c:pt>
                <c:pt idx="354">
                  <c:v>2.91</c:v>
                </c:pt>
                <c:pt idx="355">
                  <c:v>1.57</c:v>
                </c:pt>
                <c:pt idx="356">
                  <c:v>3.65</c:v>
                </c:pt>
                <c:pt idx="357">
                  <c:v>3.36</c:v>
                </c:pt>
                <c:pt idx="358">
                  <c:v>6.35</c:v>
                </c:pt>
                <c:pt idx="359">
                  <c:v>0.5</c:v>
                </c:pt>
                <c:pt idx="360">
                  <c:v>3.21</c:v>
                </c:pt>
                <c:pt idx="361">
                  <c:v>2.2999999999999998</c:v>
                </c:pt>
                <c:pt idx="362">
                  <c:v>5.41</c:v>
                </c:pt>
                <c:pt idx="363">
                  <c:v>1.27</c:v>
                </c:pt>
                <c:pt idx="364">
                  <c:v>6.79</c:v>
                </c:pt>
                <c:pt idx="365">
                  <c:v>13.37</c:v>
                </c:pt>
                <c:pt idx="366">
                  <c:v>1.27</c:v>
                </c:pt>
                <c:pt idx="367">
                  <c:v>2.4900000000000002</c:v>
                </c:pt>
                <c:pt idx="368">
                  <c:v>3.34</c:v>
                </c:pt>
                <c:pt idx="369">
                  <c:v>3.92</c:v>
                </c:pt>
                <c:pt idx="370">
                  <c:v>3.8</c:v>
                </c:pt>
                <c:pt idx="371">
                  <c:v>2.58</c:v>
                </c:pt>
                <c:pt idx="372">
                  <c:v>1.44</c:v>
                </c:pt>
                <c:pt idx="373">
                  <c:v>3.36</c:v>
                </c:pt>
                <c:pt idx="374">
                  <c:v>-0.88</c:v>
                </c:pt>
                <c:pt idx="375">
                  <c:v>8.39</c:v>
                </c:pt>
                <c:pt idx="376">
                  <c:v>2.38</c:v>
                </c:pt>
                <c:pt idx="377">
                  <c:v>1.21</c:v>
                </c:pt>
                <c:pt idx="378">
                  <c:v>2.37</c:v>
                </c:pt>
                <c:pt idx="379">
                  <c:v>5.43</c:v>
                </c:pt>
                <c:pt idx="380">
                  <c:v>7.62</c:v>
                </c:pt>
                <c:pt idx="381">
                  <c:v>3.03</c:v>
                </c:pt>
                <c:pt idx="382">
                  <c:v>2.9</c:v>
                </c:pt>
                <c:pt idx="383">
                  <c:v>4.2</c:v>
                </c:pt>
                <c:pt idx="384">
                  <c:v>6.96</c:v>
                </c:pt>
                <c:pt idx="385">
                  <c:v>4.5199999999999996</c:v>
                </c:pt>
                <c:pt idx="386">
                  <c:v>0.37</c:v>
                </c:pt>
                <c:pt idx="387">
                  <c:v>5.97</c:v>
                </c:pt>
                <c:pt idx="388">
                  <c:v>1.27</c:v>
                </c:pt>
                <c:pt idx="389">
                  <c:v>2.4500000000000002</c:v>
                </c:pt>
                <c:pt idx="390">
                  <c:v>1.02</c:v>
                </c:pt>
                <c:pt idx="391">
                  <c:v>2.96</c:v>
                </c:pt>
                <c:pt idx="392">
                  <c:v>2.41</c:v>
                </c:pt>
                <c:pt idx="393">
                  <c:v>-0.52</c:v>
                </c:pt>
                <c:pt idx="394">
                  <c:v>-1.07</c:v>
                </c:pt>
                <c:pt idx="395">
                  <c:v>0.73</c:v>
                </c:pt>
                <c:pt idx="396">
                  <c:v>2.86</c:v>
                </c:pt>
                <c:pt idx="397">
                  <c:v>12.11</c:v>
                </c:pt>
                <c:pt idx="398">
                  <c:v>2.08</c:v>
                </c:pt>
                <c:pt idx="399">
                  <c:v>1.5</c:v>
                </c:pt>
                <c:pt idx="400">
                  <c:v>1.59</c:v>
                </c:pt>
                <c:pt idx="401">
                  <c:v>2.34</c:v>
                </c:pt>
                <c:pt idx="402">
                  <c:v>2.52</c:v>
                </c:pt>
                <c:pt idx="403">
                  <c:v>3.87</c:v>
                </c:pt>
                <c:pt idx="404">
                  <c:v>1.49</c:v>
                </c:pt>
                <c:pt idx="405">
                  <c:v>2.71</c:v>
                </c:pt>
                <c:pt idx="406">
                  <c:v>2.5</c:v>
                </c:pt>
                <c:pt idx="407">
                  <c:v>2.27</c:v>
                </c:pt>
                <c:pt idx="408">
                  <c:v>1.25</c:v>
                </c:pt>
                <c:pt idx="409">
                  <c:v>8.4700000000000006</c:v>
                </c:pt>
                <c:pt idx="410">
                  <c:v>4.96</c:v>
                </c:pt>
                <c:pt idx="411">
                  <c:v>4.4000000000000004</c:v>
                </c:pt>
                <c:pt idx="412">
                  <c:v>1.49</c:v>
                </c:pt>
                <c:pt idx="413">
                  <c:v>5.16</c:v>
                </c:pt>
                <c:pt idx="414">
                  <c:v>5.57</c:v>
                </c:pt>
                <c:pt idx="415">
                  <c:v>0.79</c:v>
                </c:pt>
                <c:pt idx="416">
                  <c:v>0.49</c:v>
                </c:pt>
                <c:pt idx="417">
                  <c:v>1.62</c:v>
                </c:pt>
                <c:pt idx="418">
                  <c:v>1.91</c:v>
                </c:pt>
                <c:pt idx="419">
                  <c:v>6.18</c:v>
                </c:pt>
                <c:pt idx="420">
                  <c:v>7.17</c:v>
                </c:pt>
                <c:pt idx="421">
                  <c:v>0.92</c:v>
                </c:pt>
                <c:pt idx="422">
                  <c:v>-0.43</c:v>
                </c:pt>
                <c:pt idx="423">
                  <c:v>2.44</c:v>
                </c:pt>
                <c:pt idx="424">
                  <c:v>0.93</c:v>
                </c:pt>
                <c:pt idx="425">
                  <c:v>2.13</c:v>
                </c:pt>
                <c:pt idx="426">
                  <c:v>-4.21</c:v>
                </c:pt>
                <c:pt idx="427">
                  <c:v>2.17</c:v>
                </c:pt>
                <c:pt idx="428">
                  <c:v>4.26</c:v>
                </c:pt>
                <c:pt idx="429">
                  <c:v>4.87</c:v>
                </c:pt>
                <c:pt idx="430">
                  <c:v>3.04</c:v>
                </c:pt>
                <c:pt idx="431">
                  <c:v>3.66</c:v>
                </c:pt>
                <c:pt idx="432">
                  <c:v>0.96</c:v>
                </c:pt>
                <c:pt idx="433">
                  <c:v>1.85</c:v>
                </c:pt>
                <c:pt idx="434">
                  <c:v>4.8899999999999997</c:v>
                </c:pt>
                <c:pt idx="435">
                  <c:v>5.08</c:v>
                </c:pt>
                <c:pt idx="436">
                  <c:v>7.03</c:v>
                </c:pt>
                <c:pt idx="437">
                  <c:v>1.33</c:v>
                </c:pt>
                <c:pt idx="438">
                  <c:v>2.89</c:v>
                </c:pt>
                <c:pt idx="439">
                  <c:v>2.2999999999999998</c:v>
                </c:pt>
                <c:pt idx="440">
                  <c:v>1.66</c:v>
                </c:pt>
                <c:pt idx="441">
                  <c:v>1.99</c:v>
                </c:pt>
                <c:pt idx="442">
                  <c:v>-0.76</c:v>
                </c:pt>
                <c:pt idx="443">
                  <c:v>6.05</c:v>
                </c:pt>
                <c:pt idx="444">
                  <c:v>6.04</c:v>
                </c:pt>
                <c:pt idx="445">
                  <c:v>0.97</c:v>
                </c:pt>
                <c:pt idx="446">
                  <c:v>2.5</c:v>
                </c:pt>
                <c:pt idx="447">
                  <c:v>-0.1</c:v>
                </c:pt>
                <c:pt idx="448">
                  <c:v>1.66</c:v>
                </c:pt>
                <c:pt idx="449">
                  <c:v>4.6500000000000004</c:v>
                </c:pt>
                <c:pt idx="450">
                  <c:v>0.71</c:v>
                </c:pt>
                <c:pt idx="451">
                  <c:v>0.26</c:v>
                </c:pt>
                <c:pt idx="452">
                  <c:v>2.15</c:v>
                </c:pt>
                <c:pt idx="453">
                  <c:v>0.19</c:v>
                </c:pt>
                <c:pt idx="454">
                  <c:v>-0.28999999999999998</c:v>
                </c:pt>
                <c:pt idx="455">
                  <c:v>3.07</c:v>
                </c:pt>
                <c:pt idx="456">
                  <c:v>-1.24</c:v>
                </c:pt>
                <c:pt idx="457">
                  <c:v>3.61</c:v>
                </c:pt>
                <c:pt idx="458">
                  <c:v>10.86</c:v>
                </c:pt>
                <c:pt idx="459">
                  <c:v>5.17</c:v>
                </c:pt>
                <c:pt idx="460">
                  <c:v>7.54</c:v>
                </c:pt>
                <c:pt idx="461">
                  <c:v>2.69</c:v>
                </c:pt>
                <c:pt idx="462">
                  <c:v>3.04</c:v>
                </c:pt>
                <c:pt idx="463">
                  <c:v>2.62</c:v>
                </c:pt>
                <c:pt idx="464">
                  <c:v>1.92</c:v>
                </c:pt>
                <c:pt idx="465">
                  <c:v>11.57</c:v>
                </c:pt>
                <c:pt idx="466">
                  <c:v>1.24</c:v>
                </c:pt>
                <c:pt idx="467">
                  <c:v>1.84</c:v>
                </c:pt>
                <c:pt idx="468">
                  <c:v>0.87</c:v>
                </c:pt>
                <c:pt idx="469">
                  <c:v>3.18</c:v>
                </c:pt>
                <c:pt idx="470">
                  <c:v>1.24</c:v>
                </c:pt>
                <c:pt idx="471">
                  <c:v>0.81</c:v>
                </c:pt>
                <c:pt idx="472">
                  <c:v>0.21</c:v>
                </c:pt>
                <c:pt idx="473">
                  <c:v>1.56</c:v>
                </c:pt>
                <c:pt idx="474">
                  <c:v>1.02</c:v>
                </c:pt>
                <c:pt idx="475">
                  <c:v>7.48</c:v>
                </c:pt>
                <c:pt idx="476">
                  <c:v>0.81</c:v>
                </c:pt>
                <c:pt idx="477">
                  <c:v>1.8</c:v>
                </c:pt>
                <c:pt idx="478">
                  <c:v>4.08</c:v>
                </c:pt>
                <c:pt idx="479">
                  <c:v>-2.61</c:v>
                </c:pt>
                <c:pt idx="480">
                  <c:v>2.15</c:v>
                </c:pt>
                <c:pt idx="481">
                  <c:v>5.4</c:v>
                </c:pt>
                <c:pt idx="482">
                  <c:v>0.93</c:v>
                </c:pt>
                <c:pt idx="483">
                  <c:v>-1.98</c:v>
                </c:pt>
                <c:pt idx="484">
                  <c:v>4.63</c:v>
                </c:pt>
                <c:pt idx="485">
                  <c:v>7.95</c:v>
                </c:pt>
                <c:pt idx="486">
                  <c:v>1.19</c:v>
                </c:pt>
                <c:pt idx="487">
                  <c:v>2.4</c:v>
                </c:pt>
                <c:pt idx="488">
                  <c:v>2.91</c:v>
                </c:pt>
                <c:pt idx="489">
                  <c:v>3.96</c:v>
                </c:pt>
                <c:pt idx="490">
                  <c:v>3.08</c:v>
                </c:pt>
                <c:pt idx="491">
                  <c:v>5.61</c:v>
                </c:pt>
                <c:pt idx="492">
                  <c:v>1.62</c:v>
                </c:pt>
                <c:pt idx="493">
                  <c:v>1.08</c:v>
                </c:pt>
                <c:pt idx="494">
                  <c:v>3.27</c:v>
                </c:pt>
                <c:pt idx="495">
                  <c:v>2.1</c:v>
                </c:pt>
                <c:pt idx="496">
                  <c:v>1.53</c:v>
                </c:pt>
                <c:pt idx="497">
                  <c:v>1.47</c:v>
                </c:pt>
                <c:pt idx="498">
                  <c:v>2.5499999999999998</c:v>
                </c:pt>
                <c:pt idx="499">
                  <c:v>1.31</c:v>
                </c:pt>
                <c:pt idx="500">
                  <c:v>6.45</c:v>
                </c:pt>
                <c:pt idx="501">
                  <c:v>0.38</c:v>
                </c:pt>
              </c:numCache>
            </c:numRef>
          </c:xVal>
          <c:yVal>
            <c:numRef>
              <c:f>'S&amp;P 500 Data'!$C$2:$C$503</c:f>
              <c:numCache>
                <c:formatCode>General</c:formatCode>
                <c:ptCount val="502"/>
                <c:pt idx="0">
                  <c:v>520.87</c:v>
                </c:pt>
                <c:pt idx="1">
                  <c:v>135.72999999999999</c:v>
                </c:pt>
                <c:pt idx="2">
                  <c:v>119.84</c:v>
                </c:pt>
                <c:pt idx="3">
                  <c:v>606.02</c:v>
                </c:pt>
                <c:pt idx="4">
                  <c:v>113.23</c:v>
                </c:pt>
                <c:pt idx="5">
                  <c:v>151.37</c:v>
                </c:pt>
                <c:pt idx="6">
                  <c:v>102.15</c:v>
                </c:pt>
                <c:pt idx="7">
                  <c:v>220.62</c:v>
                </c:pt>
                <c:pt idx="8">
                  <c:v>131.91999999999999</c:v>
                </c:pt>
                <c:pt idx="9">
                  <c:v>78.03</c:v>
                </c:pt>
                <c:pt idx="10">
                  <c:v>116.52</c:v>
                </c:pt>
                <c:pt idx="11">
                  <c:v>714.27</c:v>
                </c:pt>
                <c:pt idx="12">
                  <c:v>248.23</c:v>
                </c:pt>
                <c:pt idx="13">
                  <c:v>205.34</c:v>
                </c:pt>
                <c:pt idx="14">
                  <c:v>290.75</c:v>
                </c:pt>
                <c:pt idx="15">
                  <c:v>66.34</c:v>
                </c:pt>
                <c:pt idx="16">
                  <c:v>89.34</c:v>
                </c:pt>
                <c:pt idx="17">
                  <c:v>349.23</c:v>
                </c:pt>
                <c:pt idx="18">
                  <c:v>101.04</c:v>
                </c:pt>
                <c:pt idx="19">
                  <c:v>51.69</c:v>
                </c:pt>
                <c:pt idx="20">
                  <c:v>69.94</c:v>
                </c:pt>
                <c:pt idx="21">
                  <c:v>82.74</c:v>
                </c:pt>
                <c:pt idx="22">
                  <c:v>173.71</c:v>
                </c:pt>
                <c:pt idx="23">
                  <c:v>55.88</c:v>
                </c:pt>
                <c:pt idx="24">
                  <c:v>137.25</c:v>
                </c:pt>
                <c:pt idx="25">
                  <c:v>87.38</c:v>
                </c:pt>
                <c:pt idx="26">
                  <c:v>89.09</c:v>
                </c:pt>
                <c:pt idx="27">
                  <c:v>198.5</c:v>
                </c:pt>
                <c:pt idx="28">
                  <c:v>100.56</c:v>
                </c:pt>
                <c:pt idx="29">
                  <c:v>74.63</c:v>
                </c:pt>
                <c:pt idx="30">
                  <c:v>118.85</c:v>
                </c:pt>
                <c:pt idx="31">
                  <c:v>274.42</c:v>
                </c:pt>
                <c:pt idx="32">
                  <c:v>51.28</c:v>
                </c:pt>
                <c:pt idx="33">
                  <c:v>52.57</c:v>
                </c:pt>
                <c:pt idx="34">
                  <c:v>103.36</c:v>
                </c:pt>
                <c:pt idx="35">
                  <c:v>33.85</c:v>
                </c:pt>
                <c:pt idx="36">
                  <c:v>158.35</c:v>
                </c:pt>
                <c:pt idx="37">
                  <c:v>101.71</c:v>
                </c:pt>
                <c:pt idx="38">
                  <c:v>66.08</c:v>
                </c:pt>
                <c:pt idx="39">
                  <c:v>297.18</c:v>
                </c:pt>
                <c:pt idx="40">
                  <c:v>175.99</c:v>
                </c:pt>
                <c:pt idx="41">
                  <c:v>35.369999999999997</c:v>
                </c:pt>
                <c:pt idx="42">
                  <c:v>101.37</c:v>
                </c:pt>
                <c:pt idx="43" formatCode="#,##0.00">
                  <c:v>1051.96</c:v>
                </c:pt>
                <c:pt idx="44">
                  <c:v>187.81</c:v>
                </c:pt>
                <c:pt idx="45">
                  <c:v>50.43</c:v>
                </c:pt>
                <c:pt idx="46">
                  <c:v>30.92</c:v>
                </c:pt>
                <c:pt idx="47">
                  <c:v>53.46</c:v>
                </c:pt>
                <c:pt idx="48">
                  <c:v>112.85</c:v>
                </c:pt>
                <c:pt idx="49">
                  <c:v>173.28</c:v>
                </c:pt>
                <c:pt idx="50">
                  <c:v>226.97</c:v>
                </c:pt>
                <c:pt idx="51">
                  <c:v>109.78</c:v>
                </c:pt>
                <c:pt idx="52">
                  <c:v>123.6</c:v>
                </c:pt>
                <c:pt idx="53">
                  <c:v>127.18</c:v>
                </c:pt>
                <c:pt idx="54">
                  <c:v>64.290000000000006</c:v>
                </c:pt>
                <c:pt idx="55">
                  <c:v>85.64</c:v>
                </c:pt>
                <c:pt idx="56">
                  <c:v>129.88999999999999</c:v>
                </c:pt>
                <c:pt idx="57">
                  <c:v>58.56</c:v>
                </c:pt>
                <c:pt idx="58">
                  <c:v>133.16</c:v>
                </c:pt>
                <c:pt idx="59">
                  <c:v>229.55</c:v>
                </c:pt>
                <c:pt idx="60">
                  <c:v>53.02</c:v>
                </c:pt>
                <c:pt idx="61">
                  <c:v>77.12</c:v>
                </c:pt>
                <c:pt idx="62">
                  <c:v>137.77000000000001</c:v>
                </c:pt>
                <c:pt idx="63">
                  <c:v>58.95</c:v>
                </c:pt>
                <c:pt idx="64">
                  <c:v>169.75</c:v>
                </c:pt>
                <c:pt idx="65">
                  <c:v>75.22</c:v>
                </c:pt>
                <c:pt idx="66">
                  <c:v>221.63</c:v>
                </c:pt>
                <c:pt idx="67">
                  <c:v>68.290000000000006</c:v>
                </c:pt>
                <c:pt idx="68">
                  <c:v>411.04</c:v>
                </c:pt>
                <c:pt idx="69">
                  <c:v>114.25</c:v>
                </c:pt>
                <c:pt idx="70">
                  <c:v>61.03</c:v>
                </c:pt>
                <c:pt idx="71">
                  <c:v>216.67</c:v>
                </c:pt>
                <c:pt idx="72">
                  <c:v>57.34</c:v>
                </c:pt>
                <c:pt idx="73">
                  <c:v>52.76</c:v>
                </c:pt>
                <c:pt idx="74">
                  <c:v>64.11</c:v>
                </c:pt>
                <c:pt idx="75">
                  <c:v>106.62</c:v>
                </c:pt>
                <c:pt idx="76">
                  <c:v>43.45</c:v>
                </c:pt>
                <c:pt idx="77">
                  <c:v>117.88</c:v>
                </c:pt>
                <c:pt idx="78">
                  <c:v>48.5</c:v>
                </c:pt>
                <c:pt idx="79">
                  <c:v>86.8</c:v>
                </c:pt>
                <c:pt idx="80">
                  <c:v>43.55</c:v>
                </c:pt>
                <c:pt idx="81">
                  <c:v>61.64</c:v>
                </c:pt>
                <c:pt idx="82">
                  <c:v>127.68</c:v>
                </c:pt>
                <c:pt idx="83">
                  <c:v>93.82</c:v>
                </c:pt>
                <c:pt idx="84">
                  <c:v>69.09</c:v>
                </c:pt>
                <c:pt idx="85">
                  <c:v>117.04</c:v>
                </c:pt>
                <c:pt idx="86">
                  <c:v>84.79</c:v>
                </c:pt>
                <c:pt idx="87">
                  <c:v>77.989999999999995</c:v>
                </c:pt>
                <c:pt idx="88">
                  <c:v>62.93</c:v>
                </c:pt>
                <c:pt idx="89">
                  <c:v>197.23</c:v>
                </c:pt>
                <c:pt idx="90">
                  <c:v>44.5</c:v>
                </c:pt>
                <c:pt idx="91">
                  <c:v>106.41</c:v>
                </c:pt>
                <c:pt idx="92">
                  <c:v>102.81</c:v>
                </c:pt>
                <c:pt idx="93">
                  <c:v>94.61</c:v>
                </c:pt>
                <c:pt idx="94">
                  <c:v>126.65</c:v>
                </c:pt>
                <c:pt idx="95">
                  <c:v>103.45</c:v>
                </c:pt>
                <c:pt idx="96">
                  <c:v>118.21</c:v>
                </c:pt>
                <c:pt idx="97">
                  <c:v>74.930000000000007</c:v>
                </c:pt>
                <c:pt idx="98">
                  <c:v>79.92</c:v>
                </c:pt>
                <c:pt idx="99">
                  <c:v>31.67</c:v>
                </c:pt>
                <c:pt idx="100">
                  <c:v>110.75</c:v>
                </c:pt>
                <c:pt idx="101">
                  <c:v>53.79</c:v>
                </c:pt>
                <c:pt idx="102">
                  <c:v>86.96</c:v>
                </c:pt>
                <c:pt idx="103">
                  <c:v>78.5</c:v>
                </c:pt>
                <c:pt idx="104">
                  <c:v>77.58</c:v>
                </c:pt>
                <c:pt idx="105">
                  <c:v>107.51</c:v>
                </c:pt>
                <c:pt idx="106">
                  <c:v>146.75</c:v>
                </c:pt>
                <c:pt idx="107">
                  <c:v>87</c:v>
                </c:pt>
                <c:pt idx="108">
                  <c:v>103.57</c:v>
                </c:pt>
                <c:pt idx="109">
                  <c:v>64.95</c:v>
                </c:pt>
                <c:pt idx="110">
                  <c:v>143.36000000000001</c:v>
                </c:pt>
                <c:pt idx="111">
                  <c:v>195.02</c:v>
                </c:pt>
                <c:pt idx="112">
                  <c:v>101.97</c:v>
                </c:pt>
                <c:pt idx="113">
                  <c:v>144.63</c:v>
                </c:pt>
                <c:pt idx="114">
                  <c:v>43.92</c:v>
                </c:pt>
                <c:pt idx="115">
                  <c:v>57.54</c:v>
                </c:pt>
                <c:pt idx="116">
                  <c:v>53.6</c:v>
                </c:pt>
                <c:pt idx="117">
                  <c:v>125.85</c:v>
                </c:pt>
                <c:pt idx="118">
                  <c:v>108</c:v>
                </c:pt>
                <c:pt idx="119">
                  <c:v>50.99</c:v>
                </c:pt>
                <c:pt idx="120">
                  <c:v>129.80000000000001</c:v>
                </c:pt>
                <c:pt idx="121">
                  <c:v>95.2</c:v>
                </c:pt>
                <c:pt idx="122">
                  <c:v>73.849999999999994</c:v>
                </c:pt>
                <c:pt idx="123">
                  <c:v>72.069999999999993</c:v>
                </c:pt>
                <c:pt idx="124">
                  <c:v>60.78</c:v>
                </c:pt>
                <c:pt idx="125">
                  <c:v>51.65</c:v>
                </c:pt>
                <c:pt idx="126">
                  <c:v>39.549999999999997</c:v>
                </c:pt>
                <c:pt idx="127">
                  <c:v>83.864999999999995</c:v>
                </c:pt>
                <c:pt idx="128">
                  <c:v>43.46</c:v>
                </c:pt>
                <c:pt idx="129">
                  <c:v>184.27</c:v>
                </c:pt>
                <c:pt idx="130">
                  <c:v>69.17</c:v>
                </c:pt>
                <c:pt idx="131">
                  <c:v>63.92</c:v>
                </c:pt>
                <c:pt idx="132">
                  <c:v>113.37</c:v>
                </c:pt>
                <c:pt idx="133">
                  <c:v>68.39</c:v>
                </c:pt>
                <c:pt idx="134">
                  <c:v>137.715</c:v>
                </c:pt>
                <c:pt idx="135">
                  <c:v>51.09</c:v>
                </c:pt>
                <c:pt idx="136">
                  <c:v>27.14</c:v>
                </c:pt>
                <c:pt idx="137">
                  <c:v>94.78</c:v>
                </c:pt>
                <c:pt idx="138">
                  <c:v>53.22</c:v>
                </c:pt>
                <c:pt idx="139">
                  <c:v>94.6</c:v>
                </c:pt>
                <c:pt idx="140">
                  <c:v>40.049999999999997</c:v>
                </c:pt>
                <c:pt idx="141">
                  <c:v>45.4</c:v>
                </c:pt>
                <c:pt idx="142">
                  <c:v>74.84</c:v>
                </c:pt>
                <c:pt idx="143">
                  <c:v>44.52</c:v>
                </c:pt>
                <c:pt idx="144">
                  <c:v>101.05</c:v>
                </c:pt>
                <c:pt idx="145">
                  <c:v>24.89</c:v>
                </c:pt>
                <c:pt idx="146">
                  <c:v>64.8</c:v>
                </c:pt>
                <c:pt idx="147">
                  <c:v>51.44</c:v>
                </c:pt>
                <c:pt idx="148">
                  <c:v>196.57</c:v>
                </c:pt>
                <c:pt idx="149">
                  <c:v>65.11</c:v>
                </c:pt>
                <c:pt idx="150">
                  <c:v>143.6</c:v>
                </c:pt>
                <c:pt idx="151">
                  <c:v>61.11</c:v>
                </c:pt>
                <c:pt idx="152">
                  <c:v>58.27</c:v>
                </c:pt>
                <c:pt idx="153">
                  <c:v>75.239999999999995</c:v>
                </c:pt>
                <c:pt idx="154">
                  <c:v>61.75</c:v>
                </c:pt>
                <c:pt idx="155">
                  <c:v>42.03</c:v>
                </c:pt>
                <c:pt idx="156">
                  <c:v>65.12</c:v>
                </c:pt>
                <c:pt idx="157">
                  <c:v>74.900000000000006</c:v>
                </c:pt>
                <c:pt idx="158">
                  <c:v>107.34</c:v>
                </c:pt>
                <c:pt idx="159">
                  <c:v>88.79</c:v>
                </c:pt>
                <c:pt idx="160">
                  <c:v>66.430000000000007</c:v>
                </c:pt>
                <c:pt idx="161">
                  <c:v>34.65</c:v>
                </c:pt>
                <c:pt idx="162">
                  <c:v>70.16</c:v>
                </c:pt>
                <c:pt idx="163">
                  <c:v>93.57</c:v>
                </c:pt>
                <c:pt idx="164">
                  <c:v>45.99</c:v>
                </c:pt>
                <c:pt idx="165">
                  <c:v>116</c:v>
                </c:pt>
                <c:pt idx="166">
                  <c:v>93</c:v>
                </c:pt>
                <c:pt idx="167">
                  <c:v>66.2</c:v>
                </c:pt>
                <c:pt idx="168">
                  <c:v>108.7</c:v>
                </c:pt>
                <c:pt idx="169">
                  <c:v>83.84</c:v>
                </c:pt>
                <c:pt idx="170">
                  <c:v>59.89</c:v>
                </c:pt>
                <c:pt idx="171">
                  <c:v>129.75</c:v>
                </c:pt>
                <c:pt idx="172">
                  <c:v>40.42</c:v>
                </c:pt>
                <c:pt idx="173">
                  <c:v>39.479999999999997</c:v>
                </c:pt>
                <c:pt idx="174">
                  <c:v>115.94</c:v>
                </c:pt>
                <c:pt idx="175">
                  <c:v>53.62</c:v>
                </c:pt>
                <c:pt idx="176">
                  <c:v>101.33</c:v>
                </c:pt>
                <c:pt idx="177">
                  <c:v>146.36000000000001</c:v>
                </c:pt>
                <c:pt idx="178">
                  <c:v>24.1</c:v>
                </c:pt>
                <c:pt idx="179">
                  <c:v>77</c:v>
                </c:pt>
                <c:pt idx="180">
                  <c:v>43.43</c:v>
                </c:pt>
                <c:pt idx="181">
                  <c:v>76.08</c:v>
                </c:pt>
                <c:pt idx="182">
                  <c:v>329.29</c:v>
                </c:pt>
                <c:pt idx="183">
                  <c:v>30.69</c:v>
                </c:pt>
                <c:pt idx="184">
                  <c:v>85.38</c:v>
                </c:pt>
                <c:pt idx="185">
                  <c:v>74.44</c:v>
                </c:pt>
                <c:pt idx="186">
                  <c:v>105.83</c:v>
                </c:pt>
                <c:pt idx="187">
                  <c:v>42.58</c:v>
                </c:pt>
                <c:pt idx="188">
                  <c:v>35.24</c:v>
                </c:pt>
                <c:pt idx="189">
                  <c:v>87.55</c:v>
                </c:pt>
                <c:pt idx="190">
                  <c:v>56.71</c:v>
                </c:pt>
                <c:pt idx="191">
                  <c:v>33.4</c:v>
                </c:pt>
                <c:pt idx="192">
                  <c:v>74.53</c:v>
                </c:pt>
                <c:pt idx="193">
                  <c:v>87.97</c:v>
                </c:pt>
                <c:pt idx="194">
                  <c:v>152.74</c:v>
                </c:pt>
                <c:pt idx="195">
                  <c:v>79.73</c:v>
                </c:pt>
                <c:pt idx="196">
                  <c:v>45.67</c:v>
                </c:pt>
                <c:pt idx="197">
                  <c:v>99.41</c:v>
                </c:pt>
                <c:pt idx="198">
                  <c:v>53.52</c:v>
                </c:pt>
                <c:pt idx="199">
                  <c:v>45</c:v>
                </c:pt>
                <c:pt idx="200">
                  <c:v>112.22</c:v>
                </c:pt>
                <c:pt idx="201">
                  <c:v>122.21</c:v>
                </c:pt>
                <c:pt idx="202">
                  <c:v>42.51</c:v>
                </c:pt>
                <c:pt idx="203">
                  <c:v>87.79</c:v>
                </c:pt>
                <c:pt idx="204">
                  <c:v>53.48</c:v>
                </c:pt>
                <c:pt idx="205">
                  <c:v>64.98</c:v>
                </c:pt>
                <c:pt idx="206">
                  <c:v>342.34</c:v>
                </c:pt>
                <c:pt idx="207">
                  <c:v>57.09</c:v>
                </c:pt>
                <c:pt idx="208">
                  <c:v>54.36</c:v>
                </c:pt>
                <c:pt idx="209">
                  <c:v>44.19</c:v>
                </c:pt>
                <c:pt idx="210">
                  <c:v>69.459999999999994</c:v>
                </c:pt>
                <c:pt idx="211">
                  <c:v>47.21</c:v>
                </c:pt>
                <c:pt idx="212">
                  <c:v>37.450000000000003</c:v>
                </c:pt>
                <c:pt idx="213">
                  <c:v>31.17</c:v>
                </c:pt>
                <c:pt idx="214">
                  <c:v>149.05000000000001</c:v>
                </c:pt>
                <c:pt idx="215">
                  <c:v>72.06</c:v>
                </c:pt>
                <c:pt idx="216">
                  <c:v>78.73</c:v>
                </c:pt>
                <c:pt idx="217">
                  <c:v>53.87</c:v>
                </c:pt>
                <c:pt idx="218">
                  <c:v>91.04</c:v>
                </c:pt>
                <c:pt idx="219">
                  <c:v>63.63</c:v>
                </c:pt>
                <c:pt idx="220">
                  <c:v>81.069999999999993</c:v>
                </c:pt>
                <c:pt idx="221">
                  <c:v>48.51</c:v>
                </c:pt>
                <c:pt idx="222">
                  <c:v>76.03</c:v>
                </c:pt>
                <c:pt idx="223">
                  <c:v>54.72</c:v>
                </c:pt>
                <c:pt idx="224">
                  <c:v>42.47</c:v>
                </c:pt>
                <c:pt idx="225">
                  <c:v>43.77</c:v>
                </c:pt>
                <c:pt idx="226">
                  <c:v>20.54</c:v>
                </c:pt>
                <c:pt idx="227">
                  <c:v>104.895</c:v>
                </c:pt>
                <c:pt idx="228">
                  <c:v>106.64</c:v>
                </c:pt>
                <c:pt idx="229">
                  <c:v>67.650000000000006</c:v>
                </c:pt>
                <c:pt idx="230">
                  <c:v>138.97</c:v>
                </c:pt>
                <c:pt idx="231">
                  <c:v>59.84</c:v>
                </c:pt>
                <c:pt idx="232">
                  <c:v>35.28</c:v>
                </c:pt>
                <c:pt idx="233">
                  <c:v>65.23</c:v>
                </c:pt>
                <c:pt idx="234">
                  <c:v>143.32</c:v>
                </c:pt>
                <c:pt idx="235">
                  <c:v>172.66</c:v>
                </c:pt>
                <c:pt idx="236">
                  <c:v>43.72</c:v>
                </c:pt>
                <c:pt idx="237">
                  <c:v>33.01</c:v>
                </c:pt>
                <c:pt idx="238">
                  <c:v>84.56</c:v>
                </c:pt>
                <c:pt idx="239">
                  <c:v>58.63</c:v>
                </c:pt>
                <c:pt idx="240">
                  <c:v>85.38</c:v>
                </c:pt>
                <c:pt idx="241">
                  <c:v>36.18</c:v>
                </c:pt>
                <c:pt idx="242">
                  <c:v>74.75</c:v>
                </c:pt>
                <c:pt idx="243">
                  <c:v>79.489999999999995</c:v>
                </c:pt>
                <c:pt idx="244">
                  <c:v>67.13</c:v>
                </c:pt>
                <c:pt idx="245">
                  <c:v>47.78</c:v>
                </c:pt>
                <c:pt idx="246">
                  <c:v>40.590000000000003</c:v>
                </c:pt>
                <c:pt idx="247">
                  <c:v>496.17</c:v>
                </c:pt>
                <c:pt idx="248">
                  <c:v>70.42</c:v>
                </c:pt>
                <c:pt idx="249">
                  <c:v>42.65</c:v>
                </c:pt>
                <c:pt idx="250">
                  <c:v>66.444999999999993</c:v>
                </c:pt>
                <c:pt idx="251">
                  <c:v>36.44</c:v>
                </c:pt>
                <c:pt idx="252">
                  <c:v>67.38</c:v>
                </c:pt>
                <c:pt idx="253">
                  <c:v>23.085000000000001</c:v>
                </c:pt>
                <c:pt idx="254">
                  <c:v>57.71</c:v>
                </c:pt>
                <c:pt idx="255">
                  <c:v>103.17</c:v>
                </c:pt>
                <c:pt idx="256">
                  <c:v>60.8</c:v>
                </c:pt>
                <c:pt idx="257">
                  <c:v>33.32</c:v>
                </c:pt>
                <c:pt idx="258">
                  <c:v>65.040000000000006</c:v>
                </c:pt>
                <c:pt idx="259">
                  <c:v>260.52999999999997</c:v>
                </c:pt>
                <c:pt idx="260">
                  <c:v>68.739999999999995</c:v>
                </c:pt>
                <c:pt idx="261">
                  <c:v>40.645000000000003</c:v>
                </c:pt>
                <c:pt idx="262">
                  <c:v>51.53</c:v>
                </c:pt>
                <c:pt idx="263">
                  <c:v>142.52000000000001</c:v>
                </c:pt>
                <c:pt idx="264">
                  <c:v>83.92</c:v>
                </c:pt>
                <c:pt idx="265">
                  <c:v>69.64</c:v>
                </c:pt>
                <c:pt idx="266">
                  <c:v>44.2</c:v>
                </c:pt>
                <c:pt idx="267">
                  <c:v>268.68</c:v>
                </c:pt>
                <c:pt idx="268">
                  <c:v>72.38</c:v>
                </c:pt>
                <c:pt idx="269">
                  <c:v>97.04</c:v>
                </c:pt>
                <c:pt idx="270">
                  <c:v>22.49</c:v>
                </c:pt>
                <c:pt idx="271">
                  <c:v>20.37</c:v>
                </c:pt>
                <c:pt idx="272">
                  <c:v>45.96</c:v>
                </c:pt>
                <c:pt idx="273">
                  <c:v>215.4</c:v>
                </c:pt>
                <c:pt idx="274">
                  <c:v>53.06</c:v>
                </c:pt>
                <c:pt idx="275">
                  <c:v>500.72</c:v>
                </c:pt>
                <c:pt idx="276">
                  <c:v>61.64</c:v>
                </c:pt>
                <c:pt idx="277">
                  <c:v>43.72</c:v>
                </c:pt>
                <c:pt idx="278">
                  <c:v>98.93</c:v>
                </c:pt>
                <c:pt idx="279">
                  <c:v>161.62</c:v>
                </c:pt>
                <c:pt idx="280">
                  <c:v>66.06</c:v>
                </c:pt>
                <c:pt idx="281">
                  <c:v>79.37</c:v>
                </c:pt>
                <c:pt idx="282">
                  <c:v>85.65</c:v>
                </c:pt>
                <c:pt idx="283">
                  <c:v>63.32</c:v>
                </c:pt>
                <c:pt idx="284">
                  <c:v>89.29</c:v>
                </c:pt>
                <c:pt idx="285">
                  <c:v>47.14</c:v>
                </c:pt>
                <c:pt idx="286">
                  <c:v>72.86</c:v>
                </c:pt>
                <c:pt idx="287">
                  <c:v>38.4</c:v>
                </c:pt>
                <c:pt idx="288">
                  <c:v>76.5</c:v>
                </c:pt>
                <c:pt idx="289">
                  <c:v>44.15</c:v>
                </c:pt>
                <c:pt idx="290">
                  <c:v>76.06</c:v>
                </c:pt>
                <c:pt idx="291">
                  <c:v>85.53</c:v>
                </c:pt>
                <c:pt idx="292">
                  <c:v>36.96</c:v>
                </c:pt>
                <c:pt idx="293">
                  <c:v>85.32</c:v>
                </c:pt>
                <c:pt idx="294">
                  <c:v>187.35</c:v>
                </c:pt>
                <c:pt idx="295">
                  <c:v>9.56</c:v>
                </c:pt>
                <c:pt idx="296">
                  <c:v>40.68</c:v>
                </c:pt>
                <c:pt idx="297">
                  <c:v>60.21</c:v>
                </c:pt>
                <c:pt idx="298">
                  <c:v>27.53</c:v>
                </c:pt>
                <c:pt idx="299">
                  <c:v>86.77</c:v>
                </c:pt>
                <c:pt idx="300">
                  <c:v>31.114999999999998</c:v>
                </c:pt>
                <c:pt idx="301">
                  <c:v>55.84</c:v>
                </c:pt>
                <c:pt idx="302">
                  <c:v>32.03</c:v>
                </c:pt>
                <c:pt idx="303">
                  <c:v>42.17</c:v>
                </c:pt>
                <c:pt idx="304">
                  <c:v>37.65</c:v>
                </c:pt>
                <c:pt idx="305">
                  <c:v>46.2</c:v>
                </c:pt>
                <c:pt idx="306">
                  <c:v>36.18</c:v>
                </c:pt>
                <c:pt idx="307">
                  <c:v>36.24</c:v>
                </c:pt>
                <c:pt idx="308">
                  <c:v>68.599999999999994</c:v>
                </c:pt>
                <c:pt idx="309">
                  <c:v>88.49</c:v>
                </c:pt>
                <c:pt idx="310">
                  <c:v>14.59</c:v>
                </c:pt>
                <c:pt idx="311">
                  <c:v>71.67</c:v>
                </c:pt>
                <c:pt idx="312">
                  <c:v>38.97</c:v>
                </c:pt>
                <c:pt idx="313">
                  <c:v>46.76</c:v>
                </c:pt>
                <c:pt idx="314">
                  <c:v>53.03</c:v>
                </c:pt>
                <c:pt idx="315">
                  <c:v>26.06</c:v>
                </c:pt>
                <c:pt idx="316">
                  <c:v>81.62</c:v>
                </c:pt>
                <c:pt idx="317">
                  <c:v>89.78</c:v>
                </c:pt>
                <c:pt idx="318">
                  <c:v>30.8</c:v>
                </c:pt>
                <c:pt idx="319">
                  <c:v>109.6</c:v>
                </c:pt>
                <c:pt idx="320">
                  <c:v>19.78</c:v>
                </c:pt>
                <c:pt idx="321">
                  <c:v>63.784999999999997</c:v>
                </c:pt>
                <c:pt idx="322">
                  <c:v>46.56</c:v>
                </c:pt>
                <c:pt idx="323">
                  <c:v>36.520000000000003</c:v>
                </c:pt>
                <c:pt idx="324">
                  <c:v>74.09</c:v>
                </c:pt>
                <c:pt idx="325">
                  <c:v>84.93</c:v>
                </c:pt>
                <c:pt idx="326">
                  <c:v>42.02</c:v>
                </c:pt>
                <c:pt idx="327">
                  <c:v>46.79</c:v>
                </c:pt>
                <c:pt idx="328">
                  <c:v>119.04</c:v>
                </c:pt>
                <c:pt idx="329">
                  <c:v>67.75</c:v>
                </c:pt>
                <c:pt idx="330">
                  <c:v>20.29</c:v>
                </c:pt>
                <c:pt idx="331">
                  <c:v>41.33</c:v>
                </c:pt>
                <c:pt idx="332">
                  <c:v>38.82</c:v>
                </c:pt>
                <c:pt idx="333">
                  <c:v>65.84</c:v>
                </c:pt>
                <c:pt idx="334">
                  <c:v>28.26</c:v>
                </c:pt>
                <c:pt idx="335">
                  <c:v>55.83</c:v>
                </c:pt>
                <c:pt idx="336">
                  <c:v>15.41</c:v>
                </c:pt>
                <c:pt idx="337">
                  <c:v>30.18</c:v>
                </c:pt>
                <c:pt idx="338">
                  <c:v>73.459999999999994</c:v>
                </c:pt>
                <c:pt idx="339">
                  <c:v>26.92</c:v>
                </c:pt>
                <c:pt idx="340">
                  <c:v>25.38</c:v>
                </c:pt>
                <c:pt idx="341">
                  <c:v>36.83</c:v>
                </c:pt>
                <c:pt idx="342">
                  <c:v>44.25</c:v>
                </c:pt>
                <c:pt idx="343">
                  <c:v>103.72</c:v>
                </c:pt>
                <c:pt idx="344">
                  <c:v>43.1</c:v>
                </c:pt>
                <c:pt idx="345">
                  <c:v>49.95</c:v>
                </c:pt>
                <c:pt idx="346">
                  <c:v>84.21</c:v>
                </c:pt>
                <c:pt idx="347">
                  <c:v>26.54</c:v>
                </c:pt>
                <c:pt idx="348">
                  <c:v>47.51</c:v>
                </c:pt>
                <c:pt idx="349">
                  <c:v>50.29</c:v>
                </c:pt>
                <c:pt idx="350">
                  <c:v>25.36</c:v>
                </c:pt>
                <c:pt idx="351">
                  <c:v>296.93</c:v>
                </c:pt>
                <c:pt idx="352">
                  <c:v>90.42</c:v>
                </c:pt>
                <c:pt idx="353">
                  <c:v>42.72</c:v>
                </c:pt>
                <c:pt idx="354">
                  <c:v>48.82</c:v>
                </c:pt>
                <c:pt idx="355">
                  <c:v>41.25</c:v>
                </c:pt>
                <c:pt idx="356">
                  <c:v>105.14</c:v>
                </c:pt>
                <c:pt idx="357">
                  <c:v>73.5</c:v>
                </c:pt>
                <c:pt idx="358">
                  <c:v>155.72999999999999</c:v>
                </c:pt>
                <c:pt idx="359">
                  <c:v>71.84</c:v>
                </c:pt>
                <c:pt idx="360">
                  <c:v>32.270000000000003</c:v>
                </c:pt>
                <c:pt idx="361">
                  <c:v>54.115000000000002</c:v>
                </c:pt>
                <c:pt idx="362">
                  <c:v>114.98</c:v>
                </c:pt>
                <c:pt idx="363">
                  <c:v>35.880000000000003</c:v>
                </c:pt>
                <c:pt idx="364">
                  <c:v>114.02</c:v>
                </c:pt>
                <c:pt idx="365">
                  <c:v>71.12</c:v>
                </c:pt>
                <c:pt idx="366">
                  <c:v>22.71</c:v>
                </c:pt>
                <c:pt idx="367">
                  <c:v>84.9</c:v>
                </c:pt>
                <c:pt idx="368">
                  <c:v>68.12</c:v>
                </c:pt>
                <c:pt idx="369">
                  <c:v>24.5</c:v>
                </c:pt>
                <c:pt idx="370">
                  <c:v>69.260000000000005</c:v>
                </c:pt>
                <c:pt idx="371">
                  <c:v>43.57</c:v>
                </c:pt>
                <c:pt idx="372">
                  <c:v>35.35</c:v>
                </c:pt>
                <c:pt idx="373">
                  <c:v>95.99</c:v>
                </c:pt>
                <c:pt idx="374">
                  <c:v>27.14</c:v>
                </c:pt>
                <c:pt idx="375">
                  <c:v>149.47</c:v>
                </c:pt>
                <c:pt idx="376">
                  <c:v>76.430000000000007</c:v>
                </c:pt>
                <c:pt idx="377">
                  <c:v>23.05</c:v>
                </c:pt>
                <c:pt idx="378">
                  <c:v>40.35</c:v>
                </c:pt>
                <c:pt idx="379">
                  <c:v>60.41</c:v>
                </c:pt>
                <c:pt idx="380">
                  <c:v>67.31</c:v>
                </c:pt>
                <c:pt idx="381">
                  <c:v>60.9</c:v>
                </c:pt>
                <c:pt idx="382">
                  <c:v>84.44</c:v>
                </c:pt>
                <c:pt idx="383">
                  <c:v>65.92</c:v>
                </c:pt>
                <c:pt idx="384">
                  <c:v>131.54</c:v>
                </c:pt>
                <c:pt idx="385">
                  <c:v>96.82</c:v>
                </c:pt>
                <c:pt idx="386">
                  <c:v>19.93</c:v>
                </c:pt>
                <c:pt idx="387">
                  <c:v>61.88</c:v>
                </c:pt>
                <c:pt idx="388">
                  <c:v>45.2</c:v>
                </c:pt>
                <c:pt idx="389">
                  <c:v>38.200000000000003</c:v>
                </c:pt>
                <c:pt idx="390">
                  <c:v>19.940000000000001</c:v>
                </c:pt>
                <c:pt idx="391">
                  <c:v>56.47</c:v>
                </c:pt>
                <c:pt idx="392">
                  <c:v>39.03</c:v>
                </c:pt>
                <c:pt idx="393">
                  <c:v>58.16</c:v>
                </c:pt>
                <c:pt idx="394">
                  <c:v>60.69</c:v>
                </c:pt>
                <c:pt idx="395">
                  <c:v>42.24</c:v>
                </c:pt>
                <c:pt idx="396">
                  <c:v>38.06</c:v>
                </c:pt>
                <c:pt idx="397">
                  <c:v>159.11000000000001</c:v>
                </c:pt>
                <c:pt idx="398">
                  <c:v>29.1</c:v>
                </c:pt>
                <c:pt idx="399">
                  <c:v>26.06</c:v>
                </c:pt>
                <c:pt idx="400">
                  <c:v>46.3</c:v>
                </c:pt>
                <c:pt idx="401">
                  <c:v>49.7</c:v>
                </c:pt>
                <c:pt idx="402">
                  <c:v>68.33</c:v>
                </c:pt>
                <c:pt idx="403">
                  <c:v>97.92</c:v>
                </c:pt>
                <c:pt idx="404">
                  <c:v>17.93</c:v>
                </c:pt>
                <c:pt idx="405">
                  <c:v>79.790000000000006</c:v>
                </c:pt>
                <c:pt idx="406">
                  <c:v>69.930000000000007</c:v>
                </c:pt>
                <c:pt idx="407">
                  <c:v>53.6</c:v>
                </c:pt>
                <c:pt idx="408">
                  <c:v>22.64</c:v>
                </c:pt>
                <c:pt idx="409">
                  <c:v>78.98</c:v>
                </c:pt>
                <c:pt idx="410">
                  <c:v>82.72</c:v>
                </c:pt>
                <c:pt idx="411">
                  <c:v>104.89</c:v>
                </c:pt>
                <c:pt idx="412">
                  <c:v>33.67</c:v>
                </c:pt>
                <c:pt idx="413">
                  <c:v>54.56</c:v>
                </c:pt>
                <c:pt idx="414">
                  <c:v>87.46</c:v>
                </c:pt>
                <c:pt idx="415">
                  <c:v>23.74</c:v>
                </c:pt>
                <c:pt idx="416">
                  <c:v>12.9</c:v>
                </c:pt>
                <c:pt idx="417">
                  <c:v>60.32</c:v>
                </c:pt>
                <c:pt idx="418">
                  <c:v>113.67</c:v>
                </c:pt>
                <c:pt idx="419">
                  <c:v>87.65</c:v>
                </c:pt>
                <c:pt idx="420">
                  <c:v>77.540000000000006</c:v>
                </c:pt>
                <c:pt idx="421">
                  <c:v>13.73</c:v>
                </c:pt>
                <c:pt idx="422">
                  <c:v>29.27</c:v>
                </c:pt>
                <c:pt idx="423">
                  <c:v>36.49</c:v>
                </c:pt>
                <c:pt idx="424">
                  <c:v>28.45</c:v>
                </c:pt>
                <c:pt idx="425">
                  <c:v>75.67</c:v>
                </c:pt>
                <c:pt idx="426">
                  <c:v>79.14</c:v>
                </c:pt>
                <c:pt idx="427">
                  <c:v>50.6</c:v>
                </c:pt>
                <c:pt idx="428">
                  <c:v>94.25</c:v>
                </c:pt>
                <c:pt idx="429">
                  <c:v>89.35</c:v>
                </c:pt>
                <c:pt idx="430">
                  <c:v>42.96</c:v>
                </c:pt>
                <c:pt idx="431">
                  <c:v>90.25</c:v>
                </c:pt>
                <c:pt idx="432">
                  <c:v>30.05</c:v>
                </c:pt>
                <c:pt idx="433">
                  <c:v>34.4</c:v>
                </c:pt>
                <c:pt idx="434">
                  <c:v>51.02</c:v>
                </c:pt>
                <c:pt idx="435">
                  <c:v>93.21</c:v>
                </c:pt>
                <c:pt idx="436">
                  <c:v>48.65</c:v>
                </c:pt>
                <c:pt idx="437">
                  <c:v>23.31</c:v>
                </c:pt>
                <c:pt idx="438">
                  <c:v>74.400000000000006</c:v>
                </c:pt>
                <c:pt idx="439">
                  <c:v>65.78</c:v>
                </c:pt>
                <c:pt idx="440">
                  <c:v>40.79</c:v>
                </c:pt>
                <c:pt idx="441">
                  <c:v>37.22</c:v>
                </c:pt>
                <c:pt idx="442">
                  <c:v>7.92</c:v>
                </c:pt>
                <c:pt idx="443">
                  <c:v>53.32</c:v>
                </c:pt>
                <c:pt idx="444">
                  <c:v>104.94</c:v>
                </c:pt>
                <c:pt idx="445">
                  <c:v>13.02</c:v>
                </c:pt>
                <c:pt idx="446">
                  <c:v>36.880000000000003</c:v>
                </c:pt>
                <c:pt idx="447">
                  <c:v>55.63</c:v>
                </c:pt>
                <c:pt idx="448">
                  <c:v>18.93</c:v>
                </c:pt>
                <c:pt idx="449">
                  <c:v>74.42</c:v>
                </c:pt>
                <c:pt idx="450">
                  <c:v>9.99</c:v>
                </c:pt>
                <c:pt idx="451">
                  <c:v>8.1199999999999992</c:v>
                </c:pt>
                <c:pt idx="452">
                  <c:v>24.68</c:v>
                </c:pt>
                <c:pt idx="453">
                  <c:v>6.49</c:v>
                </c:pt>
                <c:pt idx="454">
                  <c:v>8.17</c:v>
                </c:pt>
                <c:pt idx="455">
                  <c:v>16.149999999999999</c:v>
                </c:pt>
                <c:pt idx="456">
                  <c:v>20.72</c:v>
                </c:pt>
                <c:pt idx="457">
                  <c:v>27.65</c:v>
                </c:pt>
                <c:pt idx="458">
                  <c:v>108.21</c:v>
                </c:pt>
                <c:pt idx="459">
                  <c:v>81.22</c:v>
                </c:pt>
                <c:pt idx="460">
                  <c:v>64.92</c:v>
                </c:pt>
                <c:pt idx="461">
                  <c:v>42.48</c:v>
                </c:pt>
                <c:pt idx="462">
                  <c:v>44.41</c:v>
                </c:pt>
                <c:pt idx="463">
                  <c:v>40.67</c:v>
                </c:pt>
                <c:pt idx="464">
                  <c:v>35.380000000000003</c:v>
                </c:pt>
                <c:pt idx="465">
                  <c:v>46.88</c:v>
                </c:pt>
                <c:pt idx="466">
                  <c:v>11.07</c:v>
                </c:pt>
                <c:pt idx="467">
                  <c:v>62.56</c:v>
                </c:pt>
                <c:pt idx="468">
                  <c:v>24.24</c:v>
                </c:pt>
                <c:pt idx="469">
                  <c:v>56.29</c:v>
                </c:pt>
                <c:pt idx="470">
                  <c:v>29.68</c:v>
                </c:pt>
                <c:pt idx="471">
                  <c:v>9.73</c:v>
                </c:pt>
                <c:pt idx="472">
                  <c:v>14.65</c:v>
                </c:pt>
                <c:pt idx="473">
                  <c:v>35.590000000000003</c:v>
                </c:pt>
                <c:pt idx="474">
                  <c:v>7.31</c:v>
                </c:pt>
                <c:pt idx="475">
                  <c:v>49.72</c:v>
                </c:pt>
                <c:pt idx="476">
                  <c:v>18.37</c:v>
                </c:pt>
                <c:pt idx="477">
                  <c:v>43.03</c:v>
                </c:pt>
                <c:pt idx="478">
                  <c:v>52.68</c:v>
                </c:pt>
                <c:pt idx="479">
                  <c:v>16.100000000000001</c:v>
                </c:pt>
                <c:pt idx="480">
                  <c:v>23.45</c:v>
                </c:pt>
                <c:pt idx="481">
                  <c:v>59.34</c:v>
                </c:pt>
                <c:pt idx="482">
                  <c:v>17.215</c:v>
                </c:pt>
                <c:pt idx="483">
                  <c:v>16.11</c:v>
                </c:pt>
                <c:pt idx="484">
                  <c:v>46.76</c:v>
                </c:pt>
                <c:pt idx="485">
                  <c:v>92.1</c:v>
                </c:pt>
                <c:pt idx="486">
                  <c:v>41.81</c:v>
                </c:pt>
                <c:pt idx="487">
                  <c:v>43.39</c:v>
                </c:pt>
                <c:pt idx="488">
                  <c:v>50.78</c:v>
                </c:pt>
                <c:pt idx="489">
                  <c:v>39.799999999999997</c:v>
                </c:pt>
                <c:pt idx="490">
                  <c:v>33.524999999999999</c:v>
                </c:pt>
                <c:pt idx="491">
                  <c:v>102.21</c:v>
                </c:pt>
                <c:pt idx="492">
                  <c:v>32.65</c:v>
                </c:pt>
                <c:pt idx="493">
                  <c:v>77.739999999999995</c:v>
                </c:pt>
                <c:pt idx="494">
                  <c:v>33.4</c:v>
                </c:pt>
                <c:pt idx="495">
                  <c:v>36.76</c:v>
                </c:pt>
                <c:pt idx="496">
                  <c:v>15.21</c:v>
                </c:pt>
                <c:pt idx="497">
                  <c:v>27.79</c:v>
                </c:pt>
                <c:pt idx="498">
                  <c:v>47.19</c:v>
                </c:pt>
                <c:pt idx="499">
                  <c:v>24.03</c:v>
                </c:pt>
                <c:pt idx="500">
                  <c:v>112.01</c:v>
                </c:pt>
                <c:pt idx="501">
                  <c:v>16.98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89024"/>
        <c:axId val="237289416"/>
      </c:scatterChart>
      <c:valAx>
        <c:axId val="2372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Trailing</a:t>
                </a:r>
                <a:r>
                  <a:rPr lang="en-US" baseline="0"/>
                  <a:t> 12 Month EPS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289416"/>
        <c:crosses val="autoZero"/>
        <c:crossBetween val="midCat"/>
      </c:valAx>
      <c:valAx>
        <c:axId val="237289416"/>
        <c:scaling>
          <c:orientation val="minMax"/>
          <c:max val="1200"/>
        </c:scaling>
        <c:delete val="0"/>
        <c:axPos val="l"/>
        <c:title>
          <c:tx>
            <c:rich>
              <a:bodyPr rot="-5400000" vert="horz" anchor="ctr" anchorCtr="0"/>
              <a:lstStyle/>
              <a:p>
                <a:pPr>
                  <a:defRPr/>
                </a:pPr>
                <a:r>
                  <a:rPr lang="en-US"/>
                  <a:t>Closing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28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9526</xdr:colOff>
      <xdr:row>9</xdr:row>
      <xdr:rowOff>0</xdr:rowOff>
    </xdr:from>
    <xdr:to>
      <xdr:col>17</xdr:col>
      <xdr:colOff>542925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8</xdr:row>
      <xdr:rowOff>161925</xdr:rowOff>
    </xdr:from>
    <xdr:to>
      <xdr:col>4</xdr:col>
      <xdr:colOff>400050</xdr:colOff>
      <xdr:row>22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8</xdr:row>
      <xdr:rowOff>180974</xdr:rowOff>
    </xdr:from>
    <xdr:to>
      <xdr:col>10</xdr:col>
      <xdr:colOff>323850</xdr:colOff>
      <xdr:row>22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23</xdr:row>
      <xdr:rowOff>171451</xdr:rowOff>
    </xdr:from>
    <xdr:to>
      <xdr:col>13</xdr:col>
      <xdr:colOff>247650</xdr:colOff>
      <xdr:row>38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9</xdr:row>
      <xdr:rowOff>38101</xdr:rowOff>
    </xdr:from>
    <xdr:to>
      <xdr:col>15</xdr:col>
      <xdr:colOff>38101</xdr:colOff>
      <xdr:row>21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9</xdr:row>
      <xdr:rowOff>38100</xdr:rowOff>
    </xdr:from>
    <xdr:to>
      <xdr:col>21</xdr:col>
      <xdr:colOff>571500</xdr:colOff>
      <xdr:row>21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514350</xdr:colOff>
      <xdr:row>0</xdr:row>
      <xdr:rowOff>180975</xdr:rowOff>
    </xdr:from>
    <xdr:to>
      <xdr:col>40</xdr:col>
      <xdr:colOff>590550</xdr:colOff>
      <xdr:row>12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504825</xdr:colOff>
      <xdr:row>13</xdr:row>
      <xdr:rowOff>76200</xdr:rowOff>
    </xdr:from>
    <xdr:to>
      <xdr:col>40</xdr:col>
      <xdr:colOff>581025</xdr:colOff>
      <xdr:row>27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15</xdr:col>
      <xdr:colOff>238125</xdr:colOff>
      <xdr:row>38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7</xdr:col>
      <xdr:colOff>428625</xdr:colOff>
      <xdr:row>27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/>
  </sheetViews>
  <sheetFormatPr defaultRowHeight="15" x14ac:dyDescent="0.25"/>
  <cols>
    <col min="1" max="1" width="35.7109375" bestFit="1" customWidth="1"/>
    <col min="2" max="2" width="6.5703125" bestFit="1" customWidth="1"/>
    <col min="3" max="3" width="7.5703125" bestFit="1" customWidth="1"/>
    <col min="4" max="4" width="6.5703125" bestFit="1" customWidth="1"/>
    <col min="5" max="5" width="12" bestFit="1" customWidth="1"/>
    <col min="6" max="6" width="2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1014.7</v>
      </c>
      <c r="C2">
        <v>844.8</v>
      </c>
      <c r="D2">
        <v>1859.5</v>
      </c>
    </row>
    <row r="3" spans="1:4" x14ac:dyDescent="0.25">
      <c r="A3" t="s">
        <v>5</v>
      </c>
      <c r="B3">
        <v>191.4</v>
      </c>
      <c r="C3">
        <v>103.4</v>
      </c>
      <c r="D3">
        <v>294.8</v>
      </c>
    </row>
    <row r="4" spans="1:4" x14ac:dyDescent="0.25">
      <c r="A4" t="s">
        <v>6</v>
      </c>
      <c r="B4">
        <v>204.2</v>
      </c>
      <c r="C4">
        <v>196.8</v>
      </c>
      <c r="D4">
        <v>401</v>
      </c>
    </row>
    <row r="5" spans="1:4" x14ac:dyDescent="0.25">
      <c r="A5" t="s">
        <v>11</v>
      </c>
      <c r="B5">
        <v>9.6</v>
      </c>
      <c r="C5">
        <v>460.7</v>
      </c>
      <c r="D5">
        <v>470.3</v>
      </c>
    </row>
    <row r="6" spans="1:4" x14ac:dyDescent="0.25">
      <c r="A6" t="s">
        <v>10</v>
      </c>
      <c r="B6">
        <v>257.89999999999998</v>
      </c>
      <c r="C6">
        <v>158.80000000000001</v>
      </c>
      <c r="D6">
        <v>416.7</v>
      </c>
    </row>
    <row r="7" spans="1:4" x14ac:dyDescent="0.25">
      <c r="A7" t="s">
        <v>7</v>
      </c>
      <c r="B7">
        <v>84.8</v>
      </c>
      <c r="C7">
        <v>68.400000000000006</v>
      </c>
      <c r="D7">
        <v>153.19999999999999</v>
      </c>
    </row>
    <row r="8" spans="1:4" x14ac:dyDescent="0.25">
      <c r="A8" t="s">
        <v>3</v>
      </c>
      <c r="B8">
        <v>1762.6</v>
      </c>
      <c r="C8">
        <v>1832.9</v>
      </c>
      <c r="D8">
        <v>3595.5</v>
      </c>
    </row>
    <row r="25" spans="1:6" x14ac:dyDescent="0.25">
      <c r="A25" t="s">
        <v>0</v>
      </c>
      <c r="B25" t="s">
        <v>1</v>
      </c>
      <c r="C25" t="s">
        <v>2</v>
      </c>
      <c r="D25" t="s">
        <v>3</v>
      </c>
      <c r="E25" t="s">
        <v>8</v>
      </c>
      <c r="F25" t="s">
        <v>9</v>
      </c>
    </row>
    <row r="26" spans="1:6" x14ac:dyDescent="0.25">
      <c r="A26" t="s">
        <v>4</v>
      </c>
      <c r="B26">
        <v>1014.7</v>
      </c>
      <c r="C26">
        <v>844.8</v>
      </c>
      <c r="D26">
        <v>1859.5</v>
      </c>
      <c r="E26" s="1">
        <f>D26/$D$32</f>
        <v>0.51717424558475877</v>
      </c>
      <c r="F26" s="1">
        <f>E26</f>
        <v>0.51717424558475877</v>
      </c>
    </row>
    <row r="27" spans="1:6" x14ac:dyDescent="0.25">
      <c r="A27" t="s">
        <v>11</v>
      </c>
      <c r="B27">
        <v>9.6</v>
      </c>
      <c r="C27">
        <v>460.7</v>
      </c>
      <c r="D27">
        <v>470.3</v>
      </c>
      <c r="E27" s="1">
        <f t="shared" ref="E27:E31" si="0">D27/$D$32</f>
        <v>0.13080239187873732</v>
      </c>
      <c r="F27" s="1">
        <f>F26+E27</f>
        <v>0.6479766374634961</v>
      </c>
    </row>
    <row r="28" spans="1:6" x14ac:dyDescent="0.25">
      <c r="A28" t="s">
        <v>10</v>
      </c>
      <c r="B28">
        <v>257.89999999999998</v>
      </c>
      <c r="C28">
        <v>158.80000000000001</v>
      </c>
      <c r="D28">
        <v>416.7</v>
      </c>
      <c r="E28" s="1">
        <f t="shared" si="0"/>
        <v>0.11589486858573216</v>
      </c>
      <c r="F28" s="1">
        <f t="shared" ref="F28:F31" si="1">F27+E28</f>
        <v>0.76387150604922827</v>
      </c>
    </row>
    <row r="29" spans="1:6" x14ac:dyDescent="0.25">
      <c r="A29" t="s">
        <v>6</v>
      </c>
      <c r="B29">
        <v>204.2</v>
      </c>
      <c r="C29">
        <v>196.8</v>
      </c>
      <c r="D29">
        <v>401</v>
      </c>
      <c r="E29" s="1">
        <f t="shared" si="0"/>
        <v>0.1115282992629676</v>
      </c>
      <c r="F29" s="1">
        <f t="shared" si="1"/>
        <v>0.87539980531219586</v>
      </c>
    </row>
    <row r="30" spans="1:6" x14ac:dyDescent="0.25">
      <c r="A30" t="s">
        <v>5</v>
      </c>
      <c r="B30">
        <v>191.4</v>
      </c>
      <c r="C30">
        <v>103.4</v>
      </c>
      <c r="D30">
        <v>294.8</v>
      </c>
      <c r="E30" s="1">
        <f t="shared" si="0"/>
        <v>8.1991378111528304E-2</v>
      </c>
      <c r="F30" s="1">
        <f t="shared" si="1"/>
        <v>0.9573911834237242</v>
      </c>
    </row>
    <row r="31" spans="1:6" x14ac:dyDescent="0.25">
      <c r="A31" t="s">
        <v>7</v>
      </c>
      <c r="B31">
        <v>84.8</v>
      </c>
      <c r="C31">
        <v>68.400000000000006</v>
      </c>
      <c r="D31">
        <v>153.19999999999999</v>
      </c>
      <c r="E31" s="1">
        <f t="shared" si="0"/>
        <v>4.2608816576275896E-2</v>
      </c>
      <c r="F31" s="1">
        <f t="shared" si="1"/>
        <v>1</v>
      </c>
    </row>
    <row r="32" spans="1:6" x14ac:dyDescent="0.25">
      <c r="A32" t="s">
        <v>3</v>
      </c>
      <c r="B32">
        <v>1762.6</v>
      </c>
      <c r="C32">
        <v>1832.9</v>
      </c>
      <c r="D32">
        <v>3595.5</v>
      </c>
    </row>
  </sheetData>
  <sortState ref="A26:D31">
    <sortCondition descending="1" ref="D26:D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8"/>
  <sheetViews>
    <sheetView showGridLines="0" workbookViewId="0"/>
  </sheetViews>
  <sheetFormatPr defaultRowHeight="15" x14ac:dyDescent="0.25"/>
  <cols>
    <col min="1" max="1" width="45.85546875" customWidth="1"/>
    <col min="2" max="2" width="9.28515625" bestFit="1" customWidth="1"/>
    <col min="3" max="3" width="8.140625" bestFit="1" customWidth="1"/>
    <col min="4" max="4" width="10.140625" bestFit="1" customWidth="1"/>
    <col min="5" max="5" width="7" bestFit="1" customWidth="1"/>
    <col min="6" max="6" width="9" bestFit="1" customWidth="1"/>
    <col min="7" max="7" width="12.7109375" bestFit="1" customWidth="1"/>
    <col min="8" max="8" width="8.28515625" bestFit="1" customWidth="1"/>
    <col min="10" max="11" width="10.140625" bestFit="1" customWidth="1"/>
    <col min="13" max="13" width="10.5703125" bestFit="1" customWidth="1"/>
    <col min="14" max="14" width="13.5703125" bestFit="1" customWidth="1"/>
    <col min="15" max="15" width="11.42578125" bestFit="1" customWidth="1"/>
    <col min="23" max="23" width="32.42578125" bestFit="1" customWidth="1"/>
    <col min="24" max="24" width="8.28515625" customWidth="1"/>
    <col min="25" max="25" width="20.85546875" bestFit="1" customWidth="1"/>
    <col min="26" max="26" width="32.42578125" customWidth="1"/>
    <col min="28" max="28" width="9" bestFit="1" customWidth="1"/>
    <col min="29" max="29" width="13.7109375" bestFit="1" customWidth="1"/>
    <col min="32" max="32" width="13.5703125" bestFit="1" customWidth="1"/>
    <col min="37" max="37" width="9.42578125" customWidth="1"/>
    <col min="38" max="38" width="8.85546875" bestFit="1" customWidth="1"/>
  </cols>
  <sheetData>
    <row r="1" spans="1:39" s="11" customFormat="1" ht="45.75" thickBot="1" x14ac:dyDescent="0.3">
      <c r="A1" s="11" t="s">
        <v>12</v>
      </c>
      <c r="B1" s="11" t="s">
        <v>523</v>
      </c>
      <c r="C1" s="11" t="s">
        <v>522</v>
      </c>
      <c r="D1" s="11" t="s">
        <v>524</v>
      </c>
      <c r="E1" s="11" t="s">
        <v>13</v>
      </c>
      <c r="F1" s="11" t="s">
        <v>14</v>
      </c>
      <c r="G1" s="11" t="s">
        <v>15</v>
      </c>
      <c r="H1" s="11" t="s">
        <v>16</v>
      </c>
      <c r="W1" s="11" t="s">
        <v>544</v>
      </c>
      <c r="X1" s="26" t="s">
        <v>544</v>
      </c>
      <c r="Y1" s="26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25">
      <c r="A2" t="s">
        <v>23</v>
      </c>
      <c r="B2">
        <v>11.45</v>
      </c>
      <c r="C2">
        <v>520.87</v>
      </c>
      <c r="D2" s="2">
        <v>18882.57</v>
      </c>
      <c r="E2">
        <v>0.69799999999999995</v>
      </c>
      <c r="F2">
        <v>0</v>
      </c>
      <c r="G2" s="3">
        <v>225490</v>
      </c>
      <c r="H2">
        <v>1</v>
      </c>
      <c r="J2" t="s">
        <v>18</v>
      </c>
      <c r="L2" s="4" t="s">
        <v>18</v>
      </c>
      <c r="M2" s="4" t="s">
        <v>19</v>
      </c>
      <c r="N2" s="4" t="s">
        <v>20</v>
      </c>
      <c r="O2" s="5" t="s">
        <v>8</v>
      </c>
      <c r="W2" s="16" t="s">
        <v>540</v>
      </c>
      <c r="X2" s="16" t="s">
        <v>543</v>
      </c>
      <c r="Y2" s="16" t="s">
        <v>15</v>
      </c>
      <c r="Z2" s="19"/>
      <c r="AB2" t="s">
        <v>18</v>
      </c>
      <c r="AD2" s="4" t="s">
        <v>18</v>
      </c>
      <c r="AE2" s="4" t="s">
        <v>19</v>
      </c>
      <c r="AF2" s="4" t="s">
        <v>20</v>
      </c>
      <c r="AG2" s="12" t="s">
        <v>525</v>
      </c>
    </row>
    <row r="3" spans="1:39" x14ac:dyDescent="0.25">
      <c r="A3" t="s">
        <v>76</v>
      </c>
      <c r="B3">
        <v>6.78</v>
      </c>
      <c r="C3">
        <v>135.72999999999999</v>
      </c>
      <c r="D3" s="2">
        <v>7886.99</v>
      </c>
      <c r="E3">
        <v>1.3411</v>
      </c>
      <c r="F3">
        <v>1.56</v>
      </c>
      <c r="G3" s="3">
        <v>278161</v>
      </c>
      <c r="J3">
        <v>1</v>
      </c>
      <c r="L3" s="6">
        <v>1</v>
      </c>
      <c r="M3" s="7">
        <v>76</v>
      </c>
      <c r="N3" s="8">
        <v>0.17117117117117117</v>
      </c>
      <c r="O3" s="1">
        <f>M3/$M$9</f>
        <v>0.17117117117117117</v>
      </c>
      <c r="W3" s="17">
        <f>AVERAGE(G2:G503)</f>
        <v>4140828.8326693228</v>
      </c>
      <c r="X3" s="22">
        <v>0</v>
      </c>
      <c r="Y3" s="17">
        <f>_xlfn.QUARTILE.INC($G$2:$G$503,X3)</f>
        <v>225490</v>
      </c>
      <c r="Z3" s="20"/>
      <c r="AB3">
        <v>250000</v>
      </c>
      <c r="AD3" s="6">
        <v>250000</v>
      </c>
      <c r="AE3" s="7">
        <v>1</v>
      </c>
      <c r="AF3" s="8">
        <v>1.9920318725099601E-3</v>
      </c>
      <c r="AG3" s="1">
        <f>AE3/$AE$84</f>
        <v>1.9920318725099601E-3</v>
      </c>
    </row>
    <row r="4" spans="1:39" x14ac:dyDescent="0.25">
      <c r="A4" t="s">
        <v>89</v>
      </c>
      <c r="B4">
        <v>7.44</v>
      </c>
      <c r="C4">
        <v>119.84</v>
      </c>
      <c r="D4" s="2">
        <v>4303.45</v>
      </c>
      <c r="E4">
        <v>1.0631999999999999</v>
      </c>
      <c r="F4">
        <v>1.47</v>
      </c>
      <c r="G4" s="3">
        <v>290819</v>
      </c>
      <c r="H4">
        <v>1</v>
      </c>
      <c r="J4">
        <v>2</v>
      </c>
      <c r="L4" s="6">
        <v>2</v>
      </c>
      <c r="M4" s="7">
        <v>109</v>
      </c>
      <c r="N4" s="8">
        <v>0.41666666666666669</v>
      </c>
      <c r="O4" s="1">
        <f t="shared" ref="O4:O7" si="0">M4/$M$9</f>
        <v>0.24549549549549549</v>
      </c>
      <c r="W4" s="16" t="s">
        <v>541</v>
      </c>
      <c r="X4" s="17">
        <v>1</v>
      </c>
      <c r="Y4" s="17">
        <f>_xlfn.QUARTILE.INC($G$2:$G$503,X4)</f>
        <v>1324901.75</v>
      </c>
      <c r="Z4" s="19"/>
      <c r="AB4">
        <f t="shared" ref="AB4:AB35" si="1">AB3+250000</f>
        <v>500000</v>
      </c>
      <c r="AD4" s="6">
        <v>500000</v>
      </c>
      <c r="AE4" s="7">
        <v>18</v>
      </c>
      <c r="AF4" s="8">
        <v>3.7848605577689244E-2</v>
      </c>
      <c r="AG4" s="1">
        <f t="shared" ref="AG4:AG67" si="2">AE4/$AE$84</f>
        <v>3.5856573705179286E-2</v>
      </c>
    </row>
    <row r="5" spans="1:39" x14ac:dyDescent="0.25">
      <c r="A5" t="s">
        <v>22</v>
      </c>
      <c r="B5">
        <v>32.619999999999997</v>
      </c>
      <c r="C5">
        <v>606.02</v>
      </c>
      <c r="D5" s="2">
        <v>19417.48</v>
      </c>
      <c r="E5">
        <v>0.34949999999999998</v>
      </c>
      <c r="F5">
        <v>0</v>
      </c>
      <c r="G5" s="3">
        <v>291809</v>
      </c>
      <c r="H5">
        <v>3</v>
      </c>
      <c r="J5">
        <v>3</v>
      </c>
      <c r="L5" s="6">
        <v>3</v>
      </c>
      <c r="M5" s="7">
        <v>102</v>
      </c>
      <c r="N5" s="8">
        <v>0.64639639639639634</v>
      </c>
      <c r="O5" s="1">
        <f t="shared" si="0"/>
        <v>0.22972972972972974</v>
      </c>
      <c r="W5" s="17">
        <f>MEDIAN(G2:G503)</f>
        <v>2258265.5</v>
      </c>
      <c r="X5" s="16">
        <v>2</v>
      </c>
      <c r="Y5" s="17">
        <f>_xlfn.QUARTILE.INC($G$2:$G$503,X5)</f>
        <v>2258265.5</v>
      </c>
      <c r="Z5" s="20"/>
      <c r="AB5">
        <f t="shared" si="1"/>
        <v>750000</v>
      </c>
      <c r="AD5" s="6">
        <v>750000</v>
      </c>
      <c r="AE5" s="7">
        <v>21</v>
      </c>
      <c r="AF5" s="8">
        <v>7.9681274900398405E-2</v>
      </c>
      <c r="AG5" s="1">
        <f t="shared" si="2"/>
        <v>4.1832669322709161E-2</v>
      </c>
    </row>
    <row r="6" spans="1:39" x14ac:dyDescent="0.25">
      <c r="A6" t="s">
        <v>103</v>
      </c>
      <c r="B6">
        <v>4.75</v>
      </c>
      <c r="C6">
        <v>113.23</v>
      </c>
      <c r="D6" s="2">
        <v>8350.3700000000008</v>
      </c>
      <c r="E6">
        <v>0.67630000000000001</v>
      </c>
      <c r="F6">
        <v>1.94</v>
      </c>
      <c r="G6" s="3">
        <v>316208</v>
      </c>
      <c r="H6">
        <v>2</v>
      </c>
      <c r="J6">
        <v>4</v>
      </c>
      <c r="L6" s="6">
        <v>4</v>
      </c>
      <c r="M6" s="7">
        <v>85</v>
      </c>
      <c r="N6" s="8">
        <v>0.83783783783783783</v>
      </c>
      <c r="O6" s="1">
        <f t="shared" si="0"/>
        <v>0.19144144144144143</v>
      </c>
      <c r="W6" s="16" t="s">
        <v>539</v>
      </c>
      <c r="X6" s="17">
        <v>3</v>
      </c>
      <c r="Y6" s="17">
        <f t="shared" ref="Y6:Y7" si="3">_xlfn.QUARTILE.INC($G$2:$G$503,X6)</f>
        <v>4329626.5</v>
      </c>
      <c r="Z6" s="19"/>
      <c r="AB6">
        <f t="shared" si="1"/>
        <v>1000000</v>
      </c>
      <c r="AD6" s="6">
        <v>1000000</v>
      </c>
      <c r="AE6" s="7">
        <v>49</v>
      </c>
      <c r="AF6" s="8">
        <v>0.17729083665338646</v>
      </c>
      <c r="AG6" s="1">
        <f t="shared" si="2"/>
        <v>9.7609561752988044E-2</v>
      </c>
    </row>
    <row r="7" spans="1:39" x14ac:dyDescent="0.25">
      <c r="A7" t="s">
        <v>62</v>
      </c>
      <c r="B7">
        <v>6.21</v>
      </c>
      <c r="C7">
        <v>151.37</v>
      </c>
      <c r="D7" s="2">
        <v>15104.75</v>
      </c>
      <c r="E7">
        <v>0.98550000000000004</v>
      </c>
      <c r="F7">
        <v>0.66</v>
      </c>
      <c r="G7" s="3">
        <v>365266</v>
      </c>
      <c r="H7">
        <v>3</v>
      </c>
      <c r="J7">
        <v>5</v>
      </c>
      <c r="L7" s="6">
        <v>5</v>
      </c>
      <c r="M7" s="7">
        <v>72</v>
      </c>
      <c r="N7" s="8">
        <v>1</v>
      </c>
      <c r="O7" s="1">
        <f t="shared" si="0"/>
        <v>0.16216216216216217</v>
      </c>
      <c r="W7" s="16" t="e">
        <f>MODE(G2:G503)</f>
        <v>#N/A</v>
      </c>
      <c r="X7" s="16">
        <v>4</v>
      </c>
      <c r="Y7" s="17">
        <f t="shared" si="3"/>
        <v>79467172</v>
      </c>
      <c r="Z7" s="19"/>
      <c r="AB7">
        <f t="shared" si="1"/>
        <v>1250000</v>
      </c>
      <c r="AD7" s="6">
        <v>1250000</v>
      </c>
      <c r="AE7" s="7">
        <v>31</v>
      </c>
      <c r="AF7" s="8">
        <v>0.23904382470119523</v>
      </c>
      <c r="AG7" s="1">
        <f t="shared" si="2"/>
        <v>6.1752988047808766E-2</v>
      </c>
    </row>
    <row r="8" spans="1:39" ht="15.75" thickBot="1" x14ac:dyDescent="0.3">
      <c r="A8" t="s">
        <v>130</v>
      </c>
      <c r="B8">
        <v>4.7</v>
      </c>
      <c r="C8">
        <v>102.15</v>
      </c>
      <c r="D8" s="2">
        <v>8290.59</v>
      </c>
      <c r="E8">
        <v>0.85980000000000001</v>
      </c>
      <c r="F8">
        <v>1.84</v>
      </c>
      <c r="G8" s="3">
        <v>368458</v>
      </c>
      <c r="H8">
        <v>3</v>
      </c>
      <c r="L8" s="9" t="s">
        <v>27</v>
      </c>
      <c r="M8" s="9">
        <v>0</v>
      </c>
      <c r="N8" s="10">
        <v>1</v>
      </c>
      <c r="W8" s="16" t="s">
        <v>538</v>
      </c>
      <c r="X8" s="19"/>
      <c r="Y8" s="19"/>
      <c r="Z8" s="19"/>
      <c r="AB8">
        <f t="shared" si="1"/>
        <v>1500000</v>
      </c>
      <c r="AD8" s="6">
        <v>1500000</v>
      </c>
      <c r="AE8" s="7">
        <v>38</v>
      </c>
      <c r="AF8" s="8">
        <v>0.3147410358565737</v>
      </c>
      <c r="AG8" s="1">
        <f t="shared" si="2"/>
        <v>7.5697211155378488E-2</v>
      </c>
    </row>
    <row r="9" spans="1:39" x14ac:dyDescent="0.25">
      <c r="A9" t="s">
        <v>41</v>
      </c>
      <c r="B9">
        <v>2.15</v>
      </c>
      <c r="C9">
        <v>220.62</v>
      </c>
      <c r="D9" s="2">
        <v>14106.88</v>
      </c>
      <c r="E9">
        <v>0.83509999999999995</v>
      </c>
      <c r="F9">
        <v>2.36</v>
      </c>
      <c r="G9" s="3">
        <v>368462</v>
      </c>
      <c r="M9">
        <f>SUM(M3:M8)</f>
        <v>444</v>
      </c>
      <c r="W9" s="17">
        <f>STDEVP(G2:G503)</f>
        <v>6255891.7746015284</v>
      </c>
      <c r="X9" s="19"/>
      <c r="Y9" s="19"/>
      <c r="Z9" s="19"/>
      <c r="AB9">
        <f t="shared" si="1"/>
        <v>1750000</v>
      </c>
      <c r="AD9" s="6">
        <v>1750000</v>
      </c>
      <c r="AE9" s="7">
        <v>32</v>
      </c>
      <c r="AF9" s="8">
        <v>0.37848605577689243</v>
      </c>
      <c r="AG9" s="1">
        <f t="shared" si="2"/>
        <v>6.3745019920318724E-2</v>
      </c>
    </row>
    <row r="10" spans="1:39" x14ac:dyDescent="0.25">
      <c r="A10" t="s">
        <v>78</v>
      </c>
      <c r="B10">
        <v>3.72</v>
      </c>
      <c r="C10">
        <v>131.91999999999999</v>
      </c>
      <c r="D10" s="2">
        <v>11172.43</v>
      </c>
      <c r="E10">
        <v>0.25619999999999998</v>
      </c>
      <c r="F10">
        <v>0</v>
      </c>
      <c r="G10" s="3">
        <v>375382</v>
      </c>
      <c r="H10">
        <v>2</v>
      </c>
      <c r="W10" s="16" t="s">
        <v>542</v>
      </c>
      <c r="X10" s="19"/>
      <c r="Y10" s="19"/>
      <c r="Z10" s="19"/>
      <c r="AB10">
        <f t="shared" si="1"/>
        <v>2000000</v>
      </c>
      <c r="AD10" s="6">
        <v>2000000</v>
      </c>
      <c r="AE10" s="7">
        <v>34</v>
      </c>
      <c r="AF10" s="8">
        <v>0.44621513944223107</v>
      </c>
      <c r="AG10" s="1">
        <f t="shared" si="2"/>
        <v>6.7729083665338641E-2</v>
      </c>
    </row>
    <row r="11" spans="1:39" x14ac:dyDescent="0.25">
      <c r="A11" t="s">
        <v>203</v>
      </c>
      <c r="B11">
        <v>4.6399999999999997</v>
      </c>
      <c r="C11">
        <v>78.03</v>
      </c>
      <c r="D11" s="2">
        <v>6206.03</v>
      </c>
      <c r="E11">
        <v>0.67510000000000003</v>
      </c>
      <c r="F11">
        <v>3.49</v>
      </c>
      <c r="G11" s="3">
        <v>393414</v>
      </c>
      <c r="H11">
        <v>1</v>
      </c>
      <c r="W11" s="17">
        <f>STDEV(G2:G503)</f>
        <v>6262132.0672000404</v>
      </c>
      <c r="X11" s="19"/>
      <c r="Y11" s="19"/>
      <c r="Z11" s="19"/>
      <c r="AB11">
        <f t="shared" si="1"/>
        <v>2250000</v>
      </c>
      <c r="AD11" s="6">
        <v>2250000</v>
      </c>
      <c r="AE11" s="7">
        <v>26</v>
      </c>
      <c r="AF11" s="8">
        <v>0.49800796812749004</v>
      </c>
      <c r="AG11" s="1">
        <f t="shared" si="2"/>
        <v>5.1792828685258967E-2</v>
      </c>
    </row>
    <row r="12" spans="1:39" x14ac:dyDescent="0.25">
      <c r="A12" t="s">
        <v>95</v>
      </c>
      <c r="B12">
        <v>4.9400000000000004</v>
      </c>
      <c r="C12">
        <v>116.52</v>
      </c>
      <c r="D12" s="2">
        <v>9924.7000000000007</v>
      </c>
      <c r="E12">
        <v>0.93710000000000004</v>
      </c>
      <c r="F12">
        <v>0</v>
      </c>
      <c r="G12" s="3">
        <v>399680</v>
      </c>
      <c r="H12">
        <v>4</v>
      </c>
      <c r="W12" s="16" t="s">
        <v>537</v>
      </c>
      <c r="X12" s="19"/>
      <c r="Y12" s="19"/>
      <c r="Z12" s="19"/>
      <c r="AB12">
        <f t="shared" si="1"/>
        <v>2500000</v>
      </c>
      <c r="AD12" s="6">
        <v>2500000</v>
      </c>
      <c r="AE12" s="7">
        <v>21</v>
      </c>
      <c r="AF12" s="8">
        <v>0.53984063745019917</v>
      </c>
      <c r="AG12" s="1">
        <f t="shared" si="2"/>
        <v>4.1832669322709161E-2</v>
      </c>
    </row>
    <row r="13" spans="1:39" x14ac:dyDescent="0.25">
      <c r="A13" t="s">
        <v>21</v>
      </c>
      <c r="B13">
        <v>12.83</v>
      </c>
      <c r="C13">
        <v>714.27</v>
      </c>
      <c r="D13" s="2">
        <v>22151.65</v>
      </c>
      <c r="E13">
        <v>0.51700000000000002</v>
      </c>
      <c r="F13">
        <v>0</v>
      </c>
      <c r="G13" s="3">
        <v>403158</v>
      </c>
      <c r="H13">
        <v>2</v>
      </c>
      <c r="W13" s="18">
        <f>W9/W3</f>
        <v>1.5107825093481979</v>
      </c>
      <c r="X13" s="21"/>
      <c r="Y13" s="21"/>
      <c r="Z13" s="21"/>
      <c r="AB13">
        <f t="shared" si="1"/>
        <v>2750000</v>
      </c>
      <c r="AD13" s="6">
        <v>2750000</v>
      </c>
      <c r="AE13" s="7">
        <v>23</v>
      </c>
      <c r="AF13" s="8">
        <v>0.58565737051792832</v>
      </c>
      <c r="AG13" s="1">
        <f t="shared" si="2"/>
        <v>4.5816733067729085E-2</v>
      </c>
    </row>
    <row r="14" spans="1:39" x14ac:dyDescent="0.25">
      <c r="A14" t="s">
        <v>37</v>
      </c>
      <c r="B14">
        <v>11.5</v>
      </c>
      <c r="C14">
        <v>248.23</v>
      </c>
      <c r="D14" s="2">
        <v>16977.93</v>
      </c>
      <c r="E14">
        <v>0.97670000000000001</v>
      </c>
      <c r="F14">
        <v>1.74</v>
      </c>
      <c r="G14" s="3">
        <v>433957</v>
      </c>
      <c r="H14">
        <v>3</v>
      </c>
      <c r="AB14">
        <f t="shared" si="1"/>
        <v>3000000</v>
      </c>
      <c r="AD14" s="6">
        <v>3000000</v>
      </c>
      <c r="AE14" s="7">
        <v>19</v>
      </c>
      <c r="AF14" s="8">
        <v>0.62350597609561753</v>
      </c>
      <c r="AG14" s="1">
        <f t="shared" si="2"/>
        <v>3.7848605577689244E-2</v>
      </c>
    </row>
    <row r="15" spans="1:39" x14ac:dyDescent="0.25">
      <c r="A15" t="s">
        <v>44</v>
      </c>
      <c r="B15">
        <v>7.79</v>
      </c>
      <c r="C15">
        <v>205.34</v>
      </c>
      <c r="D15" s="2">
        <v>11411.35</v>
      </c>
      <c r="E15">
        <v>1.8344</v>
      </c>
      <c r="F15">
        <v>0</v>
      </c>
      <c r="G15" s="3">
        <v>443698</v>
      </c>
      <c r="H15">
        <v>5</v>
      </c>
      <c r="W15" s="27" t="s">
        <v>545</v>
      </c>
      <c r="X15" s="27"/>
      <c r="AB15">
        <f t="shared" si="1"/>
        <v>3250000</v>
      </c>
      <c r="AD15" s="6">
        <v>3250000</v>
      </c>
      <c r="AE15" s="7">
        <v>12</v>
      </c>
      <c r="AF15" s="8">
        <v>0.64741035856573703</v>
      </c>
      <c r="AG15" s="1">
        <f t="shared" si="2"/>
        <v>2.3904382470119521E-2</v>
      </c>
    </row>
    <row r="16" spans="1:39" x14ac:dyDescent="0.25">
      <c r="A16" t="s">
        <v>33</v>
      </c>
      <c r="B16">
        <v>8.75</v>
      </c>
      <c r="C16">
        <v>290.75</v>
      </c>
      <c r="D16" s="2">
        <v>18592.59</v>
      </c>
      <c r="E16">
        <v>1.2141</v>
      </c>
      <c r="F16">
        <v>0</v>
      </c>
      <c r="G16" s="3">
        <v>469133</v>
      </c>
      <c r="H16">
        <v>5</v>
      </c>
      <c r="W16" s="23" t="s">
        <v>547</v>
      </c>
      <c r="X16" s="24">
        <f>_xlfn.COVARIANCE.P(B2:B503,C2:C503)</f>
        <v>243.32897806403875</v>
      </c>
      <c r="AB16">
        <f t="shared" si="1"/>
        <v>3500000</v>
      </c>
      <c r="AD16" s="6">
        <v>3500000</v>
      </c>
      <c r="AE16" s="7">
        <v>16</v>
      </c>
      <c r="AF16" s="8">
        <v>0.67928286852589637</v>
      </c>
      <c r="AG16" s="1">
        <f t="shared" si="2"/>
        <v>3.1872509960159362E-2</v>
      </c>
    </row>
    <row r="17" spans="1:33" x14ac:dyDescent="0.25">
      <c r="A17" t="s">
        <v>260</v>
      </c>
      <c r="B17">
        <v>7.19</v>
      </c>
      <c r="C17">
        <v>66.34</v>
      </c>
      <c r="D17" s="2">
        <v>4660.71</v>
      </c>
      <c r="E17">
        <v>0.86240000000000006</v>
      </c>
      <c r="F17">
        <v>1.63</v>
      </c>
      <c r="G17" s="3">
        <v>478648</v>
      </c>
      <c r="H17">
        <v>5</v>
      </c>
      <c r="W17" s="23" t="s">
        <v>548</v>
      </c>
      <c r="X17" s="24">
        <f>_xlfn.COVARIANCE.S(B2:B503,C2:C503)</f>
        <v>243.81466464700088</v>
      </c>
      <c r="AB17">
        <f t="shared" si="1"/>
        <v>3750000</v>
      </c>
      <c r="AD17" s="6">
        <v>3750000</v>
      </c>
      <c r="AE17" s="7">
        <v>17</v>
      </c>
      <c r="AF17" s="8">
        <v>0.71314741035856577</v>
      </c>
      <c r="AG17" s="1">
        <f t="shared" si="2"/>
        <v>3.386454183266932E-2</v>
      </c>
    </row>
    <row r="18" spans="1:33" x14ac:dyDescent="0.25">
      <c r="A18" t="s">
        <v>159</v>
      </c>
      <c r="B18">
        <v>5.1100000000000003</v>
      </c>
      <c r="C18">
        <v>89.34</v>
      </c>
      <c r="D18" s="2">
        <v>4741.09</v>
      </c>
      <c r="E18">
        <v>1.6868000000000001</v>
      </c>
      <c r="F18">
        <v>1.66</v>
      </c>
      <c r="G18" s="3">
        <v>487430</v>
      </c>
      <c r="H18">
        <v>5</v>
      </c>
      <c r="W18" s="23" t="s">
        <v>546</v>
      </c>
      <c r="X18" s="25">
        <f>CORREL(B2:B503,C2:C503)</f>
        <v>0.7363510713063125</v>
      </c>
      <c r="AB18">
        <f t="shared" si="1"/>
        <v>4000000</v>
      </c>
      <c r="AD18" s="6">
        <v>4000000</v>
      </c>
      <c r="AE18" s="7">
        <v>10</v>
      </c>
      <c r="AF18" s="8">
        <v>0.73306772908366535</v>
      </c>
      <c r="AG18" s="1">
        <f t="shared" si="2"/>
        <v>1.9920318725099601E-2</v>
      </c>
    </row>
    <row r="19" spans="1:33" x14ac:dyDescent="0.25">
      <c r="A19" t="s">
        <v>28</v>
      </c>
      <c r="B19">
        <v>19.329999999999998</v>
      </c>
      <c r="C19">
        <v>349.23</v>
      </c>
      <c r="D19" s="2">
        <v>58534.44</v>
      </c>
      <c r="E19">
        <v>1.4636</v>
      </c>
      <c r="F19">
        <v>2.21</v>
      </c>
      <c r="G19" s="3">
        <v>491542</v>
      </c>
      <c r="H19">
        <v>2</v>
      </c>
      <c r="AB19">
        <f t="shared" si="1"/>
        <v>4250000</v>
      </c>
      <c r="AD19" s="6">
        <v>4250000</v>
      </c>
      <c r="AE19" s="7">
        <v>7</v>
      </c>
      <c r="AF19" s="8">
        <v>0.74701195219123506</v>
      </c>
      <c r="AG19" s="1">
        <f t="shared" si="2"/>
        <v>1.3944223107569721E-2</v>
      </c>
    </row>
    <row r="20" spans="1:33" x14ac:dyDescent="0.25">
      <c r="A20" t="s">
        <v>136</v>
      </c>
      <c r="B20">
        <v>5.46</v>
      </c>
      <c r="C20">
        <v>101.04</v>
      </c>
      <c r="D20" s="2">
        <v>11318.39</v>
      </c>
      <c r="E20">
        <v>0.58289999999999997</v>
      </c>
      <c r="F20">
        <v>2.5299999999999998</v>
      </c>
      <c r="G20" s="3">
        <v>492018</v>
      </c>
      <c r="H20">
        <v>2</v>
      </c>
      <c r="AB20">
        <f t="shared" si="1"/>
        <v>4500000</v>
      </c>
      <c r="AD20" s="6">
        <v>4500000</v>
      </c>
      <c r="AE20" s="7">
        <v>4</v>
      </c>
      <c r="AF20" s="8">
        <v>0.7549800796812749</v>
      </c>
      <c r="AG20" s="1">
        <f t="shared" si="2"/>
        <v>7.9681274900398405E-3</v>
      </c>
    </row>
    <row r="21" spans="1:33" x14ac:dyDescent="0.25">
      <c r="A21" t="s">
        <v>335</v>
      </c>
      <c r="B21">
        <v>2.9</v>
      </c>
      <c r="C21">
        <v>51.69</v>
      </c>
      <c r="D21" s="2">
        <v>8451</v>
      </c>
      <c r="E21">
        <v>0.79579999999999995</v>
      </c>
      <c r="F21">
        <v>3.4</v>
      </c>
      <c r="G21" s="3">
        <v>516423</v>
      </c>
      <c r="AB21">
        <f t="shared" si="1"/>
        <v>4750000</v>
      </c>
      <c r="AD21" s="6">
        <v>4750000</v>
      </c>
      <c r="AE21" s="7">
        <v>8</v>
      </c>
      <c r="AF21" s="8">
        <v>0.77091633466135456</v>
      </c>
      <c r="AG21" s="1">
        <f t="shared" si="2"/>
        <v>1.5936254980079681E-2</v>
      </c>
    </row>
    <row r="22" spans="1:33" x14ac:dyDescent="0.25">
      <c r="A22" t="s">
        <v>240</v>
      </c>
      <c r="B22">
        <v>4.97</v>
      </c>
      <c r="C22">
        <v>69.94</v>
      </c>
      <c r="D22" s="2">
        <v>7327.54</v>
      </c>
      <c r="E22">
        <v>1.3285</v>
      </c>
      <c r="F22">
        <v>2.69</v>
      </c>
      <c r="G22" s="3">
        <v>522703</v>
      </c>
      <c r="H22">
        <v>2</v>
      </c>
      <c r="AB22">
        <f t="shared" si="1"/>
        <v>5000000</v>
      </c>
      <c r="AD22" s="6">
        <v>5000000</v>
      </c>
      <c r="AE22" s="7">
        <v>11</v>
      </c>
      <c r="AF22" s="8">
        <v>0.79282868525896411</v>
      </c>
      <c r="AG22" s="1">
        <f t="shared" si="2"/>
        <v>2.1912350597609563E-2</v>
      </c>
    </row>
    <row r="23" spans="1:33" x14ac:dyDescent="0.25">
      <c r="A23" t="s">
        <v>189</v>
      </c>
      <c r="B23">
        <v>2.78</v>
      </c>
      <c r="C23">
        <v>82.74</v>
      </c>
      <c r="D23" s="2">
        <v>9977.36</v>
      </c>
      <c r="E23">
        <v>0.91010000000000002</v>
      </c>
      <c r="F23">
        <v>1.21</v>
      </c>
      <c r="G23" s="3">
        <v>533849</v>
      </c>
      <c r="H23">
        <v>3</v>
      </c>
      <c r="AB23">
        <f t="shared" si="1"/>
        <v>5250000</v>
      </c>
      <c r="AD23" s="6">
        <v>5250000</v>
      </c>
      <c r="AE23" s="7">
        <v>7</v>
      </c>
      <c r="AF23" s="8">
        <v>0.80677290836653381</v>
      </c>
      <c r="AG23" s="1">
        <f t="shared" si="2"/>
        <v>1.3944223107569721E-2</v>
      </c>
    </row>
    <row r="24" spans="1:33" x14ac:dyDescent="0.25">
      <c r="A24" t="s">
        <v>53</v>
      </c>
      <c r="B24">
        <v>10.46</v>
      </c>
      <c r="C24">
        <v>173.71</v>
      </c>
      <c r="D24" s="2">
        <v>13010.7</v>
      </c>
      <c r="E24">
        <v>0.70379999999999998</v>
      </c>
      <c r="F24">
        <v>0.51</v>
      </c>
      <c r="G24" s="3">
        <v>535555</v>
      </c>
      <c r="H24">
        <v>4</v>
      </c>
      <c r="J24" s="3"/>
      <c r="AB24">
        <f t="shared" si="1"/>
        <v>5500000</v>
      </c>
      <c r="AD24" s="6">
        <v>5500000</v>
      </c>
      <c r="AE24" s="7">
        <v>7</v>
      </c>
      <c r="AF24" s="8">
        <v>0.82071713147410363</v>
      </c>
      <c r="AG24" s="1">
        <f t="shared" si="2"/>
        <v>1.3944223107569721E-2</v>
      </c>
    </row>
    <row r="25" spans="1:33" x14ac:dyDescent="0.25">
      <c r="A25" t="s">
        <v>311</v>
      </c>
      <c r="B25">
        <v>1.53</v>
      </c>
      <c r="C25">
        <v>55.88</v>
      </c>
      <c r="D25" s="2">
        <v>5349.33</v>
      </c>
      <c r="F25">
        <v>0.56999999999999995</v>
      </c>
      <c r="G25" s="3">
        <v>554764</v>
      </c>
      <c r="J25" s="3"/>
      <c r="AB25">
        <f t="shared" si="1"/>
        <v>5750000</v>
      </c>
      <c r="AD25" s="6">
        <v>5750000</v>
      </c>
      <c r="AE25" s="7">
        <v>4</v>
      </c>
      <c r="AF25" s="8">
        <v>0.82868525896414347</v>
      </c>
      <c r="AG25" s="1">
        <f t="shared" si="2"/>
        <v>7.9681274900398405E-3</v>
      </c>
    </row>
    <row r="26" spans="1:33" x14ac:dyDescent="0.25">
      <c r="A26" t="s">
        <v>75</v>
      </c>
      <c r="B26">
        <v>4.1399999999999997</v>
      </c>
      <c r="C26">
        <v>137.25</v>
      </c>
      <c r="D26" s="2">
        <v>16344.41</v>
      </c>
      <c r="E26">
        <v>0.89459999999999995</v>
      </c>
      <c r="F26">
        <v>0.67</v>
      </c>
      <c r="G26" s="3">
        <v>560472</v>
      </c>
      <c r="H26">
        <v>1</v>
      </c>
      <c r="J26" s="3"/>
      <c r="AB26">
        <f t="shared" si="1"/>
        <v>6000000</v>
      </c>
      <c r="AD26" s="6">
        <v>6000000</v>
      </c>
      <c r="AE26" s="7">
        <v>2</v>
      </c>
      <c r="AF26" s="8">
        <v>0.83266932270916338</v>
      </c>
      <c r="AG26" s="1">
        <f t="shared" si="2"/>
        <v>3.9840637450199202E-3</v>
      </c>
    </row>
    <row r="27" spans="1:33" x14ac:dyDescent="0.25">
      <c r="A27" t="s">
        <v>169</v>
      </c>
      <c r="B27">
        <v>3.83</v>
      </c>
      <c r="C27">
        <v>87.38</v>
      </c>
      <c r="D27" s="2">
        <v>8736.16</v>
      </c>
      <c r="E27">
        <v>0.87009999999999998</v>
      </c>
      <c r="F27">
        <v>0</v>
      </c>
      <c r="G27" s="3">
        <v>563313</v>
      </c>
      <c r="J27" s="3"/>
      <c r="AB27">
        <f t="shared" si="1"/>
        <v>6250000</v>
      </c>
      <c r="AD27" s="6">
        <v>6250000</v>
      </c>
      <c r="AE27" s="7">
        <v>6</v>
      </c>
      <c r="AF27" s="8">
        <v>0.84462151394422313</v>
      </c>
      <c r="AG27" s="1">
        <f t="shared" si="2"/>
        <v>1.1952191235059761E-2</v>
      </c>
    </row>
    <row r="28" spans="1:33" x14ac:dyDescent="0.25">
      <c r="A28" t="s">
        <v>161</v>
      </c>
      <c r="B28">
        <v>3.11</v>
      </c>
      <c r="C28">
        <v>89.09</v>
      </c>
      <c r="D28" s="2">
        <v>11307.3</v>
      </c>
      <c r="E28">
        <v>0.65380000000000005</v>
      </c>
      <c r="F28">
        <v>1.41</v>
      </c>
      <c r="G28" s="3">
        <v>584242</v>
      </c>
      <c r="H28">
        <v>1</v>
      </c>
      <c r="AB28">
        <f t="shared" si="1"/>
        <v>6500000</v>
      </c>
      <c r="AD28" s="6">
        <v>6500000</v>
      </c>
      <c r="AE28" s="7">
        <v>3</v>
      </c>
      <c r="AF28" s="8">
        <v>0.85059760956175301</v>
      </c>
      <c r="AG28" s="1">
        <f t="shared" si="2"/>
        <v>5.9760956175298804E-3</v>
      </c>
    </row>
    <row r="29" spans="1:33" x14ac:dyDescent="0.25">
      <c r="A29" t="s">
        <v>45</v>
      </c>
      <c r="B29">
        <v>5.0199999999999996</v>
      </c>
      <c r="C29">
        <v>198.5</v>
      </c>
      <c r="D29" s="2">
        <v>34286.11</v>
      </c>
      <c r="E29">
        <v>0.76319999999999999</v>
      </c>
      <c r="F29">
        <v>2.82</v>
      </c>
      <c r="G29" s="3">
        <v>593705</v>
      </c>
      <c r="O29" s="1"/>
      <c r="P29" s="1"/>
      <c r="AB29">
        <f t="shared" si="1"/>
        <v>6750000</v>
      </c>
      <c r="AD29" s="6">
        <v>6750000</v>
      </c>
      <c r="AE29" s="7">
        <v>5</v>
      </c>
      <c r="AF29" s="8">
        <v>0.8605577689243028</v>
      </c>
      <c r="AG29" s="1">
        <f t="shared" si="2"/>
        <v>9.9601593625498006E-3</v>
      </c>
    </row>
    <row r="30" spans="1:33" x14ac:dyDescent="0.25">
      <c r="A30" t="s">
        <v>137</v>
      </c>
      <c r="B30">
        <v>3.88</v>
      </c>
      <c r="C30">
        <v>100.56</v>
      </c>
      <c r="D30" s="2">
        <v>6848.53</v>
      </c>
      <c r="E30">
        <v>1.8022</v>
      </c>
      <c r="F30">
        <v>1.31</v>
      </c>
      <c r="G30" s="3">
        <v>599598</v>
      </c>
      <c r="H30">
        <v>4</v>
      </c>
      <c r="O30" s="1"/>
      <c r="P30" s="1"/>
      <c r="AB30">
        <f t="shared" si="1"/>
        <v>7000000</v>
      </c>
      <c r="AD30" s="6">
        <v>7000000</v>
      </c>
      <c r="AE30" s="7">
        <v>4</v>
      </c>
      <c r="AF30" s="8">
        <v>0.86852589641434264</v>
      </c>
      <c r="AG30" s="1">
        <f t="shared" si="2"/>
        <v>7.9681274900398405E-3</v>
      </c>
    </row>
    <row r="31" spans="1:33" x14ac:dyDescent="0.25">
      <c r="A31" t="s">
        <v>222</v>
      </c>
      <c r="B31">
        <v>3.18</v>
      </c>
      <c r="C31">
        <v>74.63</v>
      </c>
      <c r="D31" s="2">
        <v>8739.91</v>
      </c>
      <c r="E31">
        <v>0.52869999999999995</v>
      </c>
      <c r="F31">
        <v>2.14</v>
      </c>
      <c r="G31" s="3">
        <v>625785</v>
      </c>
      <c r="H31">
        <v>2</v>
      </c>
      <c r="O31" s="1"/>
      <c r="P31" s="1"/>
      <c r="AB31">
        <f t="shared" si="1"/>
        <v>7250000</v>
      </c>
      <c r="AD31" s="6">
        <v>7250000</v>
      </c>
      <c r="AE31" s="7">
        <v>0</v>
      </c>
      <c r="AF31" s="8">
        <v>0.86852589641434264</v>
      </c>
      <c r="AG31" s="1">
        <f t="shared" si="2"/>
        <v>0</v>
      </c>
    </row>
    <row r="32" spans="1:33" x14ac:dyDescent="0.25">
      <c r="A32" t="s">
        <v>91</v>
      </c>
      <c r="B32">
        <v>7.06</v>
      </c>
      <c r="C32">
        <v>118.85</v>
      </c>
      <c r="D32" s="2">
        <v>15701.51</v>
      </c>
      <c r="E32">
        <v>0.55430000000000001</v>
      </c>
      <c r="F32">
        <v>2.36</v>
      </c>
      <c r="G32" s="3">
        <v>638288</v>
      </c>
      <c r="H32">
        <v>3</v>
      </c>
      <c r="O32" s="1"/>
      <c r="P32" s="1"/>
      <c r="AB32">
        <f t="shared" si="1"/>
        <v>7500000</v>
      </c>
      <c r="AD32" s="6">
        <v>7500000</v>
      </c>
      <c r="AE32" s="7">
        <v>3</v>
      </c>
      <c r="AF32" s="8">
        <v>0.87450199203187251</v>
      </c>
      <c r="AG32" s="1">
        <f t="shared" si="2"/>
        <v>5.9760956175298804E-3</v>
      </c>
    </row>
    <row r="33" spans="1:33" x14ac:dyDescent="0.25">
      <c r="A33" t="s">
        <v>34</v>
      </c>
      <c r="B33">
        <v>8.5</v>
      </c>
      <c r="C33">
        <v>274.42</v>
      </c>
      <c r="D33" s="2">
        <v>26343.77</v>
      </c>
      <c r="E33">
        <v>0.5847</v>
      </c>
      <c r="F33">
        <v>0.8</v>
      </c>
      <c r="G33" s="3">
        <v>654325</v>
      </c>
      <c r="H33">
        <v>3</v>
      </c>
      <c r="O33" s="1"/>
      <c r="P33" s="1"/>
      <c r="AB33">
        <f t="shared" si="1"/>
        <v>7750000</v>
      </c>
      <c r="AD33" s="6">
        <v>7750000</v>
      </c>
      <c r="AE33" s="7">
        <v>1</v>
      </c>
      <c r="AF33" s="8">
        <v>0.87649402390438247</v>
      </c>
      <c r="AG33" s="1">
        <f t="shared" si="2"/>
        <v>1.9920318725099601E-3</v>
      </c>
    </row>
    <row r="34" spans="1:33" x14ac:dyDescent="0.25">
      <c r="A34" t="s">
        <v>339</v>
      </c>
      <c r="B34">
        <v>2.23</v>
      </c>
      <c r="C34">
        <v>51.28</v>
      </c>
      <c r="D34" s="2">
        <v>13519.35</v>
      </c>
      <c r="E34">
        <v>0.55640000000000001</v>
      </c>
      <c r="F34">
        <v>1.95</v>
      </c>
      <c r="G34" s="3">
        <v>672905</v>
      </c>
      <c r="H34">
        <v>3</v>
      </c>
      <c r="O34" s="1"/>
      <c r="P34" s="1"/>
      <c r="AB34">
        <f t="shared" si="1"/>
        <v>8000000</v>
      </c>
      <c r="AD34" s="6">
        <v>8000000</v>
      </c>
      <c r="AE34" s="7">
        <v>3</v>
      </c>
      <c r="AF34" s="8">
        <v>0.88247011952191234</v>
      </c>
      <c r="AG34" s="1">
        <f t="shared" si="2"/>
        <v>5.9760956175298804E-3</v>
      </c>
    </row>
    <row r="35" spans="1:33" x14ac:dyDescent="0.25">
      <c r="A35" t="s">
        <v>334</v>
      </c>
      <c r="B35">
        <v>4.01</v>
      </c>
      <c r="C35">
        <v>52.57</v>
      </c>
      <c r="D35" s="2">
        <v>6762.76</v>
      </c>
      <c r="E35">
        <v>1.0955999999999999</v>
      </c>
      <c r="F35">
        <v>0.96</v>
      </c>
      <c r="G35" s="3">
        <v>685433</v>
      </c>
      <c r="H35">
        <v>3</v>
      </c>
      <c r="O35" s="1"/>
      <c r="P35" s="1"/>
      <c r="AB35">
        <f t="shared" si="1"/>
        <v>8250000</v>
      </c>
      <c r="AD35" s="6">
        <v>8250000</v>
      </c>
      <c r="AE35" s="7">
        <v>2</v>
      </c>
      <c r="AF35" s="8">
        <v>0.88645418326693226</v>
      </c>
      <c r="AG35" s="1">
        <f t="shared" si="2"/>
        <v>3.9840637450199202E-3</v>
      </c>
    </row>
    <row r="36" spans="1:33" x14ac:dyDescent="0.25">
      <c r="A36" t="s">
        <v>126</v>
      </c>
      <c r="B36">
        <v>6.86</v>
      </c>
      <c r="C36">
        <v>103.36</v>
      </c>
      <c r="D36" s="2">
        <v>5582.68</v>
      </c>
      <c r="E36">
        <v>1.7183999999999999</v>
      </c>
      <c r="F36">
        <v>0</v>
      </c>
      <c r="G36" s="3">
        <v>687432</v>
      </c>
      <c r="H36">
        <v>5</v>
      </c>
      <c r="O36" s="1"/>
      <c r="P36" s="1"/>
      <c r="AB36">
        <f t="shared" ref="AB36:AB68" si="4">AB35+250000</f>
        <v>8500000</v>
      </c>
      <c r="AD36" s="6">
        <v>8500000</v>
      </c>
      <c r="AE36" s="7">
        <v>0</v>
      </c>
      <c r="AF36" s="8">
        <v>0.88645418326693226</v>
      </c>
      <c r="AG36" s="1">
        <f t="shared" si="2"/>
        <v>0</v>
      </c>
    </row>
    <row r="37" spans="1:33" x14ac:dyDescent="0.25">
      <c r="A37" t="s">
        <v>444</v>
      </c>
      <c r="B37">
        <v>1.63</v>
      </c>
      <c r="C37">
        <v>33.85</v>
      </c>
      <c r="D37" s="2">
        <v>6358.99</v>
      </c>
      <c r="E37">
        <v>1.1096999999999999</v>
      </c>
      <c r="F37">
        <v>1.18</v>
      </c>
      <c r="G37" s="3">
        <v>712281</v>
      </c>
      <c r="H37">
        <v>4</v>
      </c>
      <c r="O37" s="1"/>
      <c r="P37" s="1"/>
      <c r="AB37">
        <f t="shared" si="4"/>
        <v>8750000</v>
      </c>
      <c r="AD37" s="6">
        <v>8750000</v>
      </c>
      <c r="AE37" s="7">
        <v>2</v>
      </c>
      <c r="AF37" s="8">
        <v>0.89043824701195218</v>
      </c>
      <c r="AG37" s="1">
        <f t="shared" si="2"/>
        <v>3.9840637450199202E-3</v>
      </c>
    </row>
    <row r="38" spans="1:33" x14ac:dyDescent="0.25">
      <c r="A38" t="s">
        <v>59</v>
      </c>
      <c r="B38">
        <v>6.54</v>
      </c>
      <c r="C38">
        <v>158.35</v>
      </c>
      <c r="D38" s="2">
        <v>11512.83</v>
      </c>
      <c r="E38">
        <v>1.6752</v>
      </c>
      <c r="F38">
        <v>0</v>
      </c>
      <c r="G38" s="3">
        <v>738046</v>
      </c>
      <c r="H38">
        <v>3</v>
      </c>
      <c r="O38" s="1"/>
      <c r="P38" s="1"/>
      <c r="AB38">
        <f t="shared" si="4"/>
        <v>9000000</v>
      </c>
      <c r="AD38" s="6">
        <v>9000000</v>
      </c>
      <c r="AE38" s="7">
        <v>5</v>
      </c>
      <c r="AF38" s="8">
        <v>0.90039840637450197</v>
      </c>
      <c r="AG38" s="1">
        <f t="shared" si="2"/>
        <v>9.9601593625498006E-3</v>
      </c>
    </row>
    <row r="39" spans="1:33" x14ac:dyDescent="0.25">
      <c r="A39" t="s">
        <v>132</v>
      </c>
      <c r="B39">
        <v>3.43</v>
      </c>
      <c r="C39">
        <v>101.71</v>
      </c>
      <c r="D39" s="2">
        <v>10863.03</v>
      </c>
      <c r="E39">
        <v>1.4806999999999999</v>
      </c>
      <c r="F39">
        <v>1.2</v>
      </c>
      <c r="G39" s="3">
        <v>738128</v>
      </c>
      <c r="H39">
        <v>2</v>
      </c>
      <c r="O39" s="1"/>
      <c r="P39" s="1"/>
      <c r="AB39">
        <f t="shared" si="4"/>
        <v>9250000</v>
      </c>
      <c r="AD39" s="6">
        <v>9250000</v>
      </c>
      <c r="AE39" s="7">
        <v>4</v>
      </c>
      <c r="AF39" s="8">
        <v>0.9083665338645418</v>
      </c>
      <c r="AG39" s="1">
        <f t="shared" si="2"/>
        <v>7.9681274900398405E-3</v>
      </c>
    </row>
    <row r="40" spans="1:33" x14ac:dyDescent="0.25">
      <c r="A40" t="s">
        <v>262</v>
      </c>
      <c r="B40">
        <v>3.61</v>
      </c>
      <c r="C40">
        <v>66.08</v>
      </c>
      <c r="D40" s="2">
        <v>9147.98</v>
      </c>
      <c r="E40">
        <v>0.87290000000000001</v>
      </c>
      <c r="F40">
        <v>0.79</v>
      </c>
      <c r="G40" s="3">
        <v>741506</v>
      </c>
      <c r="H40">
        <v>3</v>
      </c>
      <c r="O40" s="1"/>
      <c r="P40" s="1"/>
      <c r="AB40">
        <f t="shared" si="4"/>
        <v>9500000</v>
      </c>
      <c r="AD40" s="6">
        <v>9500000</v>
      </c>
      <c r="AE40" s="7">
        <v>2</v>
      </c>
      <c r="AF40" s="8">
        <v>0.91235059760956172</v>
      </c>
      <c r="AG40" s="1">
        <f t="shared" si="2"/>
        <v>3.9840637450199202E-3</v>
      </c>
    </row>
    <row r="41" spans="1:33" x14ac:dyDescent="0.25">
      <c r="A41" t="s">
        <v>31</v>
      </c>
      <c r="B41">
        <v>27.75</v>
      </c>
      <c r="C41">
        <v>297.18</v>
      </c>
      <c r="D41" s="2">
        <v>16483.38</v>
      </c>
      <c r="E41">
        <v>1.5350999999999999</v>
      </c>
      <c r="F41">
        <v>2.02</v>
      </c>
      <c r="G41" s="3">
        <v>746627</v>
      </c>
      <c r="H41">
        <v>3</v>
      </c>
      <c r="O41" s="1"/>
      <c r="P41" s="1"/>
      <c r="AB41">
        <f t="shared" si="4"/>
        <v>9750000</v>
      </c>
      <c r="AD41" s="6">
        <v>9750000</v>
      </c>
      <c r="AE41" s="7">
        <v>3</v>
      </c>
      <c r="AF41" s="8">
        <v>0.91832669322709159</v>
      </c>
      <c r="AG41" s="1">
        <f t="shared" si="2"/>
        <v>5.9760956175298804E-3</v>
      </c>
    </row>
    <row r="42" spans="1:33" x14ac:dyDescent="0.25">
      <c r="A42" t="s">
        <v>52</v>
      </c>
      <c r="B42">
        <v>8.31</v>
      </c>
      <c r="C42">
        <v>175.99</v>
      </c>
      <c r="D42" s="2">
        <v>10884.45</v>
      </c>
      <c r="E42">
        <v>1.3019000000000001</v>
      </c>
      <c r="F42">
        <v>1.02</v>
      </c>
      <c r="G42" s="3">
        <v>753297</v>
      </c>
      <c r="H42">
        <v>3</v>
      </c>
      <c r="O42" s="1"/>
      <c r="P42" s="1"/>
      <c r="AB42">
        <f t="shared" si="4"/>
        <v>10000000</v>
      </c>
      <c r="AD42" s="6">
        <v>10000000</v>
      </c>
      <c r="AE42" s="7">
        <v>1</v>
      </c>
      <c r="AF42" s="8">
        <v>0.92031872509960155</v>
      </c>
      <c r="AG42" s="1">
        <f t="shared" si="2"/>
        <v>1.9920318725099601E-3</v>
      </c>
    </row>
    <row r="43" spans="1:33" x14ac:dyDescent="0.25">
      <c r="A43" t="s">
        <v>438</v>
      </c>
      <c r="B43">
        <v>1.67</v>
      </c>
      <c r="C43">
        <v>35.369999999999997</v>
      </c>
      <c r="D43" s="2">
        <v>6461.42</v>
      </c>
      <c r="E43">
        <v>1.3943000000000001</v>
      </c>
      <c r="F43">
        <v>1.45</v>
      </c>
      <c r="G43" s="3">
        <v>753824</v>
      </c>
      <c r="H43">
        <v>4</v>
      </c>
      <c r="O43" s="1"/>
      <c r="P43" s="1"/>
      <c r="AB43">
        <f t="shared" si="4"/>
        <v>10250000</v>
      </c>
      <c r="AD43" s="6">
        <v>10250000</v>
      </c>
      <c r="AE43" s="7">
        <v>1</v>
      </c>
      <c r="AF43" s="8">
        <v>0.92231075697211151</v>
      </c>
      <c r="AG43" s="1">
        <f t="shared" si="2"/>
        <v>1.9920318725099601E-3</v>
      </c>
    </row>
    <row r="44" spans="1:33" x14ac:dyDescent="0.25">
      <c r="A44" t="s">
        <v>133</v>
      </c>
      <c r="B44">
        <v>4.5</v>
      </c>
      <c r="C44">
        <v>101.37</v>
      </c>
      <c r="D44" s="2">
        <v>15583.3</v>
      </c>
      <c r="E44">
        <v>0.74680000000000002</v>
      </c>
      <c r="F44">
        <v>2.27</v>
      </c>
      <c r="G44" s="3">
        <v>755490</v>
      </c>
      <c r="H44">
        <v>1</v>
      </c>
      <c r="O44" s="1"/>
      <c r="P44" s="1"/>
      <c r="AB44">
        <f t="shared" si="4"/>
        <v>10500000</v>
      </c>
      <c r="AD44" s="6">
        <v>10500000</v>
      </c>
      <c r="AE44" s="7">
        <v>1</v>
      </c>
      <c r="AF44" s="8">
        <v>0.92430278884462147</v>
      </c>
      <c r="AG44" s="1">
        <f t="shared" si="2"/>
        <v>1.9920318725099601E-3</v>
      </c>
    </row>
    <row r="45" spans="1:33" x14ac:dyDescent="0.25">
      <c r="A45" t="s">
        <v>17</v>
      </c>
      <c r="B45">
        <v>44.27</v>
      </c>
      <c r="C45" s="2">
        <v>1051.96</v>
      </c>
      <c r="D45" s="2">
        <v>55156.36</v>
      </c>
      <c r="E45">
        <v>1.5986</v>
      </c>
      <c r="F45">
        <v>0</v>
      </c>
      <c r="G45" s="3">
        <v>761140</v>
      </c>
      <c r="H45">
        <v>3</v>
      </c>
      <c r="O45" s="1"/>
      <c r="P45" s="1"/>
      <c r="AB45">
        <f t="shared" si="4"/>
        <v>10750000</v>
      </c>
      <c r="AD45" s="6">
        <v>10750000</v>
      </c>
      <c r="AE45" s="7">
        <v>0</v>
      </c>
      <c r="AF45" s="8">
        <v>0.92430278884462147</v>
      </c>
      <c r="AG45" s="1">
        <f t="shared" si="2"/>
        <v>0</v>
      </c>
    </row>
    <row r="46" spans="1:33" x14ac:dyDescent="0.25">
      <c r="A46" t="s">
        <v>49</v>
      </c>
      <c r="B46">
        <v>6.97</v>
      </c>
      <c r="C46">
        <v>187.81</v>
      </c>
      <c r="D46" s="2">
        <v>20450.060000000001</v>
      </c>
      <c r="E46">
        <v>0.51100000000000001</v>
      </c>
      <c r="F46">
        <v>0</v>
      </c>
      <c r="G46" s="3">
        <v>762098</v>
      </c>
      <c r="H46">
        <v>3</v>
      </c>
      <c r="O46" s="1"/>
      <c r="P46" s="1"/>
      <c r="AB46">
        <f t="shared" si="4"/>
        <v>11000000</v>
      </c>
      <c r="AD46" s="6">
        <v>11000000</v>
      </c>
      <c r="AE46" s="7">
        <v>2</v>
      </c>
      <c r="AF46" s="8">
        <v>0.92828685258964139</v>
      </c>
      <c r="AG46" s="1">
        <f t="shared" si="2"/>
        <v>3.9840637450199202E-3</v>
      </c>
    </row>
    <row r="47" spans="1:33" x14ac:dyDescent="0.25">
      <c r="A47" t="s">
        <v>345</v>
      </c>
      <c r="B47">
        <v>2.15</v>
      </c>
      <c r="C47">
        <v>50.43</v>
      </c>
      <c r="D47" s="2">
        <v>5241.08</v>
      </c>
      <c r="E47">
        <v>0.78080000000000005</v>
      </c>
      <c r="F47">
        <v>1.59</v>
      </c>
      <c r="G47" s="3">
        <v>767722</v>
      </c>
      <c r="H47">
        <v>3</v>
      </c>
      <c r="O47" s="1"/>
      <c r="P47" s="1"/>
      <c r="AB47">
        <f t="shared" si="4"/>
        <v>11250000</v>
      </c>
      <c r="AD47" s="6">
        <v>11250000</v>
      </c>
      <c r="AE47" s="7">
        <v>0</v>
      </c>
      <c r="AF47" s="8">
        <v>0.92828685258964139</v>
      </c>
      <c r="AG47" s="1">
        <f t="shared" si="2"/>
        <v>0</v>
      </c>
    </row>
    <row r="48" spans="1:33" x14ac:dyDescent="0.25">
      <c r="A48" t="s">
        <v>456</v>
      </c>
      <c r="B48">
        <v>1.0900000000000001</v>
      </c>
      <c r="C48">
        <v>30.92</v>
      </c>
      <c r="D48" s="2">
        <v>4378.9799999999996</v>
      </c>
      <c r="E48">
        <v>0.79490000000000005</v>
      </c>
      <c r="F48">
        <v>1.29</v>
      </c>
      <c r="G48" s="3">
        <v>771156</v>
      </c>
      <c r="H48">
        <v>4</v>
      </c>
      <c r="O48" s="1"/>
      <c r="P48" s="1"/>
      <c r="AB48">
        <f t="shared" si="4"/>
        <v>11500000</v>
      </c>
      <c r="AD48" s="6">
        <v>11500000</v>
      </c>
      <c r="AE48" s="7">
        <v>0</v>
      </c>
      <c r="AF48" s="8">
        <v>0.92828685258964139</v>
      </c>
      <c r="AG48" s="1">
        <f t="shared" si="2"/>
        <v>0</v>
      </c>
    </row>
    <row r="49" spans="1:33" x14ac:dyDescent="0.25">
      <c r="A49" t="s">
        <v>326</v>
      </c>
      <c r="B49">
        <v>3.44</v>
      </c>
      <c r="C49">
        <v>53.46</v>
      </c>
      <c r="D49" s="2">
        <v>6392.37</v>
      </c>
      <c r="E49">
        <v>0.50490000000000002</v>
      </c>
      <c r="F49">
        <v>3.67</v>
      </c>
      <c r="G49" s="3">
        <v>780066</v>
      </c>
      <c r="H49">
        <v>1</v>
      </c>
      <c r="O49" s="1"/>
      <c r="P49" s="1"/>
      <c r="AB49">
        <f t="shared" si="4"/>
        <v>11750000</v>
      </c>
      <c r="AD49" s="6">
        <v>11750000</v>
      </c>
      <c r="AE49" s="7">
        <v>0</v>
      </c>
      <c r="AF49" s="8">
        <v>0.92828685258964139</v>
      </c>
      <c r="AG49" s="1">
        <f t="shared" si="2"/>
        <v>0</v>
      </c>
    </row>
    <row r="50" spans="1:33" x14ac:dyDescent="0.25">
      <c r="A50" t="s">
        <v>104</v>
      </c>
      <c r="B50">
        <v>4.96</v>
      </c>
      <c r="C50">
        <v>112.85</v>
      </c>
      <c r="D50" s="2">
        <v>10305.57</v>
      </c>
      <c r="E50">
        <v>1.3911</v>
      </c>
      <c r="F50">
        <v>0.35</v>
      </c>
      <c r="G50" s="3">
        <v>781220</v>
      </c>
      <c r="H50">
        <v>4</v>
      </c>
      <c r="O50" s="1"/>
      <c r="P50" s="1"/>
      <c r="AB50">
        <f t="shared" si="4"/>
        <v>12000000</v>
      </c>
      <c r="AD50" s="6">
        <v>12000000</v>
      </c>
      <c r="AE50" s="7">
        <v>0</v>
      </c>
      <c r="AF50" s="8">
        <v>0.92828685258964139</v>
      </c>
      <c r="AG50" s="1">
        <f t="shared" si="2"/>
        <v>0</v>
      </c>
    </row>
    <row r="51" spans="1:33" x14ac:dyDescent="0.25">
      <c r="A51" t="s">
        <v>54</v>
      </c>
      <c r="B51">
        <v>6.08</v>
      </c>
      <c r="C51">
        <v>173.28</v>
      </c>
      <c r="D51" s="2">
        <v>22874.34</v>
      </c>
      <c r="E51">
        <v>0.76700000000000002</v>
      </c>
      <c r="F51">
        <v>2.68</v>
      </c>
      <c r="G51" s="3">
        <v>791647</v>
      </c>
      <c r="H51">
        <v>1</v>
      </c>
      <c r="O51" s="1"/>
      <c r="P51" s="1"/>
      <c r="AB51">
        <f t="shared" si="4"/>
        <v>12250000</v>
      </c>
      <c r="AD51" s="6">
        <v>12250000</v>
      </c>
      <c r="AE51" s="7">
        <v>2</v>
      </c>
      <c r="AF51" s="8">
        <v>0.9322709163346613</v>
      </c>
      <c r="AG51" s="1">
        <f t="shared" si="2"/>
        <v>3.9840637450199202E-3</v>
      </c>
    </row>
    <row r="52" spans="1:33" x14ac:dyDescent="0.25">
      <c r="A52" t="s">
        <v>39</v>
      </c>
      <c r="B52">
        <v>16.16</v>
      </c>
      <c r="C52">
        <v>226.97</v>
      </c>
      <c r="D52" s="2">
        <v>31148.22</v>
      </c>
      <c r="E52">
        <v>1.2548999999999999</v>
      </c>
      <c r="F52">
        <v>1.18</v>
      </c>
      <c r="G52" s="3">
        <v>793184</v>
      </c>
      <c r="H52">
        <v>3</v>
      </c>
      <c r="O52" s="1"/>
      <c r="P52" s="1"/>
      <c r="R52">
        <f>80000000/15</f>
        <v>5333333.333333333</v>
      </c>
      <c r="AB52">
        <f t="shared" si="4"/>
        <v>12500000</v>
      </c>
      <c r="AD52" s="6">
        <v>12500000</v>
      </c>
      <c r="AE52" s="7">
        <v>1</v>
      </c>
      <c r="AF52" s="8">
        <v>0.93426294820717126</v>
      </c>
      <c r="AG52" s="1">
        <f t="shared" si="2"/>
        <v>1.9920318725099601E-3</v>
      </c>
    </row>
    <row r="53" spans="1:33" x14ac:dyDescent="0.25">
      <c r="A53" t="s">
        <v>108</v>
      </c>
      <c r="B53">
        <v>2.4500000000000002</v>
      </c>
      <c r="C53">
        <v>109.78</v>
      </c>
      <c r="D53" s="2">
        <v>7384.9</v>
      </c>
      <c r="E53">
        <v>1.2269000000000001</v>
      </c>
      <c r="F53">
        <v>1.46</v>
      </c>
      <c r="G53" s="3">
        <v>797053</v>
      </c>
      <c r="H53">
        <v>4</v>
      </c>
      <c r="O53" s="1"/>
      <c r="P53" s="1"/>
      <c r="R53" s="3">
        <v>5333333</v>
      </c>
      <c r="AB53">
        <f t="shared" si="4"/>
        <v>12750000</v>
      </c>
      <c r="AD53" s="6">
        <v>12750000</v>
      </c>
      <c r="AE53" s="7">
        <v>1</v>
      </c>
      <c r="AF53" s="8">
        <v>0.93625498007968122</v>
      </c>
      <c r="AG53" s="1">
        <f t="shared" si="2"/>
        <v>1.9920318725099601E-3</v>
      </c>
    </row>
    <row r="54" spans="1:33" x14ac:dyDescent="0.25">
      <c r="A54" t="s">
        <v>87</v>
      </c>
      <c r="B54">
        <v>1.07</v>
      </c>
      <c r="C54">
        <v>123.6</v>
      </c>
      <c r="D54" s="2">
        <v>23204.04</v>
      </c>
      <c r="E54">
        <v>1.0664</v>
      </c>
      <c r="F54">
        <v>2.36</v>
      </c>
      <c r="G54" s="3">
        <v>800992</v>
      </c>
      <c r="O54" s="1"/>
      <c r="P54" s="1"/>
      <c r="R54">
        <f>R53*15</f>
        <v>79999995</v>
      </c>
      <c r="AB54">
        <f t="shared" si="4"/>
        <v>13000000</v>
      </c>
      <c r="AD54" s="6">
        <v>13000000</v>
      </c>
      <c r="AE54" s="7">
        <v>0</v>
      </c>
      <c r="AF54" s="8">
        <v>0.93625498007968122</v>
      </c>
      <c r="AG54" s="1">
        <f t="shared" si="2"/>
        <v>0</v>
      </c>
    </row>
    <row r="55" spans="1:33" x14ac:dyDescent="0.25">
      <c r="A55" t="s">
        <v>84</v>
      </c>
      <c r="B55">
        <v>7.26</v>
      </c>
      <c r="C55">
        <v>127.18</v>
      </c>
      <c r="D55" s="2">
        <v>12588.27</v>
      </c>
      <c r="E55">
        <v>1.0629999999999999</v>
      </c>
      <c r="F55">
        <v>1.89</v>
      </c>
      <c r="G55" s="3">
        <v>810976</v>
      </c>
      <c r="H55">
        <v>3</v>
      </c>
      <c r="O55" s="1"/>
      <c r="P55" s="1"/>
      <c r="AB55">
        <f t="shared" si="4"/>
        <v>13250000</v>
      </c>
      <c r="AD55" s="6">
        <v>13250000</v>
      </c>
      <c r="AE55" s="7">
        <v>0</v>
      </c>
      <c r="AF55" s="8">
        <v>0.93625498007968122</v>
      </c>
      <c r="AG55" s="1">
        <f t="shared" si="2"/>
        <v>0</v>
      </c>
    </row>
    <row r="56" spans="1:33" x14ac:dyDescent="0.25">
      <c r="A56" t="s">
        <v>275</v>
      </c>
      <c r="B56">
        <v>3.8</v>
      </c>
      <c r="C56">
        <v>64.290000000000006</v>
      </c>
      <c r="D56" s="2">
        <v>9326.16</v>
      </c>
      <c r="E56">
        <v>1.3250999999999999</v>
      </c>
      <c r="F56">
        <v>1.43</v>
      </c>
      <c r="G56" s="3">
        <v>816340</v>
      </c>
      <c r="H56">
        <v>3</v>
      </c>
      <c r="O56" s="1"/>
      <c r="P56" s="1"/>
      <c r="AB56">
        <f t="shared" si="4"/>
        <v>13500000</v>
      </c>
      <c r="AD56" s="6">
        <v>13500000</v>
      </c>
      <c r="AE56" s="7">
        <v>1</v>
      </c>
      <c r="AF56" s="8">
        <v>0.93824701195219129</v>
      </c>
      <c r="AG56" s="1">
        <f t="shared" si="2"/>
        <v>1.9920318725099601E-3</v>
      </c>
    </row>
    <row r="57" spans="1:33" x14ac:dyDescent="0.25">
      <c r="A57" t="s">
        <v>175</v>
      </c>
      <c r="B57">
        <v>4.1500000000000004</v>
      </c>
      <c r="C57">
        <v>85.64</v>
      </c>
      <c r="D57" s="2">
        <v>10556.24</v>
      </c>
      <c r="E57">
        <v>1.5158</v>
      </c>
      <c r="F57">
        <v>1.63</v>
      </c>
      <c r="G57" s="3">
        <v>817150</v>
      </c>
      <c r="H57">
        <v>2</v>
      </c>
      <c r="O57" s="1"/>
      <c r="P57" s="1"/>
      <c r="AB57">
        <f t="shared" si="4"/>
        <v>13750000</v>
      </c>
      <c r="AD57" s="6">
        <v>13750000</v>
      </c>
      <c r="AE57" s="7">
        <v>1</v>
      </c>
      <c r="AF57" s="8">
        <v>0.94023904382470125</v>
      </c>
      <c r="AG57" s="1">
        <f t="shared" si="2"/>
        <v>1.9920318725099601E-3</v>
      </c>
    </row>
    <row r="58" spans="1:33" x14ac:dyDescent="0.25">
      <c r="A58" t="s">
        <v>80</v>
      </c>
      <c r="B58">
        <v>4.09</v>
      </c>
      <c r="C58">
        <v>129.88999999999999</v>
      </c>
      <c r="D58" s="2">
        <v>9583.67</v>
      </c>
      <c r="E58">
        <v>1.8875999999999999</v>
      </c>
      <c r="F58">
        <v>0</v>
      </c>
      <c r="G58" s="3">
        <v>825289</v>
      </c>
      <c r="H58">
        <v>4</v>
      </c>
      <c r="O58" s="1"/>
      <c r="P58" s="1"/>
      <c r="AB58">
        <f t="shared" si="4"/>
        <v>14000000</v>
      </c>
      <c r="AD58" s="6">
        <v>14000000</v>
      </c>
      <c r="AE58" s="7">
        <v>1</v>
      </c>
      <c r="AF58" s="8">
        <v>0.94223107569721121</v>
      </c>
      <c r="AG58" s="1">
        <f t="shared" si="2"/>
        <v>1.9920318725099601E-3</v>
      </c>
    </row>
    <row r="59" spans="1:33" x14ac:dyDescent="0.25">
      <c r="A59" t="s">
        <v>301</v>
      </c>
      <c r="B59">
        <v>2.11</v>
      </c>
      <c r="C59">
        <v>58.56</v>
      </c>
      <c r="D59" s="2">
        <v>7850.2</v>
      </c>
      <c r="E59">
        <v>1.427</v>
      </c>
      <c r="F59">
        <v>1.23</v>
      </c>
      <c r="G59" s="3">
        <v>828766</v>
      </c>
      <c r="H59">
        <v>2</v>
      </c>
      <c r="O59" s="1"/>
      <c r="P59" s="1"/>
      <c r="AB59">
        <f t="shared" si="4"/>
        <v>14250000</v>
      </c>
      <c r="AD59" s="6">
        <v>14250000</v>
      </c>
      <c r="AE59" s="7">
        <v>1</v>
      </c>
      <c r="AF59" s="8">
        <v>0.94422310756972117</v>
      </c>
      <c r="AG59" s="1">
        <f t="shared" si="2"/>
        <v>1.9920318725099601E-3</v>
      </c>
    </row>
    <row r="60" spans="1:33" x14ac:dyDescent="0.25">
      <c r="A60" t="s">
        <v>77</v>
      </c>
      <c r="B60">
        <v>7.15</v>
      </c>
      <c r="C60">
        <v>133.16</v>
      </c>
      <c r="D60" s="2">
        <v>14280.21</v>
      </c>
      <c r="E60">
        <v>0.6069</v>
      </c>
      <c r="F60">
        <v>0</v>
      </c>
      <c r="G60" s="3">
        <v>844377</v>
      </c>
      <c r="H60">
        <v>1</v>
      </c>
      <c r="O60" s="1"/>
      <c r="P60" s="1"/>
      <c r="AB60">
        <f t="shared" si="4"/>
        <v>14500000</v>
      </c>
      <c r="AD60" s="6">
        <v>14500000</v>
      </c>
      <c r="AE60" s="7">
        <v>1</v>
      </c>
      <c r="AF60" s="8">
        <v>0.94621513944223112</v>
      </c>
      <c r="AG60" s="1">
        <f t="shared" si="2"/>
        <v>1.9920318725099601E-3</v>
      </c>
    </row>
    <row r="61" spans="1:33" x14ac:dyDescent="0.25">
      <c r="A61" t="s">
        <v>38</v>
      </c>
      <c r="B61">
        <v>12.81</v>
      </c>
      <c r="C61">
        <v>229.55</v>
      </c>
      <c r="D61" s="2">
        <v>32718.45</v>
      </c>
      <c r="E61">
        <v>0.92600000000000005</v>
      </c>
      <c r="F61">
        <v>0.05</v>
      </c>
      <c r="G61" s="3">
        <v>845559</v>
      </c>
      <c r="H61">
        <v>5</v>
      </c>
      <c r="O61" s="1"/>
      <c r="P61" s="1"/>
      <c r="AB61">
        <f t="shared" si="4"/>
        <v>14750000</v>
      </c>
      <c r="AD61" s="6">
        <v>14750000</v>
      </c>
      <c r="AE61" s="7">
        <v>1</v>
      </c>
      <c r="AF61" s="8">
        <v>0.94820717131474108</v>
      </c>
      <c r="AG61" s="1">
        <f t="shared" si="2"/>
        <v>1.9920318725099601E-3</v>
      </c>
    </row>
    <row r="62" spans="1:33" x14ac:dyDescent="0.25">
      <c r="A62" t="s">
        <v>331</v>
      </c>
      <c r="B62">
        <v>2.27</v>
      </c>
      <c r="C62">
        <v>53.02</v>
      </c>
      <c r="D62" s="2">
        <v>5089.92</v>
      </c>
      <c r="E62">
        <v>1.3441000000000001</v>
      </c>
      <c r="F62">
        <v>2.64</v>
      </c>
      <c r="G62" s="3">
        <v>852950</v>
      </c>
      <c r="H62">
        <v>2</v>
      </c>
      <c r="O62" s="1"/>
      <c r="P62" s="1"/>
      <c r="AB62">
        <f t="shared" si="4"/>
        <v>15000000</v>
      </c>
      <c r="AD62" s="6">
        <v>15000000</v>
      </c>
      <c r="AE62" s="7">
        <v>0</v>
      </c>
      <c r="AF62" s="8">
        <v>0.94820717131474108</v>
      </c>
      <c r="AG62" s="1">
        <f t="shared" si="2"/>
        <v>0</v>
      </c>
    </row>
    <row r="63" spans="1:33" x14ac:dyDescent="0.25">
      <c r="A63" t="s">
        <v>208</v>
      </c>
      <c r="B63">
        <v>3.66</v>
      </c>
      <c r="C63">
        <v>77.12</v>
      </c>
      <c r="D63" s="2">
        <v>8977.07</v>
      </c>
      <c r="E63">
        <v>0.85640000000000005</v>
      </c>
      <c r="F63">
        <v>1.1000000000000001</v>
      </c>
      <c r="G63" s="3">
        <v>870029</v>
      </c>
      <c r="H63">
        <v>2</v>
      </c>
      <c r="O63" s="1"/>
      <c r="P63" s="1"/>
      <c r="AB63">
        <f t="shared" si="4"/>
        <v>15250000</v>
      </c>
      <c r="AD63" s="6">
        <v>15250000</v>
      </c>
      <c r="AE63" s="7">
        <v>1</v>
      </c>
      <c r="AF63" s="8">
        <v>0.95019920318725104</v>
      </c>
      <c r="AG63" s="1">
        <f t="shared" si="2"/>
        <v>1.9920318725099601E-3</v>
      </c>
    </row>
    <row r="64" spans="1:33" x14ac:dyDescent="0.25">
      <c r="A64" t="s">
        <v>73</v>
      </c>
      <c r="B64">
        <v>2.29</v>
      </c>
      <c r="C64">
        <v>137.77000000000001</v>
      </c>
      <c r="D64" s="2">
        <v>21092.58</v>
      </c>
      <c r="E64">
        <v>0.78220000000000001</v>
      </c>
      <c r="F64">
        <v>1.89</v>
      </c>
      <c r="G64" s="3">
        <v>875358</v>
      </c>
      <c r="H64">
        <v>1</v>
      </c>
      <c r="O64" s="1"/>
      <c r="P64" s="1"/>
      <c r="AB64">
        <f t="shared" si="4"/>
        <v>15500000</v>
      </c>
      <c r="AD64" s="6">
        <v>15500000</v>
      </c>
      <c r="AE64" s="7">
        <v>1</v>
      </c>
      <c r="AF64" s="8">
        <v>0.952191235059761</v>
      </c>
      <c r="AG64" s="1">
        <f t="shared" si="2"/>
        <v>1.9920318725099601E-3</v>
      </c>
    </row>
    <row r="65" spans="1:33" x14ac:dyDescent="0.25">
      <c r="A65" t="s">
        <v>299</v>
      </c>
      <c r="B65">
        <v>3.4</v>
      </c>
      <c r="C65">
        <v>58.95</v>
      </c>
      <c r="D65" s="2">
        <v>6669.83</v>
      </c>
      <c r="E65">
        <v>0.99490000000000001</v>
      </c>
      <c r="F65">
        <v>0</v>
      </c>
      <c r="G65" s="3">
        <v>877099</v>
      </c>
      <c r="H65">
        <v>4</v>
      </c>
      <c r="O65" s="1"/>
      <c r="P65" s="1"/>
      <c r="AB65">
        <f t="shared" si="4"/>
        <v>15750000</v>
      </c>
      <c r="AD65" s="6">
        <v>15750000</v>
      </c>
      <c r="AE65" s="7">
        <v>0</v>
      </c>
      <c r="AF65" s="8">
        <v>0.952191235059761</v>
      </c>
      <c r="AG65" s="1">
        <f t="shared" si="2"/>
        <v>0</v>
      </c>
    </row>
    <row r="66" spans="1:33" x14ac:dyDescent="0.25">
      <c r="A66" t="s">
        <v>56</v>
      </c>
      <c r="B66">
        <v>1.51</v>
      </c>
      <c r="C66">
        <v>169.75</v>
      </c>
      <c r="D66" s="2">
        <v>22739.03</v>
      </c>
      <c r="E66">
        <v>0.29599999999999999</v>
      </c>
      <c r="F66">
        <v>0.25</v>
      </c>
      <c r="G66" s="3">
        <v>877201</v>
      </c>
      <c r="H66">
        <v>5</v>
      </c>
      <c r="O66" s="1"/>
      <c r="P66" s="1"/>
      <c r="AB66">
        <f t="shared" si="4"/>
        <v>16000000</v>
      </c>
      <c r="AD66" s="6">
        <v>16000000</v>
      </c>
      <c r="AE66" s="7">
        <v>0</v>
      </c>
      <c r="AF66" s="8">
        <v>0.952191235059761</v>
      </c>
      <c r="AG66" s="1">
        <f t="shared" si="2"/>
        <v>0</v>
      </c>
    </row>
    <row r="67" spans="1:33" x14ac:dyDescent="0.25">
      <c r="A67" t="s">
        <v>217</v>
      </c>
      <c r="B67">
        <v>3.37</v>
      </c>
      <c r="C67">
        <v>75.22</v>
      </c>
      <c r="D67" s="2">
        <v>16164.77</v>
      </c>
      <c r="E67">
        <v>0.6331</v>
      </c>
      <c r="F67">
        <v>0</v>
      </c>
      <c r="G67" s="3">
        <v>881236</v>
      </c>
      <c r="H67">
        <v>2</v>
      </c>
      <c r="O67" s="1"/>
      <c r="P67" s="1"/>
      <c r="AB67">
        <f t="shared" si="4"/>
        <v>16250000</v>
      </c>
      <c r="AD67" s="6">
        <v>16250000</v>
      </c>
      <c r="AE67" s="7">
        <v>0</v>
      </c>
      <c r="AF67" s="8">
        <v>0.952191235059761</v>
      </c>
      <c r="AG67" s="1">
        <f t="shared" si="2"/>
        <v>0</v>
      </c>
    </row>
    <row r="68" spans="1:33" x14ac:dyDescent="0.25">
      <c r="A68" t="s">
        <v>40</v>
      </c>
      <c r="B68">
        <v>4.7</v>
      </c>
      <c r="C68">
        <v>221.63</v>
      </c>
      <c r="D68" s="2">
        <v>25142.15</v>
      </c>
      <c r="E68">
        <v>0.87370000000000003</v>
      </c>
      <c r="F68">
        <v>1.17</v>
      </c>
      <c r="G68" s="3">
        <v>886551</v>
      </c>
      <c r="H68">
        <v>5</v>
      </c>
      <c r="O68" s="1"/>
      <c r="P68" s="1"/>
      <c r="AB68">
        <f t="shared" si="4"/>
        <v>16500000</v>
      </c>
      <c r="AD68" s="6">
        <v>16500000</v>
      </c>
      <c r="AE68" s="7">
        <v>3</v>
      </c>
      <c r="AF68" s="8">
        <v>0.95816733067729087</v>
      </c>
      <c r="AG68" s="1">
        <f t="shared" ref="AG68:AG83" si="5">AE68/$AE$84</f>
        <v>5.9760956175298804E-3</v>
      </c>
    </row>
    <row r="69" spans="1:33" x14ac:dyDescent="0.25">
      <c r="A69" t="s">
        <v>251</v>
      </c>
      <c r="B69">
        <v>1.33</v>
      </c>
      <c r="C69">
        <v>68.290000000000006</v>
      </c>
      <c r="D69" s="2">
        <v>8916.2099999999991</v>
      </c>
      <c r="E69">
        <v>1.4973000000000001</v>
      </c>
      <c r="F69">
        <v>0.35</v>
      </c>
      <c r="G69" s="3">
        <v>888580</v>
      </c>
      <c r="H69">
        <v>1</v>
      </c>
      <c r="O69" s="1"/>
      <c r="P69" s="1"/>
      <c r="AB69">
        <f t="shared" ref="AB69:AB82" si="6">AB68+250000</f>
        <v>16750000</v>
      </c>
      <c r="AD69" s="6">
        <v>16750000</v>
      </c>
      <c r="AE69" s="7">
        <v>2</v>
      </c>
      <c r="AF69" s="8">
        <v>0.96215139442231079</v>
      </c>
      <c r="AG69" s="1">
        <f t="shared" si="5"/>
        <v>3.9840637450199202E-3</v>
      </c>
    </row>
    <row r="70" spans="1:33" x14ac:dyDescent="0.25">
      <c r="A70" t="s">
        <v>26</v>
      </c>
      <c r="B70">
        <v>2.93</v>
      </c>
      <c r="C70">
        <v>411.04</v>
      </c>
      <c r="D70" s="2">
        <v>41264.71</v>
      </c>
      <c r="E70">
        <v>0.84889999999999999</v>
      </c>
      <c r="F70">
        <v>0</v>
      </c>
      <c r="G70" s="3">
        <v>911596</v>
      </c>
      <c r="H70">
        <v>2</v>
      </c>
      <c r="O70" s="1"/>
      <c r="P70" s="1"/>
      <c r="AB70">
        <f t="shared" si="6"/>
        <v>17000000</v>
      </c>
      <c r="AD70" s="6">
        <v>17000000</v>
      </c>
      <c r="AE70" s="7">
        <v>1</v>
      </c>
      <c r="AF70" s="8">
        <v>0.96414342629482075</v>
      </c>
      <c r="AG70" s="1">
        <f t="shared" si="5"/>
        <v>1.9920318725099601E-3</v>
      </c>
    </row>
    <row r="71" spans="1:33" x14ac:dyDescent="0.25">
      <c r="A71" t="s">
        <v>99</v>
      </c>
      <c r="B71">
        <v>4.3</v>
      </c>
      <c r="C71">
        <v>114.25</v>
      </c>
      <c r="D71" s="2">
        <v>12608.63</v>
      </c>
      <c r="E71">
        <v>1.2668999999999999</v>
      </c>
      <c r="F71">
        <v>0.98</v>
      </c>
      <c r="G71" s="3">
        <v>914112</v>
      </c>
      <c r="H71">
        <v>3</v>
      </c>
      <c r="O71" s="1"/>
      <c r="P71" s="1"/>
      <c r="AB71">
        <f t="shared" si="6"/>
        <v>17250000</v>
      </c>
      <c r="AD71" s="6">
        <v>17250000</v>
      </c>
      <c r="AE71" s="7">
        <v>1</v>
      </c>
      <c r="AF71" s="8">
        <v>0.96613545816733071</v>
      </c>
      <c r="AG71" s="1">
        <f t="shared" si="5"/>
        <v>1.9920318725099601E-3</v>
      </c>
    </row>
    <row r="72" spans="1:33" x14ac:dyDescent="0.25">
      <c r="A72" t="s">
        <v>288</v>
      </c>
      <c r="B72">
        <v>3.79</v>
      </c>
      <c r="C72">
        <v>61.03</v>
      </c>
      <c r="D72" s="2">
        <v>8699.82</v>
      </c>
      <c r="E72">
        <v>0.43640000000000001</v>
      </c>
      <c r="F72">
        <v>3.44</v>
      </c>
      <c r="G72" s="3">
        <v>920787</v>
      </c>
      <c r="H72">
        <v>2</v>
      </c>
      <c r="O72" s="1"/>
      <c r="P72" s="1"/>
      <c r="AB72">
        <f t="shared" si="6"/>
        <v>17500000</v>
      </c>
      <c r="AD72" s="6">
        <v>17500000</v>
      </c>
      <c r="AE72" s="7">
        <v>1</v>
      </c>
      <c r="AF72" s="8">
        <v>0.96812749003984067</v>
      </c>
      <c r="AG72" s="1">
        <f t="shared" si="5"/>
        <v>1.9920318725099601E-3</v>
      </c>
    </row>
    <row r="73" spans="1:33" x14ac:dyDescent="0.25">
      <c r="A73" t="s">
        <v>42</v>
      </c>
      <c r="B73">
        <v>5.58</v>
      </c>
      <c r="C73">
        <v>216.67</v>
      </c>
      <c r="D73" s="2">
        <v>50180.55</v>
      </c>
      <c r="E73">
        <v>0.72550000000000003</v>
      </c>
      <c r="F73">
        <v>0.44</v>
      </c>
      <c r="G73" s="3">
        <v>922910</v>
      </c>
      <c r="H73">
        <v>5</v>
      </c>
      <c r="O73" s="1"/>
      <c r="AB73">
        <f t="shared" si="6"/>
        <v>17750000</v>
      </c>
      <c r="AD73" s="6">
        <v>17750000</v>
      </c>
      <c r="AE73" s="7">
        <v>1</v>
      </c>
      <c r="AF73" s="8">
        <v>0.97011952191235062</v>
      </c>
      <c r="AG73" s="1">
        <f t="shared" si="5"/>
        <v>1.9920318725099601E-3</v>
      </c>
    </row>
    <row r="74" spans="1:33" x14ac:dyDescent="0.25">
      <c r="A74" t="s">
        <v>306</v>
      </c>
      <c r="B74">
        <v>4.0199999999999996</v>
      </c>
      <c r="C74">
        <v>57.34</v>
      </c>
      <c r="D74" s="2">
        <v>6943.3</v>
      </c>
      <c r="E74">
        <v>0.88160000000000005</v>
      </c>
      <c r="F74">
        <v>0</v>
      </c>
      <c r="G74" s="3">
        <v>923568</v>
      </c>
      <c r="H74">
        <v>3</v>
      </c>
      <c r="O74" s="1"/>
      <c r="AB74">
        <f t="shared" si="6"/>
        <v>18000000</v>
      </c>
      <c r="AD74" s="6">
        <v>18000000</v>
      </c>
      <c r="AE74" s="7">
        <v>0</v>
      </c>
      <c r="AF74" s="8">
        <v>0.97011952191235062</v>
      </c>
      <c r="AG74" s="1">
        <f t="shared" si="5"/>
        <v>0</v>
      </c>
    </row>
    <row r="75" spans="1:33" x14ac:dyDescent="0.25">
      <c r="A75" t="s">
        <v>332</v>
      </c>
      <c r="B75">
        <v>2.16</v>
      </c>
      <c r="C75">
        <v>52.76</v>
      </c>
      <c r="D75" s="2">
        <v>7480.2</v>
      </c>
      <c r="E75">
        <v>1.3169</v>
      </c>
      <c r="F75">
        <v>0.5</v>
      </c>
      <c r="G75" s="3">
        <v>924419</v>
      </c>
      <c r="H75">
        <v>4</v>
      </c>
      <c r="O75" s="1"/>
      <c r="AB75">
        <f t="shared" si="6"/>
        <v>18250000</v>
      </c>
      <c r="AD75" s="6">
        <v>18250000</v>
      </c>
      <c r="AE75" s="7">
        <v>1</v>
      </c>
      <c r="AF75" s="8">
        <v>0.97211155378486058</v>
      </c>
      <c r="AG75" s="1">
        <f t="shared" si="5"/>
        <v>1.9920318725099601E-3</v>
      </c>
    </row>
    <row r="76" spans="1:33" x14ac:dyDescent="0.25">
      <c r="A76" t="s">
        <v>276</v>
      </c>
      <c r="B76">
        <v>3.04</v>
      </c>
      <c r="C76">
        <v>64.11</v>
      </c>
      <c r="D76" s="2">
        <v>15098.22</v>
      </c>
      <c r="E76">
        <v>1.0511999999999999</v>
      </c>
      <c r="F76">
        <v>2.06</v>
      </c>
      <c r="G76" s="3">
        <v>929301</v>
      </c>
      <c r="H76">
        <v>3</v>
      </c>
      <c r="O76" s="1"/>
      <c r="AB76">
        <f t="shared" si="6"/>
        <v>18500000</v>
      </c>
      <c r="AD76" s="6">
        <v>18500000</v>
      </c>
      <c r="AE76" s="7">
        <v>1</v>
      </c>
      <c r="AF76" s="8">
        <v>0.97410358565737054</v>
      </c>
      <c r="AG76" s="1">
        <f t="shared" si="5"/>
        <v>1.9920318725099601E-3</v>
      </c>
    </row>
    <row r="77" spans="1:33" x14ac:dyDescent="0.25">
      <c r="A77" t="s">
        <v>116</v>
      </c>
      <c r="B77">
        <v>3.88</v>
      </c>
      <c r="C77">
        <v>106.62</v>
      </c>
      <c r="D77" s="2">
        <v>13737.45</v>
      </c>
      <c r="E77">
        <v>0.44519999999999998</v>
      </c>
      <c r="F77">
        <v>2.78</v>
      </c>
      <c r="G77" s="3">
        <v>934962</v>
      </c>
      <c r="H77">
        <v>1</v>
      </c>
      <c r="O77" s="1"/>
      <c r="AB77">
        <f t="shared" si="6"/>
        <v>18750000</v>
      </c>
      <c r="AD77" s="6">
        <v>18750000</v>
      </c>
      <c r="AE77" s="7">
        <v>0</v>
      </c>
      <c r="AF77" s="8">
        <v>0.97410358565737054</v>
      </c>
      <c r="AG77" s="1">
        <f t="shared" si="5"/>
        <v>0</v>
      </c>
    </row>
    <row r="78" spans="1:33" x14ac:dyDescent="0.25">
      <c r="A78" t="s">
        <v>386</v>
      </c>
      <c r="B78">
        <v>1.06</v>
      </c>
      <c r="C78">
        <v>43.45</v>
      </c>
      <c r="D78" s="2">
        <v>7642.5</v>
      </c>
      <c r="E78">
        <v>1.0079</v>
      </c>
      <c r="F78">
        <v>4.05</v>
      </c>
      <c r="G78" s="3">
        <v>936344</v>
      </c>
      <c r="H78">
        <v>2</v>
      </c>
      <c r="O78" s="1"/>
      <c r="AB78">
        <f t="shared" si="6"/>
        <v>19000000</v>
      </c>
      <c r="AD78" s="6">
        <v>19000000</v>
      </c>
      <c r="AE78" s="7">
        <v>0</v>
      </c>
      <c r="AF78" s="8">
        <v>0.97410358565737054</v>
      </c>
      <c r="AG78" s="1">
        <f t="shared" si="5"/>
        <v>0</v>
      </c>
    </row>
    <row r="79" spans="1:33" x14ac:dyDescent="0.25">
      <c r="A79" t="s">
        <v>93</v>
      </c>
      <c r="B79">
        <v>4.22</v>
      </c>
      <c r="C79">
        <v>117.88</v>
      </c>
      <c r="D79" s="2">
        <v>9615.82</v>
      </c>
      <c r="E79">
        <v>1.6516</v>
      </c>
      <c r="F79">
        <v>0.13</v>
      </c>
      <c r="G79" s="3">
        <v>942597</v>
      </c>
      <c r="H79">
        <v>3</v>
      </c>
      <c r="O79" s="1"/>
      <c r="AB79">
        <f t="shared" si="6"/>
        <v>19250000</v>
      </c>
      <c r="AD79" s="6">
        <v>19250000</v>
      </c>
      <c r="AE79" s="7">
        <v>0</v>
      </c>
      <c r="AF79" s="8">
        <v>0.97410358565737054</v>
      </c>
      <c r="AG79" s="1">
        <f t="shared" si="5"/>
        <v>0</v>
      </c>
    </row>
    <row r="80" spans="1:33" x14ac:dyDescent="0.25">
      <c r="A80" t="s">
        <v>353</v>
      </c>
      <c r="B80">
        <v>2.71</v>
      </c>
      <c r="C80">
        <v>48.5</v>
      </c>
      <c r="D80" s="2">
        <v>8219.44</v>
      </c>
      <c r="E80">
        <v>1.1744000000000001</v>
      </c>
      <c r="F80">
        <v>1.24</v>
      </c>
      <c r="G80" s="3">
        <v>943383</v>
      </c>
      <c r="H80">
        <v>4</v>
      </c>
      <c r="O80" s="1"/>
      <c r="AB80">
        <f t="shared" si="6"/>
        <v>19500000</v>
      </c>
      <c r="AD80" s="6">
        <v>19500000</v>
      </c>
      <c r="AE80" s="7">
        <v>0</v>
      </c>
      <c r="AF80" s="8">
        <v>0.97410358565737054</v>
      </c>
      <c r="AG80" s="1">
        <f t="shared" si="5"/>
        <v>0</v>
      </c>
    </row>
    <row r="81" spans="1:33" x14ac:dyDescent="0.25">
      <c r="A81" t="s">
        <v>172</v>
      </c>
      <c r="B81">
        <v>4.0999999999999996</v>
      </c>
      <c r="C81">
        <v>86.8</v>
      </c>
      <c r="D81" s="2">
        <v>15362.81</v>
      </c>
      <c r="E81">
        <v>0.35220000000000001</v>
      </c>
      <c r="F81">
        <v>3.18</v>
      </c>
      <c r="G81" s="3">
        <v>948971</v>
      </c>
      <c r="H81">
        <v>1</v>
      </c>
      <c r="O81" s="1"/>
      <c r="AB81">
        <f t="shared" si="6"/>
        <v>19750000</v>
      </c>
      <c r="AD81" s="6">
        <v>19750000</v>
      </c>
      <c r="AE81" s="7">
        <v>1</v>
      </c>
      <c r="AF81" s="8">
        <v>0.9760956175298805</v>
      </c>
      <c r="AG81" s="1">
        <f t="shared" si="5"/>
        <v>1.9920318725099601E-3</v>
      </c>
    </row>
    <row r="82" spans="1:33" x14ac:dyDescent="0.25">
      <c r="A82" t="s">
        <v>384</v>
      </c>
      <c r="B82">
        <v>1.7</v>
      </c>
      <c r="C82">
        <v>43.55</v>
      </c>
      <c r="D82" s="2">
        <v>4914.66</v>
      </c>
      <c r="E82">
        <v>0.93720000000000003</v>
      </c>
      <c r="F82">
        <v>0.64</v>
      </c>
      <c r="G82" s="3">
        <v>952028</v>
      </c>
      <c r="H82">
        <v>3</v>
      </c>
      <c r="O82" s="1"/>
      <c r="AB82">
        <f t="shared" si="6"/>
        <v>20000000</v>
      </c>
      <c r="AD82" s="6">
        <v>20000000</v>
      </c>
      <c r="AE82" s="7">
        <v>1</v>
      </c>
      <c r="AF82" s="8">
        <v>0.97808764940239046</v>
      </c>
      <c r="AG82" s="1">
        <f t="shared" si="5"/>
        <v>1.9920318725099601E-3</v>
      </c>
    </row>
    <row r="83" spans="1:33" ht="15.75" thickBot="1" x14ac:dyDescent="0.3">
      <c r="A83" t="s">
        <v>286</v>
      </c>
      <c r="B83">
        <v>1.96</v>
      </c>
      <c r="C83">
        <v>61.64</v>
      </c>
      <c r="D83" s="2">
        <v>10429.61</v>
      </c>
      <c r="E83">
        <v>0.55179999999999996</v>
      </c>
      <c r="F83">
        <v>0</v>
      </c>
      <c r="G83" s="3">
        <v>952815</v>
      </c>
      <c r="H83">
        <v>1</v>
      </c>
      <c r="O83" s="1"/>
      <c r="AD83" s="9" t="s">
        <v>27</v>
      </c>
      <c r="AE83" s="9">
        <v>11</v>
      </c>
      <c r="AF83" s="10">
        <v>1</v>
      </c>
      <c r="AG83" s="1">
        <f t="shared" si="5"/>
        <v>2.1912350597609563E-2</v>
      </c>
    </row>
    <row r="84" spans="1:33" x14ac:dyDescent="0.25">
      <c r="A84" t="s">
        <v>83</v>
      </c>
      <c r="B84">
        <v>7.55</v>
      </c>
      <c r="C84">
        <v>127.68</v>
      </c>
      <c r="D84" s="2">
        <v>23561.040000000001</v>
      </c>
      <c r="E84">
        <v>1.6571</v>
      </c>
      <c r="F84">
        <v>1.82</v>
      </c>
      <c r="G84" s="3">
        <v>957805</v>
      </c>
      <c r="H84">
        <v>2</v>
      </c>
      <c r="O84" s="1"/>
      <c r="AE84">
        <f>SUM(AE3:AE83)</f>
        <v>502</v>
      </c>
    </row>
    <row r="85" spans="1:33" x14ac:dyDescent="0.25">
      <c r="A85" t="s">
        <v>149</v>
      </c>
      <c r="B85">
        <v>4.42</v>
      </c>
      <c r="C85">
        <v>93.82</v>
      </c>
      <c r="D85" s="2">
        <v>19814.78</v>
      </c>
      <c r="E85">
        <v>1.5653999999999999</v>
      </c>
      <c r="F85">
        <v>1.45</v>
      </c>
      <c r="G85" s="3">
        <v>959038</v>
      </c>
      <c r="H85">
        <v>4</v>
      </c>
      <c r="O85" s="1"/>
    </row>
    <row r="86" spans="1:33" x14ac:dyDescent="0.25">
      <c r="A86" t="s">
        <v>246</v>
      </c>
      <c r="B86">
        <v>3.75</v>
      </c>
      <c r="C86">
        <v>69.09</v>
      </c>
      <c r="D86" s="2">
        <v>7630.99</v>
      </c>
      <c r="E86">
        <v>0.40770000000000001</v>
      </c>
      <c r="F86">
        <v>3.44</v>
      </c>
      <c r="G86" s="3">
        <v>967666</v>
      </c>
      <c r="H86">
        <v>1</v>
      </c>
      <c r="O86" s="1"/>
    </row>
    <row r="87" spans="1:33" x14ac:dyDescent="0.25">
      <c r="A87" t="s">
        <v>94</v>
      </c>
      <c r="B87">
        <v>2.5</v>
      </c>
      <c r="C87">
        <v>117.04</v>
      </c>
      <c r="D87" s="2">
        <v>19554.689999999999</v>
      </c>
      <c r="E87">
        <v>0.3145</v>
      </c>
      <c r="F87">
        <v>0</v>
      </c>
      <c r="G87" s="3">
        <v>972008</v>
      </c>
      <c r="H87">
        <v>2</v>
      </c>
      <c r="O87" s="1"/>
    </row>
    <row r="88" spans="1:33" x14ac:dyDescent="0.25">
      <c r="A88" t="s">
        <v>182</v>
      </c>
      <c r="B88">
        <v>4.42</v>
      </c>
      <c r="C88">
        <v>84.79</v>
      </c>
      <c r="D88" s="2">
        <v>11272.49</v>
      </c>
      <c r="E88">
        <v>0.93840000000000001</v>
      </c>
      <c r="F88">
        <v>1.42</v>
      </c>
      <c r="G88" s="3">
        <v>980538</v>
      </c>
      <c r="H88">
        <v>5</v>
      </c>
      <c r="O88" s="1"/>
    </row>
    <row r="89" spans="1:33" x14ac:dyDescent="0.25">
      <c r="A89" t="s">
        <v>204</v>
      </c>
      <c r="B89">
        <v>2.17</v>
      </c>
      <c r="C89">
        <v>77.989999999999995</v>
      </c>
      <c r="D89" s="2">
        <v>8886.9599999999991</v>
      </c>
      <c r="E89">
        <v>0.3755</v>
      </c>
      <c r="F89">
        <v>1.59</v>
      </c>
      <c r="G89" s="3">
        <v>980687</v>
      </c>
      <c r="H89">
        <v>1</v>
      </c>
      <c r="O89" s="1"/>
    </row>
    <row r="90" spans="1:33" x14ac:dyDescent="0.25">
      <c r="A90" t="s">
        <v>281</v>
      </c>
      <c r="B90">
        <v>1.92</v>
      </c>
      <c r="C90">
        <v>62.93</v>
      </c>
      <c r="D90" s="2">
        <v>18320.990000000002</v>
      </c>
      <c r="E90">
        <v>0.78710000000000002</v>
      </c>
      <c r="F90">
        <v>1.53</v>
      </c>
      <c r="G90" s="3">
        <v>991809</v>
      </c>
      <c r="H90">
        <v>3</v>
      </c>
    </row>
    <row r="91" spans="1:33" x14ac:dyDescent="0.25">
      <c r="A91" t="s">
        <v>46</v>
      </c>
      <c r="B91">
        <v>9.43</v>
      </c>
      <c r="C91">
        <v>197.23</v>
      </c>
      <c r="D91" s="2">
        <v>15358.49</v>
      </c>
      <c r="E91">
        <v>1.5530999999999999</v>
      </c>
      <c r="F91">
        <v>1.52</v>
      </c>
      <c r="G91" s="3">
        <v>1003794</v>
      </c>
      <c r="H91">
        <v>5</v>
      </c>
    </row>
    <row r="92" spans="1:33" x14ac:dyDescent="0.25">
      <c r="A92" t="s">
        <v>373</v>
      </c>
      <c r="B92">
        <v>5.0999999999999996</v>
      </c>
      <c r="C92">
        <v>44.5</v>
      </c>
      <c r="D92" s="2">
        <v>7768.4</v>
      </c>
      <c r="E92">
        <v>1.3485</v>
      </c>
      <c r="F92">
        <v>2.25</v>
      </c>
      <c r="G92" s="3">
        <v>1011090</v>
      </c>
      <c r="H92">
        <v>1</v>
      </c>
    </row>
    <row r="93" spans="1:33" x14ac:dyDescent="0.25">
      <c r="A93" t="s">
        <v>117</v>
      </c>
      <c r="B93">
        <v>3.68</v>
      </c>
      <c r="C93">
        <v>106.41</v>
      </c>
      <c r="D93" s="2">
        <v>17364.509999999998</v>
      </c>
      <c r="E93">
        <v>0.23630000000000001</v>
      </c>
      <c r="F93">
        <v>2.0099999999999998</v>
      </c>
      <c r="G93" s="3">
        <v>1012774</v>
      </c>
      <c r="H93">
        <v>2</v>
      </c>
    </row>
    <row r="94" spans="1:33" x14ac:dyDescent="0.25">
      <c r="A94" t="s">
        <v>128</v>
      </c>
      <c r="B94">
        <v>8.52</v>
      </c>
      <c r="C94">
        <v>102.81</v>
      </c>
      <c r="D94" s="2">
        <v>24724.16</v>
      </c>
      <c r="E94">
        <v>0.61029999999999995</v>
      </c>
      <c r="F94">
        <v>1.95</v>
      </c>
      <c r="G94" s="3">
        <v>1017507</v>
      </c>
      <c r="H94">
        <v>3</v>
      </c>
    </row>
    <row r="95" spans="1:33" x14ac:dyDescent="0.25">
      <c r="A95" t="s">
        <v>146</v>
      </c>
      <c r="B95">
        <v>4.2</v>
      </c>
      <c r="C95">
        <v>94.61</v>
      </c>
      <c r="D95" s="2">
        <v>14820.84</v>
      </c>
      <c r="E95">
        <v>1.5630999999999999</v>
      </c>
      <c r="F95">
        <v>2.2000000000000002</v>
      </c>
      <c r="G95" s="3">
        <v>1021418</v>
      </c>
      <c r="H95">
        <v>2</v>
      </c>
    </row>
    <row r="96" spans="1:33" x14ac:dyDescent="0.25">
      <c r="A96" t="s">
        <v>85</v>
      </c>
      <c r="B96">
        <v>6.29</v>
      </c>
      <c r="C96">
        <v>126.65</v>
      </c>
      <c r="D96" s="2">
        <v>36902.39</v>
      </c>
      <c r="E96">
        <v>0.8034</v>
      </c>
      <c r="F96">
        <v>2.0499999999999998</v>
      </c>
      <c r="G96" s="3">
        <v>1048822</v>
      </c>
      <c r="H96">
        <v>3</v>
      </c>
    </row>
    <row r="97" spans="1:8" x14ac:dyDescent="0.25">
      <c r="A97" t="s">
        <v>125</v>
      </c>
      <c r="B97">
        <v>1.43</v>
      </c>
      <c r="C97">
        <v>103.45</v>
      </c>
      <c r="D97" s="2">
        <v>13349.6</v>
      </c>
      <c r="E97">
        <v>1.7736000000000001</v>
      </c>
      <c r="F97">
        <v>1.47</v>
      </c>
      <c r="G97" s="3">
        <v>1049251</v>
      </c>
      <c r="H97">
        <v>2</v>
      </c>
    </row>
    <row r="98" spans="1:8" x14ac:dyDescent="0.25">
      <c r="A98" t="s">
        <v>92</v>
      </c>
      <c r="B98">
        <v>4.6500000000000004</v>
      </c>
      <c r="C98">
        <v>118.21</v>
      </c>
      <c r="D98" s="2">
        <v>19977.490000000002</v>
      </c>
      <c r="E98">
        <v>0.9123</v>
      </c>
      <c r="F98">
        <v>0.74</v>
      </c>
      <c r="G98" s="3">
        <v>1051606</v>
      </c>
      <c r="H98">
        <v>4</v>
      </c>
    </row>
    <row r="99" spans="1:8" x14ac:dyDescent="0.25">
      <c r="A99" t="s">
        <v>218</v>
      </c>
      <c r="B99">
        <v>3.6</v>
      </c>
      <c r="C99">
        <v>74.930000000000007</v>
      </c>
      <c r="D99" s="2">
        <v>8137.77</v>
      </c>
      <c r="E99">
        <v>1.0599000000000001</v>
      </c>
      <c r="F99">
        <v>1.07</v>
      </c>
      <c r="G99" s="3">
        <v>1055952</v>
      </c>
      <c r="H99">
        <v>5</v>
      </c>
    </row>
    <row r="100" spans="1:8" x14ac:dyDescent="0.25">
      <c r="A100" t="s">
        <v>194</v>
      </c>
      <c r="B100">
        <v>2.5299999999999998</v>
      </c>
      <c r="C100">
        <v>79.92</v>
      </c>
      <c r="D100" s="2">
        <v>11153.55</v>
      </c>
      <c r="E100">
        <v>1.1265000000000001</v>
      </c>
      <c r="F100">
        <v>0.8</v>
      </c>
      <c r="G100" s="3">
        <v>1070769</v>
      </c>
      <c r="H100">
        <v>2</v>
      </c>
    </row>
    <row r="101" spans="1:8" x14ac:dyDescent="0.25">
      <c r="A101" t="s">
        <v>454</v>
      </c>
      <c r="B101">
        <v>1.39</v>
      </c>
      <c r="C101">
        <v>31.67</v>
      </c>
      <c r="D101" s="2">
        <v>3418.68</v>
      </c>
      <c r="E101">
        <v>2.0611000000000002</v>
      </c>
      <c r="F101">
        <v>2.27</v>
      </c>
      <c r="G101" s="3">
        <v>1080519</v>
      </c>
      <c r="H101">
        <v>2</v>
      </c>
    </row>
    <row r="102" spans="1:8" x14ac:dyDescent="0.25">
      <c r="A102" t="s">
        <v>107</v>
      </c>
      <c r="B102">
        <v>4.57</v>
      </c>
      <c r="C102">
        <v>110.75</v>
      </c>
      <c r="D102" s="2">
        <v>27259.67</v>
      </c>
      <c r="E102">
        <v>0.45669999999999999</v>
      </c>
      <c r="F102">
        <v>2.38</v>
      </c>
      <c r="G102" s="3">
        <v>1097075</v>
      </c>
      <c r="H102">
        <v>1</v>
      </c>
    </row>
    <row r="103" spans="1:8" x14ac:dyDescent="0.25">
      <c r="A103" t="s">
        <v>320</v>
      </c>
      <c r="B103">
        <v>1.92</v>
      </c>
      <c r="C103">
        <v>53.79</v>
      </c>
      <c r="D103" s="2">
        <v>6137.97</v>
      </c>
      <c r="E103">
        <v>1.415</v>
      </c>
      <c r="F103">
        <v>1.19</v>
      </c>
      <c r="G103" s="3">
        <v>1113524</v>
      </c>
      <c r="H103">
        <v>2</v>
      </c>
    </row>
    <row r="104" spans="1:8" x14ac:dyDescent="0.25">
      <c r="A104" t="s">
        <v>171</v>
      </c>
      <c r="B104">
        <v>1.52</v>
      </c>
      <c r="C104">
        <v>86.96</v>
      </c>
      <c r="D104" s="2">
        <v>12236.66</v>
      </c>
      <c r="E104">
        <v>1.2076</v>
      </c>
      <c r="F104">
        <v>2.99</v>
      </c>
      <c r="G104" s="3">
        <v>1114866</v>
      </c>
    </row>
    <row r="105" spans="1:8" x14ac:dyDescent="0.25">
      <c r="A105" t="s">
        <v>202</v>
      </c>
      <c r="B105">
        <v>3.77</v>
      </c>
      <c r="C105">
        <v>78.5</v>
      </c>
      <c r="D105" s="2">
        <v>14912.64</v>
      </c>
      <c r="E105">
        <v>1.3389</v>
      </c>
      <c r="F105">
        <v>1.68</v>
      </c>
      <c r="G105" s="3">
        <v>1118385</v>
      </c>
      <c r="H105">
        <v>4</v>
      </c>
    </row>
    <row r="106" spans="1:8" x14ac:dyDescent="0.25">
      <c r="A106" t="s">
        <v>206</v>
      </c>
      <c r="B106">
        <v>3</v>
      </c>
      <c r="C106">
        <v>77.58</v>
      </c>
      <c r="D106" s="2">
        <v>14176.42</v>
      </c>
      <c r="E106">
        <v>0.95199999999999996</v>
      </c>
      <c r="F106">
        <v>1.91</v>
      </c>
      <c r="G106" s="3">
        <v>1121011</v>
      </c>
      <c r="H106">
        <v>1</v>
      </c>
    </row>
    <row r="107" spans="1:8" x14ac:dyDescent="0.25">
      <c r="A107" t="s">
        <v>113</v>
      </c>
      <c r="B107">
        <v>5.91</v>
      </c>
      <c r="C107">
        <v>107.51</v>
      </c>
      <c r="D107" s="2">
        <v>14596.74</v>
      </c>
      <c r="E107">
        <v>1.4258</v>
      </c>
      <c r="F107">
        <v>2.42</v>
      </c>
      <c r="G107" s="3">
        <v>1128820</v>
      </c>
      <c r="H107">
        <v>4</v>
      </c>
    </row>
    <row r="108" spans="1:8" x14ac:dyDescent="0.25">
      <c r="A108" t="s">
        <v>65</v>
      </c>
      <c r="B108">
        <v>6.18</v>
      </c>
      <c r="C108">
        <v>146.75</v>
      </c>
      <c r="D108" s="2">
        <v>22501.91</v>
      </c>
      <c r="E108">
        <v>0.6593</v>
      </c>
      <c r="F108">
        <v>0.76</v>
      </c>
      <c r="G108" s="3">
        <v>1129335</v>
      </c>
      <c r="H108">
        <v>3</v>
      </c>
    </row>
    <row r="109" spans="1:8" x14ac:dyDescent="0.25">
      <c r="A109" t="s">
        <v>170</v>
      </c>
      <c r="B109">
        <v>3.26</v>
      </c>
      <c r="C109">
        <v>87</v>
      </c>
      <c r="D109" s="2">
        <v>23620.5</v>
      </c>
      <c r="E109">
        <v>1.1140000000000001</v>
      </c>
      <c r="F109">
        <v>1.38</v>
      </c>
      <c r="G109" s="3">
        <v>1143029</v>
      </c>
      <c r="H109">
        <v>4</v>
      </c>
    </row>
    <row r="110" spans="1:8" x14ac:dyDescent="0.25">
      <c r="A110" t="s">
        <v>124</v>
      </c>
      <c r="B110">
        <v>-4.92</v>
      </c>
      <c r="C110">
        <v>103.57</v>
      </c>
      <c r="D110" s="2">
        <v>12043.01</v>
      </c>
      <c r="G110" s="3">
        <v>1156639</v>
      </c>
    </row>
    <row r="111" spans="1:8" x14ac:dyDescent="0.25">
      <c r="A111" t="s">
        <v>272</v>
      </c>
      <c r="B111">
        <v>1.25</v>
      </c>
      <c r="C111">
        <v>64.95</v>
      </c>
      <c r="D111" s="2">
        <v>22178.6</v>
      </c>
      <c r="E111">
        <v>0.61439999999999995</v>
      </c>
      <c r="F111">
        <v>0</v>
      </c>
      <c r="G111" s="3">
        <v>1164216</v>
      </c>
      <c r="H111">
        <v>2</v>
      </c>
    </row>
    <row r="112" spans="1:8" x14ac:dyDescent="0.25">
      <c r="A112" t="s">
        <v>69</v>
      </c>
      <c r="B112">
        <v>4.6100000000000003</v>
      </c>
      <c r="C112">
        <v>143.36000000000001</v>
      </c>
      <c r="D112" s="2">
        <v>30637.599999999999</v>
      </c>
      <c r="E112">
        <v>1.2104999999999999</v>
      </c>
      <c r="F112">
        <v>2.15</v>
      </c>
      <c r="G112" s="3">
        <v>1167185</v>
      </c>
      <c r="H112">
        <v>2</v>
      </c>
    </row>
    <row r="113" spans="1:8" x14ac:dyDescent="0.25">
      <c r="A113" t="s">
        <v>48</v>
      </c>
      <c r="B113">
        <v>9.8800000000000008</v>
      </c>
      <c r="C113">
        <v>195.02</v>
      </c>
      <c r="D113" s="2">
        <v>61611.69</v>
      </c>
      <c r="E113">
        <v>0.62709999999999999</v>
      </c>
      <c r="F113">
        <v>3.08</v>
      </c>
      <c r="G113" s="3">
        <v>1175870</v>
      </c>
      <c r="H113">
        <v>3</v>
      </c>
    </row>
    <row r="114" spans="1:8" x14ac:dyDescent="0.25">
      <c r="A114" t="s">
        <v>131</v>
      </c>
      <c r="B114">
        <v>3.35</v>
      </c>
      <c r="C114">
        <v>101.97</v>
      </c>
      <c r="D114" s="2">
        <v>20600.990000000002</v>
      </c>
      <c r="E114">
        <v>0.68330000000000002</v>
      </c>
      <c r="F114">
        <v>1.47</v>
      </c>
      <c r="G114" s="3">
        <v>1178812</v>
      </c>
      <c r="H114">
        <v>2</v>
      </c>
    </row>
    <row r="115" spans="1:8" x14ac:dyDescent="0.25">
      <c r="A115" t="s">
        <v>67</v>
      </c>
      <c r="B115">
        <v>5.99</v>
      </c>
      <c r="C115">
        <v>144.63</v>
      </c>
      <c r="D115" s="2">
        <v>27765.77</v>
      </c>
      <c r="E115">
        <v>0.8821</v>
      </c>
      <c r="F115">
        <v>1.66</v>
      </c>
      <c r="G115" s="3">
        <v>1198480</v>
      </c>
      <c r="H115">
        <v>2</v>
      </c>
    </row>
    <row r="116" spans="1:8" x14ac:dyDescent="0.25">
      <c r="A116" t="s">
        <v>379</v>
      </c>
      <c r="B116">
        <v>0.56999999999999995</v>
      </c>
      <c r="C116">
        <v>43.92</v>
      </c>
      <c r="D116" s="2">
        <v>6100.26</v>
      </c>
      <c r="E116">
        <v>1.179</v>
      </c>
      <c r="F116">
        <v>2.82</v>
      </c>
      <c r="G116" s="3">
        <v>1209029</v>
      </c>
    </row>
    <row r="117" spans="1:8" x14ac:dyDescent="0.25">
      <c r="A117" t="s">
        <v>305</v>
      </c>
      <c r="B117">
        <v>1.92</v>
      </c>
      <c r="C117">
        <v>57.54</v>
      </c>
      <c r="D117" s="2">
        <v>7666.68</v>
      </c>
      <c r="E117">
        <v>1.1011</v>
      </c>
      <c r="F117">
        <v>1.04</v>
      </c>
      <c r="G117" s="3">
        <v>1209990</v>
      </c>
      <c r="H117">
        <v>5</v>
      </c>
    </row>
    <row r="118" spans="1:8" x14ac:dyDescent="0.25">
      <c r="A118" t="s">
        <v>322</v>
      </c>
      <c r="B118">
        <v>2.12</v>
      </c>
      <c r="C118">
        <v>53.6</v>
      </c>
      <c r="D118" s="2">
        <v>16959.04</v>
      </c>
      <c r="E118">
        <v>1.4402999999999999</v>
      </c>
      <c r="F118">
        <v>0.93</v>
      </c>
      <c r="G118" s="3">
        <v>1234361</v>
      </c>
      <c r="H118">
        <v>2</v>
      </c>
    </row>
    <row r="119" spans="1:8" x14ac:dyDescent="0.25">
      <c r="A119" t="s">
        <v>86</v>
      </c>
      <c r="B119">
        <v>7.11</v>
      </c>
      <c r="C119">
        <v>125.85</v>
      </c>
      <c r="D119" s="2">
        <v>18725.97</v>
      </c>
      <c r="E119">
        <v>1.6080000000000001</v>
      </c>
      <c r="F119">
        <v>2</v>
      </c>
      <c r="G119" s="3">
        <v>1235400</v>
      </c>
      <c r="H119">
        <v>4</v>
      </c>
    </row>
    <row r="120" spans="1:8" x14ac:dyDescent="0.25">
      <c r="A120" t="s">
        <v>112</v>
      </c>
      <c r="B120">
        <v>7.32</v>
      </c>
      <c r="C120">
        <v>108</v>
      </c>
      <c r="D120" s="2">
        <v>28250.53</v>
      </c>
      <c r="E120">
        <v>0.59009999999999996</v>
      </c>
      <c r="F120">
        <v>0.04</v>
      </c>
      <c r="G120" s="3">
        <v>1236040</v>
      </c>
      <c r="H120">
        <v>5</v>
      </c>
    </row>
    <row r="121" spans="1:8" x14ac:dyDescent="0.25">
      <c r="A121" t="s">
        <v>342</v>
      </c>
      <c r="B121">
        <v>2.2999999999999998</v>
      </c>
      <c r="C121">
        <v>50.99</v>
      </c>
      <c r="D121" s="2">
        <v>12507.94</v>
      </c>
      <c r="E121">
        <v>1.2188000000000001</v>
      </c>
      <c r="F121">
        <v>0.71</v>
      </c>
      <c r="G121" s="3">
        <v>1240282</v>
      </c>
      <c r="H121">
        <v>4</v>
      </c>
    </row>
    <row r="122" spans="1:8" x14ac:dyDescent="0.25">
      <c r="A122" t="s">
        <v>81</v>
      </c>
      <c r="B122">
        <v>7.6</v>
      </c>
      <c r="C122">
        <v>129.80000000000001</v>
      </c>
      <c r="D122" s="2">
        <v>35038.339999999997</v>
      </c>
      <c r="E122">
        <v>0.63449999999999995</v>
      </c>
      <c r="F122">
        <v>1.35</v>
      </c>
      <c r="G122" s="3">
        <v>1257389</v>
      </c>
      <c r="H122">
        <v>4</v>
      </c>
    </row>
    <row r="123" spans="1:8" x14ac:dyDescent="0.25">
      <c r="A123" t="s">
        <v>144</v>
      </c>
      <c r="B123">
        <v>4.24</v>
      </c>
      <c r="C123">
        <v>95.2</v>
      </c>
      <c r="D123" s="2">
        <v>20143.740000000002</v>
      </c>
      <c r="E123">
        <v>0.66969999999999996</v>
      </c>
      <c r="F123">
        <v>0.84</v>
      </c>
      <c r="G123" s="3">
        <v>1292091</v>
      </c>
      <c r="H123">
        <v>3</v>
      </c>
    </row>
    <row r="124" spans="1:8" x14ac:dyDescent="0.25">
      <c r="A124" t="s">
        <v>228</v>
      </c>
      <c r="B124">
        <v>3.56</v>
      </c>
      <c r="C124">
        <v>73.849999999999994</v>
      </c>
      <c r="D124" s="2">
        <v>14357.17</v>
      </c>
      <c r="E124">
        <v>5.9799999999999999E-2</v>
      </c>
      <c r="F124">
        <v>2.2200000000000002</v>
      </c>
      <c r="G124" s="3">
        <v>1293344</v>
      </c>
      <c r="H124">
        <v>2</v>
      </c>
    </row>
    <row r="125" spans="1:8" x14ac:dyDescent="0.25">
      <c r="A125" t="s">
        <v>233</v>
      </c>
      <c r="B125">
        <v>3.09</v>
      </c>
      <c r="C125">
        <v>72.069999999999993</v>
      </c>
      <c r="D125" s="2">
        <v>17961.21</v>
      </c>
      <c r="E125">
        <v>1.0308999999999999</v>
      </c>
      <c r="F125">
        <v>0</v>
      </c>
      <c r="G125" s="3">
        <v>1306561</v>
      </c>
      <c r="H125">
        <v>4</v>
      </c>
    </row>
    <row r="126" spans="1:8" x14ac:dyDescent="0.25">
      <c r="A126" t="s">
        <v>291</v>
      </c>
      <c r="B126">
        <v>1.75</v>
      </c>
      <c r="C126">
        <v>60.78</v>
      </c>
      <c r="D126" s="2">
        <v>10818.9</v>
      </c>
      <c r="E126">
        <v>1.0085999999999999</v>
      </c>
      <c r="F126">
        <v>0</v>
      </c>
      <c r="G126" s="3">
        <v>1318506</v>
      </c>
      <c r="H126">
        <v>3</v>
      </c>
    </row>
    <row r="127" spans="1:8" x14ac:dyDescent="0.25">
      <c r="A127" t="s">
        <v>336</v>
      </c>
      <c r="B127">
        <v>-0.75</v>
      </c>
      <c r="C127">
        <v>51.65</v>
      </c>
      <c r="D127" s="2">
        <v>5043.82</v>
      </c>
      <c r="E127">
        <v>1.9477</v>
      </c>
      <c r="F127">
        <v>0</v>
      </c>
      <c r="G127" s="3">
        <v>1324063</v>
      </c>
      <c r="H127">
        <v>2</v>
      </c>
    </row>
    <row r="128" spans="1:8" x14ac:dyDescent="0.25">
      <c r="A128" t="s">
        <v>414</v>
      </c>
      <c r="B128">
        <v>2.65</v>
      </c>
      <c r="C128">
        <v>39.549999999999997</v>
      </c>
      <c r="D128" s="2">
        <v>5782.4</v>
      </c>
      <c r="E128">
        <v>0.8931</v>
      </c>
      <c r="F128">
        <v>2.63</v>
      </c>
      <c r="G128" s="3">
        <v>1327418</v>
      </c>
    </row>
    <row r="129" spans="1:8" x14ac:dyDescent="0.25">
      <c r="A129" t="s">
        <v>187</v>
      </c>
      <c r="B129">
        <v>4.4400000000000004</v>
      </c>
      <c r="C129">
        <v>83.864999999999995</v>
      </c>
      <c r="D129" s="2">
        <v>21753.57</v>
      </c>
      <c r="E129">
        <v>1.4349000000000001</v>
      </c>
      <c r="F129">
        <v>2.1</v>
      </c>
      <c r="G129" s="3">
        <v>1333512</v>
      </c>
      <c r="H129">
        <v>4</v>
      </c>
    </row>
    <row r="130" spans="1:8" x14ac:dyDescent="0.25">
      <c r="A130" t="s">
        <v>385</v>
      </c>
      <c r="B130">
        <v>1.8</v>
      </c>
      <c r="C130">
        <v>43.46</v>
      </c>
      <c r="D130" s="2">
        <v>8807.1200000000008</v>
      </c>
      <c r="E130">
        <v>1.173</v>
      </c>
      <c r="F130">
        <v>1.47</v>
      </c>
      <c r="G130" s="3">
        <v>1336494</v>
      </c>
      <c r="H130">
        <v>2</v>
      </c>
    </row>
    <row r="131" spans="1:8" x14ac:dyDescent="0.25">
      <c r="A131" t="s">
        <v>51</v>
      </c>
      <c r="B131">
        <v>2.4</v>
      </c>
      <c r="C131">
        <v>184.27</v>
      </c>
      <c r="D131" s="2">
        <v>36538.339999999997</v>
      </c>
      <c r="E131">
        <v>0.70950000000000002</v>
      </c>
      <c r="F131">
        <v>0</v>
      </c>
      <c r="G131" s="3">
        <v>1336919</v>
      </c>
      <c r="H131">
        <v>5</v>
      </c>
    </row>
    <row r="132" spans="1:8" x14ac:dyDescent="0.25">
      <c r="A132" t="s">
        <v>245</v>
      </c>
      <c r="B132">
        <v>3.24</v>
      </c>
      <c r="C132">
        <v>69.17</v>
      </c>
      <c r="D132" s="2">
        <v>11376.87</v>
      </c>
      <c r="E132">
        <v>1.5871</v>
      </c>
      <c r="F132">
        <v>2.89</v>
      </c>
      <c r="G132" s="3">
        <v>1337655</v>
      </c>
      <c r="H132">
        <v>2</v>
      </c>
    </row>
    <row r="133" spans="1:8" x14ac:dyDescent="0.25">
      <c r="A133" t="s">
        <v>277</v>
      </c>
      <c r="B133">
        <v>4.2699999999999996</v>
      </c>
      <c r="C133">
        <v>63.92</v>
      </c>
      <c r="D133" s="2">
        <v>25994.720000000001</v>
      </c>
      <c r="E133">
        <v>1.6211</v>
      </c>
      <c r="F133">
        <v>1.81</v>
      </c>
      <c r="G133" s="3">
        <v>1348737</v>
      </c>
      <c r="H133">
        <v>4</v>
      </c>
    </row>
    <row r="134" spans="1:8" x14ac:dyDescent="0.25">
      <c r="A134" t="s">
        <v>102</v>
      </c>
      <c r="B134">
        <v>9.66</v>
      </c>
      <c r="C134">
        <v>113.37</v>
      </c>
      <c r="D134" s="2">
        <v>37609.129999999997</v>
      </c>
      <c r="E134">
        <v>0.84930000000000005</v>
      </c>
      <c r="F134">
        <v>2.29</v>
      </c>
      <c r="G134" s="3">
        <v>1351962</v>
      </c>
      <c r="H134">
        <v>4</v>
      </c>
    </row>
    <row r="135" spans="1:8" x14ac:dyDescent="0.25">
      <c r="A135" t="s">
        <v>249</v>
      </c>
      <c r="B135">
        <v>3.48</v>
      </c>
      <c r="C135">
        <v>68.39</v>
      </c>
      <c r="D135" s="2">
        <v>9876.5400000000009</v>
      </c>
      <c r="E135">
        <v>0.76839999999999997</v>
      </c>
      <c r="F135">
        <v>1.93</v>
      </c>
      <c r="G135" s="3">
        <v>1371228</v>
      </c>
      <c r="H135">
        <v>4</v>
      </c>
    </row>
    <row r="136" spans="1:8" x14ac:dyDescent="0.25">
      <c r="A136" t="s">
        <v>74</v>
      </c>
      <c r="B136">
        <v>3.74</v>
      </c>
      <c r="C136">
        <v>137.715</v>
      </c>
      <c r="D136" s="2">
        <v>22311.200000000001</v>
      </c>
      <c r="E136">
        <v>0.40920000000000001</v>
      </c>
      <c r="F136">
        <v>0.84</v>
      </c>
      <c r="G136" s="3">
        <v>1375054</v>
      </c>
      <c r="H136">
        <v>3</v>
      </c>
    </row>
    <row r="137" spans="1:8" x14ac:dyDescent="0.25">
      <c r="A137" t="s">
        <v>340</v>
      </c>
      <c r="B137">
        <v>3.53</v>
      </c>
      <c r="C137">
        <v>51.09</v>
      </c>
      <c r="D137" s="2">
        <v>15003.44</v>
      </c>
      <c r="E137">
        <v>1.7565999999999999</v>
      </c>
      <c r="F137">
        <v>2.66</v>
      </c>
      <c r="G137" s="3">
        <v>1376267</v>
      </c>
      <c r="H137">
        <v>5</v>
      </c>
    </row>
    <row r="138" spans="1:8" x14ac:dyDescent="0.25">
      <c r="A138" t="s">
        <v>470</v>
      </c>
      <c r="B138">
        <v>1.06</v>
      </c>
      <c r="C138">
        <v>27.14</v>
      </c>
      <c r="D138" s="2">
        <v>6836.02</v>
      </c>
      <c r="E138">
        <v>0.28189999999999998</v>
      </c>
      <c r="F138">
        <v>3.98</v>
      </c>
      <c r="G138" s="3">
        <v>1386232</v>
      </c>
      <c r="H138">
        <v>1</v>
      </c>
    </row>
    <row r="139" spans="1:8" x14ac:dyDescent="0.25">
      <c r="A139" t="s">
        <v>145</v>
      </c>
      <c r="B139">
        <v>4.26</v>
      </c>
      <c r="C139">
        <v>94.78</v>
      </c>
      <c r="D139" s="2">
        <v>27025.279999999999</v>
      </c>
      <c r="E139">
        <v>0.97209999999999996</v>
      </c>
      <c r="F139">
        <v>1.06</v>
      </c>
      <c r="G139" s="3">
        <v>1403035</v>
      </c>
      <c r="H139">
        <v>3</v>
      </c>
    </row>
    <row r="140" spans="1:8" x14ac:dyDescent="0.25">
      <c r="A140" t="s">
        <v>328</v>
      </c>
      <c r="B140">
        <v>2.86</v>
      </c>
      <c r="C140">
        <v>53.22</v>
      </c>
      <c r="D140" s="2">
        <v>6968.83</v>
      </c>
      <c r="E140">
        <v>0.96209999999999996</v>
      </c>
      <c r="F140">
        <v>3.23</v>
      </c>
      <c r="G140" s="3">
        <v>1404636</v>
      </c>
      <c r="H140">
        <v>3</v>
      </c>
    </row>
    <row r="141" spans="1:8" x14ac:dyDescent="0.25">
      <c r="A141" t="s">
        <v>147</v>
      </c>
      <c r="B141">
        <v>1.68</v>
      </c>
      <c r="C141">
        <v>94.6</v>
      </c>
      <c r="D141" s="2">
        <v>35789.160000000003</v>
      </c>
      <c r="E141">
        <v>0.96089999999999998</v>
      </c>
      <c r="F141">
        <v>1.46</v>
      </c>
      <c r="G141" s="3">
        <v>1405121</v>
      </c>
      <c r="H141">
        <v>3</v>
      </c>
    </row>
    <row r="142" spans="1:8" x14ac:dyDescent="0.25">
      <c r="A142" t="s">
        <v>412</v>
      </c>
      <c r="B142">
        <v>0.48</v>
      </c>
      <c r="C142">
        <v>40.049999999999997</v>
      </c>
      <c r="D142" s="2">
        <v>14984.46</v>
      </c>
      <c r="E142">
        <v>1.0103</v>
      </c>
      <c r="F142">
        <v>0.62</v>
      </c>
      <c r="G142" s="3">
        <v>1410637</v>
      </c>
      <c r="H142">
        <v>4</v>
      </c>
    </row>
    <row r="143" spans="1:8" x14ac:dyDescent="0.25">
      <c r="A143" t="s">
        <v>369</v>
      </c>
      <c r="B143">
        <v>2.79</v>
      </c>
      <c r="C143">
        <v>45.4</v>
      </c>
      <c r="D143" s="2">
        <v>14265.58</v>
      </c>
      <c r="E143">
        <v>0.36870000000000003</v>
      </c>
      <c r="F143">
        <v>2.75</v>
      </c>
      <c r="G143" s="3">
        <v>1411632</v>
      </c>
      <c r="H143">
        <v>3</v>
      </c>
    </row>
    <row r="144" spans="1:8" x14ac:dyDescent="0.25">
      <c r="A144" t="s">
        <v>220</v>
      </c>
      <c r="B144">
        <v>4.08</v>
      </c>
      <c r="C144">
        <v>74.84</v>
      </c>
      <c r="D144" s="2">
        <v>18573.79</v>
      </c>
      <c r="E144">
        <v>1.4311</v>
      </c>
      <c r="F144">
        <v>2.67</v>
      </c>
      <c r="G144" s="3">
        <v>1419958</v>
      </c>
      <c r="H144">
        <v>2</v>
      </c>
    </row>
    <row r="145" spans="1:8" x14ac:dyDescent="0.25">
      <c r="A145" t="s">
        <v>372</v>
      </c>
      <c r="B145">
        <v>1.81</v>
      </c>
      <c r="C145">
        <v>44.52</v>
      </c>
      <c r="D145" s="2">
        <v>8916.9500000000007</v>
      </c>
      <c r="E145">
        <v>1.0986</v>
      </c>
      <c r="F145">
        <v>3.2</v>
      </c>
      <c r="G145" s="3">
        <v>1424379</v>
      </c>
      <c r="H145">
        <v>3</v>
      </c>
    </row>
    <row r="146" spans="1:8" x14ac:dyDescent="0.25">
      <c r="A146" t="s">
        <v>135</v>
      </c>
      <c r="B146">
        <v>7.3</v>
      </c>
      <c r="C146">
        <v>101.05</v>
      </c>
      <c r="D146" s="2">
        <v>8816.51</v>
      </c>
      <c r="E146">
        <v>1.5167999999999999</v>
      </c>
      <c r="F146">
        <v>0.63</v>
      </c>
      <c r="G146" s="3">
        <v>1424816</v>
      </c>
    </row>
    <row r="147" spans="1:8" x14ac:dyDescent="0.25">
      <c r="A147" t="s">
        <v>477</v>
      </c>
      <c r="B147">
        <v>0.78</v>
      </c>
      <c r="C147">
        <v>24.89</v>
      </c>
      <c r="D147" s="2">
        <v>4102.96</v>
      </c>
      <c r="E147">
        <v>2.1901000000000002</v>
      </c>
      <c r="F147">
        <v>0</v>
      </c>
      <c r="G147" s="3">
        <v>1428812</v>
      </c>
      <c r="H147">
        <v>4</v>
      </c>
    </row>
    <row r="148" spans="1:8" x14ac:dyDescent="0.25">
      <c r="A148" t="s">
        <v>274</v>
      </c>
      <c r="B148">
        <v>3.86</v>
      </c>
      <c r="C148">
        <v>64.8</v>
      </c>
      <c r="D148" s="2">
        <v>14259.36</v>
      </c>
      <c r="E148">
        <v>1.5684</v>
      </c>
      <c r="F148">
        <v>1.7</v>
      </c>
      <c r="G148" s="3">
        <v>1438779</v>
      </c>
      <c r="H148">
        <v>5</v>
      </c>
    </row>
    <row r="149" spans="1:8" x14ac:dyDescent="0.25">
      <c r="A149" t="s">
        <v>338</v>
      </c>
      <c r="B149">
        <v>1.62</v>
      </c>
      <c r="C149">
        <v>51.44</v>
      </c>
      <c r="D149" s="2">
        <v>9836.7099999999991</v>
      </c>
      <c r="E149">
        <v>1.0251999999999999</v>
      </c>
      <c r="F149">
        <v>3.73</v>
      </c>
      <c r="G149" s="3">
        <v>1440993</v>
      </c>
      <c r="H149">
        <v>3</v>
      </c>
    </row>
    <row r="150" spans="1:8" x14ac:dyDescent="0.25">
      <c r="A150" t="s">
        <v>47</v>
      </c>
      <c r="B150">
        <v>4.4000000000000004</v>
      </c>
      <c r="C150">
        <v>196.57</v>
      </c>
      <c r="D150" s="2">
        <v>61088.84</v>
      </c>
      <c r="E150">
        <v>0.81569999999999998</v>
      </c>
      <c r="F150">
        <v>2.65</v>
      </c>
      <c r="G150" s="3">
        <v>1441035</v>
      </c>
      <c r="H150">
        <v>1</v>
      </c>
    </row>
    <row r="151" spans="1:8" x14ac:dyDescent="0.25">
      <c r="A151" t="s">
        <v>269</v>
      </c>
      <c r="B151">
        <v>5.63</v>
      </c>
      <c r="C151">
        <v>65.11</v>
      </c>
      <c r="D151" s="2">
        <v>16334.73</v>
      </c>
      <c r="E151">
        <v>0.8579</v>
      </c>
      <c r="F151">
        <v>2.09</v>
      </c>
      <c r="G151" s="3">
        <v>1452816</v>
      </c>
      <c r="H151">
        <v>1</v>
      </c>
    </row>
    <row r="152" spans="1:8" x14ac:dyDescent="0.25">
      <c r="A152" t="s">
        <v>68</v>
      </c>
      <c r="B152">
        <v>8.89</v>
      </c>
      <c r="C152">
        <v>143.6</v>
      </c>
      <c r="D152" s="2">
        <v>26234.57</v>
      </c>
      <c r="E152">
        <v>1.7736000000000001</v>
      </c>
      <c r="F152">
        <v>2.17</v>
      </c>
      <c r="G152" s="3">
        <v>1460987</v>
      </c>
      <c r="H152">
        <v>5</v>
      </c>
    </row>
    <row r="153" spans="1:8" x14ac:dyDescent="0.25">
      <c r="A153" t="s">
        <v>287</v>
      </c>
      <c r="B153">
        <v>1.67</v>
      </c>
      <c r="C153">
        <v>61.11</v>
      </c>
      <c r="D153" s="2">
        <v>11229.14</v>
      </c>
      <c r="E153">
        <v>1.7779</v>
      </c>
      <c r="F153">
        <v>0</v>
      </c>
      <c r="G153" s="3">
        <v>1462063</v>
      </c>
      <c r="H153">
        <v>4</v>
      </c>
    </row>
    <row r="154" spans="1:8" x14ac:dyDescent="0.25">
      <c r="A154" t="s">
        <v>302</v>
      </c>
      <c r="B154">
        <v>0.53</v>
      </c>
      <c r="C154">
        <v>58.27</v>
      </c>
      <c r="D154" s="2">
        <v>13277.81</v>
      </c>
      <c r="E154">
        <v>1.954</v>
      </c>
      <c r="F154">
        <v>0</v>
      </c>
      <c r="G154" s="3">
        <v>1469752</v>
      </c>
      <c r="H154">
        <v>1</v>
      </c>
    </row>
    <row r="155" spans="1:8" x14ac:dyDescent="0.25">
      <c r="A155" t="s">
        <v>216</v>
      </c>
      <c r="B155">
        <v>2.92</v>
      </c>
      <c r="C155">
        <v>75.239999999999995</v>
      </c>
      <c r="D155" s="2">
        <v>33135.089999999997</v>
      </c>
      <c r="E155">
        <v>0.93189999999999995</v>
      </c>
      <c r="F155">
        <v>1.7</v>
      </c>
      <c r="G155" s="3">
        <v>1471039</v>
      </c>
      <c r="H155">
        <v>2</v>
      </c>
    </row>
    <row r="156" spans="1:8" x14ac:dyDescent="0.25">
      <c r="A156" t="s">
        <v>284</v>
      </c>
      <c r="B156">
        <v>2.57</v>
      </c>
      <c r="C156">
        <v>61.75</v>
      </c>
      <c r="D156" s="2">
        <v>16392.89</v>
      </c>
      <c r="E156">
        <v>1.3656999999999999</v>
      </c>
      <c r="F156">
        <v>1.62</v>
      </c>
      <c r="G156" s="3">
        <v>1475031</v>
      </c>
      <c r="H156">
        <v>3</v>
      </c>
    </row>
    <row r="157" spans="1:8" x14ac:dyDescent="0.25">
      <c r="A157" t="s">
        <v>400</v>
      </c>
      <c r="B157">
        <v>2.48</v>
      </c>
      <c r="C157">
        <v>42.03</v>
      </c>
      <c r="D157" s="2">
        <v>5487.14</v>
      </c>
      <c r="E157">
        <v>1.6101000000000001</v>
      </c>
      <c r="F157">
        <v>0</v>
      </c>
      <c r="G157" s="3">
        <v>1486653</v>
      </c>
      <c r="H157">
        <v>5</v>
      </c>
    </row>
    <row r="158" spans="1:8" x14ac:dyDescent="0.25">
      <c r="A158" t="s">
        <v>268</v>
      </c>
      <c r="B158">
        <v>1.27</v>
      </c>
      <c r="C158">
        <v>65.12</v>
      </c>
      <c r="D158" s="2">
        <v>12164.02</v>
      </c>
      <c r="E158">
        <v>1.2336</v>
      </c>
      <c r="F158">
        <v>1.97</v>
      </c>
      <c r="G158" s="3">
        <v>1487881</v>
      </c>
      <c r="H158">
        <v>3</v>
      </c>
    </row>
    <row r="159" spans="1:8" x14ac:dyDescent="0.25">
      <c r="A159" t="s">
        <v>219</v>
      </c>
      <c r="B159">
        <v>2.89</v>
      </c>
      <c r="C159">
        <v>74.900000000000006</v>
      </c>
      <c r="D159" s="2">
        <v>17420.240000000002</v>
      </c>
      <c r="E159">
        <v>1.1393</v>
      </c>
      <c r="F159">
        <v>1.28</v>
      </c>
      <c r="G159" s="3">
        <v>1489104</v>
      </c>
      <c r="H159">
        <v>2</v>
      </c>
    </row>
    <row r="160" spans="1:8" x14ac:dyDescent="0.25">
      <c r="A160" t="s">
        <v>114</v>
      </c>
      <c r="B160">
        <v>4.05</v>
      </c>
      <c r="C160">
        <v>107.34</v>
      </c>
      <c r="D160" s="2">
        <v>18192.509999999998</v>
      </c>
      <c r="E160">
        <v>1.0711999999999999</v>
      </c>
      <c r="F160">
        <v>0</v>
      </c>
      <c r="G160" s="3">
        <v>1509089</v>
      </c>
    </row>
    <row r="161" spans="1:8" x14ac:dyDescent="0.25">
      <c r="A161" t="s">
        <v>162</v>
      </c>
      <c r="B161">
        <v>3.01</v>
      </c>
      <c r="C161">
        <v>88.79</v>
      </c>
      <c r="D161" s="2">
        <v>29814.880000000001</v>
      </c>
      <c r="E161">
        <v>1.0275000000000001</v>
      </c>
      <c r="F161">
        <v>2.12</v>
      </c>
      <c r="G161" s="3">
        <v>1518061</v>
      </c>
      <c r="H161">
        <v>2</v>
      </c>
    </row>
    <row r="162" spans="1:8" x14ac:dyDescent="0.25">
      <c r="A162" t="s">
        <v>259</v>
      </c>
      <c r="B162">
        <v>4.8099999999999996</v>
      </c>
      <c r="C162">
        <v>66.430000000000007</v>
      </c>
      <c r="D162" s="2">
        <v>24026.799999999999</v>
      </c>
      <c r="E162">
        <v>0.51739999999999997</v>
      </c>
      <c r="F162">
        <v>2.95</v>
      </c>
      <c r="G162" s="3">
        <v>1518630</v>
      </c>
      <c r="H162">
        <v>3</v>
      </c>
    </row>
    <row r="163" spans="1:8" x14ac:dyDescent="0.25">
      <c r="A163" t="s">
        <v>442</v>
      </c>
      <c r="B163">
        <v>1.18</v>
      </c>
      <c r="C163">
        <v>34.65</v>
      </c>
      <c r="D163" s="2">
        <v>11449.01</v>
      </c>
      <c r="E163">
        <v>2.0581999999999998</v>
      </c>
      <c r="F163">
        <v>0</v>
      </c>
      <c r="G163" s="3">
        <v>1529093</v>
      </c>
      <c r="H163">
        <v>3</v>
      </c>
    </row>
    <row r="164" spans="1:8" x14ac:dyDescent="0.25">
      <c r="A164" t="s">
        <v>239</v>
      </c>
      <c r="B164">
        <v>3.78</v>
      </c>
      <c r="C164">
        <v>70.16</v>
      </c>
      <c r="D164" s="2">
        <v>20772.900000000001</v>
      </c>
      <c r="E164">
        <v>0.98709999999999998</v>
      </c>
      <c r="F164">
        <v>1.43</v>
      </c>
      <c r="G164" s="3">
        <v>1547367</v>
      </c>
      <c r="H164">
        <v>5</v>
      </c>
    </row>
    <row r="165" spans="1:8" x14ac:dyDescent="0.25">
      <c r="A165" t="s">
        <v>150</v>
      </c>
      <c r="B165">
        <v>6.97</v>
      </c>
      <c r="C165">
        <v>93.57</v>
      </c>
      <c r="D165" s="2">
        <v>39754.89</v>
      </c>
      <c r="E165">
        <v>1.2826</v>
      </c>
      <c r="F165">
        <v>2.0699999999999998</v>
      </c>
      <c r="G165" s="3">
        <v>1556867</v>
      </c>
      <c r="H165">
        <v>2</v>
      </c>
    </row>
    <row r="166" spans="1:8" x14ac:dyDescent="0.25">
      <c r="A166" t="s">
        <v>366</v>
      </c>
      <c r="B166">
        <v>1.6</v>
      </c>
      <c r="C166">
        <v>45.99</v>
      </c>
      <c r="D166" s="2">
        <v>13648.45</v>
      </c>
      <c r="E166">
        <v>1.0016</v>
      </c>
      <c r="F166">
        <v>2.17</v>
      </c>
      <c r="G166" s="3">
        <v>1561465</v>
      </c>
      <c r="H166">
        <v>3</v>
      </c>
    </row>
    <row r="167" spans="1:8" x14ac:dyDescent="0.25">
      <c r="A167" t="s">
        <v>96</v>
      </c>
      <c r="B167">
        <v>6.07</v>
      </c>
      <c r="C167">
        <v>116</v>
      </c>
      <c r="D167" s="2">
        <v>10138.4</v>
      </c>
      <c r="E167">
        <v>0.66869999999999996</v>
      </c>
      <c r="F167">
        <v>0</v>
      </c>
      <c r="G167" s="3">
        <v>1562986</v>
      </c>
      <c r="H167">
        <v>5</v>
      </c>
    </row>
    <row r="168" spans="1:8" x14ac:dyDescent="0.25">
      <c r="A168" t="s">
        <v>152</v>
      </c>
      <c r="B168">
        <v>1.18</v>
      </c>
      <c r="C168">
        <v>93</v>
      </c>
      <c r="D168" s="2">
        <v>20338.349999999999</v>
      </c>
      <c r="E168">
        <v>0.65039999999999998</v>
      </c>
      <c r="F168">
        <v>1.25</v>
      </c>
      <c r="G168" s="3">
        <v>1576840</v>
      </c>
      <c r="H168">
        <v>3</v>
      </c>
    </row>
    <row r="169" spans="1:8" x14ac:dyDescent="0.25">
      <c r="A169" t="s">
        <v>261</v>
      </c>
      <c r="B169">
        <v>3.03</v>
      </c>
      <c r="C169">
        <v>66.2</v>
      </c>
      <c r="D169" s="2">
        <v>18787.89</v>
      </c>
      <c r="E169">
        <v>1.3209</v>
      </c>
      <c r="F169">
        <v>1.63</v>
      </c>
      <c r="G169" s="3">
        <v>1579820</v>
      </c>
      <c r="H169">
        <v>4</v>
      </c>
    </row>
    <row r="170" spans="1:8" x14ac:dyDescent="0.25">
      <c r="A170" t="s">
        <v>110</v>
      </c>
      <c r="B170">
        <v>6.82</v>
      </c>
      <c r="C170">
        <v>108.7</v>
      </c>
      <c r="D170" s="2">
        <v>33519.599999999999</v>
      </c>
      <c r="E170">
        <v>0.63570000000000004</v>
      </c>
      <c r="F170">
        <v>2.23</v>
      </c>
      <c r="G170" s="3">
        <v>1582355</v>
      </c>
      <c r="H170">
        <v>2</v>
      </c>
    </row>
    <row r="171" spans="1:8" x14ac:dyDescent="0.25">
      <c r="A171" t="s">
        <v>188</v>
      </c>
      <c r="B171">
        <v>3.16</v>
      </c>
      <c r="C171">
        <v>83.84</v>
      </c>
      <c r="D171" s="2">
        <v>28225.07</v>
      </c>
      <c r="E171">
        <v>0.52500000000000002</v>
      </c>
      <c r="F171">
        <v>1.63</v>
      </c>
      <c r="G171" s="3">
        <v>1588021</v>
      </c>
      <c r="H171">
        <v>2</v>
      </c>
    </row>
    <row r="172" spans="1:8" x14ac:dyDescent="0.25">
      <c r="A172" t="s">
        <v>296</v>
      </c>
      <c r="B172">
        <v>5.0599999999999996</v>
      </c>
      <c r="C172">
        <v>59.89</v>
      </c>
      <c r="D172" s="2">
        <v>7944.22</v>
      </c>
      <c r="E172">
        <v>0.73770000000000002</v>
      </c>
      <c r="F172">
        <v>3.67</v>
      </c>
      <c r="G172" s="3">
        <v>1602081</v>
      </c>
      <c r="H172">
        <v>1</v>
      </c>
    </row>
    <row r="173" spans="1:8" x14ac:dyDescent="0.25">
      <c r="A173" t="s">
        <v>82</v>
      </c>
      <c r="B173">
        <v>4.1500000000000004</v>
      </c>
      <c r="C173">
        <v>129.75</v>
      </c>
      <c r="D173" s="2">
        <v>50835.01</v>
      </c>
      <c r="E173">
        <v>0.93859999999999999</v>
      </c>
      <c r="F173">
        <v>0.46</v>
      </c>
      <c r="G173" s="3">
        <v>1611839</v>
      </c>
      <c r="H173">
        <v>5</v>
      </c>
    </row>
    <row r="174" spans="1:8" x14ac:dyDescent="0.25">
      <c r="A174" t="s">
        <v>410</v>
      </c>
      <c r="B174">
        <v>2.04</v>
      </c>
      <c r="C174">
        <v>40.42</v>
      </c>
      <c r="D174" s="2">
        <v>14370.88</v>
      </c>
      <c r="E174">
        <v>0.62609999999999999</v>
      </c>
      <c r="F174">
        <v>2.77</v>
      </c>
      <c r="G174" s="3">
        <v>1617412</v>
      </c>
      <c r="H174">
        <v>2</v>
      </c>
    </row>
    <row r="175" spans="1:8" x14ac:dyDescent="0.25">
      <c r="A175" t="s">
        <v>415</v>
      </c>
      <c r="B175">
        <v>1.87</v>
      </c>
      <c r="C175">
        <v>39.479999999999997</v>
      </c>
      <c r="D175" s="2">
        <v>7647.43</v>
      </c>
      <c r="E175">
        <v>0.95250000000000001</v>
      </c>
      <c r="F175">
        <v>4.8099999999999996</v>
      </c>
      <c r="G175" s="3">
        <v>1637645</v>
      </c>
      <c r="H175">
        <v>2</v>
      </c>
    </row>
    <row r="176" spans="1:8" x14ac:dyDescent="0.25">
      <c r="A176" t="s">
        <v>97</v>
      </c>
      <c r="B176">
        <v>5.65</v>
      </c>
      <c r="C176">
        <v>115.94</v>
      </c>
      <c r="D176" s="2">
        <v>43182.43</v>
      </c>
      <c r="E176">
        <v>0.1938</v>
      </c>
      <c r="F176">
        <v>2.9</v>
      </c>
      <c r="G176" s="3">
        <v>1652034</v>
      </c>
      <c r="H176">
        <v>1</v>
      </c>
    </row>
    <row r="177" spans="1:8" x14ac:dyDescent="0.25">
      <c r="A177" t="s">
        <v>321</v>
      </c>
      <c r="B177">
        <v>2.68</v>
      </c>
      <c r="C177">
        <v>53.62</v>
      </c>
      <c r="D177" s="2">
        <v>12092.22</v>
      </c>
      <c r="E177">
        <v>0.28749999999999998</v>
      </c>
      <c r="F177">
        <v>3.15</v>
      </c>
      <c r="G177" s="3">
        <v>1655624</v>
      </c>
      <c r="H177">
        <v>1</v>
      </c>
    </row>
    <row r="178" spans="1:8" x14ac:dyDescent="0.25">
      <c r="A178" t="s">
        <v>134</v>
      </c>
      <c r="B178">
        <v>3.76</v>
      </c>
      <c r="C178">
        <v>101.33</v>
      </c>
      <c r="D178" s="2">
        <v>30361.5</v>
      </c>
      <c r="E178">
        <v>0.63360000000000005</v>
      </c>
      <c r="F178">
        <v>1.3</v>
      </c>
      <c r="G178" s="3">
        <v>1666913</v>
      </c>
      <c r="H178">
        <v>4</v>
      </c>
    </row>
    <row r="179" spans="1:8" x14ac:dyDescent="0.25">
      <c r="A179" t="s">
        <v>66</v>
      </c>
      <c r="B179">
        <v>7.12</v>
      </c>
      <c r="C179">
        <v>146.36000000000001</v>
      </c>
      <c r="D179" s="2">
        <v>40607.72</v>
      </c>
      <c r="E179">
        <v>0.88580000000000003</v>
      </c>
      <c r="F179">
        <v>2.0499999999999998</v>
      </c>
      <c r="G179" s="3">
        <v>1668264</v>
      </c>
      <c r="H179">
        <v>2</v>
      </c>
    </row>
    <row r="180" spans="1:8" x14ac:dyDescent="0.25">
      <c r="A180" t="s">
        <v>481</v>
      </c>
      <c r="B180">
        <v>1.77</v>
      </c>
      <c r="C180">
        <v>24.1</v>
      </c>
      <c r="D180" s="2">
        <v>4881.09</v>
      </c>
      <c r="E180">
        <v>1.5258</v>
      </c>
      <c r="F180">
        <v>3.11</v>
      </c>
      <c r="G180" s="3">
        <v>1676205</v>
      </c>
    </row>
    <row r="181" spans="1:8" x14ac:dyDescent="0.25">
      <c r="A181" t="s">
        <v>209</v>
      </c>
      <c r="B181">
        <v>1.82</v>
      </c>
      <c r="C181">
        <v>77</v>
      </c>
      <c r="D181" s="2">
        <v>27901.95</v>
      </c>
      <c r="E181">
        <v>0.71140000000000003</v>
      </c>
      <c r="F181">
        <v>2.6</v>
      </c>
      <c r="G181" s="3">
        <v>1680001</v>
      </c>
    </row>
    <row r="182" spans="1:8" x14ac:dyDescent="0.25">
      <c r="A182" t="s">
        <v>387</v>
      </c>
      <c r="B182">
        <v>2.2599999999999998</v>
      </c>
      <c r="C182">
        <v>43.43</v>
      </c>
      <c r="D182" s="2">
        <v>6914.05</v>
      </c>
      <c r="E182">
        <v>0.83860000000000001</v>
      </c>
      <c r="F182">
        <v>0</v>
      </c>
      <c r="G182" s="3">
        <v>1682937</v>
      </c>
      <c r="H182">
        <v>4</v>
      </c>
    </row>
    <row r="183" spans="1:8" x14ac:dyDescent="0.25">
      <c r="A183" t="s">
        <v>212</v>
      </c>
      <c r="B183">
        <v>3.38</v>
      </c>
      <c r="C183">
        <v>76.08</v>
      </c>
      <c r="D183" s="2">
        <v>11526.57</v>
      </c>
      <c r="E183">
        <v>0.98140000000000005</v>
      </c>
      <c r="F183">
        <v>0.16</v>
      </c>
      <c r="G183" s="3">
        <v>1686511</v>
      </c>
      <c r="H183">
        <v>2</v>
      </c>
    </row>
    <row r="184" spans="1:8" x14ac:dyDescent="0.25">
      <c r="A184" t="s">
        <v>30</v>
      </c>
      <c r="B184">
        <v>3.76</v>
      </c>
      <c r="C184">
        <v>329.29</v>
      </c>
      <c r="D184" s="2">
        <v>19838.400000000001</v>
      </c>
      <c r="E184">
        <v>1.0277000000000001</v>
      </c>
      <c r="F184">
        <v>0</v>
      </c>
      <c r="G184" s="3">
        <v>1687527</v>
      </c>
      <c r="H184">
        <v>1</v>
      </c>
    </row>
    <row r="185" spans="1:8" x14ac:dyDescent="0.25">
      <c r="A185" t="s">
        <v>458</v>
      </c>
      <c r="B185">
        <v>2.0499999999999998</v>
      </c>
      <c r="C185">
        <v>30.69</v>
      </c>
      <c r="D185" s="2">
        <v>6930.75</v>
      </c>
      <c r="E185">
        <v>1.4502999999999999</v>
      </c>
      <c r="F185">
        <v>2.61</v>
      </c>
      <c r="G185" s="3">
        <v>1703076</v>
      </c>
    </row>
    <row r="186" spans="1:8" x14ac:dyDescent="0.25">
      <c r="A186" t="s">
        <v>178</v>
      </c>
      <c r="B186">
        <v>3.24</v>
      </c>
      <c r="C186">
        <v>85.38</v>
      </c>
      <c r="D186" s="2">
        <v>24989.27</v>
      </c>
      <c r="E186">
        <v>1.1553</v>
      </c>
      <c r="F186">
        <v>1.59</v>
      </c>
      <c r="G186" s="3">
        <v>1704892</v>
      </c>
      <c r="H186">
        <v>1</v>
      </c>
    </row>
    <row r="187" spans="1:8" x14ac:dyDescent="0.25">
      <c r="A187" t="s">
        <v>224</v>
      </c>
      <c r="B187">
        <v>7.07</v>
      </c>
      <c r="C187">
        <v>74.44</v>
      </c>
      <c r="D187" s="2">
        <v>11052.62</v>
      </c>
      <c r="E187">
        <v>1.7151000000000001</v>
      </c>
      <c r="F187">
        <v>2.15</v>
      </c>
      <c r="G187" s="3">
        <v>1708811</v>
      </c>
      <c r="H187">
        <v>5</v>
      </c>
    </row>
    <row r="188" spans="1:8" x14ac:dyDescent="0.25">
      <c r="A188" t="s">
        <v>118</v>
      </c>
      <c r="B188">
        <v>10.31</v>
      </c>
      <c r="C188">
        <v>105.83</v>
      </c>
      <c r="D188" s="2">
        <v>35071.629999999997</v>
      </c>
      <c r="E188">
        <v>0.86799999999999999</v>
      </c>
      <c r="F188">
        <v>2.08</v>
      </c>
      <c r="G188" s="3">
        <v>1710710</v>
      </c>
      <c r="H188">
        <v>4</v>
      </c>
    </row>
    <row r="189" spans="1:8" x14ac:dyDescent="0.25">
      <c r="A189" t="s">
        <v>394</v>
      </c>
      <c r="B189">
        <v>1.96</v>
      </c>
      <c r="C189">
        <v>42.58</v>
      </c>
      <c r="D189" s="2">
        <v>11888.37</v>
      </c>
      <c r="E189">
        <v>1.7504999999999999</v>
      </c>
      <c r="F189">
        <v>0.19</v>
      </c>
      <c r="G189" s="3">
        <v>1719914</v>
      </c>
      <c r="H189">
        <v>5</v>
      </c>
    </row>
    <row r="190" spans="1:8" x14ac:dyDescent="0.25">
      <c r="A190" t="s">
        <v>441</v>
      </c>
      <c r="B190">
        <v>14.19</v>
      </c>
      <c r="C190">
        <v>35.24</v>
      </c>
      <c r="D190" s="2">
        <v>8122.82</v>
      </c>
      <c r="E190">
        <v>1.0755999999999999</v>
      </c>
      <c r="F190">
        <v>2.61</v>
      </c>
      <c r="G190" s="3">
        <v>1725529</v>
      </c>
      <c r="H190">
        <v>1</v>
      </c>
    </row>
    <row r="191" spans="1:8" x14ac:dyDescent="0.25">
      <c r="A191" t="s">
        <v>167</v>
      </c>
      <c r="B191">
        <v>3.18</v>
      </c>
      <c r="C191">
        <v>87.55</v>
      </c>
      <c r="D191" s="2">
        <v>10732.57</v>
      </c>
      <c r="E191">
        <v>0.89890000000000003</v>
      </c>
      <c r="F191">
        <v>0.82</v>
      </c>
      <c r="G191" s="3">
        <v>1737047</v>
      </c>
      <c r="H191">
        <v>2</v>
      </c>
    </row>
    <row r="192" spans="1:8" x14ac:dyDescent="0.25">
      <c r="A192" t="s">
        <v>308</v>
      </c>
      <c r="B192">
        <v>2.65</v>
      </c>
      <c r="C192">
        <v>56.71</v>
      </c>
      <c r="D192" s="2">
        <v>31098.28</v>
      </c>
      <c r="E192">
        <v>0.80900000000000005</v>
      </c>
      <c r="F192">
        <v>1.97</v>
      </c>
      <c r="G192" s="3">
        <v>1751431</v>
      </c>
      <c r="H192">
        <v>2</v>
      </c>
    </row>
    <row r="193" spans="1:8" x14ac:dyDescent="0.25">
      <c r="A193" t="s">
        <v>448</v>
      </c>
      <c r="B193">
        <v>2.76</v>
      </c>
      <c r="C193">
        <v>33.4</v>
      </c>
      <c r="D193" s="2">
        <v>4580.74</v>
      </c>
      <c r="E193">
        <v>1.2718</v>
      </c>
      <c r="F193">
        <v>10.48</v>
      </c>
      <c r="G193" s="3">
        <v>1756715</v>
      </c>
    </row>
    <row r="194" spans="1:8" x14ac:dyDescent="0.25">
      <c r="A194" t="s">
        <v>223</v>
      </c>
      <c r="B194">
        <v>1.44</v>
      </c>
      <c r="C194">
        <v>74.53</v>
      </c>
      <c r="D194" s="2">
        <v>9698.14</v>
      </c>
      <c r="E194">
        <v>1.7025999999999999</v>
      </c>
      <c r="G194" s="3">
        <v>1763208</v>
      </c>
      <c r="H194">
        <v>2</v>
      </c>
    </row>
    <row r="195" spans="1:8" x14ac:dyDescent="0.25">
      <c r="A195" t="s">
        <v>164</v>
      </c>
      <c r="B195">
        <v>2.88</v>
      </c>
      <c r="C195">
        <v>87.97</v>
      </c>
      <c r="D195" s="2">
        <v>25118.95</v>
      </c>
      <c r="E195">
        <v>0.76149999999999995</v>
      </c>
      <c r="F195">
        <v>1.1399999999999999</v>
      </c>
      <c r="G195" s="3">
        <v>1764707</v>
      </c>
      <c r="H195">
        <v>2</v>
      </c>
    </row>
    <row r="196" spans="1:8" x14ac:dyDescent="0.25">
      <c r="A196" t="s">
        <v>61</v>
      </c>
      <c r="B196">
        <v>9.4</v>
      </c>
      <c r="C196">
        <v>152.74</v>
      </c>
      <c r="D196" s="2">
        <v>30853.32</v>
      </c>
      <c r="E196">
        <v>1.0386</v>
      </c>
      <c r="F196">
        <v>1.83</v>
      </c>
      <c r="G196" s="3">
        <v>1783851</v>
      </c>
      <c r="H196">
        <v>2</v>
      </c>
    </row>
    <row r="197" spans="1:8" x14ac:dyDescent="0.25">
      <c r="A197" t="s">
        <v>196</v>
      </c>
      <c r="B197">
        <v>3.91</v>
      </c>
      <c r="C197">
        <v>79.73</v>
      </c>
      <c r="D197" s="2">
        <v>12922.23</v>
      </c>
      <c r="E197">
        <v>1.3407</v>
      </c>
      <c r="F197">
        <v>0.9</v>
      </c>
      <c r="G197" s="3">
        <v>1796500</v>
      </c>
      <c r="H197">
        <v>4</v>
      </c>
    </row>
    <row r="198" spans="1:8" x14ac:dyDescent="0.25">
      <c r="A198" t="s">
        <v>368</v>
      </c>
      <c r="B198">
        <v>1.98</v>
      </c>
      <c r="C198">
        <v>45.67</v>
      </c>
      <c r="D198" s="2">
        <v>10892.79</v>
      </c>
      <c r="E198">
        <v>1.2452000000000001</v>
      </c>
      <c r="F198">
        <v>2.36</v>
      </c>
      <c r="G198" s="3">
        <v>1801300</v>
      </c>
      <c r="H198">
        <v>1</v>
      </c>
    </row>
    <row r="199" spans="1:8" x14ac:dyDescent="0.25">
      <c r="A199" t="s">
        <v>138</v>
      </c>
      <c r="B199">
        <v>1.83</v>
      </c>
      <c r="C199">
        <v>99.41</v>
      </c>
      <c r="D199" s="2">
        <v>39412.379999999997</v>
      </c>
      <c r="E199">
        <v>0.18909999999999999</v>
      </c>
      <c r="F199">
        <v>1.53</v>
      </c>
      <c r="G199" s="3">
        <v>1806033</v>
      </c>
      <c r="H199">
        <v>1</v>
      </c>
    </row>
    <row r="200" spans="1:8" x14ac:dyDescent="0.25">
      <c r="A200" t="s">
        <v>324</v>
      </c>
      <c r="B200">
        <v>2.87</v>
      </c>
      <c r="C200">
        <v>53.52</v>
      </c>
      <c r="D200" s="2">
        <v>12224.66</v>
      </c>
      <c r="E200">
        <v>1.6244000000000001</v>
      </c>
      <c r="F200">
        <v>0.97</v>
      </c>
      <c r="G200" s="3">
        <v>1807569</v>
      </c>
      <c r="H200">
        <v>4</v>
      </c>
    </row>
    <row r="201" spans="1:8" x14ac:dyDescent="0.25">
      <c r="A201" t="s">
        <v>371</v>
      </c>
      <c r="B201">
        <v>2.34</v>
      </c>
      <c r="C201">
        <v>45</v>
      </c>
      <c r="D201" s="2">
        <v>10918.57</v>
      </c>
      <c r="E201">
        <v>0.37369999999999998</v>
      </c>
      <c r="F201">
        <v>3.64</v>
      </c>
      <c r="G201" s="3">
        <v>1811606</v>
      </c>
      <c r="H201">
        <v>1</v>
      </c>
    </row>
    <row r="202" spans="1:8" x14ac:dyDescent="0.25">
      <c r="A202" t="s">
        <v>105</v>
      </c>
      <c r="B202">
        <v>6.39</v>
      </c>
      <c r="C202">
        <v>112.22</v>
      </c>
      <c r="D202" s="2">
        <v>26260.71</v>
      </c>
      <c r="E202">
        <v>1.3631</v>
      </c>
      <c r="F202">
        <v>1.43</v>
      </c>
      <c r="G202" s="3">
        <v>1824921</v>
      </c>
      <c r="H202">
        <v>4</v>
      </c>
    </row>
    <row r="203" spans="1:8" x14ac:dyDescent="0.25">
      <c r="A203" t="s">
        <v>88</v>
      </c>
      <c r="B203">
        <v>-2.2200000000000002</v>
      </c>
      <c r="C203">
        <v>122.21</v>
      </c>
      <c r="D203" s="2">
        <v>28813.69</v>
      </c>
      <c r="E203">
        <v>0.32750000000000001</v>
      </c>
      <c r="F203">
        <v>0</v>
      </c>
      <c r="G203" s="3">
        <v>1832489</v>
      </c>
    </row>
    <row r="204" spans="1:8" x14ac:dyDescent="0.25">
      <c r="A204" t="s">
        <v>395</v>
      </c>
      <c r="B204">
        <v>1.67</v>
      </c>
      <c r="C204">
        <v>42.51</v>
      </c>
      <c r="D204" s="2">
        <v>13420.4</v>
      </c>
      <c r="E204">
        <v>0.4279</v>
      </c>
      <c r="F204">
        <v>2.4500000000000002</v>
      </c>
      <c r="G204" s="3">
        <v>1843277</v>
      </c>
    </row>
    <row r="205" spans="1:8" x14ac:dyDescent="0.25">
      <c r="A205" t="s">
        <v>165</v>
      </c>
      <c r="B205">
        <v>3.97</v>
      </c>
      <c r="C205">
        <v>87.79</v>
      </c>
      <c r="D205" s="2">
        <v>15844.42</v>
      </c>
      <c r="E205">
        <v>0.40970000000000001</v>
      </c>
      <c r="F205">
        <v>3.78</v>
      </c>
      <c r="G205" s="3">
        <v>1860688</v>
      </c>
      <c r="H205">
        <v>1</v>
      </c>
    </row>
    <row r="206" spans="1:8" x14ac:dyDescent="0.25">
      <c r="A206" t="s">
        <v>325</v>
      </c>
      <c r="B206">
        <v>2.4500000000000002</v>
      </c>
      <c r="C206">
        <v>53.48</v>
      </c>
      <c r="D206" s="2">
        <v>16942.41</v>
      </c>
      <c r="E206">
        <v>0.51439999999999997</v>
      </c>
      <c r="F206">
        <v>2.94</v>
      </c>
      <c r="G206" s="3">
        <v>1862585</v>
      </c>
      <c r="H206">
        <v>1</v>
      </c>
    </row>
    <row r="207" spans="1:8" x14ac:dyDescent="0.25">
      <c r="A207" t="s">
        <v>271</v>
      </c>
      <c r="B207">
        <v>3</v>
      </c>
      <c r="C207">
        <v>64.98</v>
      </c>
      <c r="D207" s="2">
        <v>34522.83</v>
      </c>
      <c r="E207">
        <v>0.50349999999999995</v>
      </c>
      <c r="F207">
        <v>4.12</v>
      </c>
      <c r="G207" s="3">
        <v>1864152</v>
      </c>
      <c r="H207">
        <v>2</v>
      </c>
    </row>
    <row r="208" spans="1:8" x14ac:dyDescent="0.25">
      <c r="A208" t="s">
        <v>29</v>
      </c>
      <c r="B208">
        <v>10.56</v>
      </c>
      <c r="C208">
        <v>342.34</v>
      </c>
      <c r="D208" s="2">
        <v>80831.600000000006</v>
      </c>
      <c r="E208">
        <v>1.1258999999999999</v>
      </c>
      <c r="F208">
        <v>0</v>
      </c>
      <c r="G208" s="3">
        <v>1869278</v>
      </c>
      <c r="H208">
        <v>4</v>
      </c>
    </row>
    <row r="209" spans="1:8" x14ac:dyDescent="0.25">
      <c r="A209" t="s">
        <v>307</v>
      </c>
      <c r="B209">
        <v>3.6</v>
      </c>
      <c r="C209">
        <v>57.09</v>
      </c>
      <c r="D209" s="2">
        <v>7781.82</v>
      </c>
      <c r="E209">
        <v>1.9001999999999999</v>
      </c>
      <c r="F209">
        <v>1.1200000000000001</v>
      </c>
      <c r="G209" s="3">
        <v>1880013</v>
      </c>
      <c r="H209">
        <v>4</v>
      </c>
    </row>
    <row r="210" spans="1:8" x14ac:dyDescent="0.25">
      <c r="A210" t="s">
        <v>317</v>
      </c>
      <c r="B210">
        <v>5.62</v>
      </c>
      <c r="C210">
        <v>54.36</v>
      </c>
      <c r="D210" s="2">
        <v>14122.18</v>
      </c>
      <c r="E210">
        <v>1.9954000000000001</v>
      </c>
      <c r="F210">
        <v>1.47</v>
      </c>
      <c r="G210" s="3">
        <v>1898707</v>
      </c>
      <c r="H210">
        <v>5</v>
      </c>
    </row>
    <row r="211" spans="1:8" x14ac:dyDescent="0.25">
      <c r="A211" t="s">
        <v>377</v>
      </c>
      <c r="B211">
        <v>3.28</v>
      </c>
      <c r="C211">
        <v>44.19</v>
      </c>
      <c r="D211" s="2">
        <v>4338.3900000000003</v>
      </c>
      <c r="E211">
        <v>1.9904999999999999</v>
      </c>
      <c r="F211">
        <v>1.81</v>
      </c>
      <c r="G211" s="3">
        <v>1899204</v>
      </c>
    </row>
    <row r="212" spans="1:8" x14ac:dyDescent="0.25">
      <c r="A212" t="s">
        <v>243</v>
      </c>
      <c r="B212">
        <v>2.91</v>
      </c>
      <c r="C212">
        <v>69.459999999999994</v>
      </c>
      <c r="D212" s="2">
        <v>14282.78</v>
      </c>
      <c r="E212">
        <v>0.25790000000000002</v>
      </c>
      <c r="F212">
        <v>0</v>
      </c>
      <c r="G212" s="3">
        <v>1914534</v>
      </c>
      <c r="H212">
        <v>5</v>
      </c>
    </row>
    <row r="213" spans="1:8" x14ac:dyDescent="0.25">
      <c r="A213" t="s">
        <v>356</v>
      </c>
      <c r="B213">
        <v>1.1100000000000001</v>
      </c>
      <c r="C213">
        <v>47.21</v>
      </c>
      <c r="D213" s="2">
        <v>15860.71</v>
      </c>
      <c r="E213">
        <v>1.5043</v>
      </c>
      <c r="F213">
        <v>0</v>
      </c>
      <c r="G213" s="3">
        <v>1918143</v>
      </c>
      <c r="H213">
        <v>2</v>
      </c>
    </row>
    <row r="214" spans="1:8" x14ac:dyDescent="0.25">
      <c r="A214" t="s">
        <v>423</v>
      </c>
      <c r="B214">
        <v>1.58</v>
      </c>
      <c r="C214">
        <v>37.450000000000003</v>
      </c>
      <c r="D214" s="2">
        <v>10362.41</v>
      </c>
      <c r="E214">
        <v>1.3571</v>
      </c>
      <c r="F214">
        <v>1.82</v>
      </c>
      <c r="G214" s="3">
        <v>1920521</v>
      </c>
      <c r="H214">
        <v>2</v>
      </c>
    </row>
    <row r="215" spans="1:8" x14ac:dyDescent="0.25">
      <c r="A215" t="s">
        <v>453</v>
      </c>
      <c r="B215">
        <v>1.62</v>
      </c>
      <c r="C215">
        <v>31.17</v>
      </c>
      <c r="D215" s="2">
        <v>2171.48</v>
      </c>
      <c r="E215">
        <v>1.0615000000000001</v>
      </c>
      <c r="F215">
        <v>0</v>
      </c>
      <c r="G215" s="3">
        <v>1922879</v>
      </c>
    </row>
    <row r="216" spans="1:8" x14ac:dyDescent="0.25">
      <c r="A216" t="s">
        <v>64</v>
      </c>
      <c r="B216">
        <v>8.1999999999999993</v>
      </c>
      <c r="C216">
        <v>149.05000000000001</v>
      </c>
      <c r="D216" s="2">
        <v>15047.93</v>
      </c>
      <c r="E216">
        <v>1.3834</v>
      </c>
      <c r="F216">
        <v>4.03</v>
      </c>
      <c r="G216" s="3">
        <v>1934535</v>
      </c>
      <c r="H216">
        <v>2</v>
      </c>
    </row>
    <row r="217" spans="1:8" x14ac:dyDescent="0.25">
      <c r="A217" t="s">
        <v>234</v>
      </c>
      <c r="B217">
        <v>2.75</v>
      </c>
      <c r="C217">
        <v>72.06</v>
      </c>
      <c r="D217" s="2">
        <v>10695.86</v>
      </c>
      <c r="E217">
        <v>0.53280000000000005</v>
      </c>
      <c r="F217">
        <v>2.11</v>
      </c>
      <c r="G217" s="3">
        <v>1938745</v>
      </c>
      <c r="H217">
        <v>3</v>
      </c>
    </row>
    <row r="218" spans="1:8" x14ac:dyDescent="0.25">
      <c r="A218" t="s">
        <v>201</v>
      </c>
      <c r="B218">
        <v>2.35</v>
      </c>
      <c r="C218">
        <v>78.73</v>
      </c>
      <c r="D218" s="2">
        <v>22309.01</v>
      </c>
      <c r="E218">
        <v>1.3485</v>
      </c>
      <c r="F218">
        <v>1.02</v>
      </c>
      <c r="G218" s="3">
        <v>1943984</v>
      </c>
      <c r="H218">
        <v>2</v>
      </c>
    </row>
    <row r="219" spans="1:8" x14ac:dyDescent="0.25">
      <c r="A219" t="s">
        <v>319</v>
      </c>
      <c r="B219">
        <v>3.79</v>
      </c>
      <c r="C219">
        <v>53.87</v>
      </c>
      <c r="D219" s="2">
        <v>33527.17</v>
      </c>
      <c r="E219">
        <v>1.6343000000000001</v>
      </c>
      <c r="F219">
        <v>1.1100000000000001</v>
      </c>
      <c r="G219" s="3">
        <v>1974326</v>
      </c>
      <c r="H219">
        <v>5</v>
      </c>
    </row>
    <row r="220" spans="1:8" x14ac:dyDescent="0.25">
      <c r="A220" t="s">
        <v>154</v>
      </c>
      <c r="B220">
        <v>5.99</v>
      </c>
      <c r="C220">
        <v>91.04</v>
      </c>
      <c r="D220" s="2">
        <v>32018.76</v>
      </c>
      <c r="E220">
        <v>1.0044999999999999</v>
      </c>
      <c r="F220">
        <v>1.1000000000000001</v>
      </c>
      <c r="G220" s="3">
        <v>1979607</v>
      </c>
      <c r="H220">
        <v>4</v>
      </c>
    </row>
    <row r="221" spans="1:8" x14ac:dyDescent="0.25">
      <c r="A221" t="s">
        <v>279</v>
      </c>
      <c r="B221">
        <v>3.14</v>
      </c>
      <c r="C221">
        <v>63.63</v>
      </c>
      <c r="D221" s="2">
        <v>22908.07</v>
      </c>
      <c r="E221">
        <v>0.43309999999999998</v>
      </c>
      <c r="F221">
        <v>3.87</v>
      </c>
      <c r="G221" s="3">
        <v>1980076</v>
      </c>
      <c r="H221">
        <v>1</v>
      </c>
    </row>
    <row r="222" spans="1:8" x14ac:dyDescent="0.25">
      <c r="A222" t="s">
        <v>193</v>
      </c>
      <c r="B222">
        <v>4.2300000000000004</v>
      </c>
      <c r="C222">
        <v>81.069999999999993</v>
      </c>
      <c r="D222" s="2">
        <v>8042.87</v>
      </c>
      <c r="E222">
        <v>0.57809999999999995</v>
      </c>
      <c r="F222">
        <v>0.96</v>
      </c>
      <c r="G222" s="3">
        <v>1982936</v>
      </c>
      <c r="H222">
        <v>4</v>
      </c>
    </row>
    <row r="223" spans="1:8" x14ac:dyDescent="0.25">
      <c r="A223" t="s">
        <v>352</v>
      </c>
      <c r="B223">
        <v>3.33</v>
      </c>
      <c r="C223">
        <v>48.51</v>
      </c>
      <c r="D223" s="2">
        <v>8610.2800000000007</v>
      </c>
      <c r="E223">
        <v>1.6065</v>
      </c>
      <c r="F223">
        <v>2.89</v>
      </c>
      <c r="G223" s="3">
        <v>1987520</v>
      </c>
    </row>
    <row r="224" spans="1:8" x14ac:dyDescent="0.25">
      <c r="A224" t="s">
        <v>214</v>
      </c>
      <c r="B224">
        <v>4.67</v>
      </c>
      <c r="C224">
        <v>76.03</v>
      </c>
      <c r="D224" s="2">
        <v>31742.14</v>
      </c>
      <c r="E224">
        <v>1.4955000000000001</v>
      </c>
      <c r="F224">
        <v>1.58</v>
      </c>
      <c r="G224" s="3">
        <v>1991748</v>
      </c>
      <c r="H224">
        <v>4</v>
      </c>
    </row>
    <row r="225" spans="1:8" x14ac:dyDescent="0.25">
      <c r="A225" t="s">
        <v>315</v>
      </c>
      <c r="B225">
        <v>1.98</v>
      </c>
      <c r="C225">
        <v>54.72</v>
      </c>
      <c r="D225" s="2">
        <v>17029.13</v>
      </c>
      <c r="E225">
        <v>1.1601999999999999</v>
      </c>
      <c r="F225">
        <v>2.7</v>
      </c>
      <c r="G225" s="3">
        <v>1993336</v>
      </c>
      <c r="H225">
        <v>2</v>
      </c>
    </row>
    <row r="226" spans="1:8" x14ac:dyDescent="0.25">
      <c r="A226" t="s">
        <v>397</v>
      </c>
      <c r="B226">
        <v>1.02</v>
      </c>
      <c r="C226">
        <v>42.47</v>
      </c>
      <c r="D226" s="2">
        <v>8332.57</v>
      </c>
      <c r="E226">
        <v>1.3027</v>
      </c>
      <c r="F226">
        <v>1.22</v>
      </c>
      <c r="G226" s="3">
        <v>2028424</v>
      </c>
      <c r="H226">
        <v>1</v>
      </c>
    </row>
    <row r="227" spans="1:8" x14ac:dyDescent="0.25">
      <c r="A227" t="s">
        <v>380</v>
      </c>
      <c r="B227">
        <v>2.69</v>
      </c>
      <c r="C227">
        <v>43.77</v>
      </c>
      <c r="D227" s="2">
        <v>10580.69</v>
      </c>
      <c r="E227">
        <v>0.93700000000000006</v>
      </c>
      <c r="F227">
        <v>2.2799999999999998</v>
      </c>
      <c r="G227" s="3">
        <v>2040153</v>
      </c>
      <c r="H227">
        <v>3</v>
      </c>
    </row>
    <row r="228" spans="1:8" x14ac:dyDescent="0.25">
      <c r="A228" t="s">
        <v>492</v>
      </c>
      <c r="B228">
        <v>2.65</v>
      </c>
      <c r="C228">
        <v>20.54</v>
      </c>
      <c r="D228" s="2">
        <v>8425.89</v>
      </c>
      <c r="E228">
        <v>1.2943</v>
      </c>
      <c r="F228">
        <v>2.92</v>
      </c>
      <c r="G228" s="3">
        <v>2058689</v>
      </c>
    </row>
    <row r="229" spans="1:8" x14ac:dyDescent="0.25">
      <c r="A229" t="s">
        <v>121</v>
      </c>
      <c r="B229">
        <v>0.99</v>
      </c>
      <c r="C229">
        <v>104.895</v>
      </c>
      <c r="D229" s="2">
        <v>26783.05</v>
      </c>
      <c r="E229">
        <v>0.9698</v>
      </c>
      <c r="F229">
        <v>1.33</v>
      </c>
      <c r="G229" s="3">
        <v>2070793</v>
      </c>
      <c r="H229">
        <v>4</v>
      </c>
    </row>
    <row r="230" spans="1:8" x14ac:dyDescent="0.25">
      <c r="A230" t="s">
        <v>115</v>
      </c>
      <c r="B230">
        <v>4.3600000000000003</v>
      </c>
      <c r="C230">
        <v>106.64</v>
      </c>
      <c r="D230" s="2">
        <v>46546.44</v>
      </c>
      <c r="E230">
        <v>0.43640000000000001</v>
      </c>
      <c r="F230">
        <v>2.72</v>
      </c>
      <c r="G230" s="3">
        <v>2078182</v>
      </c>
      <c r="H230">
        <v>1</v>
      </c>
    </row>
    <row r="231" spans="1:8" x14ac:dyDescent="0.25">
      <c r="A231" t="s">
        <v>254</v>
      </c>
      <c r="B231">
        <v>0.84</v>
      </c>
      <c r="C231">
        <v>67.650000000000006</v>
      </c>
      <c r="D231" s="2">
        <v>11612.66</v>
      </c>
      <c r="E231">
        <v>0.94379999999999997</v>
      </c>
      <c r="F231">
        <v>0</v>
      </c>
      <c r="G231" s="3">
        <v>2081291</v>
      </c>
      <c r="H231">
        <v>2</v>
      </c>
    </row>
    <row r="232" spans="1:8" x14ac:dyDescent="0.25">
      <c r="A232" t="s">
        <v>72</v>
      </c>
      <c r="B232">
        <v>6.72</v>
      </c>
      <c r="C232">
        <v>138.97</v>
      </c>
      <c r="D232" s="2">
        <v>46053.26</v>
      </c>
      <c r="E232">
        <v>1.1276999999999999</v>
      </c>
      <c r="F232">
        <v>1.78</v>
      </c>
      <c r="G232" s="3">
        <v>2100015</v>
      </c>
      <c r="H232">
        <v>2</v>
      </c>
    </row>
    <row r="233" spans="1:8" x14ac:dyDescent="0.25">
      <c r="A233" t="s">
        <v>297</v>
      </c>
      <c r="B233">
        <v>1.98</v>
      </c>
      <c r="C233">
        <v>59.84</v>
      </c>
      <c r="D233" s="2">
        <v>12202.45</v>
      </c>
      <c r="G233" s="3">
        <v>2100315</v>
      </c>
      <c r="H233">
        <v>3</v>
      </c>
    </row>
    <row r="234" spans="1:8" x14ac:dyDescent="0.25">
      <c r="A234" t="s">
        <v>440</v>
      </c>
      <c r="B234">
        <v>1.76</v>
      </c>
      <c r="C234">
        <v>35.28</v>
      </c>
      <c r="D234" s="2">
        <v>9704.0400000000009</v>
      </c>
      <c r="E234">
        <v>0.33679999999999999</v>
      </c>
      <c r="F234">
        <v>3.06</v>
      </c>
      <c r="G234" s="3">
        <v>2107070</v>
      </c>
      <c r="H234">
        <v>1</v>
      </c>
    </row>
    <row r="235" spans="1:8" x14ac:dyDescent="0.25">
      <c r="A235" t="s">
        <v>267</v>
      </c>
      <c r="B235">
        <v>3.65</v>
      </c>
      <c r="C235">
        <v>65.23</v>
      </c>
      <c r="D235" s="2">
        <v>23117.7</v>
      </c>
      <c r="E235">
        <v>1.7279</v>
      </c>
      <c r="F235">
        <v>1.35</v>
      </c>
      <c r="G235" s="3">
        <v>2132128</v>
      </c>
      <c r="H235">
        <v>4</v>
      </c>
    </row>
    <row r="236" spans="1:8" x14ac:dyDescent="0.25">
      <c r="A236" t="s">
        <v>70</v>
      </c>
      <c r="B236">
        <v>4.8099999999999996</v>
      </c>
      <c r="C236">
        <v>143.32</v>
      </c>
      <c r="D236" s="2">
        <v>62740.04</v>
      </c>
      <c r="E236">
        <v>0.52359999999999995</v>
      </c>
      <c r="F236">
        <v>0.99</v>
      </c>
      <c r="G236" s="3">
        <v>2140459</v>
      </c>
      <c r="H236">
        <v>1</v>
      </c>
    </row>
    <row r="237" spans="1:8" x14ac:dyDescent="0.25">
      <c r="A237" t="s">
        <v>55</v>
      </c>
      <c r="B237">
        <v>7.89</v>
      </c>
      <c r="C237">
        <v>172.66</v>
      </c>
      <c r="D237" s="2">
        <v>49281.13</v>
      </c>
      <c r="E237">
        <v>1.2608999999999999</v>
      </c>
      <c r="F237">
        <v>0.46</v>
      </c>
      <c r="G237" s="3">
        <v>2143075</v>
      </c>
      <c r="H237">
        <v>4</v>
      </c>
    </row>
    <row r="238" spans="1:8" x14ac:dyDescent="0.25">
      <c r="A238" t="s">
        <v>382</v>
      </c>
      <c r="B238">
        <v>3.97</v>
      </c>
      <c r="C238">
        <v>43.72</v>
      </c>
      <c r="D238" s="2">
        <v>18295.330000000002</v>
      </c>
      <c r="E238">
        <v>1.0381</v>
      </c>
      <c r="F238">
        <v>1.65</v>
      </c>
      <c r="G238" s="3">
        <v>2143770</v>
      </c>
      <c r="H238">
        <v>1</v>
      </c>
    </row>
    <row r="239" spans="1:8" x14ac:dyDescent="0.25">
      <c r="A239" t="s">
        <v>450</v>
      </c>
      <c r="B239">
        <v>0.85</v>
      </c>
      <c r="C239">
        <v>33.01</v>
      </c>
      <c r="D239" s="2">
        <v>8318.25</v>
      </c>
      <c r="E239">
        <v>1.3959999999999999</v>
      </c>
      <c r="F239">
        <v>2</v>
      </c>
      <c r="G239" s="3">
        <v>2150108</v>
      </c>
      <c r="H239">
        <v>5</v>
      </c>
    </row>
    <row r="240" spans="1:8" x14ac:dyDescent="0.25">
      <c r="A240" t="s">
        <v>183</v>
      </c>
      <c r="B240">
        <v>3.07</v>
      </c>
      <c r="C240">
        <v>84.56</v>
      </c>
      <c r="D240" s="2">
        <v>40665.910000000003</v>
      </c>
      <c r="E240">
        <v>0.82940000000000003</v>
      </c>
      <c r="F240">
        <v>2.3199999999999998</v>
      </c>
      <c r="G240" s="3">
        <v>2162932</v>
      </c>
      <c r="H240">
        <v>1</v>
      </c>
    </row>
    <row r="241" spans="1:8" x14ac:dyDescent="0.25">
      <c r="A241" t="s">
        <v>300</v>
      </c>
      <c r="B241">
        <v>6.38</v>
      </c>
      <c r="C241">
        <v>58.63</v>
      </c>
      <c r="D241" s="2">
        <v>26417.91</v>
      </c>
      <c r="E241">
        <v>1.52</v>
      </c>
      <c r="F241">
        <v>2.66</v>
      </c>
      <c r="G241" s="3">
        <v>2166067</v>
      </c>
      <c r="H241">
        <v>5</v>
      </c>
    </row>
    <row r="242" spans="1:8" x14ac:dyDescent="0.25">
      <c r="A242" t="s">
        <v>177</v>
      </c>
      <c r="B242">
        <v>5.42</v>
      </c>
      <c r="C242">
        <v>85.38</v>
      </c>
      <c r="D242" s="2">
        <v>42880.99</v>
      </c>
      <c r="E242">
        <v>0.90680000000000005</v>
      </c>
      <c r="F242">
        <v>0</v>
      </c>
      <c r="G242" s="3">
        <v>2170043</v>
      </c>
      <c r="H242">
        <v>1</v>
      </c>
    </row>
    <row r="243" spans="1:8" x14ac:dyDescent="0.25">
      <c r="A243" t="s">
        <v>433</v>
      </c>
      <c r="B243">
        <v>1.66</v>
      </c>
      <c r="C243">
        <v>36.18</v>
      </c>
      <c r="D243" s="2">
        <v>6314.38</v>
      </c>
      <c r="E243">
        <v>0.8962</v>
      </c>
      <c r="F243">
        <v>2.3199999999999998</v>
      </c>
      <c r="G243" s="3">
        <v>2173432</v>
      </c>
      <c r="H243">
        <v>1</v>
      </c>
    </row>
    <row r="244" spans="1:8" x14ac:dyDescent="0.25">
      <c r="A244" t="s">
        <v>221</v>
      </c>
      <c r="B244">
        <v>2.77</v>
      </c>
      <c r="C244">
        <v>74.75</v>
      </c>
      <c r="D244" s="2">
        <v>13348.48</v>
      </c>
      <c r="E244">
        <v>1.9562999999999999</v>
      </c>
      <c r="F244">
        <v>1.87</v>
      </c>
      <c r="G244" s="3">
        <v>2201363</v>
      </c>
      <c r="H244">
        <v>1</v>
      </c>
    </row>
    <row r="245" spans="1:8" x14ac:dyDescent="0.25">
      <c r="A245" t="s">
        <v>197</v>
      </c>
      <c r="B245">
        <v>0.9</v>
      </c>
      <c r="C245">
        <v>79.489999999999995</v>
      </c>
      <c r="D245" s="2">
        <v>26046.799999999999</v>
      </c>
      <c r="E245">
        <v>0.59540000000000004</v>
      </c>
      <c r="F245">
        <v>4</v>
      </c>
      <c r="G245" s="3">
        <v>2218417</v>
      </c>
    </row>
    <row r="246" spans="1:8" x14ac:dyDescent="0.25">
      <c r="A246" t="s">
        <v>257</v>
      </c>
      <c r="B246">
        <v>3.61</v>
      </c>
      <c r="C246">
        <v>67.13</v>
      </c>
      <c r="D246" s="2">
        <v>19661.57</v>
      </c>
      <c r="E246">
        <v>0.19750000000000001</v>
      </c>
      <c r="F246">
        <v>3.75</v>
      </c>
      <c r="G246" s="3">
        <v>2221639</v>
      </c>
      <c r="H246">
        <v>2</v>
      </c>
    </row>
    <row r="247" spans="1:8" x14ac:dyDescent="0.25">
      <c r="A247" t="s">
        <v>354</v>
      </c>
      <c r="B247">
        <v>2.1</v>
      </c>
      <c r="C247">
        <v>47.78</v>
      </c>
      <c r="D247" s="2">
        <v>15211.52</v>
      </c>
      <c r="E247">
        <v>1.319</v>
      </c>
      <c r="F247">
        <v>3.12</v>
      </c>
      <c r="G247" s="3">
        <v>2232012</v>
      </c>
      <c r="H247">
        <v>5</v>
      </c>
    </row>
    <row r="248" spans="1:8" x14ac:dyDescent="0.25">
      <c r="A248" t="s">
        <v>409</v>
      </c>
      <c r="B248">
        <v>1.49</v>
      </c>
      <c r="C248">
        <v>40.590000000000003</v>
      </c>
      <c r="D248" s="2">
        <v>13610.71</v>
      </c>
      <c r="E248">
        <v>1.4992000000000001</v>
      </c>
      <c r="F248">
        <v>0.99</v>
      </c>
      <c r="G248" s="3">
        <v>2232580</v>
      </c>
      <c r="H248">
        <v>3</v>
      </c>
    </row>
    <row r="249" spans="1:8" x14ac:dyDescent="0.25">
      <c r="A249" t="s">
        <v>25</v>
      </c>
      <c r="B249">
        <v>19</v>
      </c>
      <c r="C249">
        <v>496.17</v>
      </c>
      <c r="D249" s="2">
        <v>168369.83</v>
      </c>
      <c r="G249" s="3">
        <v>2237359</v>
      </c>
    </row>
    <row r="250" spans="1:8" x14ac:dyDescent="0.25">
      <c r="A250" t="s">
        <v>238</v>
      </c>
      <c r="B250">
        <v>6.19</v>
      </c>
      <c r="C250">
        <v>70.42</v>
      </c>
      <c r="D250" s="2">
        <v>29505.98</v>
      </c>
      <c r="E250">
        <v>1.0179</v>
      </c>
      <c r="F250">
        <v>1.59</v>
      </c>
      <c r="G250" s="3">
        <v>2246517</v>
      </c>
      <c r="H250">
        <v>3</v>
      </c>
    </row>
    <row r="251" spans="1:8" x14ac:dyDescent="0.25">
      <c r="A251" t="s">
        <v>393</v>
      </c>
      <c r="B251">
        <v>2.97</v>
      </c>
      <c r="C251">
        <v>42.65</v>
      </c>
      <c r="D251" s="2">
        <v>7663.65</v>
      </c>
      <c r="E251">
        <v>1.1755</v>
      </c>
      <c r="F251">
        <v>1.88</v>
      </c>
      <c r="G251" s="3">
        <v>2248215</v>
      </c>
      <c r="H251">
        <v>3</v>
      </c>
    </row>
    <row r="252" spans="1:8" x14ac:dyDescent="0.25">
      <c r="A252" t="s">
        <v>258</v>
      </c>
      <c r="B252">
        <v>4.49</v>
      </c>
      <c r="C252">
        <v>66.444999999999993</v>
      </c>
      <c r="D252" s="2">
        <v>21743.39</v>
      </c>
      <c r="E252">
        <v>2.5021</v>
      </c>
      <c r="F252">
        <v>3.25</v>
      </c>
      <c r="G252" s="3">
        <v>2254922</v>
      </c>
      <c r="H252">
        <v>4</v>
      </c>
    </row>
    <row r="253" spans="1:8" x14ac:dyDescent="0.25">
      <c r="A253" t="s">
        <v>431</v>
      </c>
      <c r="B253">
        <v>1.69</v>
      </c>
      <c r="C253">
        <v>36.44</v>
      </c>
      <c r="D253" s="2">
        <v>5019.6400000000003</v>
      </c>
      <c r="E253">
        <v>1.0235000000000001</v>
      </c>
      <c r="F253">
        <v>0</v>
      </c>
      <c r="G253" s="3">
        <v>2261609</v>
      </c>
      <c r="H253">
        <v>5</v>
      </c>
    </row>
    <row r="254" spans="1:8" x14ac:dyDescent="0.25">
      <c r="A254" t="s">
        <v>255</v>
      </c>
      <c r="B254">
        <v>4.54</v>
      </c>
      <c r="C254">
        <v>67.38</v>
      </c>
      <c r="D254" s="2">
        <v>21953.14</v>
      </c>
      <c r="E254">
        <v>0.47410000000000002</v>
      </c>
      <c r="F254">
        <v>2.48</v>
      </c>
      <c r="G254" s="3">
        <v>2286052</v>
      </c>
      <c r="H254">
        <v>1</v>
      </c>
    </row>
    <row r="255" spans="1:8" x14ac:dyDescent="0.25">
      <c r="A255" t="s">
        <v>486</v>
      </c>
      <c r="B255">
        <v>1.05</v>
      </c>
      <c r="C255">
        <v>23.085000000000001</v>
      </c>
      <c r="D255" s="2">
        <v>6667.94</v>
      </c>
      <c r="E255">
        <v>2.2018</v>
      </c>
      <c r="F255">
        <v>0</v>
      </c>
      <c r="G255" s="3">
        <v>2299676</v>
      </c>
      <c r="H255">
        <v>3</v>
      </c>
    </row>
    <row r="256" spans="1:8" x14ac:dyDescent="0.25">
      <c r="A256" t="s">
        <v>304</v>
      </c>
      <c r="B256">
        <v>2.86</v>
      </c>
      <c r="C256">
        <v>57.71</v>
      </c>
      <c r="D256" s="2">
        <v>9090.07</v>
      </c>
      <c r="E256">
        <v>1.6475</v>
      </c>
      <c r="F256">
        <v>1.46</v>
      </c>
      <c r="G256" s="3">
        <v>2315490</v>
      </c>
      <c r="H256">
        <v>5</v>
      </c>
    </row>
    <row r="257" spans="1:12" x14ac:dyDescent="0.25">
      <c r="A257" t="s">
        <v>127</v>
      </c>
      <c r="B257">
        <v>6.39</v>
      </c>
      <c r="C257">
        <v>103.17</v>
      </c>
      <c r="D257" s="2">
        <v>31925.13</v>
      </c>
      <c r="E257">
        <v>1.139</v>
      </c>
      <c r="F257">
        <v>2.21</v>
      </c>
      <c r="G257" s="3">
        <v>2315977</v>
      </c>
      <c r="H257">
        <v>4</v>
      </c>
    </row>
    <row r="258" spans="1:12" x14ac:dyDescent="0.25">
      <c r="A258" t="s">
        <v>290</v>
      </c>
      <c r="B258">
        <v>6.46</v>
      </c>
      <c r="C258">
        <v>60.8</v>
      </c>
      <c r="D258" s="2">
        <v>6581.96</v>
      </c>
      <c r="E258">
        <v>1.3531</v>
      </c>
      <c r="F258">
        <v>4.5199999999999996</v>
      </c>
      <c r="G258" s="3">
        <v>2325981</v>
      </c>
      <c r="H258">
        <v>2</v>
      </c>
    </row>
    <row r="259" spans="1:12" x14ac:dyDescent="0.25">
      <c r="A259" t="s">
        <v>449</v>
      </c>
      <c r="B259">
        <v>1.68</v>
      </c>
      <c r="C259">
        <v>33.32</v>
      </c>
      <c r="D259" s="2">
        <v>9137.91</v>
      </c>
      <c r="E259">
        <v>1.0097</v>
      </c>
      <c r="F259">
        <v>2.4</v>
      </c>
      <c r="G259" s="3">
        <v>2326666</v>
      </c>
      <c r="H259">
        <v>4</v>
      </c>
    </row>
    <row r="260" spans="1:12" x14ac:dyDescent="0.25">
      <c r="A260" t="s">
        <v>270</v>
      </c>
      <c r="B260">
        <v>2.48</v>
      </c>
      <c r="C260">
        <v>65.040000000000006</v>
      </c>
      <c r="D260" s="2">
        <v>14258.97</v>
      </c>
      <c r="E260">
        <v>1.8309</v>
      </c>
      <c r="F260">
        <v>0</v>
      </c>
      <c r="G260" s="3">
        <v>2347252</v>
      </c>
      <c r="H260">
        <v>3</v>
      </c>
    </row>
    <row r="261" spans="1:12" x14ac:dyDescent="0.25">
      <c r="A261" t="s">
        <v>36</v>
      </c>
      <c r="B261">
        <v>8.6199999999999992</v>
      </c>
      <c r="C261">
        <v>260.52999999999997</v>
      </c>
      <c r="D261" s="2">
        <v>128906.85</v>
      </c>
      <c r="E261">
        <v>0.82399999999999995</v>
      </c>
      <c r="F261">
        <v>0.74</v>
      </c>
      <c r="G261" s="3">
        <v>2361959</v>
      </c>
      <c r="H261">
        <v>3</v>
      </c>
    </row>
    <row r="262" spans="1:12" x14ac:dyDescent="0.25">
      <c r="A262" t="s">
        <v>247</v>
      </c>
      <c r="B262">
        <v>0.94</v>
      </c>
      <c r="C262">
        <v>68.739999999999995</v>
      </c>
      <c r="D262" s="2">
        <v>12910.88</v>
      </c>
      <c r="E262">
        <v>1.0663</v>
      </c>
      <c r="F262">
        <v>0</v>
      </c>
      <c r="G262" s="3">
        <v>2368835</v>
      </c>
      <c r="H262">
        <v>1</v>
      </c>
    </row>
    <row r="263" spans="1:12" x14ac:dyDescent="0.25">
      <c r="A263" t="s">
        <v>408</v>
      </c>
      <c r="B263">
        <v>1.89</v>
      </c>
      <c r="C263">
        <v>40.645000000000003</v>
      </c>
      <c r="D263" s="2">
        <v>12668.76</v>
      </c>
      <c r="E263">
        <v>1.4853000000000001</v>
      </c>
      <c r="F263">
        <v>1.62</v>
      </c>
      <c r="G263" s="3">
        <v>2372260</v>
      </c>
      <c r="H263">
        <v>5</v>
      </c>
    </row>
    <row r="264" spans="1:12" x14ac:dyDescent="0.25">
      <c r="A264" t="s">
        <v>337</v>
      </c>
      <c r="B264">
        <v>0.22</v>
      </c>
      <c r="C264">
        <v>51.53</v>
      </c>
      <c r="D264" s="2">
        <v>24033.69</v>
      </c>
      <c r="E264">
        <v>0.71060000000000001</v>
      </c>
      <c r="F264">
        <v>2.91</v>
      </c>
      <c r="G264" s="3">
        <v>2384398</v>
      </c>
      <c r="H264">
        <v>1</v>
      </c>
    </row>
    <row r="265" spans="1:12" x14ac:dyDescent="0.25">
      <c r="A265" t="s">
        <v>71</v>
      </c>
      <c r="B265">
        <v>-6.12</v>
      </c>
      <c r="C265">
        <v>142.52000000000001</v>
      </c>
      <c r="D265" s="2">
        <v>20380.36</v>
      </c>
      <c r="E265">
        <v>1.4067000000000001</v>
      </c>
      <c r="F265">
        <v>0.06</v>
      </c>
      <c r="G265" s="3">
        <v>2394528</v>
      </c>
      <c r="H265">
        <v>1</v>
      </c>
    </row>
    <row r="266" spans="1:12" x14ac:dyDescent="0.25">
      <c r="A266" t="s">
        <v>186</v>
      </c>
      <c r="B266">
        <v>2.97</v>
      </c>
      <c r="C266">
        <v>83.92</v>
      </c>
      <c r="D266" s="2">
        <v>18686.71</v>
      </c>
      <c r="E266">
        <v>2.4514999999999998</v>
      </c>
      <c r="F266">
        <v>1.43</v>
      </c>
      <c r="G266" s="3">
        <v>2406859</v>
      </c>
      <c r="H266">
        <v>3</v>
      </c>
    </row>
    <row r="267" spans="1:12" x14ac:dyDescent="0.25">
      <c r="A267" t="s">
        <v>242</v>
      </c>
      <c r="B267">
        <v>4.6900000000000004</v>
      </c>
      <c r="C267">
        <v>69.64</v>
      </c>
      <c r="D267" s="2">
        <v>11515.8</v>
      </c>
      <c r="E267">
        <v>1.4656</v>
      </c>
      <c r="F267">
        <v>2.2999999999999998</v>
      </c>
      <c r="G267" s="3">
        <v>2419824</v>
      </c>
      <c r="H267">
        <v>4</v>
      </c>
    </row>
    <row r="268" spans="1:12" x14ac:dyDescent="0.25">
      <c r="A268" t="s">
        <v>376</v>
      </c>
      <c r="B268">
        <v>2.66</v>
      </c>
      <c r="C268">
        <v>44.2</v>
      </c>
      <c r="D268" s="2">
        <v>4398.47</v>
      </c>
      <c r="E268">
        <v>1.871</v>
      </c>
      <c r="F268">
        <v>0</v>
      </c>
      <c r="G268" s="3">
        <v>2435477</v>
      </c>
    </row>
    <row r="269" spans="1:12" x14ac:dyDescent="0.25">
      <c r="A269" t="s">
        <v>35</v>
      </c>
      <c r="B269">
        <v>-5.31</v>
      </c>
      <c r="C269">
        <v>268.68</v>
      </c>
      <c r="D269" s="2">
        <v>71216.58</v>
      </c>
      <c r="E269">
        <v>0.3095</v>
      </c>
      <c r="F269">
        <v>0</v>
      </c>
      <c r="G269" s="3">
        <v>2467105</v>
      </c>
      <c r="H269">
        <v>2</v>
      </c>
    </row>
    <row r="270" spans="1:12" x14ac:dyDescent="0.25">
      <c r="A270" t="s">
        <v>232</v>
      </c>
      <c r="B270">
        <v>3.42</v>
      </c>
      <c r="C270">
        <v>72.38</v>
      </c>
      <c r="D270" s="2">
        <v>39228.36</v>
      </c>
      <c r="E270">
        <v>0.71950000000000003</v>
      </c>
      <c r="F270">
        <v>2.87</v>
      </c>
      <c r="G270" s="3">
        <v>2470973</v>
      </c>
      <c r="H270">
        <v>3</v>
      </c>
    </row>
    <row r="271" spans="1:12" x14ac:dyDescent="0.25">
      <c r="A271" t="s">
        <v>141</v>
      </c>
      <c r="B271">
        <v>4.8099999999999996</v>
      </c>
      <c r="C271">
        <v>97.04</v>
      </c>
      <c r="D271" s="2">
        <v>21759.18</v>
      </c>
      <c r="E271">
        <v>1.3698999999999999</v>
      </c>
      <c r="F271">
        <v>1.24</v>
      </c>
      <c r="G271" s="3">
        <v>2494159</v>
      </c>
      <c r="H271">
        <v>3</v>
      </c>
    </row>
    <row r="272" spans="1:12" ht="15.75" thickBot="1" x14ac:dyDescent="0.3">
      <c r="A272" t="s">
        <v>490</v>
      </c>
      <c r="B272">
        <v>0.59</v>
      </c>
      <c r="C272">
        <v>22.49</v>
      </c>
      <c r="D272" s="2">
        <v>8285.9599999999991</v>
      </c>
      <c r="E272">
        <v>1.7834000000000001</v>
      </c>
      <c r="F272">
        <v>1.1100000000000001</v>
      </c>
      <c r="G272" s="3">
        <v>2498359</v>
      </c>
      <c r="L272" s="9" t="s">
        <v>27</v>
      </c>
    </row>
    <row r="273" spans="1:8" x14ac:dyDescent="0.25">
      <c r="A273" t="s">
        <v>493</v>
      </c>
      <c r="B273">
        <v>1.02</v>
      </c>
      <c r="C273">
        <v>20.37</v>
      </c>
      <c r="D273" s="2">
        <v>4780.67</v>
      </c>
      <c r="E273">
        <v>0.6744</v>
      </c>
      <c r="F273">
        <v>4.32</v>
      </c>
      <c r="G273" s="3">
        <v>2507293</v>
      </c>
      <c r="H273">
        <v>2</v>
      </c>
    </row>
    <row r="274" spans="1:8" x14ac:dyDescent="0.25">
      <c r="A274" t="s">
        <v>367</v>
      </c>
      <c r="B274">
        <v>0.76</v>
      </c>
      <c r="C274">
        <v>45.96</v>
      </c>
      <c r="D274" s="2">
        <v>19578.080000000002</v>
      </c>
      <c r="E274">
        <v>1.4468000000000001</v>
      </c>
      <c r="F274">
        <v>2.1800000000000002</v>
      </c>
      <c r="G274" s="3">
        <v>2512679</v>
      </c>
      <c r="H274">
        <v>4</v>
      </c>
    </row>
    <row r="275" spans="1:8" x14ac:dyDescent="0.25">
      <c r="A275" t="s">
        <v>43</v>
      </c>
      <c r="B275">
        <v>3.42</v>
      </c>
      <c r="C275">
        <v>215.4</v>
      </c>
      <c r="D275" s="2">
        <v>64093.77</v>
      </c>
      <c r="E275">
        <v>0.75580000000000003</v>
      </c>
      <c r="F275">
        <v>0.09</v>
      </c>
      <c r="G275" s="3">
        <v>2518929</v>
      </c>
      <c r="H275">
        <v>3</v>
      </c>
    </row>
    <row r="276" spans="1:8" x14ac:dyDescent="0.25">
      <c r="A276" t="s">
        <v>329</v>
      </c>
      <c r="B276">
        <v>1.96</v>
      </c>
      <c r="C276">
        <v>53.06</v>
      </c>
      <c r="D276" s="2">
        <v>23282.78</v>
      </c>
      <c r="E276">
        <v>1.4391</v>
      </c>
      <c r="F276">
        <v>3.02</v>
      </c>
      <c r="G276" s="3">
        <v>2520462</v>
      </c>
      <c r="H276">
        <v>3</v>
      </c>
    </row>
    <row r="277" spans="1:8" x14ac:dyDescent="0.25">
      <c r="A277" t="s">
        <v>24</v>
      </c>
      <c r="B277">
        <v>19.07</v>
      </c>
      <c r="C277">
        <v>500.72</v>
      </c>
      <c r="D277" s="2">
        <v>142613.06</v>
      </c>
      <c r="E277">
        <v>1.1836</v>
      </c>
      <c r="F277">
        <v>0</v>
      </c>
      <c r="G277" s="3">
        <v>2523628</v>
      </c>
      <c r="H277">
        <v>4</v>
      </c>
    </row>
    <row r="278" spans="1:8" x14ac:dyDescent="0.25">
      <c r="A278" t="s">
        <v>285</v>
      </c>
      <c r="B278">
        <v>3.66</v>
      </c>
      <c r="C278">
        <v>61.64</v>
      </c>
      <c r="D278" s="2">
        <v>30156.81</v>
      </c>
      <c r="E278">
        <v>0.40379999999999999</v>
      </c>
      <c r="F278">
        <v>3.44</v>
      </c>
      <c r="G278" s="3">
        <v>2525667</v>
      </c>
      <c r="H278">
        <v>2</v>
      </c>
    </row>
    <row r="279" spans="1:8" x14ac:dyDescent="0.25">
      <c r="A279" t="s">
        <v>381</v>
      </c>
      <c r="B279">
        <v>1.47</v>
      </c>
      <c r="C279">
        <v>43.72</v>
      </c>
      <c r="D279" s="2">
        <v>9102.41</v>
      </c>
      <c r="E279">
        <v>0.9425</v>
      </c>
      <c r="F279">
        <v>5.4</v>
      </c>
      <c r="G279" s="3">
        <v>2563789</v>
      </c>
      <c r="H279">
        <v>2</v>
      </c>
    </row>
    <row r="280" spans="1:8" x14ac:dyDescent="0.25">
      <c r="A280" t="s">
        <v>139</v>
      </c>
      <c r="B280">
        <v>5.32</v>
      </c>
      <c r="C280">
        <v>98.93</v>
      </c>
      <c r="D280" s="2">
        <v>77443.39</v>
      </c>
      <c r="E280">
        <v>1.32</v>
      </c>
      <c r="F280">
        <v>2.09</v>
      </c>
      <c r="G280" s="3">
        <v>2608697</v>
      </c>
      <c r="H280">
        <v>3</v>
      </c>
    </row>
    <row r="281" spans="1:8" x14ac:dyDescent="0.25">
      <c r="A281" t="s">
        <v>57</v>
      </c>
      <c r="B281">
        <v>7.28</v>
      </c>
      <c r="C281">
        <v>161.62</v>
      </c>
      <c r="D281" s="2">
        <v>110462.09</v>
      </c>
      <c r="E281">
        <v>1.1133</v>
      </c>
      <c r="F281">
        <v>2.54</v>
      </c>
      <c r="G281" s="3">
        <v>2614314</v>
      </c>
      <c r="H281">
        <v>2</v>
      </c>
    </row>
    <row r="282" spans="1:8" x14ac:dyDescent="0.25">
      <c r="A282" t="s">
        <v>263</v>
      </c>
      <c r="B282">
        <v>3.53</v>
      </c>
      <c r="C282">
        <v>66.06</v>
      </c>
      <c r="D282" s="2">
        <v>31352.07</v>
      </c>
      <c r="E282">
        <v>1.7181999999999999</v>
      </c>
      <c r="F282">
        <v>2.97</v>
      </c>
      <c r="G282" s="3">
        <v>2616483</v>
      </c>
      <c r="H282">
        <v>3</v>
      </c>
    </row>
    <row r="283" spans="1:8" x14ac:dyDescent="0.25">
      <c r="A283" t="s">
        <v>198</v>
      </c>
      <c r="B283">
        <v>7.34</v>
      </c>
      <c r="C283">
        <v>79.37</v>
      </c>
      <c r="D283" s="2">
        <v>44439.26</v>
      </c>
      <c r="E283">
        <v>1.204</v>
      </c>
      <c r="F283">
        <v>1.51</v>
      </c>
      <c r="G283" s="3">
        <v>2617145</v>
      </c>
      <c r="H283">
        <v>4</v>
      </c>
    </row>
    <row r="284" spans="1:8" x14ac:dyDescent="0.25">
      <c r="A284" t="s">
        <v>174</v>
      </c>
      <c r="B284">
        <v>8.6300000000000008</v>
      </c>
      <c r="C284">
        <v>85.65</v>
      </c>
      <c r="D284" s="2">
        <v>29488.95</v>
      </c>
      <c r="E284">
        <v>1.2618</v>
      </c>
      <c r="F284">
        <v>2.8</v>
      </c>
      <c r="G284" s="3">
        <v>2619081</v>
      </c>
      <c r="H284">
        <v>1</v>
      </c>
    </row>
    <row r="285" spans="1:8" x14ac:dyDescent="0.25">
      <c r="A285" t="s">
        <v>280</v>
      </c>
      <c r="B285">
        <v>5.26</v>
      </c>
      <c r="C285">
        <v>63.32</v>
      </c>
      <c r="D285" s="2">
        <v>28714.35</v>
      </c>
      <c r="E285">
        <v>0.94830000000000003</v>
      </c>
      <c r="F285">
        <v>1.52</v>
      </c>
      <c r="G285" s="3">
        <v>2620956</v>
      </c>
      <c r="H285">
        <v>5</v>
      </c>
    </row>
    <row r="286" spans="1:8" x14ac:dyDescent="0.25">
      <c r="A286" t="s">
        <v>160</v>
      </c>
      <c r="B286">
        <v>4.5999999999999996</v>
      </c>
      <c r="C286">
        <v>89.29</v>
      </c>
      <c r="D286" s="2">
        <v>8911.85</v>
      </c>
      <c r="E286">
        <v>2.8530000000000002</v>
      </c>
      <c r="F286">
        <v>0</v>
      </c>
      <c r="G286" s="3">
        <v>2627362</v>
      </c>
      <c r="H286">
        <v>3</v>
      </c>
    </row>
    <row r="287" spans="1:8" x14ac:dyDescent="0.25">
      <c r="A287" t="s">
        <v>358</v>
      </c>
      <c r="B287">
        <v>1.77</v>
      </c>
      <c r="C287">
        <v>47.14</v>
      </c>
      <c r="D287" s="2">
        <v>17118.740000000002</v>
      </c>
      <c r="E287">
        <v>0.89949999999999997</v>
      </c>
      <c r="F287">
        <v>3.22</v>
      </c>
      <c r="G287" s="3">
        <v>2640543</v>
      </c>
      <c r="H287">
        <v>1</v>
      </c>
    </row>
    <row r="288" spans="1:8" x14ac:dyDescent="0.25">
      <c r="A288" t="s">
        <v>231</v>
      </c>
      <c r="B288">
        <v>5.22</v>
      </c>
      <c r="C288">
        <v>72.86</v>
      </c>
      <c r="D288" s="2">
        <v>9318.7900000000009</v>
      </c>
      <c r="E288">
        <v>2.0066000000000002</v>
      </c>
      <c r="F288">
        <v>1.65</v>
      </c>
      <c r="G288" s="3">
        <v>2649359</v>
      </c>
      <c r="H288">
        <v>5</v>
      </c>
    </row>
    <row r="289" spans="1:8" x14ac:dyDescent="0.25">
      <c r="A289" t="s">
        <v>419</v>
      </c>
      <c r="B289">
        <v>1.43</v>
      </c>
      <c r="C289">
        <v>38.4</v>
      </c>
      <c r="D289" s="2">
        <v>21915.07</v>
      </c>
      <c r="E289">
        <v>0.57320000000000004</v>
      </c>
      <c r="F289">
        <v>5.63</v>
      </c>
      <c r="G289" s="3">
        <v>2649636</v>
      </c>
    </row>
    <row r="290" spans="1:8" x14ac:dyDescent="0.25">
      <c r="A290" t="s">
        <v>210</v>
      </c>
      <c r="B290">
        <v>2.57</v>
      </c>
      <c r="C290">
        <v>76.5</v>
      </c>
      <c r="D290" s="2">
        <v>44669.19</v>
      </c>
      <c r="E290">
        <v>0.32600000000000001</v>
      </c>
      <c r="F290">
        <v>3.14</v>
      </c>
      <c r="G290" s="3">
        <v>2670397</v>
      </c>
      <c r="H290">
        <v>1</v>
      </c>
    </row>
    <row r="291" spans="1:8" x14ac:dyDescent="0.25">
      <c r="A291" t="s">
        <v>378</v>
      </c>
      <c r="B291">
        <v>0.22</v>
      </c>
      <c r="C291">
        <v>44.15</v>
      </c>
      <c r="D291" s="2">
        <v>22074.51</v>
      </c>
      <c r="E291">
        <v>1.5771999999999999</v>
      </c>
      <c r="F291">
        <v>2.99</v>
      </c>
      <c r="G291" s="3">
        <v>2673562</v>
      </c>
      <c r="H291">
        <v>1</v>
      </c>
    </row>
    <row r="292" spans="1:8" x14ac:dyDescent="0.25">
      <c r="A292" t="s">
        <v>213</v>
      </c>
      <c r="B292">
        <v>1.61</v>
      </c>
      <c r="C292">
        <v>76.06</v>
      </c>
      <c r="D292" s="2">
        <v>22385.82</v>
      </c>
      <c r="E292">
        <v>0.496</v>
      </c>
      <c r="F292">
        <v>4.1500000000000004</v>
      </c>
      <c r="G292" s="3">
        <v>2707576</v>
      </c>
    </row>
    <row r="293" spans="1:8" x14ac:dyDescent="0.25">
      <c r="A293" t="s">
        <v>176</v>
      </c>
      <c r="B293">
        <v>3.82</v>
      </c>
      <c r="C293">
        <v>85.53</v>
      </c>
      <c r="D293" s="2">
        <v>60101.24</v>
      </c>
      <c r="E293">
        <v>1.1826000000000001</v>
      </c>
      <c r="F293">
        <v>0.47</v>
      </c>
      <c r="G293" s="3">
        <v>2718410</v>
      </c>
      <c r="H293">
        <v>3</v>
      </c>
    </row>
    <row r="294" spans="1:8" x14ac:dyDescent="0.25">
      <c r="A294" t="s">
        <v>425</v>
      </c>
      <c r="B294">
        <v>1.46</v>
      </c>
      <c r="C294">
        <v>36.96</v>
      </c>
      <c r="D294" s="2">
        <v>11266.03</v>
      </c>
      <c r="E294">
        <v>1.2484</v>
      </c>
      <c r="F294">
        <v>1.95</v>
      </c>
      <c r="G294" s="3">
        <v>2725962</v>
      </c>
      <c r="H294">
        <v>3</v>
      </c>
    </row>
    <row r="295" spans="1:8" x14ac:dyDescent="0.25">
      <c r="A295" t="s">
        <v>179</v>
      </c>
      <c r="B295">
        <v>5.09</v>
      </c>
      <c r="C295">
        <v>85.32</v>
      </c>
      <c r="D295" s="2">
        <v>38905.919999999998</v>
      </c>
      <c r="E295">
        <v>1.5749</v>
      </c>
      <c r="F295">
        <v>2.72</v>
      </c>
      <c r="G295" s="3">
        <v>2733200</v>
      </c>
      <c r="H295">
        <v>3</v>
      </c>
    </row>
    <row r="296" spans="1:8" x14ac:dyDescent="0.25">
      <c r="A296" t="s">
        <v>50</v>
      </c>
      <c r="B296">
        <v>17.29</v>
      </c>
      <c r="C296">
        <v>187.35</v>
      </c>
      <c r="D296" s="2">
        <v>84832.08</v>
      </c>
      <c r="E296">
        <v>1.5913999999999999</v>
      </c>
      <c r="F296">
        <v>1.28</v>
      </c>
      <c r="G296" s="3">
        <v>2754538</v>
      </c>
      <c r="H296">
        <v>3</v>
      </c>
    </row>
    <row r="297" spans="1:8" x14ac:dyDescent="0.25">
      <c r="A297" t="s">
        <v>516</v>
      </c>
      <c r="B297">
        <v>0.33</v>
      </c>
      <c r="C297">
        <v>9.56</v>
      </c>
      <c r="D297" s="2">
        <v>4772.6099999999997</v>
      </c>
      <c r="E297">
        <v>1.0923</v>
      </c>
      <c r="F297">
        <v>1.67</v>
      </c>
      <c r="G297" s="3">
        <v>2764761</v>
      </c>
    </row>
    <row r="298" spans="1:8" x14ac:dyDescent="0.25">
      <c r="A298" t="s">
        <v>406</v>
      </c>
      <c r="B298">
        <v>1.55</v>
      </c>
      <c r="C298">
        <v>40.68</v>
      </c>
      <c r="D298" s="2">
        <v>17552.64</v>
      </c>
      <c r="E298">
        <v>1.9436</v>
      </c>
      <c r="F298">
        <v>1.77</v>
      </c>
      <c r="G298" s="3">
        <v>2783020</v>
      </c>
      <c r="H298">
        <v>3</v>
      </c>
    </row>
    <row r="299" spans="1:8" x14ac:dyDescent="0.25">
      <c r="A299" t="s">
        <v>295</v>
      </c>
      <c r="B299">
        <v>4.01</v>
      </c>
      <c r="C299">
        <v>60.21</v>
      </c>
      <c r="D299" s="2">
        <v>12482.07</v>
      </c>
      <c r="E299">
        <v>0.75509999999999999</v>
      </c>
      <c r="F299">
        <v>2.59</v>
      </c>
      <c r="G299" s="3">
        <v>2796580</v>
      </c>
      <c r="H299">
        <v>5</v>
      </c>
    </row>
    <row r="300" spans="1:8" x14ac:dyDescent="0.25">
      <c r="A300" t="s">
        <v>468</v>
      </c>
      <c r="B300">
        <v>1.81</v>
      </c>
      <c r="C300">
        <v>27.53</v>
      </c>
      <c r="D300" s="2">
        <v>5876.55</v>
      </c>
      <c r="E300">
        <v>0.73009999999999997</v>
      </c>
      <c r="F300">
        <v>0</v>
      </c>
      <c r="G300" s="3">
        <v>2841840</v>
      </c>
      <c r="H300">
        <v>5</v>
      </c>
    </row>
    <row r="301" spans="1:8" x14ac:dyDescent="0.25">
      <c r="A301" t="s">
        <v>173</v>
      </c>
      <c r="B301">
        <v>7.36</v>
      </c>
      <c r="C301">
        <v>86.77</v>
      </c>
      <c r="D301" s="2">
        <v>45659.24</v>
      </c>
      <c r="E301">
        <v>0.97619999999999996</v>
      </c>
      <c r="F301">
        <v>2.21</v>
      </c>
      <c r="G301" s="3">
        <v>2847250</v>
      </c>
      <c r="H301">
        <v>2</v>
      </c>
    </row>
    <row r="302" spans="1:8" x14ac:dyDescent="0.25">
      <c r="A302" t="s">
        <v>455</v>
      </c>
      <c r="B302">
        <v>1.82</v>
      </c>
      <c r="C302">
        <v>31.114999999999998</v>
      </c>
      <c r="D302" s="2">
        <v>13843.25</v>
      </c>
      <c r="E302">
        <v>1.3474999999999999</v>
      </c>
      <c r="F302">
        <v>3.21</v>
      </c>
      <c r="G302" s="3">
        <v>2868767</v>
      </c>
    </row>
    <row r="303" spans="1:8" x14ac:dyDescent="0.25">
      <c r="A303" t="s">
        <v>312</v>
      </c>
      <c r="B303">
        <v>2.31</v>
      </c>
      <c r="C303">
        <v>55.84</v>
      </c>
      <c r="D303" s="2">
        <v>20886.78</v>
      </c>
      <c r="E303">
        <v>1.2222999999999999</v>
      </c>
      <c r="F303">
        <v>0</v>
      </c>
      <c r="G303" s="3">
        <v>2870169</v>
      </c>
      <c r="H303">
        <v>5</v>
      </c>
    </row>
    <row r="304" spans="1:8" x14ac:dyDescent="0.25">
      <c r="A304" t="s">
        <v>453</v>
      </c>
      <c r="B304">
        <v>1.69</v>
      </c>
      <c r="C304">
        <v>32.03</v>
      </c>
      <c r="D304" s="2">
        <v>21844.46</v>
      </c>
      <c r="E304">
        <v>0.97070000000000001</v>
      </c>
      <c r="F304">
        <v>0</v>
      </c>
      <c r="G304" s="3">
        <v>2878071</v>
      </c>
      <c r="H304">
        <v>4</v>
      </c>
    </row>
    <row r="305" spans="1:8" x14ac:dyDescent="0.25">
      <c r="A305" t="s">
        <v>399</v>
      </c>
      <c r="B305">
        <v>2.99</v>
      </c>
      <c r="C305">
        <v>42.17</v>
      </c>
      <c r="D305" s="2">
        <v>9861.32</v>
      </c>
      <c r="E305">
        <v>1.2831999999999999</v>
      </c>
      <c r="F305">
        <v>0</v>
      </c>
      <c r="G305" s="3">
        <v>2891381</v>
      </c>
      <c r="H305">
        <v>5</v>
      </c>
    </row>
    <row r="306" spans="1:8" x14ac:dyDescent="0.25">
      <c r="A306" t="s">
        <v>422</v>
      </c>
      <c r="B306">
        <v>2.29</v>
      </c>
      <c r="C306">
        <v>37.65</v>
      </c>
      <c r="D306" s="2">
        <v>16220.67</v>
      </c>
      <c r="E306">
        <v>2.1257999999999999</v>
      </c>
      <c r="F306">
        <v>2.66</v>
      </c>
      <c r="G306" s="3">
        <v>2907055</v>
      </c>
      <c r="H306">
        <v>3</v>
      </c>
    </row>
    <row r="307" spans="1:8" x14ac:dyDescent="0.25">
      <c r="A307" t="s">
        <v>365</v>
      </c>
      <c r="B307">
        <v>3.61</v>
      </c>
      <c r="C307">
        <v>46.2</v>
      </c>
      <c r="D307" s="2">
        <v>9122</v>
      </c>
      <c r="E307">
        <v>1.3438000000000001</v>
      </c>
      <c r="F307">
        <v>0</v>
      </c>
      <c r="G307" s="3">
        <v>2911201</v>
      </c>
      <c r="H307">
        <v>5</v>
      </c>
    </row>
    <row r="308" spans="1:8" x14ac:dyDescent="0.25">
      <c r="A308" t="s">
        <v>434</v>
      </c>
      <c r="B308">
        <v>1.94</v>
      </c>
      <c r="C308">
        <v>36.18</v>
      </c>
      <c r="D308" s="2">
        <v>18295.71</v>
      </c>
      <c r="E308">
        <v>0.3044</v>
      </c>
      <c r="F308">
        <v>3.32</v>
      </c>
      <c r="G308" s="3">
        <v>2914285</v>
      </c>
      <c r="H308">
        <v>1</v>
      </c>
    </row>
    <row r="309" spans="1:8" x14ac:dyDescent="0.25">
      <c r="A309" t="s">
        <v>432</v>
      </c>
      <c r="B309">
        <v>0.94</v>
      </c>
      <c r="C309">
        <v>36.24</v>
      </c>
      <c r="D309" s="2">
        <v>15435.23</v>
      </c>
      <c r="E309">
        <v>0.45860000000000001</v>
      </c>
      <c r="F309">
        <v>2.76</v>
      </c>
      <c r="G309" s="3">
        <v>2919565</v>
      </c>
      <c r="H309">
        <v>3</v>
      </c>
    </row>
    <row r="310" spans="1:8" x14ac:dyDescent="0.25">
      <c r="A310" t="s">
        <v>248</v>
      </c>
      <c r="B310">
        <v>2.2799999999999998</v>
      </c>
      <c r="C310">
        <v>68.599999999999994</v>
      </c>
      <c r="D310" s="2">
        <v>62521.9</v>
      </c>
      <c r="E310">
        <v>0.44269999999999998</v>
      </c>
      <c r="F310">
        <v>2.1</v>
      </c>
      <c r="G310" s="3">
        <v>2924154</v>
      </c>
      <c r="H310">
        <v>1</v>
      </c>
    </row>
    <row r="311" spans="1:8" x14ac:dyDescent="0.25">
      <c r="A311" t="s">
        <v>163</v>
      </c>
      <c r="B311">
        <v>8.02</v>
      </c>
      <c r="C311">
        <v>88.49</v>
      </c>
      <c r="D311" s="2">
        <v>24794.27</v>
      </c>
      <c r="E311">
        <v>2.4116</v>
      </c>
      <c r="F311">
        <v>2.2599999999999998</v>
      </c>
      <c r="G311" s="3">
        <v>2948268</v>
      </c>
      <c r="H311">
        <v>2</v>
      </c>
    </row>
    <row r="312" spans="1:8" x14ac:dyDescent="0.25">
      <c r="A312" t="s">
        <v>509</v>
      </c>
      <c r="B312">
        <v>0.81</v>
      </c>
      <c r="C312">
        <v>14.59</v>
      </c>
      <c r="D312" s="2">
        <v>4375.83</v>
      </c>
      <c r="E312">
        <v>0.78559999999999997</v>
      </c>
      <c r="F312">
        <v>4.5199999999999996</v>
      </c>
      <c r="G312" s="3">
        <v>2961718</v>
      </c>
      <c r="H312">
        <v>3</v>
      </c>
    </row>
    <row r="313" spans="1:8" x14ac:dyDescent="0.25">
      <c r="A313" t="s">
        <v>236</v>
      </c>
      <c r="B313">
        <v>5.43</v>
      </c>
      <c r="C313">
        <v>71.67</v>
      </c>
      <c r="D313" s="2">
        <v>26666.32</v>
      </c>
      <c r="E313">
        <v>1.0807</v>
      </c>
      <c r="F313">
        <v>1.84</v>
      </c>
      <c r="G313" s="3">
        <v>2977627</v>
      </c>
      <c r="H313">
        <v>5</v>
      </c>
    </row>
    <row r="314" spans="1:8" x14ac:dyDescent="0.25">
      <c r="A314" t="s">
        <v>417</v>
      </c>
      <c r="B314">
        <v>1.78</v>
      </c>
      <c r="C314">
        <v>38.97</v>
      </c>
      <c r="D314" s="2">
        <v>16398.3</v>
      </c>
      <c r="E314">
        <v>0.3372</v>
      </c>
      <c r="F314">
        <v>3.7</v>
      </c>
      <c r="G314" s="3">
        <v>2998187</v>
      </c>
    </row>
    <row r="315" spans="1:8" x14ac:dyDescent="0.25">
      <c r="A315" t="s">
        <v>361</v>
      </c>
      <c r="B315">
        <v>1.8</v>
      </c>
      <c r="C315">
        <v>46.76</v>
      </c>
      <c r="D315" s="2">
        <v>31150.99</v>
      </c>
      <c r="E315">
        <v>1.6343000000000001</v>
      </c>
      <c r="F315">
        <v>2.2200000000000002</v>
      </c>
      <c r="G315" s="3">
        <v>3009280</v>
      </c>
      <c r="H315">
        <v>5</v>
      </c>
    </row>
    <row r="316" spans="1:8" x14ac:dyDescent="0.25">
      <c r="A316" t="s">
        <v>330</v>
      </c>
      <c r="B316">
        <v>2.4</v>
      </c>
      <c r="C316">
        <v>53.03</v>
      </c>
      <c r="D316" s="2">
        <v>32016.75</v>
      </c>
      <c r="E316">
        <v>0.15859999999999999</v>
      </c>
      <c r="F316">
        <v>3.09</v>
      </c>
      <c r="G316" s="3">
        <v>3062481</v>
      </c>
      <c r="H316">
        <v>2</v>
      </c>
    </row>
    <row r="317" spans="1:8" x14ac:dyDescent="0.25">
      <c r="A317" t="s">
        <v>474</v>
      </c>
      <c r="B317">
        <v>1.05</v>
      </c>
      <c r="C317">
        <v>26.06</v>
      </c>
      <c r="D317" s="2">
        <v>5288.4</v>
      </c>
      <c r="E317">
        <v>1.5927</v>
      </c>
      <c r="F317">
        <v>0.61</v>
      </c>
      <c r="G317" s="3">
        <v>3076417</v>
      </c>
      <c r="H317">
        <v>3</v>
      </c>
    </row>
    <row r="318" spans="1:8" x14ac:dyDescent="0.25">
      <c r="A318" t="s">
        <v>191</v>
      </c>
      <c r="B318">
        <v>0.53</v>
      </c>
      <c r="C318">
        <v>81.62</v>
      </c>
      <c r="D318" s="2">
        <v>27131.54</v>
      </c>
      <c r="E318">
        <v>0.51990000000000003</v>
      </c>
      <c r="F318">
        <v>4.0199999999999996</v>
      </c>
      <c r="G318" s="3">
        <v>3089673</v>
      </c>
      <c r="H318">
        <v>2</v>
      </c>
    </row>
    <row r="319" spans="1:8" x14ac:dyDescent="0.25">
      <c r="A319" t="s">
        <v>157</v>
      </c>
      <c r="B319">
        <v>4.66</v>
      </c>
      <c r="C319">
        <v>89.78</v>
      </c>
      <c r="D319" s="2">
        <v>69017.740000000005</v>
      </c>
      <c r="E319">
        <v>1.1718</v>
      </c>
      <c r="F319">
        <v>2.27</v>
      </c>
      <c r="G319" s="3">
        <v>3093042</v>
      </c>
      <c r="H319">
        <v>4</v>
      </c>
    </row>
    <row r="320" spans="1:8" x14ac:dyDescent="0.25">
      <c r="A320" t="s">
        <v>457</v>
      </c>
      <c r="B320">
        <v>3.56</v>
      </c>
      <c r="C320">
        <v>30.8</v>
      </c>
      <c r="D320" s="2">
        <v>7057.69</v>
      </c>
      <c r="E320">
        <v>1.7304999999999999</v>
      </c>
      <c r="F320">
        <v>0.81</v>
      </c>
      <c r="G320" s="3">
        <v>3120449</v>
      </c>
      <c r="H320">
        <v>3</v>
      </c>
    </row>
    <row r="321" spans="1:8" x14ac:dyDescent="0.25">
      <c r="A321" t="s">
        <v>109</v>
      </c>
      <c r="B321">
        <v>4.0199999999999996</v>
      </c>
      <c r="C321">
        <v>109.6</v>
      </c>
      <c r="D321" s="2">
        <v>76976.899999999994</v>
      </c>
      <c r="E321">
        <v>0.9284</v>
      </c>
      <c r="F321">
        <v>2.4500000000000002</v>
      </c>
      <c r="G321" s="3">
        <v>3139339</v>
      </c>
      <c r="H321">
        <v>2</v>
      </c>
    </row>
    <row r="322" spans="1:8" x14ac:dyDescent="0.25">
      <c r="A322" t="s">
        <v>497</v>
      </c>
      <c r="B322">
        <v>1.1499999999999999</v>
      </c>
      <c r="C322">
        <v>19.78</v>
      </c>
      <c r="D322" s="2">
        <v>4341.55</v>
      </c>
      <c r="E322">
        <v>1.1497999999999999</v>
      </c>
      <c r="F322">
        <v>3.03</v>
      </c>
      <c r="G322" s="3">
        <v>3162452</v>
      </c>
    </row>
    <row r="323" spans="1:8" x14ac:dyDescent="0.25">
      <c r="A323" t="s">
        <v>278</v>
      </c>
      <c r="B323">
        <v>3.93</v>
      </c>
      <c r="C323">
        <v>63.784999999999997</v>
      </c>
      <c r="D323" s="2">
        <v>37886.44</v>
      </c>
      <c r="E323">
        <v>1.1787000000000001</v>
      </c>
      <c r="F323">
        <v>3.45</v>
      </c>
      <c r="G323" s="3">
        <v>3194985</v>
      </c>
      <c r="H323">
        <v>3</v>
      </c>
    </row>
    <row r="324" spans="1:8" x14ac:dyDescent="0.25">
      <c r="A324" t="s">
        <v>363</v>
      </c>
      <c r="B324">
        <v>2.2200000000000002</v>
      </c>
      <c r="C324">
        <v>46.56</v>
      </c>
      <c r="D324" s="2">
        <v>21383.33</v>
      </c>
      <c r="E324">
        <v>0.59519999999999995</v>
      </c>
      <c r="F324">
        <v>4.68</v>
      </c>
      <c r="G324" s="3">
        <v>3202301</v>
      </c>
    </row>
    <row r="325" spans="1:8" x14ac:dyDescent="0.25">
      <c r="A325" t="s">
        <v>429</v>
      </c>
      <c r="B325">
        <v>2.88</v>
      </c>
      <c r="C325">
        <v>36.520000000000003</v>
      </c>
      <c r="D325" s="2">
        <v>19149.77</v>
      </c>
      <c r="E325">
        <v>1.0172000000000001</v>
      </c>
      <c r="F325">
        <v>3.18</v>
      </c>
      <c r="G325" s="3">
        <v>3213035</v>
      </c>
      <c r="H325">
        <v>1</v>
      </c>
    </row>
    <row r="326" spans="1:8" x14ac:dyDescent="0.25">
      <c r="A326" t="s">
        <v>227</v>
      </c>
      <c r="B326">
        <v>4.9400000000000004</v>
      </c>
      <c r="C326">
        <v>74.09</v>
      </c>
      <c r="D326" s="2">
        <v>14962.77</v>
      </c>
      <c r="E326">
        <v>0.88680000000000003</v>
      </c>
      <c r="F326">
        <v>0</v>
      </c>
      <c r="G326" s="3">
        <v>3227094</v>
      </c>
      <c r="H326">
        <v>5</v>
      </c>
    </row>
    <row r="327" spans="1:8" x14ac:dyDescent="0.25">
      <c r="A327" t="s">
        <v>180</v>
      </c>
      <c r="B327">
        <v>3.49</v>
      </c>
      <c r="C327">
        <v>84.93</v>
      </c>
      <c r="D327" s="2">
        <v>60070.22</v>
      </c>
      <c r="E327">
        <v>0.23380000000000001</v>
      </c>
      <c r="F327">
        <v>3.74</v>
      </c>
      <c r="G327" s="3">
        <v>3275209</v>
      </c>
      <c r="H327">
        <v>2</v>
      </c>
    </row>
    <row r="328" spans="1:8" x14ac:dyDescent="0.25">
      <c r="A328" t="s">
        <v>401</v>
      </c>
      <c r="B328">
        <v>2.79</v>
      </c>
      <c r="C328">
        <v>42.02</v>
      </c>
      <c r="D328" s="2">
        <v>18519.22</v>
      </c>
      <c r="E328">
        <v>1.3581000000000001</v>
      </c>
      <c r="F328">
        <v>2.09</v>
      </c>
      <c r="G328" s="3">
        <v>3300888</v>
      </c>
      <c r="H328">
        <v>4</v>
      </c>
    </row>
    <row r="329" spans="1:8" x14ac:dyDescent="0.25">
      <c r="A329" t="s">
        <v>360</v>
      </c>
      <c r="B329">
        <v>2.46</v>
      </c>
      <c r="C329">
        <v>46.79</v>
      </c>
      <c r="D329" s="2">
        <v>8138.74</v>
      </c>
      <c r="E329">
        <v>1.5749</v>
      </c>
      <c r="F329">
        <v>0.34</v>
      </c>
      <c r="G329" s="3">
        <v>3316718</v>
      </c>
      <c r="H329">
        <v>4</v>
      </c>
    </row>
    <row r="330" spans="1:8" x14ac:dyDescent="0.25">
      <c r="A330" t="s">
        <v>90</v>
      </c>
      <c r="B330">
        <v>5.09</v>
      </c>
      <c r="C330">
        <v>119.04</v>
      </c>
      <c r="D330" s="2">
        <v>57624.04</v>
      </c>
      <c r="E330">
        <v>1.3575999999999999</v>
      </c>
      <c r="F330">
        <v>1.65</v>
      </c>
      <c r="G330" s="3">
        <v>3322590</v>
      </c>
      <c r="H330">
        <v>4</v>
      </c>
    </row>
    <row r="331" spans="1:8" x14ac:dyDescent="0.25">
      <c r="A331" t="s">
        <v>253</v>
      </c>
      <c r="B331">
        <v>3.02</v>
      </c>
      <c r="C331">
        <v>67.75</v>
      </c>
      <c r="D331" s="2">
        <v>47446.13</v>
      </c>
      <c r="E331">
        <v>0.62060000000000004</v>
      </c>
      <c r="F331">
        <v>1.03</v>
      </c>
      <c r="G331" s="3">
        <v>3347294</v>
      </c>
      <c r="H331">
        <v>3</v>
      </c>
    </row>
    <row r="332" spans="1:8" x14ac:dyDescent="0.25">
      <c r="A332" t="s">
        <v>494</v>
      </c>
      <c r="B332">
        <v>0.83</v>
      </c>
      <c r="C332">
        <v>20.29</v>
      </c>
      <c r="D332" s="2">
        <v>8485.86</v>
      </c>
      <c r="E332">
        <v>2.0207999999999999</v>
      </c>
      <c r="F332">
        <v>1.87</v>
      </c>
      <c r="G332" s="3">
        <v>3351109</v>
      </c>
      <c r="H332">
        <v>2</v>
      </c>
    </row>
    <row r="333" spans="1:8" x14ac:dyDescent="0.25">
      <c r="A333" t="s">
        <v>403</v>
      </c>
      <c r="B333">
        <v>2.44</v>
      </c>
      <c r="C333">
        <v>41.33</v>
      </c>
      <c r="D333" s="2">
        <v>20911.32</v>
      </c>
      <c r="E333">
        <v>0.33939999999999998</v>
      </c>
      <c r="F333">
        <v>3.58</v>
      </c>
      <c r="G333" s="3">
        <v>3353162</v>
      </c>
      <c r="H333">
        <v>2</v>
      </c>
    </row>
    <row r="334" spans="1:8" x14ac:dyDescent="0.25">
      <c r="A334" t="s">
        <v>418</v>
      </c>
      <c r="B334">
        <v>3.28</v>
      </c>
      <c r="C334">
        <v>38.82</v>
      </c>
      <c r="D334" s="2">
        <v>20473.740000000002</v>
      </c>
      <c r="E334">
        <v>1.4762</v>
      </c>
      <c r="F334">
        <v>2.06</v>
      </c>
      <c r="G334" s="3">
        <v>3377673</v>
      </c>
      <c r="H334">
        <v>3</v>
      </c>
    </row>
    <row r="335" spans="1:8" x14ac:dyDescent="0.25">
      <c r="A335" t="s">
        <v>265</v>
      </c>
      <c r="B335">
        <v>3.22</v>
      </c>
      <c r="C335">
        <v>65.84</v>
      </c>
      <c r="D335" s="2">
        <v>32190.49</v>
      </c>
      <c r="E335">
        <v>0.8024</v>
      </c>
      <c r="F335">
        <v>1.1200000000000001</v>
      </c>
      <c r="G335" s="3">
        <v>3396260</v>
      </c>
      <c r="H335">
        <v>3</v>
      </c>
    </row>
    <row r="336" spans="1:8" x14ac:dyDescent="0.25">
      <c r="A336" t="s">
        <v>465</v>
      </c>
      <c r="B336">
        <v>1.99</v>
      </c>
      <c r="C336">
        <v>28.26</v>
      </c>
      <c r="D336" s="2">
        <v>7759.15</v>
      </c>
      <c r="E336">
        <v>2.0247999999999999</v>
      </c>
      <c r="F336">
        <v>0.85</v>
      </c>
      <c r="G336" s="3">
        <v>3396295</v>
      </c>
    </row>
    <row r="337" spans="1:8" x14ac:dyDescent="0.25">
      <c r="A337" t="s">
        <v>313</v>
      </c>
      <c r="B337">
        <v>2.99</v>
      </c>
      <c r="C337">
        <v>55.83</v>
      </c>
      <c r="D337" s="2">
        <v>26493.23</v>
      </c>
      <c r="E337">
        <v>0.36330000000000001</v>
      </c>
      <c r="F337">
        <v>3.26</v>
      </c>
      <c r="G337" s="3">
        <v>3405412</v>
      </c>
      <c r="H337">
        <v>2</v>
      </c>
    </row>
    <row r="338" spans="1:8" x14ac:dyDescent="0.25">
      <c r="A338" t="s">
        <v>506</v>
      </c>
      <c r="B338">
        <v>0.47</v>
      </c>
      <c r="C338">
        <v>15.41</v>
      </c>
      <c r="D338" s="2">
        <v>8919.64</v>
      </c>
      <c r="G338" s="3">
        <v>3410903</v>
      </c>
    </row>
    <row r="339" spans="1:8" x14ac:dyDescent="0.25">
      <c r="A339" t="s">
        <v>459</v>
      </c>
      <c r="B339">
        <v>0.47</v>
      </c>
      <c r="C339">
        <v>30.18</v>
      </c>
      <c r="D339" s="2">
        <v>26676.04</v>
      </c>
      <c r="E339">
        <v>1.534</v>
      </c>
      <c r="F339">
        <v>2.25</v>
      </c>
      <c r="G339" s="3">
        <v>3412711</v>
      </c>
      <c r="H339">
        <v>1</v>
      </c>
    </row>
    <row r="340" spans="1:8" x14ac:dyDescent="0.25">
      <c r="A340" t="s">
        <v>230</v>
      </c>
      <c r="B340">
        <v>3.2</v>
      </c>
      <c r="C340">
        <v>73.459999999999994</v>
      </c>
      <c r="D340" s="2">
        <v>32138.23</v>
      </c>
      <c r="E340">
        <v>0.77159999999999995</v>
      </c>
      <c r="F340">
        <v>2.23</v>
      </c>
      <c r="G340" s="3">
        <v>3442027</v>
      </c>
      <c r="H340">
        <v>2</v>
      </c>
    </row>
    <row r="341" spans="1:8" x14ac:dyDescent="0.25">
      <c r="A341" t="s">
        <v>471</v>
      </c>
      <c r="B341">
        <v>2.0299999999999998</v>
      </c>
      <c r="C341">
        <v>26.92</v>
      </c>
      <c r="D341" s="2">
        <v>15861.45</v>
      </c>
      <c r="E341">
        <v>0.76929999999999998</v>
      </c>
      <c r="F341">
        <v>1.83</v>
      </c>
      <c r="G341" s="3">
        <v>3488287</v>
      </c>
      <c r="H341">
        <v>4</v>
      </c>
    </row>
    <row r="342" spans="1:8" x14ac:dyDescent="0.25">
      <c r="A342" t="s">
        <v>475</v>
      </c>
      <c r="B342">
        <v>2.19</v>
      </c>
      <c r="C342">
        <v>25.38</v>
      </c>
      <c r="D342" s="2">
        <v>9041.8700000000008</v>
      </c>
      <c r="E342">
        <v>1.8814</v>
      </c>
      <c r="F342">
        <v>1.42</v>
      </c>
      <c r="G342" s="3">
        <v>3498833</v>
      </c>
      <c r="H342">
        <v>1</v>
      </c>
    </row>
    <row r="343" spans="1:8" x14ac:dyDescent="0.25">
      <c r="A343" t="s">
        <v>427</v>
      </c>
      <c r="B343">
        <v>2.74</v>
      </c>
      <c r="C343">
        <v>36.83</v>
      </c>
      <c r="D343" s="2">
        <v>26528.57</v>
      </c>
      <c r="E343">
        <v>1.024</v>
      </c>
      <c r="F343">
        <v>2.61</v>
      </c>
      <c r="G343" s="3">
        <v>3511813</v>
      </c>
      <c r="H343">
        <v>4</v>
      </c>
    </row>
    <row r="344" spans="1:8" x14ac:dyDescent="0.25">
      <c r="A344" t="s">
        <v>375</v>
      </c>
      <c r="B344">
        <v>1.1200000000000001</v>
      </c>
      <c r="C344">
        <v>44.25</v>
      </c>
      <c r="D344" s="2">
        <v>22183.63</v>
      </c>
      <c r="F344">
        <v>0.75</v>
      </c>
      <c r="G344" s="3">
        <v>3529554</v>
      </c>
    </row>
    <row r="345" spans="1:8" x14ac:dyDescent="0.25">
      <c r="A345" t="s">
        <v>123</v>
      </c>
      <c r="B345">
        <v>5.56</v>
      </c>
      <c r="C345">
        <v>103.72</v>
      </c>
      <c r="D345" s="2">
        <v>99549.52</v>
      </c>
      <c r="E345">
        <v>0.54369999999999996</v>
      </c>
      <c r="F345">
        <v>1.45</v>
      </c>
      <c r="G345" s="3">
        <v>3533411</v>
      </c>
      <c r="H345">
        <v>3</v>
      </c>
    </row>
    <row r="346" spans="1:8" x14ac:dyDescent="0.25">
      <c r="A346" t="s">
        <v>389</v>
      </c>
      <c r="B346">
        <v>2.38</v>
      </c>
      <c r="C346">
        <v>43.1</v>
      </c>
      <c r="D346" s="2">
        <v>11398.01</v>
      </c>
      <c r="E346">
        <v>1.3119000000000001</v>
      </c>
      <c r="F346">
        <v>2.69</v>
      </c>
      <c r="G346" s="3">
        <v>3533415</v>
      </c>
      <c r="H346">
        <v>2</v>
      </c>
    </row>
    <row r="347" spans="1:8" x14ac:dyDescent="0.25">
      <c r="A347" t="s">
        <v>347</v>
      </c>
      <c r="B347">
        <v>1.56</v>
      </c>
      <c r="C347">
        <v>49.95</v>
      </c>
      <c r="D347" s="2">
        <v>17969.36</v>
      </c>
      <c r="E347">
        <v>0.77270000000000005</v>
      </c>
      <c r="F347">
        <v>1.04</v>
      </c>
      <c r="G347" s="3">
        <v>3590521</v>
      </c>
      <c r="H347">
        <v>2</v>
      </c>
    </row>
    <row r="348" spans="1:8" x14ac:dyDescent="0.25">
      <c r="A348" t="s">
        <v>185</v>
      </c>
      <c r="B348">
        <v>4.55</v>
      </c>
      <c r="C348">
        <v>84.21</v>
      </c>
      <c r="D348" s="2">
        <v>71985.73</v>
      </c>
      <c r="E348">
        <v>1.1758</v>
      </c>
      <c r="F348">
        <v>1.51</v>
      </c>
      <c r="G348" s="3">
        <v>3607162</v>
      </c>
      <c r="H348">
        <v>2</v>
      </c>
    </row>
    <row r="349" spans="1:8" x14ac:dyDescent="0.25">
      <c r="A349" t="s">
        <v>472</v>
      </c>
      <c r="B349">
        <v>0.36</v>
      </c>
      <c r="C349">
        <v>26.54</v>
      </c>
      <c r="D349" s="2">
        <v>10919.21</v>
      </c>
      <c r="E349">
        <v>1.3428</v>
      </c>
      <c r="F349">
        <v>3.62</v>
      </c>
      <c r="G349" s="3">
        <v>3626527</v>
      </c>
      <c r="H349">
        <v>1</v>
      </c>
    </row>
    <row r="350" spans="1:8" x14ac:dyDescent="0.25">
      <c r="A350" t="s">
        <v>355</v>
      </c>
      <c r="B350">
        <v>1.23</v>
      </c>
      <c r="C350">
        <v>47.51</v>
      </c>
      <c r="D350" s="2">
        <v>14852.24</v>
      </c>
      <c r="E350">
        <v>1.1072</v>
      </c>
      <c r="F350">
        <v>0</v>
      </c>
      <c r="G350" s="3">
        <v>3639151</v>
      </c>
      <c r="H350">
        <v>1</v>
      </c>
    </row>
    <row r="351" spans="1:8" x14ac:dyDescent="0.25">
      <c r="A351" t="s">
        <v>346</v>
      </c>
      <c r="B351">
        <v>2.27</v>
      </c>
      <c r="C351">
        <v>50.29</v>
      </c>
      <c r="D351" s="2">
        <v>8483.9699999999993</v>
      </c>
      <c r="E351">
        <v>0.89980000000000004</v>
      </c>
      <c r="F351">
        <v>0.32</v>
      </c>
      <c r="G351" s="3">
        <v>3640988</v>
      </c>
      <c r="H351">
        <v>1</v>
      </c>
    </row>
    <row r="352" spans="1:8" x14ac:dyDescent="0.25">
      <c r="A352" t="s">
        <v>476</v>
      </c>
      <c r="B352">
        <v>1.41</v>
      </c>
      <c r="C352">
        <v>25.36</v>
      </c>
      <c r="D352" s="2">
        <v>17510.29</v>
      </c>
      <c r="E352">
        <v>0.91469999999999996</v>
      </c>
      <c r="F352">
        <v>2.37</v>
      </c>
      <c r="G352" s="3">
        <v>3645481</v>
      </c>
      <c r="H352">
        <v>3</v>
      </c>
    </row>
    <row r="353" spans="1:8" x14ac:dyDescent="0.25">
      <c r="A353" t="s">
        <v>32</v>
      </c>
      <c r="B353">
        <v>-0.47</v>
      </c>
      <c r="C353">
        <v>296.93</v>
      </c>
      <c r="D353" s="2">
        <v>137480.37</v>
      </c>
      <c r="E353">
        <v>1.0672999999999999</v>
      </c>
      <c r="F353">
        <v>0</v>
      </c>
      <c r="G353" s="3">
        <v>3649205</v>
      </c>
      <c r="H353">
        <v>1</v>
      </c>
    </row>
    <row r="354" spans="1:8" x14ac:dyDescent="0.25">
      <c r="A354" t="s">
        <v>155</v>
      </c>
      <c r="B354">
        <v>5.38</v>
      </c>
      <c r="C354">
        <v>90.42</v>
      </c>
      <c r="D354" s="2">
        <v>94127.22</v>
      </c>
      <c r="E354">
        <v>1.0954999999999999</v>
      </c>
      <c r="F354">
        <v>1.1499999999999999</v>
      </c>
      <c r="G354" s="3">
        <v>3651440</v>
      </c>
      <c r="H354">
        <v>4</v>
      </c>
    </row>
    <row r="355" spans="1:8" x14ac:dyDescent="0.25">
      <c r="A355" t="s">
        <v>392</v>
      </c>
      <c r="B355">
        <v>0.95</v>
      </c>
      <c r="C355">
        <v>42.72</v>
      </c>
      <c r="D355" s="2">
        <v>16279.48</v>
      </c>
      <c r="E355">
        <v>0.99960000000000004</v>
      </c>
      <c r="F355">
        <v>2.34</v>
      </c>
      <c r="G355" s="3">
        <v>3669388</v>
      </c>
      <c r="H355">
        <v>4</v>
      </c>
    </row>
    <row r="356" spans="1:8" x14ac:dyDescent="0.25">
      <c r="A356" t="s">
        <v>350</v>
      </c>
      <c r="B356">
        <v>2.91</v>
      </c>
      <c r="C356">
        <v>48.82</v>
      </c>
      <c r="D356" s="2">
        <v>31514.33</v>
      </c>
      <c r="E356">
        <v>0.81820000000000004</v>
      </c>
      <c r="F356">
        <v>1.97</v>
      </c>
      <c r="G356" s="3">
        <v>3674300</v>
      </c>
      <c r="H356">
        <v>4</v>
      </c>
    </row>
    <row r="357" spans="1:8" x14ac:dyDescent="0.25">
      <c r="A357" t="s">
        <v>404</v>
      </c>
      <c r="B357">
        <v>1.57</v>
      </c>
      <c r="C357">
        <v>41.25</v>
      </c>
      <c r="D357" s="2">
        <v>24225.21</v>
      </c>
      <c r="E357">
        <v>0.74380000000000002</v>
      </c>
      <c r="F357">
        <v>2.91</v>
      </c>
      <c r="G357" s="3">
        <v>3698471</v>
      </c>
      <c r="H357">
        <v>2</v>
      </c>
    </row>
    <row r="358" spans="1:8" x14ac:dyDescent="0.25">
      <c r="A358" t="s">
        <v>119</v>
      </c>
      <c r="B358">
        <v>3.65</v>
      </c>
      <c r="C358">
        <v>105.14</v>
      </c>
      <c r="D358" s="2">
        <v>47605.7</v>
      </c>
      <c r="E358">
        <v>0.95540000000000003</v>
      </c>
      <c r="F358">
        <v>1.37</v>
      </c>
      <c r="G358" s="3">
        <v>3699755</v>
      </c>
      <c r="H358">
        <v>1</v>
      </c>
    </row>
    <row r="359" spans="1:8" x14ac:dyDescent="0.25">
      <c r="A359" t="s">
        <v>229</v>
      </c>
      <c r="B359">
        <v>3.36</v>
      </c>
      <c r="C359">
        <v>73.5</v>
      </c>
      <c r="D359" s="2">
        <v>66587.100000000006</v>
      </c>
      <c r="E359">
        <v>1.4153</v>
      </c>
      <c r="F359">
        <v>2.56</v>
      </c>
      <c r="G359" s="3">
        <v>3704194</v>
      </c>
      <c r="H359">
        <v>3</v>
      </c>
    </row>
    <row r="360" spans="1:8" x14ac:dyDescent="0.25">
      <c r="A360" t="s">
        <v>60</v>
      </c>
      <c r="B360">
        <v>6.35</v>
      </c>
      <c r="C360">
        <v>155.72999999999999</v>
      </c>
      <c r="D360" s="2">
        <v>118293.59</v>
      </c>
      <c r="E360">
        <v>0.51580000000000004</v>
      </c>
      <c r="F360">
        <v>2.0299999999999998</v>
      </c>
      <c r="G360" s="3">
        <v>3768217</v>
      </c>
      <c r="H360">
        <v>3</v>
      </c>
    </row>
    <row r="361" spans="1:8" x14ac:dyDescent="0.25">
      <c r="A361" t="s">
        <v>235</v>
      </c>
      <c r="B361">
        <v>0.5</v>
      </c>
      <c r="C361">
        <v>71.84</v>
      </c>
      <c r="D361" s="2">
        <v>36059.08</v>
      </c>
      <c r="E361">
        <v>1.2834000000000001</v>
      </c>
      <c r="F361">
        <v>0</v>
      </c>
      <c r="G361" s="3">
        <v>3778253</v>
      </c>
      <c r="H361">
        <v>2</v>
      </c>
    </row>
    <row r="362" spans="1:8" x14ac:dyDescent="0.25">
      <c r="A362" t="s">
        <v>452</v>
      </c>
      <c r="B362">
        <v>3.21</v>
      </c>
      <c r="C362">
        <v>32.270000000000003</v>
      </c>
      <c r="D362" s="2">
        <v>3720.92</v>
      </c>
      <c r="E362">
        <v>1.1386000000000001</v>
      </c>
      <c r="F362">
        <v>4.09</v>
      </c>
      <c r="G362" s="3">
        <v>3786998</v>
      </c>
      <c r="H362">
        <v>4</v>
      </c>
    </row>
    <row r="363" spans="1:8" x14ac:dyDescent="0.25">
      <c r="A363" t="s">
        <v>318</v>
      </c>
      <c r="B363">
        <v>2.2999999999999998</v>
      </c>
      <c r="C363">
        <v>54.115000000000002</v>
      </c>
      <c r="D363" s="2">
        <v>16435.37</v>
      </c>
      <c r="E363">
        <v>1.2176</v>
      </c>
      <c r="F363">
        <v>0</v>
      </c>
      <c r="G363" s="3">
        <v>3799367</v>
      </c>
      <c r="H363">
        <v>5</v>
      </c>
    </row>
    <row r="364" spans="1:8" x14ac:dyDescent="0.25">
      <c r="A364" t="s">
        <v>98</v>
      </c>
      <c r="B364">
        <v>5.41</v>
      </c>
      <c r="C364">
        <v>114.98</v>
      </c>
      <c r="D364" s="2">
        <v>102228.6</v>
      </c>
      <c r="E364">
        <v>0.98409999999999997</v>
      </c>
      <c r="F364">
        <v>1.74</v>
      </c>
      <c r="G364" s="3">
        <v>3821598</v>
      </c>
      <c r="H364">
        <v>3</v>
      </c>
    </row>
    <row r="365" spans="1:8" x14ac:dyDescent="0.25">
      <c r="A365" t="s">
        <v>435</v>
      </c>
      <c r="B365">
        <v>1.27</v>
      </c>
      <c r="C365">
        <v>35.880000000000003</v>
      </c>
      <c r="D365" s="2">
        <v>9258.9699999999993</v>
      </c>
      <c r="E365">
        <v>1.2037</v>
      </c>
      <c r="F365">
        <v>1.78</v>
      </c>
      <c r="G365" s="3">
        <v>3827358</v>
      </c>
      <c r="H365">
        <v>3</v>
      </c>
    </row>
    <row r="366" spans="1:8" x14ac:dyDescent="0.25">
      <c r="A366" t="s">
        <v>100</v>
      </c>
      <c r="B366">
        <v>6.79</v>
      </c>
      <c r="C366">
        <v>114.02</v>
      </c>
      <c r="D366" s="2">
        <v>103947.24</v>
      </c>
      <c r="E366">
        <v>1.1398999999999999</v>
      </c>
      <c r="F366">
        <v>2.0699999999999998</v>
      </c>
      <c r="G366" s="3">
        <v>3919009</v>
      </c>
      <c r="H366">
        <v>4</v>
      </c>
    </row>
    <row r="367" spans="1:8" x14ac:dyDescent="0.25">
      <c r="A367" t="s">
        <v>237</v>
      </c>
      <c r="B367">
        <v>13.37</v>
      </c>
      <c r="C367">
        <v>71.12</v>
      </c>
      <c r="D367" s="2">
        <v>21385.78</v>
      </c>
      <c r="E367">
        <v>1.6987000000000001</v>
      </c>
      <c r="F367">
        <v>1.41</v>
      </c>
      <c r="G367" s="3">
        <v>3920951</v>
      </c>
      <c r="H367">
        <v>1</v>
      </c>
    </row>
    <row r="368" spans="1:8" x14ac:dyDescent="0.25">
      <c r="A368" t="s">
        <v>488</v>
      </c>
      <c r="B368">
        <v>1.27</v>
      </c>
      <c r="C368">
        <v>22.71</v>
      </c>
      <c r="D368" s="2">
        <v>9760.66</v>
      </c>
      <c r="E368">
        <v>0.4738</v>
      </c>
      <c r="F368">
        <v>4.18</v>
      </c>
      <c r="G368" s="3">
        <v>3931625</v>
      </c>
      <c r="H368">
        <v>1</v>
      </c>
    </row>
    <row r="369" spans="1:8" x14ac:dyDescent="0.25">
      <c r="A369" t="s">
        <v>181</v>
      </c>
      <c r="B369">
        <v>2.4900000000000002</v>
      </c>
      <c r="C369">
        <v>84.9</v>
      </c>
      <c r="D369" s="2">
        <v>62308.95</v>
      </c>
      <c r="E369">
        <v>1.1902999999999999</v>
      </c>
      <c r="F369">
        <v>0</v>
      </c>
      <c r="G369" s="3">
        <v>3936693</v>
      </c>
      <c r="H369">
        <v>5</v>
      </c>
    </row>
    <row r="370" spans="1:8" x14ac:dyDescent="0.25">
      <c r="A370" t="s">
        <v>252</v>
      </c>
      <c r="B370">
        <v>3.34</v>
      </c>
      <c r="C370">
        <v>68.12</v>
      </c>
      <c r="D370" s="2">
        <v>20669.37</v>
      </c>
      <c r="E370">
        <v>0.33150000000000002</v>
      </c>
      <c r="G370" s="3">
        <v>4008427</v>
      </c>
      <c r="H370">
        <v>5</v>
      </c>
    </row>
    <row r="371" spans="1:8" x14ac:dyDescent="0.25">
      <c r="A371" t="s">
        <v>479</v>
      </c>
      <c r="B371">
        <v>3.92</v>
      </c>
      <c r="C371">
        <v>24.5</v>
      </c>
      <c r="D371" s="2">
        <v>3314.16</v>
      </c>
      <c r="E371">
        <v>1.3980999999999999</v>
      </c>
      <c r="F371">
        <v>0</v>
      </c>
      <c r="G371" s="3">
        <v>4030381</v>
      </c>
      <c r="H371">
        <v>4</v>
      </c>
    </row>
    <row r="372" spans="1:8" x14ac:dyDescent="0.25">
      <c r="A372" t="s">
        <v>244</v>
      </c>
      <c r="B372">
        <v>3.8</v>
      </c>
      <c r="C372">
        <v>69.260000000000005</v>
      </c>
      <c r="D372" s="2">
        <v>14183.4</v>
      </c>
      <c r="E372">
        <v>1.9650000000000001</v>
      </c>
      <c r="G372" s="3">
        <v>4038777</v>
      </c>
    </row>
    <row r="373" spans="1:8" x14ac:dyDescent="0.25">
      <c r="A373" t="s">
        <v>383</v>
      </c>
      <c r="B373">
        <v>2.58</v>
      </c>
      <c r="C373">
        <v>43.57</v>
      </c>
      <c r="D373" s="2">
        <v>15766.1</v>
      </c>
      <c r="E373">
        <v>1.3512</v>
      </c>
      <c r="F373">
        <v>1.65</v>
      </c>
      <c r="G373" s="3">
        <v>4053282</v>
      </c>
    </row>
    <row r="374" spans="1:8" x14ac:dyDescent="0.25">
      <c r="A374" t="s">
        <v>439</v>
      </c>
      <c r="B374">
        <v>1.44</v>
      </c>
      <c r="C374">
        <v>35.35</v>
      </c>
      <c r="D374" s="2">
        <v>23510.29</v>
      </c>
      <c r="E374">
        <v>0.26129999999999998</v>
      </c>
      <c r="F374">
        <v>4.21</v>
      </c>
      <c r="G374" s="3">
        <v>4109426</v>
      </c>
    </row>
    <row r="375" spans="1:8" x14ac:dyDescent="0.25">
      <c r="A375" t="s">
        <v>143</v>
      </c>
      <c r="B375">
        <v>3.36</v>
      </c>
      <c r="C375">
        <v>95.99</v>
      </c>
      <c r="D375" s="2">
        <v>65652.45</v>
      </c>
      <c r="E375">
        <v>0.78979999999999995</v>
      </c>
      <c r="F375">
        <v>1.17</v>
      </c>
      <c r="G375" s="3">
        <v>4156294</v>
      </c>
      <c r="H375">
        <v>2</v>
      </c>
    </row>
    <row r="376" spans="1:8" x14ac:dyDescent="0.25">
      <c r="A376" t="s">
        <v>469</v>
      </c>
      <c r="B376">
        <v>-0.88</v>
      </c>
      <c r="C376">
        <v>27.14</v>
      </c>
      <c r="D376" s="2">
        <v>9176.27</v>
      </c>
      <c r="E376">
        <v>0.61909999999999998</v>
      </c>
      <c r="F376">
        <v>2.06</v>
      </c>
      <c r="G376" s="3">
        <v>4209494</v>
      </c>
      <c r="H376">
        <v>3</v>
      </c>
    </row>
    <row r="377" spans="1:8" x14ac:dyDescent="0.25">
      <c r="A377" t="s">
        <v>63</v>
      </c>
      <c r="B377">
        <v>8.39</v>
      </c>
      <c r="C377">
        <v>149.47</v>
      </c>
      <c r="D377" s="2">
        <v>174860.46</v>
      </c>
      <c r="E377">
        <v>0.4002</v>
      </c>
      <c r="F377">
        <v>0</v>
      </c>
      <c r="G377" s="3">
        <v>4290307</v>
      </c>
    </row>
    <row r="378" spans="1:8" x14ac:dyDescent="0.25">
      <c r="A378" t="s">
        <v>211</v>
      </c>
      <c r="B378">
        <v>2.38</v>
      </c>
      <c r="C378">
        <v>76.430000000000007</v>
      </c>
      <c r="D378" s="2">
        <v>48236.88</v>
      </c>
      <c r="E378">
        <v>0.61570000000000003</v>
      </c>
      <c r="F378">
        <v>2.72</v>
      </c>
      <c r="G378" s="3">
        <v>4342733</v>
      </c>
      <c r="H378">
        <v>2</v>
      </c>
    </row>
    <row r="379" spans="1:8" x14ac:dyDescent="0.25">
      <c r="A379" t="s">
        <v>487</v>
      </c>
      <c r="B379">
        <v>1.21</v>
      </c>
      <c r="C379">
        <v>23.05</v>
      </c>
      <c r="D379" s="2">
        <v>11550.81</v>
      </c>
      <c r="E379">
        <v>1.8956999999999999</v>
      </c>
      <c r="F379">
        <v>1.74</v>
      </c>
      <c r="G379" s="3">
        <v>4404936</v>
      </c>
      <c r="H379">
        <v>4</v>
      </c>
    </row>
    <row r="380" spans="1:8" x14ac:dyDescent="0.25">
      <c r="A380" t="s">
        <v>411</v>
      </c>
      <c r="B380">
        <v>2.37</v>
      </c>
      <c r="C380">
        <v>40.35</v>
      </c>
      <c r="D380" s="2">
        <v>12333.25</v>
      </c>
      <c r="E380">
        <v>0.49969999999999998</v>
      </c>
      <c r="F380">
        <v>0.99</v>
      </c>
      <c r="G380" s="3">
        <v>4472455</v>
      </c>
    </row>
    <row r="381" spans="1:8" x14ac:dyDescent="0.25">
      <c r="A381" t="s">
        <v>293</v>
      </c>
      <c r="B381">
        <v>5.43</v>
      </c>
      <c r="C381">
        <v>60.41</v>
      </c>
      <c r="D381" s="2">
        <v>24713.73</v>
      </c>
      <c r="E381">
        <v>1.2984</v>
      </c>
      <c r="F381">
        <v>1.59</v>
      </c>
      <c r="G381" s="3">
        <v>4508790</v>
      </c>
      <c r="H381">
        <v>3</v>
      </c>
    </row>
    <row r="382" spans="1:8" x14ac:dyDescent="0.25">
      <c r="A382" t="s">
        <v>256</v>
      </c>
      <c r="B382">
        <v>7.62</v>
      </c>
      <c r="C382">
        <v>67.31</v>
      </c>
      <c r="D382" s="2">
        <v>37256.959999999999</v>
      </c>
      <c r="E382">
        <v>1.8041</v>
      </c>
      <c r="F382">
        <v>2.97</v>
      </c>
      <c r="G382" s="3">
        <v>4525506</v>
      </c>
      <c r="H382">
        <v>5</v>
      </c>
    </row>
    <row r="383" spans="1:8" x14ac:dyDescent="0.25">
      <c r="A383" t="s">
        <v>289</v>
      </c>
      <c r="B383">
        <v>3.03</v>
      </c>
      <c r="C383">
        <v>60.9</v>
      </c>
      <c r="D383" s="2">
        <v>42242.37</v>
      </c>
      <c r="E383">
        <v>1.298</v>
      </c>
      <c r="F383">
        <v>3.09</v>
      </c>
      <c r="G383" s="3">
        <v>4584894</v>
      </c>
      <c r="H383">
        <v>3</v>
      </c>
    </row>
    <row r="384" spans="1:8" x14ac:dyDescent="0.25">
      <c r="A384" t="s">
        <v>184</v>
      </c>
      <c r="B384">
        <v>2.9</v>
      </c>
      <c r="C384">
        <v>84.44</v>
      </c>
      <c r="D384" s="2">
        <v>94096.22</v>
      </c>
      <c r="E384">
        <v>0.91710000000000003</v>
      </c>
      <c r="F384">
        <v>0.76</v>
      </c>
      <c r="G384" s="3">
        <v>4585402</v>
      </c>
      <c r="H384">
        <v>5</v>
      </c>
    </row>
    <row r="385" spans="1:8" x14ac:dyDescent="0.25">
      <c r="A385" t="s">
        <v>264</v>
      </c>
      <c r="B385">
        <v>4.2</v>
      </c>
      <c r="C385">
        <v>65.92</v>
      </c>
      <c r="D385" s="2">
        <v>23759.67</v>
      </c>
      <c r="E385">
        <v>1.0074000000000001</v>
      </c>
      <c r="F385">
        <v>1.9</v>
      </c>
      <c r="G385" s="3">
        <v>4625155</v>
      </c>
      <c r="H385">
        <v>3</v>
      </c>
    </row>
    <row r="386" spans="1:8" x14ac:dyDescent="0.25">
      <c r="A386" t="s">
        <v>79</v>
      </c>
      <c r="B386">
        <v>6.96</v>
      </c>
      <c r="C386">
        <v>131.54</v>
      </c>
      <c r="D386" s="2">
        <v>93778.81</v>
      </c>
      <c r="E386">
        <v>1.0502</v>
      </c>
      <c r="F386">
        <v>2.77</v>
      </c>
      <c r="G386" s="3">
        <v>4652519</v>
      </c>
      <c r="H386">
        <v>5</v>
      </c>
    </row>
    <row r="387" spans="1:8" x14ac:dyDescent="0.25">
      <c r="A387" t="s">
        <v>142</v>
      </c>
      <c r="B387">
        <v>4.5199999999999996</v>
      </c>
      <c r="C387">
        <v>96.82</v>
      </c>
      <c r="D387" s="2">
        <v>145887.31</v>
      </c>
      <c r="E387">
        <v>0.4199</v>
      </c>
      <c r="F387">
        <v>2.71</v>
      </c>
      <c r="G387" s="3">
        <v>4709489</v>
      </c>
      <c r="H387">
        <v>2</v>
      </c>
    </row>
    <row r="388" spans="1:8" x14ac:dyDescent="0.25">
      <c r="A388" t="s">
        <v>496</v>
      </c>
      <c r="B388">
        <v>0.37</v>
      </c>
      <c r="C388">
        <v>19.93</v>
      </c>
      <c r="D388" s="2">
        <v>3590.36</v>
      </c>
      <c r="E388">
        <v>1.8845000000000001</v>
      </c>
      <c r="F388">
        <v>0.4</v>
      </c>
      <c r="G388" s="3">
        <v>4749577</v>
      </c>
      <c r="H388">
        <v>1</v>
      </c>
    </row>
    <row r="389" spans="1:8" x14ac:dyDescent="0.25">
      <c r="A389" t="s">
        <v>283</v>
      </c>
      <c r="B389">
        <v>5.97</v>
      </c>
      <c r="C389">
        <v>61.88</v>
      </c>
      <c r="D389" s="2">
        <v>26643.91</v>
      </c>
      <c r="E389">
        <v>1.913</v>
      </c>
      <c r="F389">
        <v>2.97</v>
      </c>
      <c r="G389" s="3">
        <v>4759798</v>
      </c>
      <c r="H389">
        <v>5</v>
      </c>
    </row>
    <row r="390" spans="1:8" x14ac:dyDescent="0.25">
      <c r="A390" t="s">
        <v>370</v>
      </c>
      <c r="B390">
        <v>1.27</v>
      </c>
      <c r="C390">
        <v>45.2</v>
      </c>
      <c r="D390" s="2">
        <v>68061.75</v>
      </c>
      <c r="E390">
        <v>0.34300000000000003</v>
      </c>
      <c r="F390">
        <v>2.12</v>
      </c>
      <c r="G390" s="3">
        <v>4761864</v>
      </c>
      <c r="H390">
        <v>3</v>
      </c>
    </row>
    <row r="391" spans="1:8" x14ac:dyDescent="0.25">
      <c r="A391" t="s">
        <v>420</v>
      </c>
      <c r="B391">
        <v>2.4500000000000002</v>
      </c>
      <c r="C391">
        <v>38.200000000000003</v>
      </c>
      <c r="D391" s="2">
        <v>10490.94</v>
      </c>
      <c r="E391">
        <v>1.1309</v>
      </c>
      <c r="F391">
        <v>3.53</v>
      </c>
      <c r="G391" s="3">
        <v>4783469</v>
      </c>
      <c r="H391">
        <v>1</v>
      </c>
    </row>
    <row r="392" spans="1:8" x14ac:dyDescent="0.25">
      <c r="A392" t="s">
        <v>495</v>
      </c>
      <c r="B392">
        <v>1.02</v>
      </c>
      <c r="C392">
        <v>19.940000000000001</v>
      </c>
      <c r="D392" s="2">
        <v>11125.84</v>
      </c>
      <c r="E392">
        <v>1.6889000000000001</v>
      </c>
      <c r="F392">
        <v>1.71</v>
      </c>
      <c r="G392" s="3">
        <v>4795300</v>
      </c>
      <c r="H392">
        <v>4</v>
      </c>
    </row>
    <row r="393" spans="1:8" x14ac:dyDescent="0.25">
      <c r="A393" t="s">
        <v>309</v>
      </c>
      <c r="B393">
        <v>2.96</v>
      </c>
      <c r="C393">
        <v>56.47</v>
      </c>
      <c r="D393" s="2">
        <v>24428.86</v>
      </c>
      <c r="E393">
        <v>1.5909</v>
      </c>
      <c r="F393">
        <v>1.2</v>
      </c>
      <c r="G393" s="3">
        <v>4809305</v>
      </c>
      <c r="H393">
        <v>5</v>
      </c>
    </row>
    <row r="394" spans="1:8" x14ac:dyDescent="0.25">
      <c r="A394" t="s">
        <v>416</v>
      </c>
      <c r="B394">
        <v>2.41</v>
      </c>
      <c r="C394">
        <v>39.03</v>
      </c>
      <c r="D394" s="2">
        <v>43936.46</v>
      </c>
      <c r="E394">
        <v>1.2975000000000001</v>
      </c>
      <c r="F394">
        <v>1.74</v>
      </c>
      <c r="G394" s="3">
        <v>4841142</v>
      </c>
      <c r="H394">
        <v>3</v>
      </c>
    </row>
    <row r="395" spans="1:8" x14ac:dyDescent="0.25">
      <c r="A395" t="s">
        <v>303</v>
      </c>
      <c r="B395">
        <v>-0.52</v>
      </c>
      <c r="C395">
        <v>58.16</v>
      </c>
      <c r="D395" s="2">
        <v>35745.129999999997</v>
      </c>
      <c r="E395">
        <v>0.98450000000000004</v>
      </c>
      <c r="F395">
        <v>0</v>
      </c>
      <c r="G395" s="3">
        <v>4847925</v>
      </c>
      <c r="H395">
        <v>1</v>
      </c>
    </row>
    <row r="396" spans="1:8" x14ac:dyDescent="0.25">
      <c r="A396" t="s">
        <v>292</v>
      </c>
      <c r="B396">
        <v>-1.07</v>
      </c>
      <c r="C396">
        <v>60.69</v>
      </c>
      <c r="D396" s="2">
        <v>22848.69</v>
      </c>
      <c r="E396">
        <v>1.4285000000000001</v>
      </c>
      <c r="F396">
        <v>1.65</v>
      </c>
      <c r="G396" s="3">
        <v>4882094</v>
      </c>
      <c r="H396">
        <v>1</v>
      </c>
    </row>
    <row r="397" spans="1:8" x14ac:dyDescent="0.25">
      <c r="A397" t="s">
        <v>398</v>
      </c>
      <c r="B397">
        <v>0.73</v>
      </c>
      <c r="C397">
        <v>42.24</v>
      </c>
      <c r="D397" s="2">
        <v>22894.080000000002</v>
      </c>
      <c r="E397">
        <v>1.0369999999999999</v>
      </c>
      <c r="F397">
        <v>1.1399999999999999</v>
      </c>
      <c r="G397" s="3">
        <v>4888103</v>
      </c>
      <c r="H397">
        <v>4</v>
      </c>
    </row>
    <row r="398" spans="1:8" x14ac:dyDescent="0.25">
      <c r="A398" t="s">
        <v>421</v>
      </c>
      <c r="B398">
        <v>2.86</v>
      </c>
      <c r="C398">
        <v>38.06</v>
      </c>
      <c r="D398" s="2">
        <v>13275.48</v>
      </c>
      <c r="E398">
        <v>1.8808</v>
      </c>
      <c r="F398">
        <v>2</v>
      </c>
      <c r="G398" s="3">
        <v>4940370</v>
      </c>
      <c r="H398">
        <v>2</v>
      </c>
    </row>
    <row r="399" spans="1:8" x14ac:dyDescent="0.25">
      <c r="A399" t="s">
        <v>58</v>
      </c>
      <c r="B399">
        <v>12.11</v>
      </c>
      <c r="C399">
        <v>159.11000000000001</v>
      </c>
      <c r="D399" s="2">
        <v>157464.79999999999</v>
      </c>
      <c r="E399">
        <v>0.62949999999999995</v>
      </c>
      <c r="F399">
        <v>2.77</v>
      </c>
      <c r="G399" s="3">
        <v>4988304</v>
      </c>
      <c r="H399">
        <v>5</v>
      </c>
    </row>
    <row r="400" spans="1:8" x14ac:dyDescent="0.25">
      <c r="A400" t="s">
        <v>463</v>
      </c>
      <c r="B400">
        <v>2.08</v>
      </c>
      <c r="C400">
        <v>29.1</v>
      </c>
      <c r="D400" s="2">
        <v>9831.3700000000008</v>
      </c>
      <c r="E400">
        <v>0.74390000000000001</v>
      </c>
      <c r="F400">
        <v>5.22</v>
      </c>
      <c r="G400" s="3">
        <v>5009422</v>
      </c>
    </row>
    <row r="401" spans="1:8" x14ac:dyDescent="0.25">
      <c r="A401" t="s">
        <v>473</v>
      </c>
      <c r="B401">
        <v>1.5</v>
      </c>
      <c r="C401">
        <v>26.06</v>
      </c>
      <c r="D401" s="2">
        <v>9501.1299999999992</v>
      </c>
      <c r="E401">
        <v>1.5958000000000001</v>
      </c>
      <c r="F401">
        <v>0.96</v>
      </c>
      <c r="G401" s="3">
        <v>5025892</v>
      </c>
      <c r="H401">
        <v>3</v>
      </c>
    </row>
    <row r="402" spans="1:8" x14ac:dyDescent="0.25">
      <c r="A402" t="s">
        <v>364</v>
      </c>
      <c r="B402">
        <v>1.59</v>
      </c>
      <c r="C402">
        <v>46.3</v>
      </c>
      <c r="D402" s="2">
        <v>35975.1</v>
      </c>
      <c r="E402">
        <v>1.2794000000000001</v>
      </c>
      <c r="F402">
        <v>2.16</v>
      </c>
      <c r="G402" s="3">
        <v>5057901</v>
      </c>
      <c r="H402">
        <v>5</v>
      </c>
    </row>
    <row r="403" spans="1:8" x14ac:dyDescent="0.25">
      <c r="A403" t="s">
        <v>349</v>
      </c>
      <c r="B403">
        <v>2.34</v>
      </c>
      <c r="C403">
        <v>49.7</v>
      </c>
      <c r="D403" s="2">
        <v>44720.7</v>
      </c>
      <c r="E403">
        <v>0.1855</v>
      </c>
      <c r="F403">
        <v>4.2300000000000004</v>
      </c>
      <c r="G403" s="3">
        <v>5117874</v>
      </c>
      <c r="H403">
        <v>2</v>
      </c>
    </row>
    <row r="404" spans="1:8" x14ac:dyDescent="0.25">
      <c r="A404" t="s">
        <v>250</v>
      </c>
      <c r="B404">
        <v>2.52</v>
      </c>
      <c r="C404">
        <v>68.33</v>
      </c>
      <c r="D404" s="2">
        <v>68146.600000000006</v>
      </c>
      <c r="E404">
        <v>1.1712</v>
      </c>
      <c r="F404">
        <v>1.35</v>
      </c>
      <c r="G404" s="3">
        <v>5152241</v>
      </c>
      <c r="H404">
        <v>3</v>
      </c>
    </row>
    <row r="405" spans="1:8" x14ac:dyDescent="0.25">
      <c r="A405" t="s">
        <v>140</v>
      </c>
      <c r="B405">
        <v>3.87</v>
      </c>
      <c r="C405">
        <v>97.92</v>
      </c>
      <c r="D405" s="2">
        <v>113587.2</v>
      </c>
      <c r="E405">
        <v>1.0736000000000001</v>
      </c>
      <c r="F405">
        <v>1.43</v>
      </c>
      <c r="G405" s="3">
        <v>5178661</v>
      </c>
      <c r="H405">
        <v>4</v>
      </c>
    </row>
    <row r="406" spans="1:8" x14ac:dyDescent="0.25">
      <c r="A406" t="s">
        <v>500</v>
      </c>
      <c r="B406">
        <v>1.49</v>
      </c>
      <c r="C406">
        <v>17.93</v>
      </c>
      <c r="D406" s="2">
        <v>9498.77</v>
      </c>
      <c r="E406">
        <v>1.3016000000000001</v>
      </c>
      <c r="F406">
        <v>2.79</v>
      </c>
      <c r="G406" s="3">
        <v>5207998</v>
      </c>
      <c r="H406">
        <v>2</v>
      </c>
    </row>
    <row r="407" spans="1:8" x14ac:dyDescent="0.25">
      <c r="A407" t="s">
        <v>195</v>
      </c>
      <c r="B407">
        <v>2.71</v>
      </c>
      <c r="C407">
        <v>79.790000000000006</v>
      </c>
      <c r="D407" s="2">
        <v>59706.85</v>
      </c>
      <c r="E407">
        <v>0.83679999999999999</v>
      </c>
      <c r="F407">
        <v>1.6</v>
      </c>
      <c r="G407" s="3">
        <v>5281476</v>
      </c>
      <c r="H407">
        <v>2</v>
      </c>
    </row>
    <row r="408" spans="1:8" x14ac:dyDescent="0.25">
      <c r="A408" t="s">
        <v>241</v>
      </c>
      <c r="B408">
        <v>2.5</v>
      </c>
      <c r="C408">
        <v>69.930000000000007</v>
      </c>
      <c r="D408" s="2">
        <v>77862.149999999994</v>
      </c>
      <c r="E408">
        <v>0.4491</v>
      </c>
      <c r="F408">
        <v>2.86</v>
      </c>
      <c r="G408" s="3">
        <v>5297809</v>
      </c>
    </row>
    <row r="409" spans="1:8" x14ac:dyDescent="0.25">
      <c r="A409" t="s">
        <v>323</v>
      </c>
      <c r="B409">
        <v>2.27</v>
      </c>
      <c r="C409">
        <v>53.6</v>
      </c>
      <c r="D409" s="2">
        <v>58113.87</v>
      </c>
      <c r="E409">
        <v>1.2545999999999999</v>
      </c>
      <c r="F409">
        <v>2.54</v>
      </c>
      <c r="G409" s="3">
        <v>5354095</v>
      </c>
      <c r="H409">
        <v>2</v>
      </c>
    </row>
    <row r="410" spans="1:8" x14ac:dyDescent="0.25">
      <c r="A410" t="s">
        <v>489</v>
      </c>
      <c r="B410">
        <v>1.25</v>
      </c>
      <c r="C410">
        <v>22.64</v>
      </c>
      <c r="D410" s="2">
        <v>8394.18</v>
      </c>
      <c r="E410">
        <v>2.0329999999999999</v>
      </c>
      <c r="F410">
        <v>1.41</v>
      </c>
      <c r="G410" s="3">
        <v>5385577</v>
      </c>
      <c r="H410">
        <v>2</v>
      </c>
    </row>
    <row r="411" spans="1:8" x14ac:dyDescent="0.25">
      <c r="A411" t="s">
        <v>200</v>
      </c>
      <c r="B411">
        <v>8.4700000000000006</v>
      </c>
      <c r="C411">
        <v>78.98</v>
      </c>
      <c r="D411" s="2">
        <v>39542.75</v>
      </c>
      <c r="E411">
        <v>1.9301999999999999</v>
      </c>
      <c r="F411">
        <v>3.55</v>
      </c>
      <c r="G411" s="3">
        <v>5411669</v>
      </c>
      <c r="H411">
        <v>3</v>
      </c>
    </row>
    <row r="412" spans="1:8" x14ac:dyDescent="0.25">
      <c r="A412" t="s">
        <v>190</v>
      </c>
      <c r="B412">
        <v>4.96</v>
      </c>
      <c r="C412">
        <v>82.72</v>
      </c>
      <c r="D412" s="2">
        <v>131127.32999999999</v>
      </c>
      <c r="E412">
        <v>0.92569999999999997</v>
      </c>
      <c r="F412">
        <v>4.84</v>
      </c>
      <c r="G412" s="3">
        <v>5423424</v>
      </c>
      <c r="H412">
        <v>3</v>
      </c>
    </row>
    <row r="413" spans="1:8" x14ac:dyDescent="0.25">
      <c r="A413" t="s">
        <v>122</v>
      </c>
      <c r="B413">
        <v>4.4000000000000004</v>
      </c>
      <c r="C413">
        <v>104.89</v>
      </c>
      <c r="D413" s="2">
        <v>138226.87</v>
      </c>
      <c r="E413">
        <v>1.0630999999999999</v>
      </c>
      <c r="F413">
        <v>1.79</v>
      </c>
      <c r="G413" s="3">
        <v>5490585</v>
      </c>
      <c r="H413">
        <v>3</v>
      </c>
    </row>
    <row r="414" spans="1:8" x14ac:dyDescent="0.25">
      <c r="A414" t="s">
        <v>445</v>
      </c>
      <c r="B414">
        <v>1.49</v>
      </c>
      <c r="C414">
        <v>33.67</v>
      </c>
      <c r="D414" s="2">
        <v>22592.57</v>
      </c>
      <c r="E414">
        <v>0.87090000000000001</v>
      </c>
      <c r="F414">
        <v>4.4000000000000004</v>
      </c>
      <c r="G414" s="3">
        <v>5511688</v>
      </c>
      <c r="H414">
        <v>1</v>
      </c>
    </row>
    <row r="415" spans="1:8" x14ac:dyDescent="0.25">
      <c r="A415" t="s">
        <v>316</v>
      </c>
      <c r="B415">
        <v>5.16</v>
      </c>
      <c r="C415">
        <v>54.56</v>
      </c>
      <c r="D415" s="2">
        <v>26622.77</v>
      </c>
      <c r="E415">
        <v>1.819</v>
      </c>
      <c r="F415">
        <v>1.1000000000000001</v>
      </c>
      <c r="G415" s="3">
        <v>5687598</v>
      </c>
      <c r="H415">
        <v>2</v>
      </c>
    </row>
    <row r="416" spans="1:8" x14ac:dyDescent="0.25">
      <c r="A416" t="s">
        <v>168</v>
      </c>
      <c r="B416">
        <v>5.57</v>
      </c>
      <c r="C416">
        <v>87.46</v>
      </c>
      <c r="D416" s="2">
        <v>47919.33</v>
      </c>
      <c r="E416">
        <v>1.264</v>
      </c>
      <c r="F416">
        <v>0.77</v>
      </c>
      <c r="G416" s="3">
        <v>5723422</v>
      </c>
      <c r="H416">
        <v>1</v>
      </c>
    </row>
    <row r="417" spans="1:8" x14ac:dyDescent="0.25">
      <c r="A417" t="s">
        <v>483</v>
      </c>
      <c r="B417">
        <v>0.79</v>
      </c>
      <c r="C417">
        <v>23.74</v>
      </c>
      <c r="D417" s="2">
        <v>17978.75</v>
      </c>
      <c r="E417">
        <v>1.8037000000000001</v>
      </c>
      <c r="F417">
        <v>3.37</v>
      </c>
      <c r="G417" s="3">
        <v>5742458</v>
      </c>
    </row>
    <row r="418" spans="1:8" x14ac:dyDescent="0.25">
      <c r="A418" t="s">
        <v>512</v>
      </c>
      <c r="B418">
        <v>0.49</v>
      </c>
      <c r="C418">
        <v>12.9</v>
      </c>
      <c r="D418" s="2">
        <v>9198.2900000000009</v>
      </c>
      <c r="E418">
        <v>1.1133999999999999</v>
      </c>
      <c r="F418">
        <v>3.1</v>
      </c>
      <c r="G418" s="3">
        <v>5872558</v>
      </c>
      <c r="H418">
        <v>2</v>
      </c>
    </row>
    <row r="419" spans="1:8" x14ac:dyDescent="0.25">
      <c r="A419" t="s">
        <v>294</v>
      </c>
      <c r="B419">
        <v>1.62</v>
      </c>
      <c r="C419">
        <v>60.32</v>
      </c>
      <c r="D419" s="2">
        <v>100057.42</v>
      </c>
      <c r="E419">
        <v>0.33350000000000002</v>
      </c>
      <c r="F419">
        <v>2.4500000000000002</v>
      </c>
      <c r="G419" s="3">
        <v>5873450</v>
      </c>
      <c r="H419">
        <v>1</v>
      </c>
    </row>
    <row r="420" spans="1:8" x14ac:dyDescent="0.25">
      <c r="A420" t="s">
        <v>101</v>
      </c>
      <c r="B420">
        <v>1.91</v>
      </c>
      <c r="C420">
        <v>113.67</v>
      </c>
      <c r="D420" s="2">
        <v>90788.68</v>
      </c>
      <c r="E420">
        <v>1.0887</v>
      </c>
      <c r="F420">
        <v>0</v>
      </c>
      <c r="G420" s="3">
        <v>6043699</v>
      </c>
      <c r="H420">
        <v>4</v>
      </c>
    </row>
    <row r="421" spans="1:8" x14ac:dyDescent="0.25">
      <c r="A421" t="s">
        <v>166</v>
      </c>
      <c r="B421">
        <v>6.18</v>
      </c>
      <c r="C421">
        <v>87.65</v>
      </c>
      <c r="D421" s="2">
        <v>55905.09</v>
      </c>
      <c r="E421">
        <v>1.647</v>
      </c>
      <c r="F421">
        <v>3.19</v>
      </c>
      <c r="G421" s="3">
        <v>6054410</v>
      </c>
      <c r="H421">
        <v>4</v>
      </c>
    </row>
    <row r="422" spans="1:8" x14ac:dyDescent="0.25">
      <c r="A422" t="s">
        <v>207</v>
      </c>
      <c r="B422">
        <v>7.17</v>
      </c>
      <c r="C422">
        <v>77.540000000000006</v>
      </c>
      <c r="D422" s="2">
        <v>60126.68</v>
      </c>
      <c r="E422">
        <v>1.4896</v>
      </c>
      <c r="F422">
        <v>3.71</v>
      </c>
      <c r="G422" s="3">
        <v>6071134</v>
      </c>
      <c r="H422">
        <v>1</v>
      </c>
    </row>
    <row r="423" spans="1:8" x14ac:dyDescent="0.25">
      <c r="A423" t="s">
        <v>510</v>
      </c>
      <c r="B423">
        <v>0.92</v>
      </c>
      <c r="C423">
        <v>13.73</v>
      </c>
      <c r="D423" s="2">
        <v>16269.29</v>
      </c>
      <c r="E423">
        <v>1.6397999999999999</v>
      </c>
      <c r="F423">
        <v>1.82</v>
      </c>
      <c r="G423" s="3">
        <v>6080023</v>
      </c>
      <c r="H423">
        <v>5</v>
      </c>
    </row>
    <row r="424" spans="1:8" x14ac:dyDescent="0.25">
      <c r="A424" t="s">
        <v>462</v>
      </c>
      <c r="B424">
        <v>-0.43</v>
      </c>
      <c r="C424">
        <v>29.27</v>
      </c>
      <c r="D424" s="2">
        <v>6859.42</v>
      </c>
      <c r="E424">
        <v>1.4457</v>
      </c>
      <c r="F424">
        <v>10.25</v>
      </c>
      <c r="G424" s="3">
        <v>6115694</v>
      </c>
      <c r="H424">
        <v>5</v>
      </c>
    </row>
    <row r="425" spans="1:8" x14ac:dyDescent="0.25">
      <c r="A425" t="s">
        <v>430</v>
      </c>
      <c r="B425">
        <v>2.44</v>
      </c>
      <c r="C425">
        <v>36.49</v>
      </c>
      <c r="D425" s="2">
        <v>31361.87</v>
      </c>
      <c r="E425">
        <v>0.50119999999999998</v>
      </c>
      <c r="F425">
        <v>3.4</v>
      </c>
      <c r="G425" s="3">
        <v>6140723</v>
      </c>
      <c r="H425">
        <v>4</v>
      </c>
    </row>
    <row r="426" spans="1:8" x14ac:dyDescent="0.25">
      <c r="A426" t="s">
        <v>464</v>
      </c>
      <c r="B426">
        <v>0.93</v>
      </c>
      <c r="C426">
        <v>28.45</v>
      </c>
      <c r="D426" s="2">
        <v>37149.120000000003</v>
      </c>
      <c r="E426">
        <v>1.5097</v>
      </c>
      <c r="F426">
        <v>0.84</v>
      </c>
      <c r="G426" s="3">
        <v>6404786</v>
      </c>
      <c r="H426">
        <v>4</v>
      </c>
    </row>
    <row r="427" spans="1:8" x14ac:dyDescent="0.25">
      <c r="A427" t="s">
        <v>215</v>
      </c>
      <c r="B427">
        <v>2.13</v>
      </c>
      <c r="C427">
        <v>75.67</v>
      </c>
      <c r="D427" s="2">
        <v>71556.73</v>
      </c>
      <c r="E427">
        <v>1.3547</v>
      </c>
      <c r="F427">
        <v>1.78</v>
      </c>
      <c r="G427" s="3">
        <v>6475944</v>
      </c>
      <c r="H427">
        <v>4</v>
      </c>
    </row>
    <row r="428" spans="1:8" x14ac:dyDescent="0.25">
      <c r="A428" t="s">
        <v>199</v>
      </c>
      <c r="B428">
        <v>-4.21</v>
      </c>
      <c r="C428">
        <v>79.14</v>
      </c>
      <c r="D428" s="2">
        <v>40080.449999999997</v>
      </c>
      <c r="E428">
        <v>1.903</v>
      </c>
      <c r="F428">
        <v>1.36</v>
      </c>
      <c r="G428" s="3">
        <v>6487282</v>
      </c>
      <c r="H428">
        <v>1</v>
      </c>
    </row>
    <row r="429" spans="1:8" x14ac:dyDescent="0.25">
      <c r="A429" t="s">
        <v>344</v>
      </c>
      <c r="B429">
        <v>2.17</v>
      </c>
      <c r="C429">
        <v>50.6</v>
      </c>
      <c r="D429" s="2">
        <v>100009.38</v>
      </c>
      <c r="E429">
        <v>0.50939999999999996</v>
      </c>
      <c r="F429">
        <v>4.1100000000000003</v>
      </c>
      <c r="G429" s="3">
        <v>6507564</v>
      </c>
      <c r="H429">
        <v>2</v>
      </c>
    </row>
    <row r="430" spans="1:8" x14ac:dyDescent="0.25">
      <c r="A430" t="s">
        <v>148</v>
      </c>
      <c r="B430">
        <v>4.26</v>
      </c>
      <c r="C430">
        <v>94.25</v>
      </c>
      <c r="D430" s="2">
        <v>159820.76</v>
      </c>
      <c r="E430">
        <v>1.194</v>
      </c>
      <c r="F430">
        <v>1.22</v>
      </c>
      <c r="G430" s="3">
        <v>6572434</v>
      </c>
      <c r="H430">
        <v>4</v>
      </c>
    </row>
    <row r="431" spans="1:8" x14ac:dyDescent="0.25">
      <c r="A431" t="s">
        <v>158</v>
      </c>
      <c r="B431">
        <v>4.87</v>
      </c>
      <c r="C431">
        <v>89.35</v>
      </c>
      <c r="D431" s="2">
        <v>288029.09999999998</v>
      </c>
      <c r="E431">
        <v>0.46410000000000001</v>
      </c>
      <c r="F431">
        <v>2.15</v>
      </c>
      <c r="G431" s="3">
        <v>6609593</v>
      </c>
      <c r="H431">
        <v>2</v>
      </c>
    </row>
    <row r="432" spans="1:8" x14ac:dyDescent="0.25">
      <c r="A432" t="s">
        <v>391</v>
      </c>
      <c r="B432">
        <v>3.04</v>
      </c>
      <c r="C432">
        <v>42.96</v>
      </c>
      <c r="D432" s="2">
        <v>76872.02</v>
      </c>
      <c r="E432">
        <v>0.83460000000000001</v>
      </c>
      <c r="F432">
        <v>2.2799999999999998</v>
      </c>
      <c r="G432" s="3">
        <v>6652673</v>
      </c>
      <c r="H432">
        <v>4</v>
      </c>
    </row>
    <row r="433" spans="1:8" x14ac:dyDescent="0.25">
      <c r="A433" t="s">
        <v>156</v>
      </c>
      <c r="B433">
        <v>3.66</v>
      </c>
      <c r="C433">
        <v>90.25</v>
      </c>
      <c r="D433" s="2">
        <v>243866.23</v>
      </c>
      <c r="E433">
        <v>0.371</v>
      </c>
      <c r="F433">
        <v>2.85</v>
      </c>
      <c r="G433" s="3">
        <v>6663161</v>
      </c>
      <c r="H433">
        <v>2</v>
      </c>
    </row>
    <row r="434" spans="1:8" x14ac:dyDescent="0.25">
      <c r="A434" t="s">
        <v>460</v>
      </c>
      <c r="B434">
        <v>0.96</v>
      </c>
      <c r="C434">
        <v>30.05</v>
      </c>
      <c r="D434" s="2">
        <v>12411.25</v>
      </c>
      <c r="E434">
        <v>0.68710000000000004</v>
      </c>
      <c r="F434">
        <v>0.27</v>
      </c>
      <c r="G434" s="3">
        <v>6770254</v>
      </c>
      <c r="H434">
        <v>2</v>
      </c>
    </row>
    <row r="435" spans="1:8" x14ac:dyDescent="0.25">
      <c r="A435" t="s">
        <v>443</v>
      </c>
      <c r="B435">
        <v>1.85</v>
      </c>
      <c r="C435">
        <v>34.4</v>
      </c>
      <c r="D435" s="2">
        <v>34241.65</v>
      </c>
      <c r="E435">
        <v>1.3488</v>
      </c>
      <c r="F435">
        <v>1.86</v>
      </c>
      <c r="G435" s="3">
        <v>6771066</v>
      </c>
      <c r="H435">
        <v>3</v>
      </c>
    </row>
    <row r="436" spans="1:8" x14ac:dyDescent="0.25">
      <c r="A436" t="s">
        <v>341</v>
      </c>
      <c r="B436">
        <v>4.8899999999999997</v>
      </c>
      <c r="C436">
        <v>51.02</v>
      </c>
      <c r="D436" s="2">
        <v>57960.86</v>
      </c>
      <c r="E436">
        <v>1.8734999999999999</v>
      </c>
      <c r="F436">
        <v>2.74</v>
      </c>
      <c r="G436" s="3">
        <v>6848846</v>
      </c>
      <c r="H436">
        <v>4</v>
      </c>
    </row>
    <row r="437" spans="1:8" x14ac:dyDescent="0.25">
      <c r="A437" t="s">
        <v>151</v>
      </c>
      <c r="B437">
        <v>5.08</v>
      </c>
      <c r="C437">
        <v>93.21</v>
      </c>
      <c r="D437" s="2">
        <v>90712.34</v>
      </c>
      <c r="E437">
        <v>0.33100000000000002</v>
      </c>
      <c r="F437">
        <v>3.65</v>
      </c>
      <c r="G437" s="3">
        <v>6989357</v>
      </c>
      <c r="H437">
        <v>1</v>
      </c>
    </row>
    <row r="438" spans="1:8" x14ac:dyDescent="0.25">
      <c r="A438" t="s">
        <v>351</v>
      </c>
      <c r="B438">
        <v>7.03</v>
      </c>
      <c r="C438">
        <v>48.65</v>
      </c>
      <c r="D438" s="2">
        <v>25358.560000000001</v>
      </c>
      <c r="E438">
        <v>1.8176000000000001</v>
      </c>
      <c r="F438">
        <v>2.2599999999999998</v>
      </c>
      <c r="G438" s="3">
        <v>7404618</v>
      </c>
      <c r="H438">
        <v>4</v>
      </c>
    </row>
    <row r="439" spans="1:8" x14ac:dyDescent="0.25">
      <c r="A439" t="s">
        <v>485</v>
      </c>
      <c r="B439">
        <v>1.33</v>
      </c>
      <c r="C439">
        <v>23.31</v>
      </c>
      <c r="D439" s="2">
        <v>30093.83</v>
      </c>
      <c r="E439">
        <v>1.7431000000000001</v>
      </c>
      <c r="F439">
        <v>2.06</v>
      </c>
      <c r="G439" s="3">
        <v>7454986</v>
      </c>
      <c r="H439">
        <v>4</v>
      </c>
    </row>
    <row r="440" spans="1:8" x14ac:dyDescent="0.25">
      <c r="A440" t="s">
        <v>226</v>
      </c>
      <c r="B440">
        <v>2.89</v>
      </c>
      <c r="C440">
        <v>74.400000000000006</v>
      </c>
      <c r="D440" s="2">
        <v>74084.84</v>
      </c>
      <c r="E440">
        <v>1.0533999999999999</v>
      </c>
      <c r="F440">
        <v>1.64</v>
      </c>
      <c r="G440" s="3">
        <v>7483537</v>
      </c>
      <c r="H440">
        <v>3</v>
      </c>
    </row>
    <row r="441" spans="1:8" x14ac:dyDescent="0.25">
      <c r="A441" t="s">
        <v>266</v>
      </c>
      <c r="B441">
        <v>2.2999999999999998</v>
      </c>
      <c r="C441">
        <v>65.78</v>
      </c>
      <c r="D441" s="2">
        <v>104804.97</v>
      </c>
      <c r="F441">
        <v>2.98</v>
      </c>
      <c r="G441" s="3">
        <v>7556347</v>
      </c>
      <c r="H441">
        <v>4</v>
      </c>
    </row>
    <row r="442" spans="1:8" x14ac:dyDescent="0.25">
      <c r="A442" t="s">
        <v>405</v>
      </c>
      <c r="B442">
        <v>1.66</v>
      </c>
      <c r="C442">
        <v>40.79</v>
      </c>
      <c r="D442" s="2">
        <v>27946.86</v>
      </c>
      <c r="E442">
        <v>1.0349999999999999</v>
      </c>
      <c r="F442">
        <v>0.59</v>
      </c>
      <c r="G442" s="3">
        <v>7863658</v>
      </c>
      <c r="H442">
        <v>5</v>
      </c>
    </row>
    <row r="443" spans="1:8" x14ac:dyDescent="0.25">
      <c r="A443" t="s">
        <v>424</v>
      </c>
      <c r="B443">
        <v>1.99</v>
      </c>
      <c r="C443">
        <v>37.22</v>
      </c>
      <c r="D443" s="2">
        <v>62956.36</v>
      </c>
      <c r="E443">
        <v>0.73519999999999996</v>
      </c>
      <c r="F443">
        <v>1.61</v>
      </c>
      <c r="G443" s="3">
        <v>7879108</v>
      </c>
      <c r="H443">
        <v>3</v>
      </c>
    </row>
    <row r="444" spans="1:8" x14ac:dyDescent="0.25">
      <c r="A444" t="s">
        <v>519</v>
      </c>
      <c r="B444">
        <v>-0.76</v>
      </c>
      <c r="C444">
        <v>7.92</v>
      </c>
      <c r="D444" s="2">
        <v>3933.54</v>
      </c>
      <c r="E444">
        <v>1.7781</v>
      </c>
      <c r="F444">
        <v>0</v>
      </c>
      <c r="G444" s="3">
        <v>7894661</v>
      </c>
    </row>
    <row r="445" spans="1:8" x14ac:dyDescent="0.25">
      <c r="A445" t="s">
        <v>327</v>
      </c>
      <c r="B445">
        <v>6.05</v>
      </c>
      <c r="C445">
        <v>53.32</v>
      </c>
      <c r="D445" s="2">
        <v>74643.3</v>
      </c>
      <c r="E445">
        <v>1.79</v>
      </c>
      <c r="F445">
        <v>0.94</v>
      </c>
      <c r="G445" s="3">
        <v>8120753</v>
      </c>
    </row>
    <row r="446" spans="1:8" x14ac:dyDescent="0.25">
      <c r="A446" t="s">
        <v>120</v>
      </c>
      <c r="B446">
        <v>6.04</v>
      </c>
      <c r="C446">
        <v>104.94</v>
      </c>
      <c r="D446" s="2">
        <v>295343.13</v>
      </c>
      <c r="E446">
        <v>0.55800000000000005</v>
      </c>
      <c r="F446">
        <v>2.67</v>
      </c>
      <c r="G446" s="3">
        <v>8240428</v>
      </c>
      <c r="H446">
        <v>2</v>
      </c>
    </row>
    <row r="447" spans="1:8" x14ac:dyDescent="0.25">
      <c r="A447" t="s">
        <v>511</v>
      </c>
      <c r="B447">
        <v>0.97</v>
      </c>
      <c r="C447">
        <v>13.02</v>
      </c>
      <c r="D447" s="2">
        <v>11279.55</v>
      </c>
      <c r="E447">
        <v>1.3124</v>
      </c>
      <c r="F447">
        <v>2</v>
      </c>
      <c r="G447" s="3">
        <v>8588924</v>
      </c>
      <c r="H447">
        <v>3</v>
      </c>
    </row>
    <row r="448" spans="1:8" x14ac:dyDescent="0.25">
      <c r="A448" t="s">
        <v>426</v>
      </c>
      <c r="B448">
        <v>2.5</v>
      </c>
      <c r="C448">
        <v>36.880000000000003</v>
      </c>
      <c r="D448" s="2">
        <v>72189.02</v>
      </c>
      <c r="E448">
        <v>2.1267999999999998</v>
      </c>
      <c r="F448">
        <v>1.08</v>
      </c>
      <c r="G448" s="3">
        <v>8708892</v>
      </c>
      <c r="H448">
        <v>5</v>
      </c>
    </row>
    <row r="449" spans="1:8" x14ac:dyDescent="0.25">
      <c r="A449" t="s">
        <v>314</v>
      </c>
      <c r="B449">
        <v>-0.1</v>
      </c>
      <c r="C449">
        <v>55.63</v>
      </c>
      <c r="D449" s="2">
        <v>69112.87</v>
      </c>
      <c r="E449">
        <v>0.86160000000000003</v>
      </c>
      <c r="F449">
        <v>0</v>
      </c>
      <c r="G449" s="3">
        <v>8854320</v>
      </c>
      <c r="H449">
        <v>4</v>
      </c>
    </row>
    <row r="450" spans="1:8" x14ac:dyDescent="0.25">
      <c r="A450" t="s">
        <v>498</v>
      </c>
      <c r="B450">
        <v>1.66</v>
      </c>
      <c r="C450">
        <v>18.93</v>
      </c>
      <c r="D450" s="2">
        <v>15598.45</v>
      </c>
      <c r="E450">
        <v>1.1741999999999999</v>
      </c>
      <c r="F450">
        <v>2.75</v>
      </c>
      <c r="G450" s="3">
        <v>8897098</v>
      </c>
    </row>
    <row r="451" spans="1:8" x14ac:dyDescent="0.25">
      <c r="A451" t="s">
        <v>225</v>
      </c>
      <c r="B451">
        <v>4.6500000000000004</v>
      </c>
      <c r="C451">
        <v>74.42</v>
      </c>
      <c r="D451" s="2">
        <v>123730.76</v>
      </c>
      <c r="E451">
        <v>1.1634</v>
      </c>
      <c r="F451">
        <v>2.2599999999999998</v>
      </c>
      <c r="G451" s="3">
        <v>8944558</v>
      </c>
      <c r="H451">
        <v>5</v>
      </c>
    </row>
    <row r="452" spans="1:8" x14ac:dyDescent="0.25">
      <c r="A452" t="s">
        <v>514</v>
      </c>
      <c r="B452">
        <v>0.71</v>
      </c>
      <c r="C452">
        <v>9.99</v>
      </c>
      <c r="D452" s="2">
        <v>8136.39</v>
      </c>
      <c r="E452">
        <v>1.036</v>
      </c>
      <c r="F452">
        <v>2.4</v>
      </c>
      <c r="G452" s="3">
        <v>8978441</v>
      </c>
      <c r="H452">
        <v>2</v>
      </c>
    </row>
    <row r="453" spans="1:8" x14ac:dyDescent="0.25">
      <c r="A453" t="s">
        <v>518</v>
      </c>
      <c r="B453">
        <v>0.26</v>
      </c>
      <c r="C453">
        <v>8.1199999999999992</v>
      </c>
      <c r="D453" s="2">
        <v>4894.43</v>
      </c>
      <c r="E453">
        <v>0.76690000000000003</v>
      </c>
      <c r="F453">
        <v>12.32</v>
      </c>
      <c r="G453" s="3">
        <v>8986743</v>
      </c>
    </row>
    <row r="454" spans="1:8" x14ac:dyDescent="0.25">
      <c r="A454" t="s">
        <v>478</v>
      </c>
      <c r="B454">
        <v>2.15</v>
      </c>
      <c r="C454">
        <v>24.68</v>
      </c>
      <c r="D454" s="2">
        <v>8715.14</v>
      </c>
      <c r="E454">
        <v>1.0037</v>
      </c>
      <c r="F454">
        <v>0</v>
      </c>
      <c r="G454" s="3">
        <v>9007724</v>
      </c>
      <c r="H454">
        <v>3</v>
      </c>
    </row>
    <row r="455" spans="1:8" x14ac:dyDescent="0.25">
      <c r="A455" t="s">
        <v>521</v>
      </c>
      <c r="B455">
        <v>0.19</v>
      </c>
      <c r="C455">
        <v>6.49</v>
      </c>
      <c r="D455" s="2">
        <v>6503.5</v>
      </c>
      <c r="E455">
        <v>0.63980000000000004</v>
      </c>
      <c r="F455">
        <v>6.16</v>
      </c>
      <c r="G455" s="3">
        <v>9049367</v>
      </c>
    </row>
    <row r="456" spans="1:8" x14ac:dyDescent="0.25">
      <c r="A456" t="s">
        <v>517</v>
      </c>
      <c r="B456">
        <v>-0.28999999999999998</v>
      </c>
      <c r="C456">
        <v>8.17</v>
      </c>
      <c r="D456" s="2">
        <v>3555.89</v>
      </c>
      <c r="E456">
        <v>1.3627</v>
      </c>
      <c r="F456">
        <v>2.94</v>
      </c>
      <c r="G456" s="3">
        <v>9103397</v>
      </c>
      <c r="H456">
        <v>5</v>
      </c>
    </row>
    <row r="457" spans="1:8" x14ac:dyDescent="0.25">
      <c r="A457" t="s">
        <v>503</v>
      </c>
      <c r="B457">
        <v>3.07</v>
      </c>
      <c r="C457">
        <v>16.149999999999999</v>
      </c>
      <c r="D457" s="2">
        <v>4073.98</v>
      </c>
      <c r="E457">
        <v>1.5273000000000001</v>
      </c>
      <c r="F457">
        <v>9.2899999999999991</v>
      </c>
      <c r="G457" s="3">
        <v>9168817</v>
      </c>
    </row>
    <row r="458" spans="1:8" x14ac:dyDescent="0.25">
      <c r="A458" t="s">
        <v>491</v>
      </c>
      <c r="B458">
        <v>-1.24</v>
      </c>
      <c r="C458">
        <v>20.72</v>
      </c>
      <c r="D458" s="2">
        <v>10335.049999999999</v>
      </c>
      <c r="E458">
        <v>8.9999999999999998E-4</v>
      </c>
      <c r="F458">
        <v>0.48</v>
      </c>
      <c r="G458" s="3">
        <v>9484584</v>
      </c>
    </row>
    <row r="459" spans="1:8" x14ac:dyDescent="0.25">
      <c r="A459" t="s">
        <v>467</v>
      </c>
      <c r="B459">
        <v>3.61</v>
      </c>
      <c r="C459">
        <v>27.65</v>
      </c>
      <c r="D459" s="2">
        <v>18660.900000000001</v>
      </c>
      <c r="E459">
        <v>1.5459000000000001</v>
      </c>
      <c r="F459">
        <v>3.04</v>
      </c>
      <c r="G459" s="3">
        <v>9493559</v>
      </c>
      <c r="H459">
        <v>2</v>
      </c>
    </row>
    <row r="460" spans="1:8" x14ac:dyDescent="0.25">
      <c r="A460" t="s">
        <v>111</v>
      </c>
      <c r="B460">
        <v>10.86</v>
      </c>
      <c r="C460">
        <v>108.21</v>
      </c>
      <c r="D460" s="2">
        <v>204562.88</v>
      </c>
      <c r="E460">
        <v>1.1447000000000001</v>
      </c>
      <c r="F460">
        <v>3.96</v>
      </c>
      <c r="G460" s="3">
        <v>9648880</v>
      </c>
      <c r="H460">
        <v>2</v>
      </c>
    </row>
    <row r="461" spans="1:8" x14ac:dyDescent="0.25">
      <c r="A461" t="s">
        <v>192</v>
      </c>
      <c r="B461">
        <v>5.17</v>
      </c>
      <c r="C461">
        <v>81.22</v>
      </c>
      <c r="D461" s="2">
        <v>104513.4</v>
      </c>
      <c r="E461">
        <v>1.6511</v>
      </c>
      <c r="F461">
        <v>1.97</v>
      </c>
      <c r="G461" s="3">
        <v>9663037</v>
      </c>
      <c r="H461">
        <v>4</v>
      </c>
    </row>
    <row r="462" spans="1:8" x14ac:dyDescent="0.25">
      <c r="A462" t="s">
        <v>273</v>
      </c>
      <c r="B462">
        <v>7.54</v>
      </c>
      <c r="C462">
        <v>64.92</v>
      </c>
      <c r="D462" s="2">
        <v>79910.87</v>
      </c>
      <c r="E462">
        <v>1.2685999999999999</v>
      </c>
      <c r="F462">
        <v>4.5</v>
      </c>
      <c r="G462" s="3">
        <v>9732224</v>
      </c>
      <c r="H462">
        <v>2</v>
      </c>
    </row>
    <row r="463" spans="1:8" x14ac:dyDescent="0.25">
      <c r="A463" t="s">
        <v>396</v>
      </c>
      <c r="B463">
        <v>2.69</v>
      </c>
      <c r="C463">
        <v>42.48</v>
      </c>
      <c r="D463" s="2">
        <v>31752.22</v>
      </c>
      <c r="E463">
        <v>1.2316</v>
      </c>
      <c r="F463">
        <v>5.37</v>
      </c>
      <c r="G463" s="3">
        <v>9938688</v>
      </c>
    </row>
    <row r="464" spans="1:8" x14ac:dyDescent="0.25">
      <c r="A464" t="s">
        <v>374</v>
      </c>
      <c r="B464">
        <v>3.04</v>
      </c>
      <c r="C464">
        <v>44.41</v>
      </c>
      <c r="D464" s="2">
        <v>52339.89</v>
      </c>
      <c r="E464">
        <v>1.6438999999999999</v>
      </c>
      <c r="F464">
        <v>3.78</v>
      </c>
      <c r="G464" s="3">
        <v>10208514</v>
      </c>
      <c r="H464">
        <v>4</v>
      </c>
    </row>
    <row r="465" spans="1:8" x14ac:dyDescent="0.25">
      <c r="A465" t="s">
        <v>407</v>
      </c>
      <c r="B465">
        <v>2.62</v>
      </c>
      <c r="C465">
        <v>40.67</v>
      </c>
      <c r="D465" s="2">
        <v>74592.11</v>
      </c>
      <c r="E465">
        <v>1.5339</v>
      </c>
      <c r="F465">
        <v>1.57</v>
      </c>
      <c r="G465" s="3">
        <v>10292291</v>
      </c>
      <c r="H465">
        <v>2</v>
      </c>
    </row>
    <row r="466" spans="1:8" x14ac:dyDescent="0.25">
      <c r="A466" t="s">
        <v>437</v>
      </c>
      <c r="B466">
        <v>1.92</v>
      </c>
      <c r="C466">
        <v>35.380000000000003</v>
      </c>
      <c r="D466" s="2">
        <v>53459.49</v>
      </c>
      <c r="E466">
        <v>1.1772</v>
      </c>
      <c r="F466">
        <v>0.71</v>
      </c>
      <c r="G466" s="3">
        <v>10827065</v>
      </c>
      <c r="H466">
        <v>2</v>
      </c>
    </row>
    <row r="467" spans="1:8" x14ac:dyDescent="0.25">
      <c r="A467" t="s">
        <v>359</v>
      </c>
      <c r="B467">
        <v>11.57</v>
      </c>
      <c r="C467">
        <v>46.88</v>
      </c>
      <c r="D467" s="2">
        <v>39097.919999999998</v>
      </c>
      <c r="E467">
        <v>0.85899999999999999</v>
      </c>
      <c r="F467">
        <v>0.77</v>
      </c>
      <c r="G467" s="3">
        <v>10896468</v>
      </c>
      <c r="H467">
        <v>5</v>
      </c>
    </row>
    <row r="468" spans="1:8" x14ac:dyDescent="0.25">
      <c r="A468" t="s">
        <v>513</v>
      </c>
      <c r="B468">
        <v>1.24</v>
      </c>
      <c r="C468">
        <v>11.07</v>
      </c>
      <c r="D468" s="2">
        <v>3204.08</v>
      </c>
      <c r="E468">
        <v>2.2275</v>
      </c>
      <c r="F468">
        <v>2.17</v>
      </c>
      <c r="G468" s="3">
        <v>12010588</v>
      </c>
      <c r="H468">
        <v>5</v>
      </c>
    </row>
    <row r="469" spans="1:8" x14ac:dyDescent="0.25">
      <c r="A469" t="s">
        <v>282</v>
      </c>
      <c r="B469">
        <v>1.84</v>
      </c>
      <c r="C469">
        <v>62.56</v>
      </c>
      <c r="D469" s="2">
        <v>178350.61</v>
      </c>
      <c r="E469">
        <v>0.33260000000000001</v>
      </c>
      <c r="F469">
        <v>2.88</v>
      </c>
      <c r="G469" s="3">
        <v>12016010</v>
      </c>
      <c r="H469">
        <v>2</v>
      </c>
    </row>
    <row r="470" spans="1:8" x14ac:dyDescent="0.25">
      <c r="A470" t="s">
        <v>480</v>
      </c>
      <c r="B470">
        <v>0.87</v>
      </c>
      <c r="C470">
        <v>24.24</v>
      </c>
      <c r="D470" s="2">
        <v>29608.48</v>
      </c>
      <c r="E470">
        <v>1.6957</v>
      </c>
      <c r="F470">
        <v>1.65</v>
      </c>
      <c r="G470" s="3">
        <v>12309479</v>
      </c>
      <c r="H470">
        <v>2</v>
      </c>
    </row>
    <row r="471" spans="1:8" x14ac:dyDescent="0.25">
      <c r="A471" t="s">
        <v>310</v>
      </c>
      <c r="B471">
        <v>3.18</v>
      </c>
      <c r="C471">
        <v>56.29</v>
      </c>
      <c r="D471" s="2">
        <v>121044.27</v>
      </c>
      <c r="E471">
        <v>1.2149000000000001</v>
      </c>
      <c r="F471">
        <v>1.6</v>
      </c>
      <c r="G471" s="3">
        <v>12626655</v>
      </c>
      <c r="H471">
        <v>4</v>
      </c>
    </row>
    <row r="472" spans="1:8" x14ac:dyDescent="0.25">
      <c r="A472" t="s">
        <v>461</v>
      </c>
      <c r="B472">
        <v>1.24</v>
      </c>
      <c r="C472">
        <v>29.68</v>
      </c>
      <c r="D472" s="2">
        <v>60120.78</v>
      </c>
      <c r="E472">
        <v>1.2678</v>
      </c>
      <c r="F472">
        <v>1.55</v>
      </c>
      <c r="G472" s="3">
        <v>13301925</v>
      </c>
      <c r="H472">
        <v>5</v>
      </c>
    </row>
    <row r="473" spans="1:8" x14ac:dyDescent="0.25">
      <c r="A473" t="s">
        <v>515</v>
      </c>
      <c r="B473">
        <v>0.81</v>
      </c>
      <c r="C473">
        <v>9.73</v>
      </c>
      <c r="D473" s="2">
        <v>13393.1</v>
      </c>
      <c r="E473">
        <v>1.9106000000000001</v>
      </c>
      <c r="F473">
        <v>2.06</v>
      </c>
      <c r="G473" s="3">
        <v>13654012</v>
      </c>
      <c r="H473">
        <v>3</v>
      </c>
    </row>
    <row r="474" spans="1:8" x14ac:dyDescent="0.25">
      <c r="A474" t="s">
        <v>508</v>
      </c>
      <c r="B474">
        <v>0.21</v>
      </c>
      <c r="C474">
        <v>14.65</v>
      </c>
      <c r="D474" s="2">
        <v>19399.419999999998</v>
      </c>
      <c r="E474">
        <v>1.0588</v>
      </c>
      <c r="F474">
        <v>0</v>
      </c>
      <c r="G474" s="3">
        <v>13751624</v>
      </c>
      <c r="H474">
        <v>2</v>
      </c>
    </row>
    <row r="475" spans="1:8" x14ac:dyDescent="0.25">
      <c r="A475" t="s">
        <v>436</v>
      </c>
      <c r="B475">
        <v>1.56</v>
      </c>
      <c r="C475">
        <v>35.590000000000003</v>
      </c>
      <c r="D475" s="2">
        <v>57182.31</v>
      </c>
      <c r="E475">
        <v>1.7256</v>
      </c>
      <c r="F475">
        <v>3.37</v>
      </c>
      <c r="G475" s="3">
        <v>14009090</v>
      </c>
      <c r="H475">
        <v>5</v>
      </c>
    </row>
    <row r="476" spans="1:8" x14ac:dyDescent="0.25">
      <c r="A476" t="s">
        <v>520</v>
      </c>
      <c r="B476">
        <v>1.02</v>
      </c>
      <c r="C476">
        <v>7.31</v>
      </c>
      <c r="D476" s="2">
        <v>2547.19</v>
      </c>
      <c r="E476">
        <v>2.0034999999999998</v>
      </c>
      <c r="F476">
        <v>3.42</v>
      </c>
      <c r="G476" s="3">
        <v>14430282</v>
      </c>
    </row>
    <row r="477" spans="1:8" x14ac:dyDescent="0.25">
      <c r="A477" t="s">
        <v>348</v>
      </c>
      <c r="B477">
        <v>7.48</v>
      </c>
      <c r="C477">
        <v>49.72</v>
      </c>
      <c r="D477" s="2">
        <v>49451.71</v>
      </c>
      <c r="E477">
        <v>1.1225000000000001</v>
      </c>
      <c r="F477">
        <v>0</v>
      </c>
      <c r="G477" s="3">
        <v>14553149</v>
      </c>
      <c r="H477">
        <v>1</v>
      </c>
    </row>
    <row r="478" spans="1:8" x14ac:dyDescent="0.25">
      <c r="A478" t="s">
        <v>499</v>
      </c>
      <c r="B478">
        <v>0.81</v>
      </c>
      <c r="C478">
        <v>18.37</v>
      </c>
      <c r="D478" s="2">
        <v>11994.56</v>
      </c>
      <c r="E478">
        <v>1.2210000000000001</v>
      </c>
      <c r="F478">
        <v>1.91</v>
      </c>
      <c r="G478" s="3">
        <v>15097907</v>
      </c>
    </row>
    <row r="479" spans="1:8" x14ac:dyDescent="0.25">
      <c r="A479" t="s">
        <v>390</v>
      </c>
      <c r="B479">
        <v>1.8</v>
      </c>
      <c r="C479">
        <v>43.03</v>
      </c>
      <c r="D479" s="2">
        <v>188726.3</v>
      </c>
      <c r="E479">
        <v>0.46899999999999997</v>
      </c>
      <c r="F479">
        <v>2.84</v>
      </c>
      <c r="G479" s="3">
        <v>15455816</v>
      </c>
      <c r="H479">
        <v>1</v>
      </c>
    </row>
    <row r="480" spans="1:8" x14ac:dyDescent="0.25">
      <c r="A480" t="s">
        <v>333</v>
      </c>
      <c r="B480">
        <v>4.08</v>
      </c>
      <c r="C480">
        <v>52.68</v>
      </c>
      <c r="D480" s="2">
        <v>273284.08</v>
      </c>
      <c r="E480">
        <v>1.0898000000000001</v>
      </c>
      <c r="F480">
        <v>2.66</v>
      </c>
      <c r="G480" s="3">
        <v>16267511</v>
      </c>
      <c r="H480">
        <v>3</v>
      </c>
    </row>
    <row r="481" spans="1:8" x14ac:dyDescent="0.25">
      <c r="A481" t="s">
        <v>505</v>
      </c>
      <c r="B481">
        <v>-2.61</v>
      </c>
      <c r="C481">
        <v>16.100000000000001</v>
      </c>
      <c r="D481" s="2">
        <v>5832.11</v>
      </c>
      <c r="E481">
        <v>1.7769999999999999</v>
      </c>
      <c r="F481">
        <v>18.63</v>
      </c>
      <c r="G481" s="3">
        <v>16415871</v>
      </c>
    </row>
    <row r="482" spans="1:8" x14ac:dyDescent="0.25">
      <c r="A482" t="s">
        <v>484</v>
      </c>
      <c r="B482">
        <v>2.15</v>
      </c>
      <c r="C482">
        <v>23.45</v>
      </c>
      <c r="D482" s="2">
        <v>24341.1</v>
      </c>
      <c r="E482">
        <v>2.0693999999999999</v>
      </c>
      <c r="F482">
        <v>5.33</v>
      </c>
      <c r="G482" s="3">
        <v>16491381</v>
      </c>
    </row>
    <row r="483" spans="1:8" x14ac:dyDescent="0.25">
      <c r="A483" t="s">
        <v>298</v>
      </c>
      <c r="B483">
        <v>5.4</v>
      </c>
      <c r="C483">
        <v>59.34</v>
      </c>
      <c r="D483" s="2">
        <v>221796.06</v>
      </c>
      <c r="E483">
        <v>1.5618000000000001</v>
      </c>
      <c r="F483">
        <v>2.7</v>
      </c>
      <c r="G483" s="3">
        <v>16569357</v>
      </c>
      <c r="H483">
        <v>5</v>
      </c>
    </row>
    <row r="484" spans="1:8" x14ac:dyDescent="0.25">
      <c r="A484" t="s">
        <v>501</v>
      </c>
      <c r="B484">
        <v>0.93</v>
      </c>
      <c r="C484">
        <v>17.215</v>
      </c>
      <c r="D484" s="2">
        <v>11014.19</v>
      </c>
      <c r="E484">
        <v>1.4337</v>
      </c>
      <c r="F484">
        <v>2.79</v>
      </c>
      <c r="G484" s="3">
        <v>16603803</v>
      </c>
    </row>
    <row r="485" spans="1:8" x14ac:dyDescent="0.25">
      <c r="A485" t="s">
        <v>504</v>
      </c>
      <c r="B485">
        <v>-1.98</v>
      </c>
      <c r="C485">
        <v>16.11</v>
      </c>
      <c r="D485" s="2">
        <v>18990.830000000002</v>
      </c>
      <c r="E485">
        <v>1.7782</v>
      </c>
      <c r="F485">
        <v>0.74</v>
      </c>
      <c r="G485" s="3">
        <v>16914783</v>
      </c>
      <c r="H485">
        <v>4</v>
      </c>
    </row>
    <row r="486" spans="1:8" x14ac:dyDescent="0.25">
      <c r="A486" t="s">
        <v>362</v>
      </c>
      <c r="B486">
        <v>4.63</v>
      </c>
      <c r="C486">
        <v>46.76</v>
      </c>
      <c r="D486" s="2">
        <v>194041.09</v>
      </c>
      <c r="E486">
        <v>0.3377</v>
      </c>
      <c r="F486">
        <v>4.7</v>
      </c>
      <c r="G486" s="3">
        <v>17184983</v>
      </c>
      <c r="H486">
        <v>3</v>
      </c>
    </row>
    <row r="487" spans="1:8" x14ac:dyDescent="0.25">
      <c r="A487" t="s">
        <v>153</v>
      </c>
      <c r="B487">
        <v>7.95</v>
      </c>
      <c r="C487">
        <v>92.1</v>
      </c>
      <c r="D487" s="2">
        <v>390000.12</v>
      </c>
      <c r="E487">
        <v>0.89070000000000005</v>
      </c>
      <c r="F487">
        <v>3</v>
      </c>
      <c r="G487" s="3">
        <v>17305456</v>
      </c>
      <c r="H487">
        <v>2</v>
      </c>
    </row>
    <row r="488" spans="1:8" x14ac:dyDescent="0.25">
      <c r="A488" t="s">
        <v>402</v>
      </c>
      <c r="B488">
        <v>1.19</v>
      </c>
      <c r="C488">
        <v>41.81</v>
      </c>
      <c r="D488" s="2">
        <v>88814.05</v>
      </c>
      <c r="E488">
        <v>0.67700000000000005</v>
      </c>
      <c r="F488">
        <v>4.21</v>
      </c>
      <c r="G488" s="3">
        <v>17701324</v>
      </c>
      <c r="H488">
        <v>2</v>
      </c>
    </row>
    <row r="489" spans="1:8" x14ac:dyDescent="0.25">
      <c r="A489" t="s">
        <v>388</v>
      </c>
      <c r="B489">
        <v>2.4</v>
      </c>
      <c r="C489">
        <v>43.39</v>
      </c>
      <c r="D489" s="2">
        <v>193297.63</v>
      </c>
      <c r="E489">
        <v>1.4350000000000001</v>
      </c>
      <c r="F489">
        <v>1.1100000000000001</v>
      </c>
      <c r="G489" s="3">
        <v>18216664</v>
      </c>
      <c r="H489">
        <v>5</v>
      </c>
    </row>
    <row r="490" spans="1:8" x14ac:dyDescent="0.25">
      <c r="A490" t="s">
        <v>343</v>
      </c>
      <c r="B490">
        <v>2.91</v>
      </c>
      <c r="C490">
        <v>50.78</v>
      </c>
      <c r="D490" s="2">
        <v>153837.4</v>
      </c>
      <c r="E490">
        <v>1.7807999999999999</v>
      </c>
      <c r="F490">
        <v>0.08</v>
      </c>
      <c r="G490" s="3">
        <v>18365737</v>
      </c>
      <c r="H490">
        <v>5</v>
      </c>
    </row>
    <row r="491" spans="1:8" x14ac:dyDescent="0.25">
      <c r="A491" t="s">
        <v>413</v>
      </c>
      <c r="B491">
        <v>3.96</v>
      </c>
      <c r="C491">
        <v>39.799999999999997</v>
      </c>
      <c r="D491" s="2">
        <v>33728.9</v>
      </c>
      <c r="E491">
        <v>1.5878000000000001</v>
      </c>
      <c r="F491">
        <v>1.81</v>
      </c>
      <c r="G491" s="3">
        <v>19527498</v>
      </c>
      <c r="H491">
        <v>5</v>
      </c>
    </row>
    <row r="492" spans="1:8" x14ac:dyDescent="0.25">
      <c r="A492" t="s">
        <v>446</v>
      </c>
      <c r="B492">
        <v>3.08</v>
      </c>
      <c r="C492">
        <v>33.524999999999999</v>
      </c>
      <c r="D492" s="2">
        <v>35987.57</v>
      </c>
      <c r="E492">
        <v>1.6271</v>
      </c>
      <c r="F492">
        <v>0</v>
      </c>
      <c r="G492" s="3">
        <v>19819811</v>
      </c>
      <c r="H492">
        <v>2</v>
      </c>
    </row>
    <row r="493" spans="1:8" x14ac:dyDescent="0.25">
      <c r="A493" t="s">
        <v>129</v>
      </c>
      <c r="B493">
        <v>5.61</v>
      </c>
      <c r="C493">
        <v>102.21</v>
      </c>
      <c r="D493" s="2">
        <v>154507.79</v>
      </c>
      <c r="E493">
        <v>0.71130000000000004</v>
      </c>
      <c r="F493">
        <v>0</v>
      </c>
      <c r="G493" s="3">
        <v>21851223</v>
      </c>
      <c r="H493">
        <v>5</v>
      </c>
    </row>
    <row r="494" spans="1:8" x14ac:dyDescent="0.25">
      <c r="A494" t="s">
        <v>451</v>
      </c>
      <c r="B494">
        <v>1.62</v>
      </c>
      <c r="C494">
        <v>32.65</v>
      </c>
      <c r="D494" s="2">
        <v>205716.45</v>
      </c>
      <c r="E494">
        <v>0.68789999999999996</v>
      </c>
      <c r="F494">
        <v>3.43</v>
      </c>
      <c r="G494" s="3">
        <v>24130013</v>
      </c>
      <c r="H494">
        <v>2</v>
      </c>
    </row>
    <row r="495" spans="1:8" x14ac:dyDescent="0.25">
      <c r="A495" t="s">
        <v>205</v>
      </c>
      <c r="B495">
        <v>1.08</v>
      </c>
      <c r="C495">
        <v>77.739999999999995</v>
      </c>
      <c r="D495" s="2">
        <v>172888.78</v>
      </c>
      <c r="E495">
        <v>0.74329999999999996</v>
      </c>
      <c r="F495">
        <v>0</v>
      </c>
      <c r="G495" s="3">
        <v>24293365</v>
      </c>
      <c r="H495">
        <v>5</v>
      </c>
    </row>
    <row r="496" spans="1:8" x14ac:dyDescent="0.25">
      <c r="A496" t="s">
        <v>447</v>
      </c>
      <c r="B496">
        <v>3.27</v>
      </c>
      <c r="C496">
        <v>33.4</v>
      </c>
      <c r="D496" s="2">
        <v>173245.8</v>
      </c>
      <c r="E496">
        <v>0.40100000000000002</v>
      </c>
      <c r="F496">
        <v>5.63</v>
      </c>
      <c r="G496" s="3">
        <v>24579925</v>
      </c>
      <c r="H496">
        <v>2</v>
      </c>
    </row>
    <row r="497" spans="1:8" x14ac:dyDescent="0.25">
      <c r="A497" t="s">
        <v>428</v>
      </c>
      <c r="B497">
        <v>2.1</v>
      </c>
      <c r="C497">
        <v>36.76</v>
      </c>
      <c r="D497" s="2">
        <v>183652.96</v>
      </c>
      <c r="E497">
        <v>0.97860000000000003</v>
      </c>
      <c r="F497">
        <v>2.4500000000000002</v>
      </c>
      <c r="G497" s="3">
        <v>27544397</v>
      </c>
      <c r="H497">
        <v>3</v>
      </c>
    </row>
    <row r="498" spans="1:8" x14ac:dyDescent="0.25">
      <c r="A498" t="s">
        <v>507</v>
      </c>
      <c r="B498">
        <v>1.53</v>
      </c>
      <c r="C498">
        <v>15.21</v>
      </c>
      <c r="D498" s="2">
        <v>57460.88</v>
      </c>
      <c r="E498">
        <v>1.4475</v>
      </c>
      <c r="F498">
        <v>3.94</v>
      </c>
      <c r="G498" s="3">
        <v>27557716</v>
      </c>
      <c r="H498">
        <v>5</v>
      </c>
    </row>
    <row r="499" spans="1:8" x14ac:dyDescent="0.25">
      <c r="A499" t="s">
        <v>466</v>
      </c>
      <c r="B499">
        <v>1.47</v>
      </c>
      <c r="C499">
        <v>27.79</v>
      </c>
      <c r="D499" s="2">
        <v>141706.85</v>
      </c>
      <c r="E499">
        <v>1.3131999999999999</v>
      </c>
      <c r="F499">
        <v>2.73</v>
      </c>
      <c r="G499" s="3">
        <v>28482856</v>
      </c>
      <c r="H499">
        <v>5</v>
      </c>
    </row>
    <row r="500" spans="1:8" x14ac:dyDescent="0.25">
      <c r="A500" t="s">
        <v>357</v>
      </c>
      <c r="B500">
        <v>2.5499999999999998</v>
      </c>
      <c r="C500">
        <v>47.19</v>
      </c>
      <c r="D500" s="2">
        <v>388980.23</v>
      </c>
      <c r="E500">
        <v>0.99199999999999999</v>
      </c>
      <c r="F500">
        <v>2.63</v>
      </c>
      <c r="G500" s="3">
        <v>29681002</v>
      </c>
      <c r="H500">
        <v>4</v>
      </c>
    </row>
    <row r="501" spans="1:8" x14ac:dyDescent="0.25">
      <c r="A501" t="s">
        <v>482</v>
      </c>
      <c r="B501">
        <v>1.31</v>
      </c>
      <c r="C501">
        <v>24.03</v>
      </c>
      <c r="D501" s="2">
        <v>241096.11</v>
      </c>
      <c r="E501">
        <v>1.3489</v>
      </c>
      <c r="F501">
        <v>3.83</v>
      </c>
      <c r="G501" s="3">
        <v>43332293</v>
      </c>
      <c r="H501">
        <v>4</v>
      </c>
    </row>
    <row r="502" spans="1:8" x14ac:dyDescent="0.25">
      <c r="A502" t="s">
        <v>106</v>
      </c>
      <c r="B502">
        <v>6.45</v>
      </c>
      <c r="C502">
        <v>112.01</v>
      </c>
      <c r="D502" s="2">
        <v>656920.72</v>
      </c>
      <c r="E502">
        <v>0.91610000000000003</v>
      </c>
      <c r="F502">
        <v>1.68</v>
      </c>
      <c r="G502" s="3">
        <v>48869071</v>
      </c>
      <c r="H502">
        <v>5</v>
      </c>
    </row>
    <row r="503" spans="1:8" x14ac:dyDescent="0.25">
      <c r="A503" t="s">
        <v>502</v>
      </c>
      <c r="B503">
        <v>0.38</v>
      </c>
      <c r="C503">
        <v>16.98</v>
      </c>
      <c r="D503" s="2">
        <v>178569.32</v>
      </c>
      <c r="E503">
        <v>1.5726</v>
      </c>
      <c r="F503">
        <v>1.18</v>
      </c>
      <c r="G503" s="3">
        <v>79467172</v>
      </c>
      <c r="H503">
        <v>3</v>
      </c>
    </row>
    <row r="506" spans="1:8" x14ac:dyDescent="0.25">
      <c r="G506" s="3"/>
    </row>
    <row r="507" spans="1:8" x14ac:dyDescent="0.25">
      <c r="G507" s="2"/>
    </row>
    <row r="508" spans="1:8" x14ac:dyDescent="0.25">
      <c r="G508" s="3"/>
    </row>
  </sheetData>
  <sortState ref="A2:H503">
    <sortCondition ref="G2:G503"/>
  </sortState>
  <mergeCells count="2">
    <mergeCell ref="X1:Y1"/>
    <mergeCell ref="W15:X15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6"/>
  <sheetViews>
    <sheetView workbookViewId="0">
      <selection activeCell="E12" sqref="E12"/>
    </sheetView>
  </sheetViews>
  <sheetFormatPr defaultRowHeight="12.75" x14ac:dyDescent="0.2"/>
  <cols>
    <col min="1" max="256" width="20.7109375" style="13" customWidth="1"/>
    <col min="257" max="16384" width="9.140625" style="13"/>
  </cols>
  <sheetData>
    <row r="1" spans="1:3" x14ac:dyDescent="0.2">
      <c r="A1" s="13" t="s">
        <v>536</v>
      </c>
    </row>
    <row r="2" spans="1:3" x14ac:dyDescent="0.2">
      <c r="A2" s="13" t="s">
        <v>535</v>
      </c>
    </row>
    <row r="3" spans="1:3" x14ac:dyDescent="0.2">
      <c r="A3" s="13" t="s">
        <v>534</v>
      </c>
    </row>
    <row r="4" spans="1:3" x14ac:dyDescent="0.2">
      <c r="A4" s="13" t="s">
        <v>533</v>
      </c>
    </row>
    <row r="5" spans="1:3" x14ac:dyDescent="0.2">
      <c r="A5" s="13" t="s">
        <v>532</v>
      </c>
    </row>
    <row r="6" spans="1:3" x14ac:dyDescent="0.2">
      <c r="A6" s="13" t="s">
        <v>531</v>
      </c>
    </row>
    <row r="8" spans="1:3" x14ac:dyDescent="0.2">
      <c r="A8" s="13" t="s">
        <v>527</v>
      </c>
      <c r="B8" s="13" t="s">
        <v>530</v>
      </c>
    </row>
    <row r="9" spans="1:3" x14ac:dyDescent="0.2">
      <c r="A9" s="13" t="s">
        <v>526</v>
      </c>
      <c r="B9" s="13" t="s">
        <v>529</v>
      </c>
    </row>
    <row r="11" spans="1:3" x14ac:dyDescent="0.2">
      <c r="A11" s="13" t="s">
        <v>528</v>
      </c>
    </row>
    <row r="12" spans="1:3" x14ac:dyDescent="0.2">
      <c r="B12" s="13" t="s">
        <v>527</v>
      </c>
      <c r="C12" s="13" t="s">
        <v>526</v>
      </c>
    </row>
    <row r="13" spans="1:3" x14ac:dyDescent="0.2">
      <c r="A13" s="15">
        <v>17533</v>
      </c>
      <c r="B13" s="14">
        <v>3.4</v>
      </c>
      <c r="C13" s="14">
        <v>4</v>
      </c>
    </row>
    <row r="14" spans="1:3" x14ac:dyDescent="0.2">
      <c r="A14" s="15">
        <v>17564</v>
      </c>
      <c r="B14" s="14">
        <v>3.8</v>
      </c>
      <c r="C14" s="14">
        <v>4.7</v>
      </c>
    </row>
    <row r="15" spans="1:3" x14ac:dyDescent="0.2">
      <c r="A15" s="15">
        <v>17593</v>
      </c>
      <c r="B15" s="14">
        <v>4</v>
      </c>
      <c r="C15" s="14">
        <v>4.5</v>
      </c>
    </row>
    <row r="16" spans="1:3" x14ac:dyDescent="0.2">
      <c r="A16" s="15">
        <v>17624</v>
      </c>
      <c r="B16" s="14">
        <v>3.9</v>
      </c>
      <c r="C16" s="14">
        <v>4</v>
      </c>
    </row>
    <row r="17" spans="1:3" x14ac:dyDescent="0.2">
      <c r="A17" s="15">
        <v>17654</v>
      </c>
      <c r="B17" s="14">
        <v>3.5</v>
      </c>
      <c r="C17" s="14">
        <v>3.4</v>
      </c>
    </row>
    <row r="18" spans="1:3" x14ac:dyDescent="0.2">
      <c r="A18" s="15">
        <v>17685</v>
      </c>
      <c r="B18" s="14">
        <v>3.6</v>
      </c>
      <c r="C18" s="14">
        <v>3.9</v>
      </c>
    </row>
    <row r="19" spans="1:3" x14ac:dyDescent="0.2">
      <c r="A19" s="15">
        <v>17715</v>
      </c>
      <c r="B19" s="14">
        <v>3.6</v>
      </c>
      <c r="C19" s="14">
        <v>3.9</v>
      </c>
    </row>
    <row r="20" spans="1:3" x14ac:dyDescent="0.2">
      <c r="A20" s="15">
        <v>17746</v>
      </c>
      <c r="B20" s="14">
        <v>3.9</v>
      </c>
      <c r="C20" s="14">
        <v>3.6</v>
      </c>
    </row>
    <row r="21" spans="1:3" x14ac:dyDescent="0.2">
      <c r="A21" s="15">
        <v>17777</v>
      </c>
      <c r="B21" s="14">
        <v>3.8</v>
      </c>
      <c r="C21" s="14">
        <v>3.4</v>
      </c>
    </row>
    <row r="22" spans="1:3" x14ac:dyDescent="0.2">
      <c r="A22" s="15">
        <v>17807</v>
      </c>
      <c r="B22" s="14">
        <v>3.7</v>
      </c>
      <c r="C22" s="14">
        <v>2.9</v>
      </c>
    </row>
    <row r="23" spans="1:3" x14ac:dyDescent="0.2">
      <c r="A23" s="15">
        <v>17838</v>
      </c>
      <c r="B23" s="14">
        <v>3.8</v>
      </c>
      <c r="C23" s="14">
        <v>3.3</v>
      </c>
    </row>
    <row r="24" spans="1:3" x14ac:dyDescent="0.2">
      <c r="A24" s="15">
        <v>17868</v>
      </c>
      <c r="B24" s="14">
        <v>4</v>
      </c>
      <c r="C24" s="14">
        <v>3.6</v>
      </c>
    </row>
    <row r="25" spans="1:3" x14ac:dyDescent="0.2">
      <c r="A25" s="15">
        <v>17899</v>
      </c>
      <c r="B25" s="14">
        <v>4.3</v>
      </c>
      <c r="C25" s="14">
        <v>5</v>
      </c>
    </row>
    <row r="26" spans="1:3" x14ac:dyDescent="0.2">
      <c r="A26" s="15">
        <v>17930</v>
      </c>
      <c r="B26" s="14">
        <v>4.7</v>
      </c>
      <c r="C26" s="14">
        <v>5.8</v>
      </c>
    </row>
    <row r="27" spans="1:3" x14ac:dyDescent="0.2">
      <c r="A27" s="15">
        <v>17958</v>
      </c>
      <c r="B27" s="14">
        <v>5</v>
      </c>
      <c r="C27" s="14">
        <v>5.6</v>
      </c>
    </row>
    <row r="28" spans="1:3" x14ac:dyDescent="0.2">
      <c r="A28" s="15">
        <v>17989</v>
      </c>
      <c r="B28" s="14">
        <v>5.3</v>
      </c>
      <c r="C28" s="14">
        <v>5.4</v>
      </c>
    </row>
    <row r="29" spans="1:3" x14ac:dyDescent="0.2">
      <c r="A29" s="15">
        <v>18019</v>
      </c>
      <c r="B29" s="14">
        <v>6.1</v>
      </c>
      <c r="C29" s="14">
        <v>5.7</v>
      </c>
    </row>
    <row r="30" spans="1:3" x14ac:dyDescent="0.2">
      <c r="A30" s="15">
        <v>18050</v>
      </c>
      <c r="B30" s="14">
        <v>6.2</v>
      </c>
      <c r="C30" s="14">
        <v>6.4</v>
      </c>
    </row>
    <row r="31" spans="1:3" x14ac:dyDescent="0.2">
      <c r="A31" s="15">
        <v>18080</v>
      </c>
      <c r="B31" s="14">
        <v>6.7</v>
      </c>
      <c r="C31" s="14">
        <v>7</v>
      </c>
    </row>
    <row r="32" spans="1:3" x14ac:dyDescent="0.2">
      <c r="A32" s="15">
        <v>18111</v>
      </c>
      <c r="B32" s="14">
        <v>6.8</v>
      </c>
      <c r="C32" s="14">
        <v>6.3</v>
      </c>
    </row>
    <row r="33" spans="1:3" x14ac:dyDescent="0.2">
      <c r="A33" s="15">
        <v>18142</v>
      </c>
      <c r="B33" s="14">
        <v>6.6</v>
      </c>
      <c r="C33" s="14">
        <v>5.9</v>
      </c>
    </row>
    <row r="34" spans="1:3" x14ac:dyDescent="0.2">
      <c r="A34" s="15">
        <v>18172</v>
      </c>
      <c r="B34" s="14">
        <v>7.9</v>
      </c>
      <c r="C34" s="14">
        <v>6.1</v>
      </c>
    </row>
    <row r="35" spans="1:3" x14ac:dyDescent="0.2">
      <c r="A35" s="15">
        <v>18203</v>
      </c>
      <c r="B35" s="14">
        <v>6.4</v>
      </c>
      <c r="C35" s="14">
        <v>5.7</v>
      </c>
    </row>
    <row r="36" spans="1:3" x14ac:dyDescent="0.2">
      <c r="A36" s="15">
        <v>18233</v>
      </c>
      <c r="B36" s="14">
        <v>6.6</v>
      </c>
      <c r="C36" s="14">
        <v>6</v>
      </c>
    </row>
    <row r="37" spans="1:3" x14ac:dyDescent="0.2">
      <c r="A37" s="15">
        <v>18264</v>
      </c>
      <c r="B37" s="14">
        <v>6.5</v>
      </c>
      <c r="C37" s="14">
        <v>7.6</v>
      </c>
    </row>
    <row r="38" spans="1:3" x14ac:dyDescent="0.2">
      <c r="A38" s="15">
        <v>18295</v>
      </c>
      <c r="B38" s="14">
        <v>6.4</v>
      </c>
      <c r="C38" s="14">
        <v>7.9</v>
      </c>
    </row>
    <row r="39" spans="1:3" x14ac:dyDescent="0.2">
      <c r="A39" s="15">
        <v>18323</v>
      </c>
      <c r="B39" s="14">
        <v>6.3</v>
      </c>
      <c r="C39" s="14">
        <v>7.1</v>
      </c>
    </row>
    <row r="40" spans="1:3" x14ac:dyDescent="0.2">
      <c r="A40" s="15">
        <v>18354</v>
      </c>
      <c r="B40" s="14">
        <v>5.8</v>
      </c>
      <c r="C40" s="14">
        <v>6</v>
      </c>
    </row>
    <row r="41" spans="1:3" x14ac:dyDescent="0.2">
      <c r="A41" s="15">
        <v>18384</v>
      </c>
      <c r="B41" s="14">
        <v>5.5</v>
      </c>
      <c r="C41" s="14">
        <v>5.3</v>
      </c>
    </row>
    <row r="42" spans="1:3" x14ac:dyDescent="0.2">
      <c r="A42" s="15">
        <v>18415</v>
      </c>
      <c r="B42" s="14">
        <v>5.4</v>
      </c>
      <c r="C42" s="14">
        <v>5.6</v>
      </c>
    </row>
    <row r="43" spans="1:3" x14ac:dyDescent="0.2">
      <c r="A43" s="15">
        <v>18445</v>
      </c>
      <c r="B43" s="14">
        <v>5</v>
      </c>
      <c r="C43" s="14">
        <v>5.3</v>
      </c>
    </row>
    <row r="44" spans="1:3" x14ac:dyDescent="0.2">
      <c r="A44" s="15">
        <v>18476</v>
      </c>
      <c r="B44" s="14">
        <v>4.5</v>
      </c>
      <c r="C44" s="14">
        <v>4.0999999999999996</v>
      </c>
    </row>
    <row r="45" spans="1:3" x14ac:dyDescent="0.2">
      <c r="A45" s="15">
        <v>18507</v>
      </c>
      <c r="B45" s="14">
        <v>4.4000000000000004</v>
      </c>
      <c r="C45" s="14">
        <v>4</v>
      </c>
    </row>
    <row r="46" spans="1:3" x14ac:dyDescent="0.2">
      <c r="A46" s="15">
        <v>18537</v>
      </c>
      <c r="B46" s="14">
        <v>4.2</v>
      </c>
      <c r="C46" s="14">
        <v>3.3</v>
      </c>
    </row>
    <row r="47" spans="1:3" x14ac:dyDescent="0.2">
      <c r="A47" s="15">
        <v>18568</v>
      </c>
      <c r="B47" s="14">
        <v>4.2</v>
      </c>
      <c r="C47" s="14">
        <v>3.8</v>
      </c>
    </row>
    <row r="48" spans="1:3" x14ac:dyDescent="0.2">
      <c r="A48" s="15">
        <v>18598</v>
      </c>
      <c r="B48" s="14">
        <v>4.3</v>
      </c>
      <c r="C48" s="14">
        <v>3.9</v>
      </c>
    </row>
    <row r="49" spans="1:3" x14ac:dyDescent="0.2">
      <c r="A49" s="15">
        <v>18629</v>
      </c>
      <c r="B49" s="14">
        <v>3.7</v>
      </c>
      <c r="C49" s="14">
        <v>4.4000000000000004</v>
      </c>
    </row>
    <row r="50" spans="1:3" x14ac:dyDescent="0.2">
      <c r="A50" s="15">
        <v>18660</v>
      </c>
      <c r="B50" s="14">
        <v>3.4</v>
      </c>
      <c r="C50" s="14">
        <v>4.2</v>
      </c>
    </row>
    <row r="51" spans="1:3" x14ac:dyDescent="0.2">
      <c r="A51" s="15">
        <v>18688</v>
      </c>
      <c r="B51" s="14">
        <v>3.4</v>
      </c>
      <c r="C51" s="14">
        <v>3.8</v>
      </c>
    </row>
    <row r="52" spans="1:3" x14ac:dyDescent="0.2">
      <c r="A52" s="15">
        <v>18719</v>
      </c>
      <c r="B52" s="14">
        <v>3.1</v>
      </c>
      <c r="C52" s="14">
        <v>3.2</v>
      </c>
    </row>
    <row r="53" spans="1:3" x14ac:dyDescent="0.2">
      <c r="A53" s="15">
        <v>18749</v>
      </c>
      <c r="B53" s="14">
        <v>3</v>
      </c>
      <c r="C53" s="14">
        <v>2.9</v>
      </c>
    </row>
    <row r="54" spans="1:3" x14ac:dyDescent="0.2">
      <c r="A54" s="15">
        <v>18780</v>
      </c>
      <c r="B54" s="14">
        <v>3.2</v>
      </c>
      <c r="C54" s="14">
        <v>3.4</v>
      </c>
    </row>
    <row r="55" spans="1:3" x14ac:dyDescent="0.2">
      <c r="A55" s="15">
        <v>18810</v>
      </c>
      <c r="B55" s="14">
        <v>3.1</v>
      </c>
      <c r="C55" s="14">
        <v>3.3</v>
      </c>
    </row>
    <row r="56" spans="1:3" x14ac:dyDescent="0.2">
      <c r="A56" s="15">
        <v>18841</v>
      </c>
      <c r="B56" s="14">
        <v>3.1</v>
      </c>
      <c r="C56" s="14">
        <v>2.9</v>
      </c>
    </row>
    <row r="57" spans="1:3" x14ac:dyDescent="0.2">
      <c r="A57" s="15">
        <v>18872</v>
      </c>
      <c r="B57" s="14">
        <v>3.3</v>
      </c>
      <c r="C57" s="14">
        <v>3</v>
      </c>
    </row>
    <row r="58" spans="1:3" x14ac:dyDescent="0.2">
      <c r="A58" s="15">
        <v>18902</v>
      </c>
      <c r="B58" s="14">
        <v>3.5</v>
      </c>
      <c r="C58" s="14">
        <v>2.8</v>
      </c>
    </row>
    <row r="59" spans="1:3" x14ac:dyDescent="0.2">
      <c r="A59" s="15">
        <v>18933</v>
      </c>
      <c r="B59" s="14">
        <v>3.5</v>
      </c>
      <c r="C59" s="14">
        <v>3.2</v>
      </c>
    </row>
    <row r="60" spans="1:3" x14ac:dyDescent="0.2">
      <c r="A60" s="15">
        <v>18963</v>
      </c>
      <c r="B60" s="14">
        <v>3.1</v>
      </c>
      <c r="C60" s="14">
        <v>2.9</v>
      </c>
    </row>
    <row r="61" spans="1:3" x14ac:dyDescent="0.2">
      <c r="A61" s="15">
        <v>18994</v>
      </c>
      <c r="B61" s="14">
        <v>3.2</v>
      </c>
      <c r="C61" s="14">
        <v>3.7</v>
      </c>
    </row>
    <row r="62" spans="1:3" x14ac:dyDescent="0.2">
      <c r="A62" s="15">
        <v>19025</v>
      </c>
      <c r="B62" s="14">
        <v>3.1</v>
      </c>
      <c r="C62" s="14">
        <v>3.8</v>
      </c>
    </row>
    <row r="63" spans="1:3" x14ac:dyDescent="0.2">
      <c r="A63" s="15">
        <v>19054</v>
      </c>
      <c r="B63" s="14">
        <v>2.9</v>
      </c>
      <c r="C63" s="14">
        <v>3.3</v>
      </c>
    </row>
    <row r="64" spans="1:3" x14ac:dyDescent="0.2">
      <c r="A64" s="15">
        <v>19085</v>
      </c>
      <c r="B64" s="14">
        <v>2.9</v>
      </c>
      <c r="C64" s="14">
        <v>3</v>
      </c>
    </row>
    <row r="65" spans="1:3" x14ac:dyDescent="0.2">
      <c r="A65" s="15">
        <v>19115</v>
      </c>
      <c r="B65" s="14">
        <v>3</v>
      </c>
      <c r="C65" s="14">
        <v>2.9</v>
      </c>
    </row>
    <row r="66" spans="1:3" x14ac:dyDescent="0.2">
      <c r="A66" s="15">
        <v>19146</v>
      </c>
      <c r="B66" s="14">
        <v>3</v>
      </c>
      <c r="C66" s="14">
        <v>3.2</v>
      </c>
    </row>
    <row r="67" spans="1:3" x14ac:dyDescent="0.2">
      <c r="A67" s="15">
        <v>19176</v>
      </c>
      <c r="B67" s="14">
        <v>3.2</v>
      </c>
      <c r="C67" s="14">
        <v>3.3</v>
      </c>
    </row>
    <row r="68" spans="1:3" x14ac:dyDescent="0.2">
      <c r="A68" s="15">
        <v>19207</v>
      </c>
      <c r="B68" s="14">
        <v>3.4</v>
      </c>
      <c r="C68" s="14">
        <v>3.1</v>
      </c>
    </row>
    <row r="69" spans="1:3" x14ac:dyDescent="0.2">
      <c r="A69" s="15">
        <v>19238</v>
      </c>
      <c r="B69" s="14">
        <v>3.1</v>
      </c>
      <c r="C69" s="14">
        <v>2.7</v>
      </c>
    </row>
    <row r="70" spans="1:3" x14ac:dyDescent="0.2">
      <c r="A70" s="15">
        <v>19268</v>
      </c>
      <c r="B70" s="14">
        <v>3</v>
      </c>
      <c r="C70" s="14">
        <v>2.4</v>
      </c>
    </row>
    <row r="71" spans="1:3" x14ac:dyDescent="0.2">
      <c r="A71" s="15">
        <v>19299</v>
      </c>
      <c r="B71" s="14">
        <v>2.8</v>
      </c>
      <c r="C71" s="14">
        <v>2.5</v>
      </c>
    </row>
    <row r="72" spans="1:3" x14ac:dyDescent="0.2">
      <c r="A72" s="15">
        <v>19329</v>
      </c>
      <c r="B72" s="14">
        <v>2.7</v>
      </c>
      <c r="C72" s="14">
        <v>2.5</v>
      </c>
    </row>
    <row r="73" spans="1:3" x14ac:dyDescent="0.2">
      <c r="A73" s="15">
        <v>19360</v>
      </c>
      <c r="B73" s="14">
        <v>2.9</v>
      </c>
      <c r="C73" s="14">
        <v>3.4</v>
      </c>
    </row>
    <row r="74" spans="1:3" x14ac:dyDescent="0.2">
      <c r="A74" s="15">
        <v>19391</v>
      </c>
      <c r="B74" s="14">
        <v>2.6</v>
      </c>
      <c r="C74" s="14">
        <v>3.2</v>
      </c>
    </row>
    <row r="75" spans="1:3" x14ac:dyDescent="0.2">
      <c r="A75" s="15">
        <v>19419</v>
      </c>
      <c r="B75" s="14">
        <v>2.6</v>
      </c>
      <c r="C75" s="14">
        <v>2.9</v>
      </c>
    </row>
    <row r="76" spans="1:3" x14ac:dyDescent="0.2">
      <c r="A76" s="15">
        <v>19450</v>
      </c>
      <c r="B76" s="14">
        <v>2.7</v>
      </c>
      <c r="C76" s="14">
        <v>2.8</v>
      </c>
    </row>
    <row r="77" spans="1:3" x14ac:dyDescent="0.2">
      <c r="A77" s="15">
        <v>19480</v>
      </c>
      <c r="B77" s="14">
        <v>2.5</v>
      </c>
      <c r="C77" s="14">
        <v>2.5</v>
      </c>
    </row>
    <row r="78" spans="1:3" x14ac:dyDescent="0.2">
      <c r="A78" s="15">
        <v>19511</v>
      </c>
      <c r="B78" s="14">
        <v>2.5</v>
      </c>
      <c r="C78" s="14">
        <v>2.7</v>
      </c>
    </row>
    <row r="79" spans="1:3" x14ac:dyDescent="0.2">
      <c r="A79" s="15">
        <v>19541</v>
      </c>
      <c r="B79" s="14">
        <v>2.6</v>
      </c>
      <c r="C79" s="14">
        <v>2.7</v>
      </c>
    </row>
    <row r="80" spans="1:3" x14ac:dyDescent="0.2">
      <c r="A80" s="15">
        <v>19572</v>
      </c>
      <c r="B80" s="14">
        <v>2.7</v>
      </c>
      <c r="C80" s="14">
        <v>2.4</v>
      </c>
    </row>
    <row r="81" spans="1:3" x14ac:dyDescent="0.2">
      <c r="A81" s="15">
        <v>19603</v>
      </c>
      <c r="B81" s="14">
        <v>2.9</v>
      </c>
      <c r="C81" s="14">
        <v>2.6</v>
      </c>
    </row>
    <row r="82" spans="1:3" x14ac:dyDescent="0.2">
      <c r="A82" s="15">
        <v>19633</v>
      </c>
      <c r="B82" s="14">
        <v>3.1</v>
      </c>
      <c r="C82" s="14">
        <v>2.5</v>
      </c>
    </row>
    <row r="83" spans="1:3" x14ac:dyDescent="0.2">
      <c r="A83" s="15">
        <v>19664</v>
      </c>
      <c r="B83" s="14">
        <v>3.5</v>
      </c>
      <c r="C83" s="14">
        <v>3.2</v>
      </c>
    </row>
    <row r="84" spans="1:3" x14ac:dyDescent="0.2">
      <c r="A84" s="15">
        <v>19694</v>
      </c>
      <c r="B84" s="14">
        <v>4.5</v>
      </c>
      <c r="C84" s="14">
        <v>4.2</v>
      </c>
    </row>
    <row r="85" spans="1:3" x14ac:dyDescent="0.2">
      <c r="A85" s="15">
        <v>19725</v>
      </c>
      <c r="B85" s="14">
        <v>4.9000000000000004</v>
      </c>
      <c r="C85" s="14">
        <v>5.7</v>
      </c>
    </row>
    <row r="86" spans="1:3" x14ac:dyDescent="0.2">
      <c r="A86" s="15">
        <v>19756</v>
      </c>
      <c r="B86" s="14">
        <v>5.2</v>
      </c>
      <c r="C86" s="14">
        <v>6.3</v>
      </c>
    </row>
    <row r="87" spans="1:3" x14ac:dyDescent="0.2">
      <c r="A87" s="15">
        <v>19784</v>
      </c>
      <c r="B87" s="14">
        <v>5.7</v>
      </c>
      <c r="C87" s="14">
        <v>6.4</v>
      </c>
    </row>
    <row r="88" spans="1:3" x14ac:dyDescent="0.2">
      <c r="A88" s="15">
        <v>19815</v>
      </c>
      <c r="B88" s="14">
        <v>5.9</v>
      </c>
      <c r="C88" s="14">
        <v>6.1</v>
      </c>
    </row>
    <row r="89" spans="1:3" x14ac:dyDescent="0.2">
      <c r="A89" s="15">
        <v>19845</v>
      </c>
      <c r="B89" s="14">
        <v>5.9</v>
      </c>
      <c r="C89" s="14">
        <v>5.7</v>
      </c>
    </row>
    <row r="90" spans="1:3" x14ac:dyDescent="0.2">
      <c r="A90" s="15">
        <v>19876</v>
      </c>
      <c r="B90" s="14">
        <v>5.6</v>
      </c>
      <c r="C90" s="14">
        <v>5.7</v>
      </c>
    </row>
    <row r="91" spans="1:3" x14ac:dyDescent="0.2">
      <c r="A91" s="15">
        <v>19906</v>
      </c>
      <c r="B91" s="14">
        <v>5.8</v>
      </c>
      <c r="C91" s="14">
        <v>5.7</v>
      </c>
    </row>
    <row r="92" spans="1:3" x14ac:dyDescent="0.2">
      <c r="A92" s="15">
        <v>19937</v>
      </c>
      <c r="B92" s="14">
        <v>6</v>
      </c>
      <c r="C92" s="14">
        <v>5.4</v>
      </c>
    </row>
    <row r="93" spans="1:3" x14ac:dyDescent="0.2">
      <c r="A93" s="15">
        <v>19968</v>
      </c>
      <c r="B93" s="14">
        <v>6.1</v>
      </c>
      <c r="C93" s="14">
        <v>5.3</v>
      </c>
    </row>
    <row r="94" spans="1:3" x14ac:dyDescent="0.2">
      <c r="A94" s="15">
        <v>19998</v>
      </c>
      <c r="B94" s="14">
        <v>5.7</v>
      </c>
      <c r="C94" s="14">
        <v>4.5999999999999996</v>
      </c>
    </row>
    <row r="95" spans="1:3" x14ac:dyDescent="0.2">
      <c r="A95" s="15">
        <v>20029</v>
      </c>
      <c r="B95" s="14">
        <v>5.3</v>
      </c>
      <c r="C95" s="14">
        <v>4.9000000000000004</v>
      </c>
    </row>
    <row r="96" spans="1:3" x14ac:dyDescent="0.2">
      <c r="A96" s="15">
        <v>20059</v>
      </c>
      <c r="B96" s="14">
        <v>5</v>
      </c>
      <c r="C96" s="14">
        <v>4.8</v>
      </c>
    </row>
    <row r="97" spans="1:3" x14ac:dyDescent="0.2">
      <c r="A97" s="15">
        <v>20090</v>
      </c>
      <c r="B97" s="14">
        <v>4.9000000000000004</v>
      </c>
      <c r="C97" s="14">
        <v>5.8</v>
      </c>
    </row>
    <row r="98" spans="1:3" x14ac:dyDescent="0.2">
      <c r="A98" s="15">
        <v>20121</v>
      </c>
      <c r="B98" s="14">
        <v>4.7</v>
      </c>
      <c r="C98" s="14">
        <v>5.7</v>
      </c>
    </row>
    <row r="99" spans="1:3" x14ac:dyDescent="0.2">
      <c r="A99" s="15">
        <v>20149</v>
      </c>
      <c r="B99" s="14">
        <v>4.5999999999999996</v>
      </c>
      <c r="C99" s="14">
        <v>5.2</v>
      </c>
    </row>
    <row r="100" spans="1:3" x14ac:dyDescent="0.2">
      <c r="A100" s="15">
        <v>20180</v>
      </c>
      <c r="B100" s="14">
        <v>4.7</v>
      </c>
      <c r="C100" s="14">
        <v>4.9000000000000004</v>
      </c>
    </row>
    <row r="101" spans="1:3" x14ac:dyDescent="0.2">
      <c r="A101" s="15">
        <v>20210</v>
      </c>
      <c r="B101" s="14">
        <v>4.3</v>
      </c>
      <c r="C101" s="14">
        <v>4.2</v>
      </c>
    </row>
    <row r="102" spans="1:3" x14ac:dyDescent="0.2">
      <c r="A102" s="15">
        <v>20241</v>
      </c>
      <c r="B102" s="14">
        <v>4.2</v>
      </c>
      <c r="C102" s="14">
        <v>4.4000000000000004</v>
      </c>
    </row>
    <row r="103" spans="1:3" x14ac:dyDescent="0.2">
      <c r="A103" s="15">
        <v>20271</v>
      </c>
      <c r="B103" s="14">
        <v>4</v>
      </c>
      <c r="C103" s="14">
        <v>4</v>
      </c>
    </row>
    <row r="104" spans="1:3" x14ac:dyDescent="0.2">
      <c r="A104" s="15">
        <v>20302</v>
      </c>
      <c r="B104" s="14">
        <v>4.2</v>
      </c>
      <c r="C104" s="14">
        <v>3.8</v>
      </c>
    </row>
    <row r="105" spans="1:3" x14ac:dyDescent="0.2">
      <c r="A105" s="15">
        <v>20333</v>
      </c>
      <c r="B105" s="14">
        <v>4.0999999999999996</v>
      </c>
      <c r="C105" s="14">
        <v>3.5</v>
      </c>
    </row>
    <row r="106" spans="1:3" x14ac:dyDescent="0.2">
      <c r="A106" s="15">
        <v>20363</v>
      </c>
      <c r="B106" s="14">
        <v>4.3</v>
      </c>
      <c r="C106" s="14">
        <v>3.4</v>
      </c>
    </row>
    <row r="107" spans="1:3" x14ac:dyDescent="0.2">
      <c r="A107" s="15">
        <v>20394</v>
      </c>
      <c r="B107" s="14">
        <v>4.2</v>
      </c>
      <c r="C107" s="14">
        <v>3.8</v>
      </c>
    </row>
    <row r="108" spans="1:3" x14ac:dyDescent="0.2">
      <c r="A108" s="15">
        <v>20424</v>
      </c>
      <c r="B108" s="14">
        <v>4.2</v>
      </c>
      <c r="C108" s="14">
        <v>3.9</v>
      </c>
    </row>
    <row r="109" spans="1:3" x14ac:dyDescent="0.2">
      <c r="A109" s="15">
        <v>20455</v>
      </c>
      <c r="B109" s="14">
        <v>4</v>
      </c>
      <c r="C109" s="14">
        <v>4.7</v>
      </c>
    </row>
    <row r="110" spans="1:3" x14ac:dyDescent="0.2">
      <c r="A110" s="15">
        <v>20486</v>
      </c>
      <c r="B110" s="14">
        <v>3.9</v>
      </c>
      <c r="C110" s="14">
        <v>4.8</v>
      </c>
    </row>
    <row r="111" spans="1:3" x14ac:dyDescent="0.2">
      <c r="A111" s="15">
        <v>20515</v>
      </c>
      <c r="B111" s="14">
        <v>4.2</v>
      </c>
      <c r="C111" s="14">
        <v>4.7</v>
      </c>
    </row>
    <row r="112" spans="1:3" x14ac:dyDescent="0.2">
      <c r="A112" s="15">
        <v>20546</v>
      </c>
      <c r="B112" s="14">
        <v>4</v>
      </c>
      <c r="C112" s="14">
        <v>4.0999999999999996</v>
      </c>
    </row>
    <row r="113" spans="1:3" x14ac:dyDescent="0.2">
      <c r="A113" s="15">
        <v>20576</v>
      </c>
      <c r="B113" s="14">
        <v>4.3</v>
      </c>
      <c r="C113" s="14">
        <v>4.2</v>
      </c>
    </row>
    <row r="114" spans="1:3" x14ac:dyDescent="0.2">
      <c r="A114" s="15">
        <v>20607</v>
      </c>
      <c r="B114" s="14">
        <v>4.3</v>
      </c>
      <c r="C114" s="14">
        <v>4.7</v>
      </c>
    </row>
    <row r="115" spans="1:3" x14ac:dyDescent="0.2">
      <c r="A115" s="15">
        <v>20637</v>
      </c>
      <c r="B115" s="14">
        <v>4.4000000000000004</v>
      </c>
      <c r="C115" s="14">
        <v>4.4000000000000004</v>
      </c>
    </row>
    <row r="116" spans="1:3" x14ac:dyDescent="0.2">
      <c r="A116" s="15">
        <v>20668</v>
      </c>
      <c r="B116" s="14">
        <v>4.0999999999999996</v>
      </c>
      <c r="C116" s="14">
        <v>3.7</v>
      </c>
    </row>
    <row r="117" spans="1:3" x14ac:dyDescent="0.2">
      <c r="A117" s="15">
        <v>20699</v>
      </c>
      <c r="B117" s="14">
        <v>3.9</v>
      </c>
      <c r="C117" s="14">
        <v>3.4</v>
      </c>
    </row>
    <row r="118" spans="1:3" x14ac:dyDescent="0.2">
      <c r="A118" s="15">
        <v>20729</v>
      </c>
      <c r="B118" s="14">
        <v>3.9</v>
      </c>
      <c r="C118" s="14">
        <v>3.1</v>
      </c>
    </row>
    <row r="119" spans="1:3" x14ac:dyDescent="0.2">
      <c r="A119" s="15">
        <v>20760</v>
      </c>
      <c r="B119" s="14">
        <v>4.3</v>
      </c>
      <c r="C119" s="14">
        <v>3.9</v>
      </c>
    </row>
    <row r="120" spans="1:3" x14ac:dyDescent="0.2">
      <c r="A120" s="15">
        <v>20790</v>
      </c>
      <c r="B120" s="14">
        <v>4.2</v>
      </c>
      <c r="C120" s="14">
        <v>4</v>
      </c>
    </row>
    <row r="121" spans="1:3" x14ac:dyDescent="0.2">
      <c r="A121" s="15">
        <v>20821</v>
      </c>
      <c r="B121" s="14">
        <v>4.2</v>
      </c>
      <c r="C121" s="14">
        <v>4.9000000000000004</v>
      </c>
    </row>
    <row r="122" spans="1:3" x14ac:dyDescent="0.2">
      <c r="A122" s="15">
        <v>20852</v>
      </c>
      <c r="B122" s="14">
        <v>3.9</v>
      </c>
      <c r="C122" s="14">
        <v>4.7</v>
      </c>
    </row>
    <row r="123" spans="1:3" x14ac:dyDescent="0.2">
      <c r="A123" s="15">
        <v>20880</v>
      </c>
      <c r="B123" s="14">
        <v>3.7</v>
      </c>
      <c r="C123" s="14">
        <v>4.3</v>
      </c>
    </row>
    <row r="124" spans="1:3" x14ac:dyDescent="0.2">
      <c r="A124" s="15">
        <v>20911</v>
      </c>
      <c r="B124" s="14">
        <v>3.9</v>
      </c>
      <c r="C124" s="14">
        <v>4</v>
      </c>
    </row>
    <row r="125" spans="1:3" x14ac:dyDescent="0.2">
      <c r="A125" s="15">
        <v>20941</v>
      </c>
      <c r="B125" s="14">
        <v>4.0999999999999996</v>
      </c>
      <c r="C125" s="14">
        <v>3.9</v>
      </c>
    </row>
    <row r="126" spans="1:3" x14ac:dyDescent="0.2">
      <c r="A126" s="15">
        <v>20972</v>
      </c>
      <c r="B126" s="14">
        <v>4.3</v>
      </c>
      <c r="C126" s="14">
        <v>4.5999999999999996</v>
      </c>
    </row>
    <row r="127" spans="1:3" x14ac:dyDescent="0.2">
      <c r="A127" s="15">
        <v>21002</v>
      </c>
      <c r="B127" s="14">
        <v>4.2</v>
      </c>
      <c r="C127" s="14">
        <v>4.0999999999999996</v>
      </c>
    </row>
    <row r="128" spans="1:3" x14ac:dyDescent="0.2">
      <c r="A128" s="15">
        <v>21033</v>
      </c>
      <c r="B128" s="14">
        <v>4.0999999999999996</v>
      </c>
      <c r="C128" s="14">
        <v>3.7</v>
      </c>
    </row>
    <row r="129" spans="1:3" x14ac:dyDescent="0.2">
      <c r="A129" s="15">
        <v>21064</v>
      </c>
      <c r="B129" s="14">
        <v>4.4000000000000004</v>
      </c>
      <c r="C129" s="14">
        <v>3.7</v>
      </c>
    </row>
    <row r="130" spans="1:3" x14ac:dyDescent="0.2">
      <c r="A130" s="15">
        <v>21094</v>
      </c>
      <c r="B130" s="14">
        <v>4.5</v>
      </c>
      <c r="C130" s="14">
        <v>3.6</v>
      </c>
    </row>
    <row r="131" spans="1:3" x14ac:dyDescent="0.2">
      <c r="A131" s="15">
        <v>21125</v>
      </c>
      <c r="B131" s="14">
        <v>5.0999999999999996</v>
      </c>
      <c r="C131" s="14">
        <v>4.5999999999999996</v>
      </c>
    </row>
    <row r="132" spans="1:3" x14ac:dyDescent="0.2">
      <c r="A132" s="15">
        <v>21155</v>
      </c>
      <c r="B132" s="14">
        <v>5.2</v>
      </c>
      <c r="C132" s="14">
        <v>5</v>
      </c>
    </row>
    <row r="133" spans="1:3" x14ac:dyDescent="0.2">
      <c r="A133" s="15">
        <v>21186</v>
      </c>
      <c r="B133" s="14">
        <v>5.8</v>
      </c>
      <c r="C133" s="14">
        <v>6.8</v>
      </c>
    </row>
    <row r="134" spans="1:3" x14ac:dyDescent="0.2">
      <c r="A134" s="15">
        <v>21217</v>
      </c>
      <c r="B134" s="14">
        <v>6.4</v>
      </c>
      <c r="C134" s="14">
        <v>7.7</v>
      </c>
    </row>
    <row r="135" spans="1:3" x14ac:dyDescent="0.2">
      <c r="A135" s="15">
        <v>21245</v>
      </c>
      <c r="B135" s="14">
        <v>6.7</v>
      </c>
      <c r="C135" s="14">
        <v>7.7</v>
      </c>
    </row>
    <row r="136" spans="1:3" x14ac:dyDescent="0.2">
      <c r="A136" s="15">
        <v>21276</v>
      </c>
      <c r="B136" s="14">
        <v>7.4</v>
      </c>
      <c r="C136" s="14">
        <v>7.5</v>
      </c>
    </row>
    <row r="137" spans="1:3" x14ac:dyDescent="0.2">
      <c r="A137" s="15">
        <v>21306</v>
      </c>
      <c r="B137" s="14">
        <v>7.4</v>
      </c>
      <c r="C137" s="14">
        <v>7.1</v>
      </c>
    </row>
    <row r="138" spans="1:3" x14ac:dyDescent="0.2">
      <c r="A138" s="15">
        <v>21337</v>
      </c>
      <c r="B138" s="14">
        <v>7.3</v>
      </c>
      <c r="C138" s="14">
        <v>7.6</v>
      </c>
    </row>
    <row r="139" spans="1:3" x14ac:dyDescent="0.2">
      <c r="A139" s="15">
        <v>21367</v>
      </c>
      <c r="B139" s="14">
        <v>7.5</v>
      </c>
      <c r="C139" s="14">
        <v>7.4</v>
      </c>
    </row>
    <row r="140" spans="1:3" x14ac:dyDescent="0.2">
      <c r="A140" s="15">
        <v>21398</v>
      </c>
      <c r="B140" s="14">
        <v>7.4</v>
      </c>
      <c r="C140" s="14">
        <v>6.7</v>
      </c>
    </row>
    <row r="141" spans="1:3" x14ac:dyDescent="0.2">
      <c r="A141" s="15">
        <v>21429</v>
      </c>
      <c r="B141" s="14">
        <v>7.1</v>
      </c>
      <c r="C141" s="14">
        <v>6</v>
      </c>
    </row>
    <row r="142" spans="1:3" x14ac:dyDescent="0.2">
      <c r="A142" s="15">
        <v>21459</v>
      </c>
      <c r="B142" s="14">
        <v>6.7</v>
      </c>
      <c r="C142" s="14">
        <v>5.5</v>
      </c>
    </row>
    <row r="143" spans="1:3" x14ac:dyDescent="0.2">
      <c r="A143" s="15">
        <v>21490</v>
      </c>
      <c r="B143" s="14">
        <v>6.2</v>
      </c>
      <c r="C143" s="14">
        <v>5.6</v>
      </c>
    </row>
    <row r="144" spans="1:3" x14ac:dyDescent="0.2">
      <c r="A144" s="15">
        <v>21520</v>
      </c>
      <c r="B144" s="14">
        <v>6.2</v>
      </c>
      <c r="C144" s="14">
        <v>6</v>
      </c>
    </row>
    <row r="145" spans="1:3" x14ac:dyDescent="0.2">
      <c r="A145" s="15">
        <v>21551</v>
      </c>
      <c r="B145" s="14">
        <v>6</v>
      </c>
      <c r="C145" s="14">
        <v>7</v>
      </c>
    </row>
    <row r="146" spans="1:3" x14ac:dyDescent="0.2">
      <c r="A146" s="15">
        <v>21582</v>
      </c>
      <c r="B146" s="14">
        <v>5.9</v>
      </c>
      <c r="C146" s="14">
        <v>7</v>
      </c>
    </row>
    <row r="147" spans="1:3" x14ac:dyDescent="0.2">
      <c r="A147" s="15">
        <v>21610</v>
      </c>
      <c r="B147" s="14">
        <v>5.6</v>
      </c>
      <c r="C147" s="14">
        <v>6.4</v>
      </c>
    </row>
    <row r="148" spans="1:3" x14ac:dyDescent="0.2">
      <c r="A148" s="15">
        <v>21641</v>
      </c>
      <c r="B148" s="14">
        <v>5.2</v>
      </c>
      <c r="C148" s="14">
        <v>5.2</v>
      </c>
    </row>
    <row r="149" spans="1:3" x14ac:dyDescent="0.2">
      <c r="A149" s="15">
        <v>21671</v>
      </c>
      <c r="B149" s="14">
        <v>5.0999999999999996</v>
      </c>
      <c r="C149" s="14">
        <v>4.9000000000000004</v>
      </c>
    </row>
    <row r="150" spans="1:3" x14ac:dyDescent="0.2">
      <c r="A150" s="15">
        <v>21702</v>
      </c>
      <c r="B150" s="14">
        <v>5</v>
      </c>
      <c r="C150" s="14">
        <v>5.4</v>
      </c>
    </row>
    <row r="151" spans="1:3" x14ac:dyDescent="0.2">
      <c r="A151" s="15">
        <v>21732</v>
      </c>
      <c r="B151" s="14">
        <v>5.0999999999999996</v>
      </c>
      <c r="C151" s="14">
        <v>5.2</v>
      </c>
    </row>
    <row r="152" spans="1:3" x14ac:dyDescent="0.2">
      <c r="A152" s="15">
        <v>21763</v>
      </c>
      <c r="B152" s="14">
        <v>5.2</v>
      </c>
      <c r="C152" s="14">
        <v>4.8</v>
      </c>
    </row>
    <row r="153" spans="1:3" x14ac:dyDescent="0.2">
      <c r="A153" s="15">
        <v>21794</v>
      </c>
      <c r="B153" s="14">
        <v>5.5</v>
      </c>
      <c r="C153" s="14">
        <v>4.7</v>
      </c>
    </row>
    <row r="154" spans="1:3" x14ac:dyDescent="0.2">
      <c r="A154" s="15">
        <v>21824</v>
      </c>
      <c r="B154" s="14">
        <v>5.7</v>
      </c>
      <c r="C154" s="14">
        <v>4.7</v>
      </c>
    </row>
    <row r="155" spans="1:3" x14ac:dyDescent="0.2">
      <c r="A155" s="15">
        <v>21855</v>
      </c>
      <c r="B155" s="14">
        <v>5.8</v>
      </c>
      <c r="C155" s="14">
        <v>5.3</v>
      </c>
    </row>
    <row r="156" spans="1:3" x14ac:dyDescent="0.2">
      <c r="A156" s="15">
        <v>21885</v>
      </c>
      <c r="B156" s="14">
        <v>5.3</v>
      </c>
      <c r="C156" s="14">
        <v>5.0999999999999996</v>
      </c>
    </row>
    <row r="157" spans="1:3" x14ac:dyDescent="0.2">
      <c r="A157" s="15">
        <v>21916</v>
      </c>
      <c r="B157" s="14">
        <v>5.2</v>
      </c>
      <c r="C157" s="14">
        <v>6.1</v>
      </c>
    </row>
    <row r="158" spans="1:3" x14ac:dyDescent="0.2">
      <c r="A158" s="15">
        <v>21947</v>
      </c>
      <c r="B158" s="14">
        <v>4.8</v>
      </c>
      <c r="C158" s="14">
        <v>5.7</v>
      </c>
    </row>
    <row r="159" spans="1:3" x14ac:dyDescent="0.2">
      <c r="A159" s="15">
        <v>21976</v>
      </c>
      <c r="B159" s="14">
        <v>5.4</v>
      </c>
      <c r="C159" s="14">
        <v>6.1</v>
      </c>
    </row>
    <row r="160" spans="1:3" x14ac:dyDescent="0.2">
      <c r="A160" s="15">
        <v>22007</v>
      </c>
      <c r="B160" s="14">
        <v>5.2</v>
      </c>
      <c r="C160" s="14">
        <v>5.2</v>
      </c>
    </row>
    <row r="161" spans="1:3" x14ac:dyDescent="0.2">
      <c r="A161" s="15">
        <v>22037</v>
      </c>
      <c r="B161" s="14">
        <v>5.0999999999999996</v>
      </c>
      <c r="C161" s="14">
        <v>4.8</v>
      </c>
    </row>
    <row r="162" spans="1:3" x14ac:dyDescent="0.2">
      <c r="A162" s="15">
        <v>22068</v>
      </c>
      <c r="B162" s="14">
        <v>5.4</v>
      </c>
      <c r="C162" s="14">
        <v>5.8</v>
      </c>
    </row>
    <row r="163" spans="1:3" x14ac:dyDescent="0.2">
      <c r="A163" s="15">
        <v>22098</v>
      </c>
      <c r="B163" s="14">
        <v>5.5</v>
      </c>
      <c r="C163" s="14">
        <v>5.5</v>
      </c>
    </row>
    <row r="164" spans="1:3" x14ac:dyDescent="0.2">
      <c r="A164" s="15">
        <v>22129</v>
      </c>
      <c r="B164" s="14">
        <v>5.6</v>
      </c>
      <c r="C164" s="14">
        <v>5.2</v>
      </c>
    </row>
    <row r="165" spans="1:3" x14ac:dyDescent="0.2">
      <c r="A165" s="15">
        <v>22160</v>
      </c>
      <c r="B165" s="14">
        <v>5.5</v>
      </c>
      <c r="C165" s="14">
        <v>4.7</v>
      </c>
    </row>
    <row r="166" spans="1:3" x14ac:dyDescent="0.2">
      <c r="A166" s="15">
        <v>22190</v>
      </c>
      <c r="B166" s="14">
        <v>6.1</v>
      </c>
      <c r="C166" s="14">
        <v>5</v>
      </c>
    </row>
    <row r="167" spans="1:3" x14ac:dyDescent="0.2">
      <c r="A167" s="15">
        <v>22221</v>
      </c>
      <c r="B167" s="14">
        <v>6.1</v>
      </c>
      <c r="C167" s="14">
        <v>5.6</v>
      </c>
    </row>
    <row r="168" spans="1:3" x14ac:dyDescent="0.2">
      <c r="A168" s="15">
        <v>22251</v>
      </c>
      <c r="B168" s="14">
        <v>6.6</v>
      </c>
      <c r="C168" s="14">
        <v>6.4</v>
      </c>
    </row>
    <row r="169" spans="1:3" x14ac:dyDescent="0.2">
      <c r="A169" s="15">
        <v>22282</v>
      </c>
      <c r="B169" s="14">
        <v>6.6</v>
      </c>
      <c r="C169" s="14">
        <v>7.7</v>
      </c>
    </row>
    <row r="170" spans="1:3" x14ac:dyDescent="0.2">
      <c r="A170" s="15">
        <v>22313</v>
      </c>
      <c r="B170" s="14">
        <v>6.9</v>
      </c>
      <c r="C170" s="14">
        <v>8.1</v>
      </c>
    </row>
    <row r="171" spans="1:3" x14ac:dyDescent="0.2">
      <c r="A171" s="15">
        <v>22341</v>
      </c>
      <c r="B171" s="14">
        <v>6.9</v>
      </c>
      <c r="C171" s="14">
        <v>7.7</v>
      </c>
    </row>
    <row r="172" spans="1:3" x14ac:dyDescent="0.2">
      <c r="A172" s="15">
        <v>22372</v>
      </c>
      <c r="B172" s="14">
        <v>7</v>
      </c>
      <c r="C172" s="14">
        <v>7</v>
      </c>
    </row>
    <row r="173" spans="1:3" x14ac:dyDescent="0.2">
      <c r="A173" s="15">
        <v>22402</v>
      </c>
      <c r="B173" s="14">
        <v>7.1</v>
      </c>
      <c r="C173" s="14">
        <v>6.6</v>
      </c>
    </row>
    <row r="174" spans="1:3" x14ac:dyDescent="0.2">
      <c r="A174" s="15">
        <v>22433</v>
      </c>
      <c r="B174" s="14">
        <v>6.9</v>
      </c>
      <c r="C174" s="14">
        <v>7.3</v>
      </c>
    </row>
    <row r="175" spans="1:3" x14ac:dyDescent="0.2">
      <c r="A175" s="15">
        <v>22463</v>
      </c>
      <c r="B175" s="14">
        <v>7</v>
      </c>
      <c r="C175" s="14">
        <v>6.9</v>
      </c>
    </row>
    <row r="176" spans="1:3" x14ac:dyDescent="0.2">
      <c r="A176" s="15">
        <v>22494</v>
      </c>
      <c r="B176" s="14">
        <v>6.6</v>
      </c>
      <c r="C176" s="14">
        <v>6.2</v>
      </c>
    </row>
    <row r="177" spans="1:3" x14ac:dyDescent="0.2">
      <c r="A177" s="15">
        <v>22525</v>
      </c>
      <c r="B177" s="14">
        <v>6.7</v>
      </c>
      <c r="C177" s="14">
        <v>5.8</v>
      </c>
    </row>
    <row r="178" spans="1:3" x14ac:dyDescent="0.2">
      <c r="A178" s="15">
        <v>22555</v>
      </c>
      <c r="B178" s="14">
        <v>6.5</v>
      </c>
      <c r="C178" s="14">
        <v>5.5</v>
      </c>
    </row>
    <row r="179" spans="1:3" x14ac:dyDescent="0.2">
      <c r="A179" s="15">
        <v>22586</v>
      </c>
      <c r="B179" s="14">
        <v>6.1</v>
      </c>
      <c r="C179" s="14">
        <v>5.6</v>
      </c>
    </row>
    <row r="180" spans="1:3" x14ac:dyDescent="0.2">
      <c r="A180" s="15">
        <v>22616</v>
      </c>
      <c r="B180" s="14">
        <v>6</v>
      </c>
      <c r="C180" s="14">
        <v>5.8</v>
      </c>
    </row>
    <row r="181" spans="1:3" x14ac:dyDescent="0.2">
      <c r="A181" s="15">
        <v>22647</v>
      </c>
      <c r="B181" s="14">
        <v>5.8</v>
      </c>
      <c r="C181" s="14">
        <v>6.7</v>
      </c>
    </row>
    <row r="182" spans="1:3" x14ac:dyDescent="0.2">
      <c r="A182" s="15">
        <v>22678</v>
      </c>
      <c r="B182" s="14">
        <v>5.5</v>
      </c>
      <c r="C182" s="14">
        <v>6.5</v>
      </c>
    </row>
    <row r="183" spans="1:3" x14ac:dyDescent="0.2">
      <c r="A183" s="15">
        <v>22706</v>
      </c>
      <c r="B183" s="14">
        <v>5.6</v>
      </c>
      <c r="C183" s="14">
        <v>6.2</v>
      </c>
    </row>
    <row r="184" spans="1:3" x14ac:dyDescent="0.2">
      <c r="A184" s="15">
        <v>22737</v>
      </c>
      <c r="B184" s="14">
        <v>5.6</v>
      </c>
      <c r="C184" s="14">
        <v>5.5</v>
      </c>
    </row>
    <row r="185" spans="1:3" x14ac:dyDescent="0.2">
      <c r="A185" s="15">
        <v>22767</v>
      </c>
      <c r="B185" s="14">
        <v>5.5</v>
      </c>
      <c r="C185" s="14">
        <v>5.0999999999999996</v>
      </c>
    </row>
    <row r="186" spans="1:3" x14ac:dyDescent="0.2">
      <c r="A186" s="15">
        <v>22798</v>
      </c>
      <c r="B186" s="14">
        <v>5.5</v>
      </c>
      <c r="C186" s="14">
        <v>5.9</v>
      </c>
    </row>
    <row r="187" spans="1:3" x14ac:dyDescent="0.2">
      <c r="A187" s="15">
        <v>22828</v>
      </c>
      <c r="B187" s="14">
        <v>5.4</v>
      </c>
      <c r="C187" s="14">
        <v>5.3</v>
      </c>
    </row>
    <row r="188" spans="1:3" x14ac:dyDescent="0.2">
      <c r="A188" s="15">
        <v>22859</v>
      </c>
      <c r="B188" s="14">
        <v>5.7</v>
      </c>
      <c r="C188" s="14">
        <v>5.3</v>
      </c>
    </row>
    <row r="189" spans="1:3" x14ac:dyDescent="0.2">
      <c r="A189" s="15">
        <v>22890</v>
      </c>
      <c r="B189" s="14">
        <v>5.6</v>
      </c>
      <c r="C189" s="14">
        <v>4.9000000000000004</v>
      </c>
    </row>
    <row r="190" spans="1:3" x14ac:dyDescent="0.2">
      <c r="A190" s="15">
        <v>22920</v>
      </c>
      <c r="B190" s="14">
        <v>5.4</v>
      </c>
      <c r="C190" s="14">
        <v>4.5</v>
      </c>
    </row>
    <row r="191" spans="1:3" x14ac:dyDescent="0.2">
      <c r="A191" s="15">
        <v>22951</v>
      </c>
      <c r="B191" s="14">
        <v>5.7</v>
      </c>
      <c r="C191" s="14">
        <v>5.3</v>
      </c>
    </row>
    <row r="192" spans="1:3" x14ac:dyDescent="0.2">
      <c r="A192" s="15">
        <v>22981</v>
      </c>
      <c r="B192" s="14">
        <v>5.5</v>
      </c>
      <c r="C192" s="14">
        <v>5.3</v>
      </c>
    </row>
    <row r="193" spans="1:3" x14ac:dyDescent="0.2">
      <c r="A193" s="15">
        <v>23012</v>
      </c>
      <c r="B193" s="14">
        <v>5.7</v>
      </c>
      <c r="C193" s="14">
        <v>6.6</v>
      </c>
    </row>
    <row r="194" spans="1:3" x14ac:dyDescent="0.2">
      <c r="A194" s="15">
        <v>23043</v>
      </c>
      <c r="B194" s="14">
        <v>5.9</v>
      </c>
      <c r="C194" s="14">
        <v>6.9</v>
      </c>
    </row>
    <row r="195" spans="1:3" x14ac:dyDescent="0.2">
      <c r="A195" s="15">
        <v>23071</v>
      </c>
      <c r="B195" s="14">
        <v>5.7</v>
      </c>
      <c r="C195" s="14">
        <v>6.3</v>
      </c>
    </row>
    <row r="196" spans="1:3" x14ac:dyDescent="0.2">
      <c r="A196" s="15">
        <v>23102</v>
      </c>
      <c r="B196" s="14">
        <v>5.7</v>
      </c>
      <c r="C196" s="14">
        <v>5.6</v>
      </c>
    </row>
    <row r="197" spans="1:3" x14ac:dyDescent="0.2">
      <c r="A197" s="15">
        <v>23132</v>
      </c>
      <c r="B197" s="14">
        <v>5.9</v>
      </c>
      <c r="C197" s="14">
        <v>5.5</v>
      </c>
    </row>
    <row r="198" spans="1:3" x14ac:dyDescent="0.2">
      <c r="A198" s="15">
        <v>23163</v>
      </c>
      <c r="B198" s="14">
        <v>5.6</v>
      </c>
      <c r="C198" s="14">
        <v>6.2</v>
      </c>
    </row>
    <row r="199" spans="1:3" x14ac:dyDescent="0.2">
      <c r="A199" s="15">
        <v>23193</v>
      </c>
      <c r="B199" s="14">
        <v>5.6</v>
      </c>
      <c r="C199" s="14">
        <v>5.6</v>
      </c>
    </row>
    <row r="200" spans="1:3" x14ac:dyDescent="0.2">
      <c r="A200" s="15">
        <v>23224</v>
      </c>
      <c r="B200" s="14">
        <v>5.4</v>
      </c>
      <c r="C200" s="14">
        <v>5.2</v>
      </c>
    </row>
    <row r="201" spans="1:3" x14ac:dyDescent="0.2">
      <c r="A201" s="15">
        <v>23255</v>
      </c>
      <c r="B201" s="14">
        <v>5.5</v>
      </c>
      <c r="C201" s="14">
        <v>4.8</v>
      </c>
    </row>
    <row r="202" spans="1:3" x14ac:dyDescent="0.2">
      <c r="A202" s="15">
        <v>23285</v>
      </c>
      <c r="B202" s="14">
        <v>5.5</v>
      </c>
      <c r="C202" s="14">
        <v>4.7</v>
      </c>
    </row>
    <row r="203" spans="1:3" x14ac:dyDescent="0.2">
      <c r="A203" s="15">
        <v>23316</v>
      </c>
      <c r="B203" s="14">
        <v>5.7</v>
      </c>
      <c r="C203" s="14">
        <v>5.3</v>
      </c>
    </row>
    <row r="204" spans="1:3" x14ac:dyDescent="0.2">
      <c r="A204" s="15">
        <v>23346</v>
      </c>
      <c r="B204" s="14">
        <v>5.5</v>
      </c>
      <c r="C204" s="14">
        <v>5.3</v>
      </c>
    </row>
    <row r="205" spans="1:3" x14ac:dyDescent="0.2">
      <c r="A205" s="15">
        <v>23377</v>
      </c>
      <c r="B205" s="14">
        <v>5.6</v>
      </c>
      <c r="C205" s="14">
        <v>6.4</v>
      </c>
    </row>
    <row r="206" spans="1:3" x14ac:dyDescent="0.2">
      <c r="A206" s="15">
        <v>23408</v>
      </c>
      <c r="B206" s="14">
        <v>5.4</v>
      </c>
      <c r="C206" s="14">
        <v>6.2</v>
      </c>
    </row>
    <row r="207" spans="1:3" x14ac:dyDescent="0.2">
      <c r="A207" s="15">
        <v>23437</v>
      </c>
      <c r="B207" s="14">
        <v>5.4</v>
      </c>
      <c r="C207" s="14">
        <v>5.9</v>
      </c>
    </row>
    <row r="208" spans="1:3" x14ac:dyDescent="0.2">
      <c r="A208" s="15">
        <v>23468</v>
      </c>
      <c r="B208" s="14">
        <v>5.3</v>
      </c>
      <c r="C208" s="14">
        <v>5.3</v>
      </c>
    </row>
    <row r="209" spans="1:3" x14ac:dyDescent="0.2">
      <c r="A209" s="15">
        <v>23498</v>
      </c>
      <c r="B209" s="14">
        <v>5.0999999999999996</v>
      </c>
      <c r="C209" s="14">
        <v>4.8</v>
      </c>
    </row>
    <row r="210" spans="1:3" x14ac:dyDescent="0.2">
      <c r="A210" s="15">
        <v>23529</v>
      </c>
      <c r="B210" s="14">
        <v>5.2</v>
      </c>
      <c r="C210" s="14">
        <v>5.9</v>
      </c>
    </row>
    <row r="211" spans="1:3" x14ac:dyDescent="0.2">
      <c r="A211" s="15">
        <v>23559</v>
      </c>
      <c r="B211" s="14">
        <v>4.9000000000000004</v>
      </c>
      <c r="C211" s="14">
        <v>4.9000000000000004</v>
      </c>
    </row>
    <row r="212" spans="1:3" x14ac:dyDescent="0.2">
      <c r="A212" s="15">
        <v>23590</v>
      </c>
      <c r="B212" s="14">
        <v>5</v>
      </c>
      <c r="C212" s="14">
        <v>4.8</v>
      </c>
    </row>
    <row r="213" spans="1:3" x14ac:dyDescent="0.2">
      <c r="A213" s="15">
        <v>23621</v>
      </c>
      <c r="B213" s="14">
        <v>5.0999999999999996</v>
      </c>
      <c r="C213" s="14">
        <v>4.5</v>
      </c>
    </row>
    <row r="214" spans="1:3" x14ac:dyDescent="0.2">
      <c r="A214" s="15">
        <v>23651</v>
      </c>
      <c r="B214" s="14">
        <v>5.0999999999999996</v>
      </c>
      <c r="C214" s="14">
        <v>4.4000000000000004</v>
      </c>
    </row>
    <row r="215" spans="1:3" x14ac:dyDescent="0.2">
      <c r="A215" s="15">
        <v>23682</v>
      </c>
      <c r="B215" s="14">
        <v>4.8</v>
      </c>
      <c r="C215" s="14">
        <v>4.5</v>
      </c>
    </row>
    <row r="216" spans="1:3" x14ac:dyDescent="0.2">
      <c r="A216" s="15">
        <v>23712</v>
      </c>
      <c r="B216" s="14">
        <v>5</v>
      </c>
      <c r="C216" s="14">
        <v>4.7</v>
      </c>
    </row>
    <row r="217" spans="1:3" x14ac:dyDescent="0.2">
      <c r="A217" s="15">
        <v>23743</v>
      </c>
      <c r="B217" s="14">
        <v>4.9000000000000004</v>
      </c>
      <c r="C217" s="14">
        <v>5.5</v>
      </c>
    </row>
    <row r="218" spans="1:3" x14ac:dyDescent="0.2">
      <c r="A218" s="15">
        <v>23774</v>
      </c>
      <c r="B218" s="14">
        <v>5.0999999999999996</v>
      </c>
      <c r="C218" s="14">
        <v>5.7</v>
      </c>
    </row>
    <row r="219" spans="1:3" x14ac:dyDescent="0.2">
      <c r="A219" s="15">
        <v>23802</v>
      </c>
      <c r="B219" s="14">
        <v>4.7</v>
      </c>
      <c r="C219" s="14">
        <v>5.0999999999999996</v>
      </c>
    </row>
    <row r="220" spans="1:3" x14ac:dyDescent="0.2">
      <c r="A220" s="15">
        <v>23833</v>
      </c>
      <c r="B220" s="14">
        <v>4.8</v>
      </c>
      <c r="C220" s="14">
        <v>4.7</v>
      </c>
    </row>
    <row r="221" spans="1:3" x14ac:dyDescent="0.2">
      <c r="A221" s="15">
        <v>23863</v>
      </c>
      <c r="B221" s="14">
        <v>4.5999999999999996</v>
      </c>
      <c r="C221" s="14">
        <v>4.3</v>
      </c>
    </row>
    <row r="222" spans="1:3" x14ac:dyDescent="0.2">
      <c r="A222" s="15">
        <v>23894</v>
      </c>
      <c r="B222" s="14">
        <v>4.5999999999999996</v>
      </c>
      <c r="C222" s="14">
        <v>5.3</v>
      </c>
    </row>
    <row r="223" spans="1:3" x14ac:dyDescent="0.2">
      <c r="A223" s="15">
        <v>23924</v>
      </c>
      <c r="B223" s="14">
        <v>4.4000000000000004</v>
      </c>
      <c r="C223" s="14">
        <v>4.5</v>
      </c>
    </row>
    <row r="224" spans="1:3" x14ac:dyDescent="0.2">
      <c r="A224" s="15">
        <v>23955</v>
      </c>
      <c r="B224" s="14">
        <v>4.4000000000000004</v>
      </c>
      <c r="C224" s="14">
        <v>4.2</v>
      </c>
    </row>
    <row r="225" spans="1:3" x14ac:dyDescent="0.2">
      <c r="A225" s="15">
        <v>23986</v>
      </c>
      <c r="B225" s="14">
        <v>4.3</v>
      </c>
      <c r="C225" s="14">
        <v>3.8</v>
      </c>
    </row>
    <row r="226" spans="1:3" x14ac:dyDescent="0.2">
      <c r="A226" s="15">
        <v>24016</v>
      </c>
      <c r="B226" s="14">
        <v>4.2</v>
      </c>
      <c r="C226" s="14">
        <v>3.6</v>
      </c>
    </row>
    <row r="227" spans="1:3" x14ac:dyDescent="0.2">
      <c r="A227" s="15">
        <v>24047</v>
      </c>
      <c r="B227" s="14">
        <v>4.0999999999999996</v>
      </c>
      <c r="C227" s="14">
        <v>3.9</v>
      </c>
    </row>
    <row r="228" spans="1:3" x14ac:dyDescent="0.2">
      <c r="A228" s="15">
        <v>24077</v>
      </c>
      <c r="B228" s="14">
        <v>4</v>
      </c>
      <c r="C228" s="14">
        <v>3.7</v>
      </c>
    </row>
    <row r="229" spans="1:3" x14ac:dyDescent="0.2">
      <c r="A229" s="15">
        <v>24108</v>
      </c>
      <c r="B229" s="14">
        <v>4</v>
      </c>
      <c r="C229" s="14">
        <v>4.4000000000000004</v>
      </c>
    </row>
    <row r="230" spans="1:3" x14ac:dyDescent="0.2">
      <c r="A230" s="15">
        <v>24139</v>
      </c>
      <c r="B230" s="14">
        <v>3.8</v>
      </c>
      <c r="C230" s="14">
        <v>4.2</v>
      </c>
    </row>
    <row r="231" spans="1:3" x14ac:dyDescent="0.2">
      <c r="A231" s="15">
        <v>24167</v>
      </c>
      <c r="B231" s="14">
        <v>3.8</v>
      </c>
      <c r="C231" s="14">
        <v>4</v>
      </c>
    </row>
    <row r="232" spans="1:3" x14ac:dyDescent="0.2">
      <c r="A232" s="15">
        <v>24198</v>
      </c>
      <c r="B232" s="14">
        <v>3.8</v>
      </c>
      <c r="C232" s="14">
        <v>3.6</v>
      </c>
    </row>
    <row r="233" spans="1:3" x14ac:dyDescent="0.2">
      <c r="A233" s="15">
        <v>24228</v>
      </c>
      <c r="B233" s="14">
        <v>3.9</v>
      </c>
      <c r="C233" s="14">
        <v>3.7</v>
      </c>
    </row>
    <row r="234" spans="1:3" x14ac:dyDescent="0.2">
      <c r="A234" s="15">
        <v>24259</v>
      </c>
      <c r="B234" s="14">
        <v>3.8</v>
      </c>
      <c r="C234" s="14">
        <v>4.5999999999999996</v>
      </c>
    </row>
    <row r="235" spans="1:3" x14ac:dyDescent="0.2">
      <c r="A235" s="15">
        <v>24289</v>
      </c>
      <c r="B235" s="14">
        <v>3.8</v>
      </c>
      <c r="C235" s="14">
        <v>3.9</v>
      </c>
    </row>
    <row r="236" spans="1:3" x14ac:dyDescent="0.2">
      <c r="A236" s="15">
        <v>24320</v>
      </c>
      <c r="B236" s="14">
        <v>3.8</v>
      </c>
      <c r="C236" s="14">
        <v>3.6</v>
      </c>
    </row>
    <row r="237" spans="1:3" x14ac:dyDescent="0.2">
      <c r="A237" s="15">
        <v>24351</v>
      </c>
      <c r="B237" s="14">
        <v>3.7</v>
      </c>
      <c r="C237" s="14">
        <v>3.3</v>
      </c>
    </row>
    <row r="238" spans="1:3" x14ac:dyDescent="0.2">
      <c r="A238" s="15">
        <v>24381</v>
      </c>
      <c r="B238" s="14">
        <v>3.7</v>
      </c>
      <c r="C238" s="14">
        <v>3.2</v>
      </c>
    </row>
    <row r="239" spans="1:3" x14ac:dyDescent="0.2">
      <c r="A239" s="15">
        <v>24412</v>
      </c>
      <c r="B239" s="14">
        <v>3.6</v>
      </c>
      <c r="C239" s="14">
        <v>3.4</v>
      </c>
    </row>
    <row r="240" spans="1:3" x14ac:dyDescent="0.2">
      <c r="A240" s="15">
        <v>24442</v>
      </c>
      <c r="B240" s="14">
        <v>3.8</v>
      </c>
      <c r="C240" s="14">
        <v>3.5</v>
      </c>
    </row>
    <row r="241" spans="1:3" x14ac:dyDescent="0.2">
      <c r="A241" s="15">
        <v>24473</v>
      </c>
      <c r="B241" s="14">
        <v>3.9</v>
      </c>
      <c r="C241" s="14">
        <v>4.2</v>
      </c>
    </row>
    <row r="242" spans="1:3" x14ac:dyDescent="0.2">
      <c r="A242" s="15">
        <v>24504</v>
      </c>
      <c r="B242" s="14">
        <v>3.8</v>
      </c>
      <c r="C242" s="14">
        <v>4.2</v>
      </c>
    </row>
    <row r="243" spans="1:3" x14ac:dyDescent="0.2">
      <c r="A243" s="15">
        <v>24532</v>
      </c>
      <c r="B243" s="14">
        <v>3.8</v>
      </c>
      <c r="C243" s="14">
        <v>3.9</v>
      </c>
    </row>
    <row r="244" spans="1:3" x14ac:dyDescent="0.2">
      <c r="A244" s="15">
        <v>24563</v>
      </c>
      <c r="B244" s="14">
        <v>3.8</v>
      </c>
      <c r="C244" s="14">
        <v>3.5</v>
      </c>
    </row>
    <row r="245" spans="1:3" x14ac:dyDescent="0.2">
      <c r="A245" s="15">
        <v>24593</v>
      </c>
      <c r="B245" s="14">
        <v>3.8</v>
      </c>
      <c r="C245" s="14">
        <v>3.2</v>
      </c>
    </row>
    <row r="246" spans="1:3" x14ac:dyDescent="0.2">
      <c r="A246" s="15">
        <v>24624</v>
      </c>
      <c r="B246" s="14">
        <v>3.9</v>
      </c>
      <c r="C246" s="14">
        <v>4.5999999999999996</v>
      </c>
    </row>
    <row r="247" spans="1:3" x14ac:dyDescent="0.2">
      <c r="A247" s="15">
        <v>24654</v>
      </c>
      <c r="B247" s="14">
        <v>3.8</v>
      </c>
      <c r="C247" s="14">
        <v>4.0999999999999996</v>
      </c>
    </row>
    <row r="248" spans="1:3" x14ac:dyDescent="0.2">
      <c r="A248" s="15">
        <v>24685</v>
      </c>
      <c r="B248" s="14">
        <v>3.8</v>
      </c>
      <c r="C248" s="14">
        <v>3.7</v>
      </c>
    </row>
    <row r="249" spans="1:3" x14ac:dyDescent="0.2">
      <c r="A249" s="15">
        <v>24716</v>
      </c>
      <c r="B249" s="14">
        <v>3.8</v>
      </c>
      <c r="C249" s="14">
        <v>3.7</v>
      </c>
    </row>
    <row r="250" spans="1:3" x14ac:dyDescent="0.2">
      <c r="A250" s="15">
        <v>24746</v>
      </c>
      <c r="B250" s="14">
        <v>4</v>
      </c>
      <c r="C250" s="14">
        <v>3.8</v>
      </c>
    </row>
    <row r="251" spans="1:3" x14ac:dyDescent="0.2">
      <c r="A251" s="15">
        <v>24777</v>
      </c>
      <c r="B251" s="14">
        <v>3.9</v>
      </c>
      <c r="C251" s="14">
        <v>3.7</v>
      </c>
    </row>
    <row r="252" spans="1:3" x14ac:dyDescent="0.2">
      <c r="A252" s="15">
        <v>24807</v>
      </c>
      <c r="B252" s="14">
        <v>3.8</v>
      </c>
      <c r="C252" s="14">
        <v>3.5</v>
      </c>
    </row>
    <row r="253" spans="1:3" x14ac:dyDescent="0.2">
      <c r="A253" s="15">
        <v>24838</v>
      </c>
      <c r="B253" s="14">
        <v>3.7</v>
      </c>
      <c r="C253" s="14">
        <v>4</v>
      </c>
    </row>
    <row r="254" spans="1:3" x14ac:dyDescent="0.2">
      <c r="A254" s="15">
        <v>24869</v>
      </c>
      <c r="B254" s="14">
        <v>3.8</v>
      </c>
      <c r="C254" s="14">
        <v>4.2</v>
      </c>
    </row>
    <row r="255" spans="1:3" x14ac:dyDescent="0.2">
      <c r="A255" s="15">
        <v>24898</v>
      </c>
      <c r="B255" s="14">
        <v>3.7</v>
      </c>
      <c r="C255" s="14">
        <v>3.8</v>
      </c>
    </row>
    <row r="256" spans="1:3" x14ac:dyDescent="0.2">
      <c r="A256" s="15">
        <v>24929</v>
      </c>
      <c r="B256" s="14">
        <v>3.5</v>
      </c>
      <c r="C256" s="14">
        <v>3.2</v>
      </c>
    </row>
    <row r="257" spans="1:3" x14ac:dyDescent="0.2">
      <c r="A257" s="15">
        <v>24959</v>
      </c>
      <c r="B257" s="14">
        <v>3.5</v>
      </c>
      <c r="C257" s="14">
        <v>2.9</v>
      </c>
    </row>
    <row r="258" spans="1:3" x14ac:dyDescent="0.2">
      <c r="A258" s="15">
        <v>24990</v>
      </c>
      <c r="B258" s="14">
        <v>3.7</v>
      </c>
      <c r="C258" s="14">
        <v>4.5</v>
      </c>
    </row>
    <row r="259" spans="1:3" x14ac:dyDescent="0.2">
      <c r="A259" s="15">
        <v>25020</v>
      </c>
      <c r="B259" s="14">
        <v>3.7</v>
      </c>
      <c r="C259" s="14">
        <v>4</v>
      </c>
    </row>
    <row r="260" spans="1:3" x14ac:dyDescent="0.2">
      <c r="A260" s="15">
        <v>25051</v>
      </c>
      <c r="B260" s="14">
        <v>3.5</v>
      </c>
      <c r="C260" s="14">
        <v>3.5</v>
      </c>
    </row>
    <row r="261" spans="1:3" x14ac:dyDescent="0.2">
      <c r="A261" s="15">
        <v>25082</v>
      </c>
      <c r="B261" s="14">
        <v>3.4</v>
      </c>
      <c r="C261" s="14">
        <v>3.3</v>
      </c>
    </row>
    <row r="262" spans="1:3" x14ac:dyDescent="0.2">
      <c r="A262" s="15">
        <v>25112</v>
      </c>
      <c r="B262" s="14">
        <v>3.4</v>
      </c>
      <c r="C262" s="14">
        <v>3.2</v>
      </c>
    </row>
    <row r="263" spans="1:3" x14ac:dyDescent="0.2">
      <c r="A263" s="15">
        <v>25143</v>
      </c>
      <c r="B263" s="14">
        <v>3.4</v>
      </c>
      <c r="C263" s="14">
        <v>3.3</v>
      </c>
    </row>
    <row r="264" spans="1:3" x14ac:dyDescent="0.2">
      <c r="A264" s="15">
        <v>25173</v>
      </c>
      <c r="B264" s="14">
        <v>3.4</v>
      </c>
      <c r="C264" s="14">
        <v>3.1</v>
      </c>
    </row>
    <row r="265" spans="1:3" x14ac:dyDescent="0.2">
      <c r="A265" s="15">
        <v>25204</v>
      </c>
      <c r="B265" s="14">
        <v>3.4</v>
      </c>
      <c r="C265" s="14">
        <v>3.7</v>
      </c>
    </row>
    <row r="266" spans="1:3" x14ac:dyDescent="0.2">
      <c r="A266" s="15">
        <v>25235</v>
      </c>
      <c r="B266" s="14">
        <v>3.4</v>
      </c>
      <c r="C266" s="14">
        <v>3.7</v>
      </c>
    </row>
    <row r="267" spans="1:3" x14ac:dyDescent="0.2">
      <c r="A267" s="15">
        <v>25263</v>
      </c>
      <c r="B267" s="14">
        <v>3.4</v>
      </c>
      <c r="C267" s="14">
        <v>3.5</v>
      </c>
    </row>
    <row r="268" spans="1:3" x14ac:dyDescent="0.2">
      <c r="A268" s="15">
        <v>25294</v>
      </c>
      <c r="B268" s="14">
        <v>3.4</v>
      </c>
      <c r="C268" s="14">
        <v>3.2</v>
      </c>
    </row>
    <row r="269" spans="1:3" x14ac:dyDescent="0.2">
      <c r="A269" s="15">
        <v>25324</v>
      </c>
      <c r="B269" s="14">
        <v>3.4</v>
      </c>
      <c r="C269" s="14">
        <v>2.9</v>
      </c>
    </row>
    <row r="270" spans="1:3" x14ac:dyDescent="0.2">
      <c r="A270" s="15">
        <v>25355</v>
      </c>
      <c r="B270" s="14">
        <v>3.5</v>
      </c>
      <c r="C270" s="14">
        <v>4.0999999999999996</v>
      </c>
    </row>
    <row r="271" spans="1:3" x14ac:dyDescent="0.2">
      <c r="A271" s="15">
        <v>25385</v>
      </c>
      <c r="B271" s="14">
        <v>3.5</v>
      </c>
      <c r="C271" s="14">
        <v>3.8</v>
      </c>
    </row>
    <row r="272" spans="1:3" x14ac:dyDescent="0.2">
      <c r="A272" s="15">
        <v>25416</v>
      </c>
      <c r="B272" s="14">
        <v>3.5</v>
      </c>
      <c r="C272" s="14">
        <v>3.5</v>
      </c>
    </row>
    <row r="273" spans="1:3" x14ac:dyDescent="0.2">
      <c r="A273" s="15">
        <v>25447</v>
      </c>
      <c r="B273" s="14">
        <v>3.7</v>
      </c>
      <c r="C273" s="14">
        <v>3.7</v>
      </c>
    </row>
    <row r="274" spans="1:3" x14ac:dyDescent="0.2">
      <c r="A274" s="15">
        <v>25477</v>
      </c>
      <c r="B274" s="14">
        <v>3.7</v>
      </c>
      <c r="C274" s="14">
        <v>3.5</v>
      </c>
    </row>
    <row r="275" spans="1:3" x14ac:dyDescent="0.2">
      <c r="A275" s="15">
        <v>25508</v>
      </c>
      <c r="B275" s="14">
        <v>3.5</v>
      </c>
      <c r="C275" s="14">
        <v>3.3</v>
      </c>
    </row>
    <row r="276" spans="1:3" x14ac:dyDescent="0.2">
      <c r="A276" s="15">
        <v>25538</v>
      </c>
      <c r="B276" s="14">
        <v>3.5</v>
      </c>
      <c r="C276" s="14">
        <v>3.2</v>
      </c>
    </row>
    <row r="277" spans="1:3" x14ac:dyDescent="0.2">
      <c r="A277" s="15">
        <v>25569</v>
      </c>
      <c r="B277" s="14">
        <v>3.9</v>
      </c>
      <c r="C277" s="14">
        <v>4.2</v>
      </c>
    </row>
    <row r="278" spans="1:3" x14ac:dyDescent="0.2">
      <c r="A278" s="15">
        <v>25600</v>
      </c>
      <c r="B278" s="14">
        <v>4.2</v>
      </c>
      <c r="C278" s="14">
        <v>4.7</v>
      </c>
    </row>
    <row r="279" spans="1:3" x14ac:dyDescent="0.2">
      <c r="A279" s="15">
        <v>25628</v>
      </c>
      <c r="B279" s="14">
        <v>4.4000000000000004</v>
      </c>
      <c r="C279" s="14">
        <v>4.5999999999999996</v>
      </c>
    </row>
    <row r="280" spans="1:3" x14ac:dyDescent="0.2">
      <c r="A280" s="15">
        <v>25659</v>
      </c>
      <c r="B280" s="14">
        <v>4.5999999999999996</v>
      </c>
      <c r="C280" s="14">
        <v>4.3</v>
      </c>
    </row>
    <row r="281" spans="1:3" x14ac:dyDescent="0.2">
      <c r="A281" s="15">
        <v>25689</v>
      </c>
      <c r="B281" s="14">
        <v>4.8</v>
      </c>
      <c r="C281" s="14">
        <v>4.0999999999999996</v>
      </c>
    </row>
    <row r="282" spans="1:3" x14ac:dyDescent="0.2">
      <c r="A282" s="15">
        <v>25720</v>
      </c>
      <c r="B282" s="14">
        <v>4.9000000000000004</v>
      </c>
      <c r="C282" s="14">
        <v>5.6</v>
      </c>
    </row>
    <row r="283" spans="1:3" x14ac:dyDescent="0.2">
      <c r="A283" s="15">
        <v>25750</v>
      </c>
      <c r="B283" s="14">
        <v>5</v>
      </c>
      <c r="C283" s="14">
        <v>5.3</v>
      </c>
    </row>
    <row r="284" spans="1:3" x14ac:dyDescent="0.2">
      <c r="A284" s="15">
        <v>25781</v>
      </c>
      <c r="B284" s="14">
        <v>5.0999999999999996</v>
      </c>
      <c r="C284" s="14">
        <v>5</v>
      </c>
    </row>
    <row r="285" spans="1:3" x14ac:dyDescent="0.2">
      <c r="A285" s="15">
        <v>25812</v>
      </c>
      <c r="B285" s="14">
        <v>5.4</v>
      </c>
      <c r="C285" s="14">
        <v>5.2</v>
      </c>
    </row>
    <row r="286" spans="1:3" x14ac:dyDescent="0.2">
      <c r="A286" s="15">
        <v>25842</v>
      </c>
      <c r="B286" s="14">
        <v>5.5</v>
      </c>
      <c r="C286" s="14">
        <v>5.0999999999999996</v>
      </c>
    </row>
    <row r="287" spans="1:3" x14ac:dyDescent="0.2">
      <c r="A287" s="15">
        <v>25873</v>
      </c>
      <c r="B287" s="14">
        <v>5.9</v>
      </c>
      <c r="C287" s="14">
        <v>5.5</v>
      </c>
    </row>
    <row r="288" spans="1:3" x14ac:dyDescent="0.2">
      <c r="A288" s="15">
        <v>25903</v>
      </c>
      <c r="B288" s="14">
        <v>6.1</v>
      </c>
      <c r="C288" s="14">
        <v>5.6</v>
      </c>
    </row>
    <row r="289" spans="1:3" x14ac:dyDescent="0.2">
      <c r="A289" s="15">
        <v>25934</v>
      </c>
      <c r="B289" s="14">
        <v>5.9</v>
      </c>
      <c r="C289" s="14">
        <v>6.6</v>
      </c>
    </row>
    <row r="290" spans="1:3" x14ac:dyDescent="0.2">
      <c r="A290" s="15">
        <v>25965</v>
      </c>
      <c r="B290" s="14">
        <v>5.9</v>
      </c>
      <c r="C290" s="14">
        <v>6.6</v>
      </c>
    </row>
    <row r="291" spans="1:3" x14ac:dyDescent="0.2">
      <c r="A291" s="15">
        <v>25993</v>
      </c>
      <c r="B291" s="14">
        <v>6</v>
      </c>
      <c r="C291" s="14">
        <v>6.3</v>
      </c>
    </row>
    <row r="292" spans="1:3" x14ac:dyDescent="0.2">
      <c r="A292" s="15">
        <v>26024</v>
      </c>
      <c r="B292" s="14">
        <v>5.9</v>
      </c>
      <c r="C292" s="14">
        <v>5.7</v>
      </c>
    </row>
    <row r="293" spans="1:3" x14ac:dyDescent="0.2">
      <c r="A293" s="15">
        <v>26054</v>
      </c>
      <c r="B293" s="14">
        <v>5.9</v>
      </c>
      <c r="C293" s="14">
        <v>5.3</v>
      </c>
    </row>
    <row r="294" spans="1:3" x14ac:dyDescent="0.2">
      <c r="A294" s="15">
        <v>26085</v>
      </c>
      <c r="B294" s="14">
        <v>5.9</v>
      </c>
      <c r="C294" s="14">
        <v>6.5</v>
      </c>
    </row>
    <row r="295" spans="1:3" x14ac:dyDescent="0.2">
      <c r="A295" s="15">
        <v>26115</v>
      </c>
      <c r="B295" s="14">
        <v>6</v>
      </c>
      <c r="C295" s="14">
        <v>6.2</v>
      </c>
    </row>
    <row r="296" spans="1:3" x14ac:dyDescent="0.2">
      <c r="A296" s="15">
        <v>26146</v>
      </c>
      <c r="B296" s="14">
        <v>6.1</v>
      </c>
      <c r="C296" s="14">
        <v>5.9</v>
      </c>
    </row>
    <row r="297" spans="1:3" x14ac:dyDescent="0.2">
      <c r="A297" s="15">
        <v>26177</v>
      </c>
      <c r="B297" s="14">
        <v>6</v>
      </c>
      <c r="C297" s="14">
        <v>5.8</v>
      </c>
    </row>
    <row r="298" spans="1:3" x14ac:dyDescent="0.2">
      <c r="A298" s="15">
        <v>26207</v>
      </c>
      <c r="B298" s="14">
        <v>5.8</v>
      </c>
      <c r="C298" s="14">
        <v>5.4</v>
      </c>
    </row>
    <row r="299" spans="1:3" x14ac:dyDescent="0.2">
      <c r="A299" s="15">
        <v>26238</v>
      </c>
      <c r="B299" s="14">
        <v>6</v>
      </c>
      <c r="C299" s="14">
        <v>5.7</v>
      </c>
    </row>
    <row r="300" spans="1:3" x14ac:dyDescent="0.2">
      <c r="A300" s="15">
        <v>26268</v>
      </c>
      <c r="B300" s="14">
        <v>6</v>
      </c>
      <c r="C300" s="14">
        <v>5.5</v>
      </c>
    </row>
    <row r="301" spans="1:3" x14ac:dyDescent="0.2">
      <c r="A301" s="15">
        <v>26299</v>
      </c>
      <c r="B301" s="14">
        <v>5.8</v>
      </c>
      <c r="C301" s="14">
        <v>6.5</v>
      </c>
    </row>
    <row r="302" spans="1:3" x14ac:dyDescent="0.2">
      <c r="A302" s="15">
        <v>26330</v>
      </c>
      <c r="B302" s="14">
        <v>5.7</v>
      </c>
      <c r="C302" s="14">
        <v>6.4</v>
      </c>
    </row>
    <row r="303" spans="1:3" x14ac:dyDescent="0.2">
      <c r="A303" s="15">
        <v>26359</v>
      </c>
      <c r="B303" s="14">
        <v>5.8</v>
      </c>
      <c r="C303" s="14">
        <v>6.1</v>
      </c>
    </row>
    <row r="304" spans="1:3" x14ac:dyDescent="0.2">
      <c r="A304" s="15">
        <v>26390</v>
      </c>
      <c r="B304" s="14">
        <v>5.7</v>
      </c>
      <c r="C304" s="14">
        <v>5.5</v>
      </c>
    </row>
    <row r="305" spans="1:3" x14ac:dyDescent="0.2">
      <c r="A305" s="15">
        <v>26420</v>
      </c>
      <c r="B305" s="14">
        <v>5.7</v>
      </c>
      <c r="C305" s="14">
        <v>5.0999999999999996</v>
      </c>
    </row>
    <row r="306" spans="1:3" x14ac:dyDescent="0.2">
      <c r="A306" s="15">
        <v>26451</v>
      </c>
      <c r="B306" s="14">
        <v>5.7</v>
      </c>
      <c r="C306" s="14">
        <v>6.2</v>
      </c>
    </row>
    <row r="307" spans="1:3" x14ac:dyDescent="0.2">
      <c r="A307" s="15">
        <v>26481</v>
      </c>
      <c r="B307" s="14">
        <v>5.6</v>
      </c>
      <c r="C307" s="14">
        <v>5.9</v>
      </c>
    </row>
    <row r="308" spans="1:3" x14ac:dyDescent="0.2">
      <c r="A308" s="15">
        <v>26512</v>
      </c>
      <c r="B308" s="14">
        <v>5.6</v>
      </c>
      <c r="C308" s="14">
        <v>5.5</v>
      </c>
    </row>
    <row r="309" spans="1:3" x14ac:dyDescent="0.2">
      <c r="A309" s="15">
        <v>26543</v>
      </c>
      <c r="B309" s="14">
        <v>5.5</v>
      </c>
      <c r="C309" s="14">
        <v>5.4</v>
      </c>
    </row>
    <row r="310" spans="1:3" x14ac:dyDescent="0.2">
      <c r="A310" s="15">
        <v>26573</v>
      </c>
      <c r="B310" s="14">
        <v>5.6</v>
      </c>
      <c r="C310" s="14">
        <v>5.0999999999999996</v>
      </c>
    </row>
    <row r="311" spans="1:3" x14ac:dyDescent="0.2">
      <c r="A311" s="15">
        <v>26604</v>
      </c>
      <c r="B311" s="14">
        <v>5.3</v>
      </c>
      <c r="C311" s="14">
        <v>4.9000000000000004</v>
      </c>
    </row>
    <row r="312" spans="1:3" x14ac:dyDescent="0.2">
      <c r="A312" s="15">
        <v>26634</v>
      </c>
      <c r="B312" s="14">
        <v>5.2</v>
      </c>
      <c r="C312" s="14">
        <v>4.8</v>
      </c>
    </row>
    <row r="313" spans="1:3" x14ac:dyDescent="0.2">
      <c r="A313" s="15">
        <v>26665</v>
      </c>
      <c r="B313" s="14">
        <v>4.9000000000000004</v>
      </c>
      <c r="C313" s="14">
        <v>5.5</v>
      </c>
    </row>
    <row r="314" spans="1:3" x14ac:dyDescent="0.2">
      <c r="A314" s="15">
        <v>26696</v>
      </c>
      <c r="B314" s="14">
        <v>5</v>
      </c>
      <c r="C314" s="14">
        <v>5.6</v>
      </c>
    </row>
    <row r="315" spans="1:3" x14ac:dyDescent="0.2">
      <c r="A315" s="15">
        <v>26724</v>
      </c>
      <c r="B315" s="14">
        <v>4.9000000000000004</v>
      </c>
      <c r="C315" s="14">
        <v>5.2</v>
      </c>
    </row>
    <row r="316" spans="1:3" x14ac:dyDescent="0.2">
      <c r="A316" s="15">
        <v>26755</v>
      </c>
      <c r="B316" s="14">
        <v>5</v>
      </c>
      <c r="C316" s="14">
        <v>4.8</v>
      </c>
    </row>
    <row r="317" spans="1:3" x14ac:dyDescent="0.2">
      <c r="A317" s="15">
        <v>26785</v>
      </c>
      <c r="B317" s="14">
        <v>4.9000000000000004</v>
      </c>
      <c r="C317" s="14">
        <v>4.4000000000000004</v>
      </c>
    </row>
    <row r="318" spans="1:3" x14ac:dyDescent="0.2">
      <c r="A318" s="15">
        <v>26816</v>
      </c>
      <c r="B318" s="14">
        <v>4.9000000000000004</v>
      </c>
      <c r="C318" s="14">
        <v>5.4</v>
      </c>
    </row>
    <row r="319" spans="1:3" x14ac:dyDescent="0.2">
      <c r="A319" s="15">
        <v>26846</v>
      </c>
      <c r="B319" s="14">
        <v>4.8</v>
      </c>
      <c r="C319" s="14">
        <v>5</v>
      </c>
    </row>
    <row r="320" spans="1:3" x14ac:dyDescent="0.2">
      <c r="A320" s="15">
        <v>26877</v>
      </c>
      <c r="B320" s="14">
        <v>4.8</v>
      </c>
      <c r="C320" s="14">
        <v>4.7</v>
      </c>
    </row>
    <row r="321" spans="1:3" x14ac:dyDescent="0.2">
      <c r="A321" s="15">
        <v>26908</v>
      </c>
      <c r="B321" s="14">
        <v>4.8</v>
      </c>
      <c r="C321" s="14">
        <v>4.7</v>
      </c>
    </row>
    <row r="322" spans="1:3" x14ac:dyDescent="0.2">
      <c r="A322" s="15">
        <v>26938</v>
      </c>
      <c r="B322" s="14">
        <v>4.5999999999999996</v>
      </c>
      <c r="C322" s="14">
        <v>4.2</v>
      </c>
    </row>
    <row r="323" spans="1:3" x14ac:dyDescent="0.2">
      <c r="A323" s="15">
        <v>26969</v>
      </c>
      <c r="B323" s="14">
        <v>4.8</v>
      </c>
      <c r="C323" s="14">
        <v>4.5999999999999996</v>
      </c>
    </row>
    <row r="324" spans="1:3" x14ac:dyDescent="0.2">
      <c r="A324" s="15">
        <v>26999</v>
      </c>
      <c r="B324" s="14">
        <v>4.9000000000000004</v>
      </c>
      <c r="C324" s="14">
        <v>4.5999999999999996</v>
      </c>
    </row>
    <row r="325" spans="1:3" x14ac:dyDescent="0.2">
      <c r="A325" s="15">
        <v>27030</v>
      </c>
      <c r="B325" s="14">
        <v>5.0999999999999996</v>
      </c>
      <c r="C325" s="14">
        <v>5.7</v>
      </c>
    </row>
    <row r="326" spans="1:3" x14ac:dyDescent="0.2">
      <c r="A326" s="15">
        <v>27061</v>
      </c>
      <c r="B326" s="14">
        <v>5.2</v>
      </c>
      <c r="C326" s="14">
        <v>5.8</v>
      </c>
    </row>
    <row r="327" spans="1:3" x14ac:dyDescent="0.2">
      <c r="A327" s="15">
        <v>27089</v>
      </c>
      <c r="B327" s="14">
        <v>5.0999999999999996</v>
      </c>
      <c r="C327" s="14">
        <v>5.3</v>
      </c>
    </row>
    <row r="328" spans="1:3" x14ac:dyDescent="0.2">
      <c r="A328" s="15">
        <v>27120</v>
      </c>
      <c r="B328" s="14">
        <v>5.0999999999999996</v>
      </c>
      <c r="C328" s="14">
        <v>4.8</v>
      </c>
    </row>
    <row r="329" spans="1:3" x14ac:dyDescent="0.2">
      <c r="A329" s="15">
        <v>27150</v>
      </c>
      <c r="B329" s="14">
        <v>5.0999999999999996</v>
      </c>
      <c r="C329" s="14">
        <v>4.5999999999999996</v>
      </c>
    </row>
    <row r="330" spans="1:3" x14ac:dyDescent="0.2">
      <c r="A330" s="15">
        <v>27181</v>
      </c>
      <c r="B330" s="14">
        <v>5.4</v>
      </c>
      <c r="C330" s="14">
        <v>5.8</v>
      </c>
    </row>
    <row r="331" spans="1:3" x14ac:dyDescent="0.2">
      <c r="A331" s="15">
        <v>27211</v>
      </c>
      <c r="B331" s="14">
        <v>5.5</v>
      </c>
      <c r="C331" s="14">
        <v>5.7</v>
      </c>
    </row>
    <row r="332" spans="1:3" x14ac:dyDescent="0.2">
      <c r="A332" s="15">
        <v>27242</v>
      </c>
      <c r="B332" s="14">
        <v>5.5</v>
      </c>
      <c r="C332" s="14">
        <v>5.3</v>
      </c>
    </row>
    <row r="333" spans="1:3" x14ac:dyDescent="0.2">
      <c r="A333" s="15">
        <v>27273</v>
      </c>
      <c r="B333" s="14">
        <v>5.9</v>
      </c>
      <c r="C333" s="14">
        <v>5.7</v>
      </c>
    </row>
    <row r="334" spans="1:3" x14ac:dyDescent="0.2">
      <c r="A334" s="15">
        <v>27303</v>
      </c>
      <c r="B334" s="14">
        <v>6</v>
      </c>
      <c r="C334" s="14">
        <v>5.5</v>
      </c>
    </row>
    <row r="335" spans="1:3" x14ac:dyDescent="0.2">
      <c r="A335" s="15">
        <v>27334</v>
      </c>
      <c r="B335" s="14">
        <v>6.6</v>
      </c>
      <c r="C335" s="14">
        <v>6.2</v>
      </c>
    </row>
    <row r="336" spans="1:3" x14ac:dyDescent="0.2">
      <c r="A336" s="15">
        <v>27364</v>
      </c>
      <c r="B336" s="14">
        <v>7.2</v>
      </c>
      <c r="C336" s="14">
        <v>6.7</v>
      </c>
    </row>
    <row r="337" spans="1:3" x14ac:dyDescent="0.2">
      <c r="A337" s="15">
        <v>27395</v>
      </c>
      <c r="B337" s="14">
        <v>8.1</v>
      </c>
      <c r="C337" s="14">
        <v>9</v>
      </c>
    </row>
    <row r="338" spans="1:3" x14ac:dyDescent="0.2">
      <c r="A338" s="15">
        <v>27426</v>
      </c>
      <c r="B338" s="14">
        <v>8.1</v>
      </c>
      <c r="C338" s="14">
        <v>9.1</v>
      </c>
    </row>
    <row r="339" spans="1:3" x14ac:dyDescent="0.2">
      <c r="A339" s="15">
        <v>27454</v>
      </c>
      <c r="B339" s="14">
        <v>8.6</v>
      </c>
      <c r="C339" s="14">
        <v>9.1</v>
      </c>
    </row>
    <row r="340" spans="1:3" x14ac:dyDescent="0.2">
      <c r="A340" s="15">
        <v>27485</v>
      </c>
      <c r="B340" s="14">
        <v>8.8000000000000007</v>
      </c>
      <c r="C340" s="14">
        <v>8.6</v>
      </c>
    </row>
    <row r="341" spans="1:3" x14ac:dyDescent="0.2">
      <c r="A341" s="15">
        <v>27515</v>
      </c>
      <c r="B341" s="14">
        <v>9</v>
      </c>
      <c r="C341" s="14">
        <v>8.3000000000000007</v>
      </c>
    </row>
    <row r="342" spans="1:3" x14ac:dyDescent="0.2">
      <c r="A342" s="15">
        <v>27546</v>
      </c>
      <c r="B342" s="14">
        <v>8.8000000000000007</v>
      </c>
      <c r="C342" s="14">
        <v>9.1</v>
      </c>
    </row>
    <row r="343" spans="1:3" x14ac:dyDescent="0.2">
      <c r="A343" s="15">
        <v>27576</v>
      </c>
      <c r="B343" s="14">
        <v>8.6</v>
      </c>
      <c r="C343" s="14">
        <v>8.6999999999999993</v>
      </c>
    </row>
    <row r="344" spans="1:3" x14ac:dyDescent="0.2">
      <c r="A344" s="15">
        <v>27607</v>
      </c>
      <c r="B344" s="14">
        <v>8.4</v>
      </c>
      <c r="C344" s="14">
        <v>8.1999999999999993</v>
      </c>
    </row>
    <row r="345" spans="1:3" x14ac:dyDescent="0.2">
      <c r="A345" s="15">
        <v>27638</v>
      </c>
      <c r="B345" s="14">
        <v>8.4</v>
      </c>
      <c r="C345" s="14">
        <v>8.1</v>
      </c>
    </row>
    <row r="346" spans="1:3" x14ac:dyDescent="0.2">
      <c r="A346" s="15">
        <v>27668</v>
      </c>
      <c r="B346" s="14">
        <v>8.4</v>
      </c>
      <c r="C346" s="14">
        <v>7.8</v>
      </c>
    </row>
    <row r="347" spans="1:3" x14ac:dyDescent="0.2">
      <c r="A347" s="15">
        <v>27699</v>
      </c>
      <c r="B347" s="14">
        <v>8.3000000000000007</v>
      </c>
      <c r="C347" s="14">
        <v>7.8</v>
      </c>
    </row>
    <row r="348" spans="1:3" x14ac:dyDescent="0.2">
      <c r="A348" s="15">
        <v>27729</v>
      </c>
      <c r="B348" s="14">
        <v>8.1999999999999993</v>
      </c>
      <c r="C348" s="14">
        <v>7.8</v>
      </c>
    </row>
    <row r="349" spans="1:3" x14ac:dyDescent="0.2">
      <c r="A349" s="15">
        <v>27760</v>
      </c>
      <c r="B349" s="14">
        <v>7.9</v>
      </c>
      <c r="C349" s="14">
        <v>8.8000000000000007</v>
      </c>
    </row>
    <row r="350" spans="1:3" x14ac:dyDescent="0.2">
      <c r="A350" s="15">
        <v>27791</v>
      </c>
      <c r="B350" s="14">
        <v>7.7</v>
      </c>
      <c r="C350" s="14">
        <v>8.6999999999999993</v>
      </c>
    </row>
    <row r="351" spans="1:3" x14ac:dyDescent="0.2">
      <c r="A351" s="15">
        <v>27820</v>
      </c>
      <c r="B351" s="14">
        <v>7.6</v>
      </c>
      <c r="C351" s="14">
        <v>8.1</v>
      </c>
    </row>
    <row r="352" spans="1:3" x14ac:dyDescent="0.2">
      <c r="A352" s="15">
        <v>27851</v>
      </c>
      <c r="B352" s="14">
        <v>7.7</v>
      </c>
      <c r="C352" s="14">
        <v>7.4</v>
      </c>
    </row>
    <row r="353" spans="1:3" x14ac:dyDescent="0.2">
      <c r="A353" s="15">
        <v>27881</v>
      </c>
      <c r="B353" s="14">
        <v>7.4</v>
      </c>
      <c r="C353" s="14">
        <v>6.8</v>
      </c>
    </row>
    <row r="354" spans="1:3" x14ac:dyDescent="0.2">
      <c r="A354" s="15">
        <v>27912</v>
      </c>
      <c r="B354" s="14">
        <v>7.6</v>
      </c>
      <c r="C354" s="14">
        <v>8</v>
      </c>
    </row>
    <row r="355" spans="1:3" x14ac:dyDescent="0.2">
      <c r="A355" s="15">
        <v>27942</v>
      </c>
      <c r="B355" s="14">
        <v>7.8</v>
      </c>
      <c r="C355" s="14">
        <v>7.8</v>
      </c>
    </row>
    <row r="356" spans="1:3" x14ac:dyDescent="0.2">
      <c r="A356" s="15">
        <v>27973</v>
      </c>
      <c r="B356" s="14">
        <v>7.8</v>
      </c>
      <c r="C356" s="14">
        <v>7.6</v>
      </c>
    </row>
    <row r="357" spans="1:3" x14ac:dyDescent="0.2">
      <c r="A357" s="15">
        <v>28004</v>
      </c>
      <c r="B357" s="14">
        <v>7.6</v>
      </c>
      <c r="C357" s="14">
        <v>7.4</v>
      </c>
    </row>
    <row r="358" spans="1:3" x14ac:dyDescent="0.2">
      <c r="A358" s="15">
        <v>28034</v>
      </c>
      <c r="B358" s="14">
        <v>7.7</v>
      </c>
      <c r="C358" s="14">
        <v>7.2</v>
      </c>
    </row>
    <row r="359" spans="1:3" x14ac:dyDescent="0.2">
      <c r="A359" s="15">
        <v>28065</v>
      </c>
      <c r="B359" s="14">
        <v>7.8</v>
      </c>
      <c r="C359" s="14">
        <v>7.4</v>
      </c>
    </row>
    <row r="360" spans="1:3" x14ac:dyDescent="0.2">
      <c r="A360" s="15">
        <v>28095</v>
      </c>
      <c r="B360" s="14">
        <v>7.8</v>
      </c>
      <c r="C360" s="14">
        <v>7.4</v>
      </c>
    </row>
    <row r="361" spans="1:3" x14ac:dyDescent="0.2">
      <c r="A361" s="15">
        <v>28126</v>
      </c>
      <c r="B361" s="14">
        <v>7.5</v>
      </c>
      <c r="C361" s="14">
        <v>8.3000000000000007</v>
      </c>
    </row>
    <row r="362" spans="1:3" x14ac:dyDescent="0.2">
      <c r="A362" s="15">
        <v>28157</v>
      </c>
      <c r="B362" s="14">
        <v>7.6</v>
      </c>
      <c r="C362" s="14">
        <v>8.5</v>
      </c>
    </row>
    <row r="363" spans="1:3" x14ac:dyDescent="0.2">
      <c r="A363" s="15">
        <v>28185</v>
      </c>
      <c r="B363" s="14">
        <v>7.4</v>
      </c>
      <c r="C363" s="14">
        <v>7.9</v>
      </c>
    </row>
    <row r="364" spans="1:3" x14ac:dyDescent="0.2">
      <c r="A364" s="15">
        <v>28216</v>
      </c>
      <c r="B364" s="14">
        <v>7.2</v>
      </c>
      <c r="C364" s="14">
        <v>6.9</v>
      </c>
    </row>
    <row r="365" spans="1:3" x14ac:dyDescent="0.2">
      <c r="A365" s="15">
        <v>28246</v>
      </c>
      <c r="B365" s="14">
        <v>7</v>
      </c>
      <c r="C365" s="14">
        <v>6.4</v>
      </c>
    </row>
    <row r="366" spans="1:3" x14ac:dyDescent="0.2">
      <c r="A366" s="15">
        <v>28277</v>
      </c>
      <c r="B366" s="14">
        <v>7.2</v>
      </c>
      <c r="C366" s="14">
        <v>7.5</v>
      </c>
    </row>
    <row r="367" spans="1:3" x14ac:dyDescent="0.2">
      <c r="A367" s="15">
        <v>28307</v>
      </c>
      <c r="B367" s="14">
        <v>6.9</v>
      </c>
      <c r="C367" s="14">
        <v>7</v>
      </c>
    </row>
    <row r="368" spans="1:3" x14ac:dyDescent="0.2">
      <c r="A368" s="15">
        <v>28338</v>
      </c>
      <c r="B368" s="14">
        <v>7</v>
      </c>
      <c r="C368" s="14">
        <v>6.8</v>
      </c>
    </row>
    <row r="369" spans="1:3" x14ac:dyDescent="0.2">
      <c r="A369" s="15">
        <v>28369</v>
      </c>
      <c r="B369" s="14">
        <v>6.8</v>
      </c>
      <c r="C369" s="14">
        <v>6.6</v>
      </c>
    </row>
    <row r="370" spans="1:3" x14ac:dyDescent="0.2">
      <c r="A370" s="15">
        <v>28399</v>
      </c>
      <c r="B370" s="14">
        <v>6.8</v>
      </c>
      <c r="C370" s="14">
        <v>6.4</v>
      </c>
    </row>
    <row r="371" spans="1:3" x14ac:dyDescent="0.2">
      <c r="A371" s="15">
        <v>28430</v>
      </c>
      <c r="B371" s="14">
        <v>6.8</v>
      </c>
      <c r="C371" s="14">
        <v>6.5</v>
      </c>
    </row>
    <row r="372" spans="1:3" x14ac:dyDescent="0.2">
      <c r="A372" s="15">
        <v>28460</v>
      </c>
      <c r="B372" s="14">
        <v>6.4</v>
      </c>
      <c r="C372" s="14">
        <v>6</v>
      </c>
    </row>
    <row r="373" spans="1:3" x14ac:dyDescent="0.2">
      <c r="A373" s="15">
        <v>28491</v>
      </c>
      <c r="B373" s="14">
        <v>6.4</v>
      </c>
      <c r="C373" s="14">
        <v>7.1</v>
      </c>
    </row>
    <row r="374" spans="1:3" x14ac:dyDescent="0.2">
      <c r="A374" s="15">
        <v>28522</v>
      </c>
      <c r="B374" s="14">
        <v>6.3</v>
      </c>
      <c r="C374" s="14">
        <v>6.9</v>
      </c>
    </row>
    <row r="375" spans="1:3" x14ac:dyDescent="0.2">
      <c r="A375" s="15">
        <v>28550</v>
      </c>
      <c r="B375" s="14">
        <v>6.3</v>
      </c>
      <c r="C375" s="14">
        <v>6.6</v>
      </c>
    </row>
    <row r="376" spans="1:3" x14ac:dyDescent="0.2">
      <c r="A376" s="15">
        <v>28581</v>
      </c>
      <c r="B376" s="14">
        <v>6.1</v>
      </c>
      <c r="C376" s="14">
        <v>5.8</v>
      </c>
    </row>
    <row r="377" spans="1:3" x14ac:dyDescent="0.2">
      <c r="A377" s="15">
        <v>28611</v>
      </c>
      <c r="B377" s="14">
        <v>6</v>
      </c>
      <c r="C377" s="14">
        <v>5.5</v>
      </c>
    </row>
    <row r="378" spans="1:3" x14ac:dyDescent="0.2">
      <c r="A378" s="15">
        <v>28642</v>
      </c>
      <c r="B378" s="14">
        <v>5.9</v>
      </c>
      <c r="C378" s="14">
        <v>6.2</v>
      </c>
    </row>
    <row r="379" spans="1:3" x14ac:dyDescent="0.2">
      <c r="A379" s="15">
        <v>28672</v>
      </c>
      <c r="B379" s="14">
        <v>6.2</v>
      </c>
      <c r="C379" s="14">
        <v>6.3</v>
      </c>
    </row>
    <row r="380" spans="1:3" x14ac:dyDescent="0.2">
      <c r="A380" s="15">
        <v>28703</v>
      </c>
      <c r="B380" s="14">
        <v>5.9</v>
      </c>
      <c r="C380" s="14">
        <v>5.9</v>
      </c>
    </row>
    <row r="381" spans="1:3" x14ac:dyDescent="0.2">
      <c r="A381" s="15">
        <v>28734</v>
      </c>
      <c r="B381" s="14">
        <v>6</v>
      </c>
      <c r="C381" s="14">
        <v>5.8</v>
      </c>
    </row>
    <row r="382" spans="1:3" x14ac:dyDescent="0.2">
      <c r="A382" s="15">
        <v>28764</v>
      </c>
      <c r="B382" s="14">
        <v>5.8</v>
      </c>
      <c r="C382" s="14">
        <v>5.4</v>
      </c>
    </row>
    <row r="383" spans="1:3" x14ac:dyDescent="0.2">
      <c r="A383" s="15">
        <v>28795</v>
      </c>
      <c r="B383" s="14">
        <v>5.9</v>
      </c>
      <c r="C383" s="14">
        <v>5.6</v>
      </c>
    </row>
    <row r="384" spans="1:3" x14ac:dyDescent="0.2">
      <c r="A384" s="15">
        <v>28825</v>
      </c>
      <c r="B384" s="14">
        <v>6</v>
      </c>
      <c r="C384" s="14">
        <v>5.7</v>
      </c>
    </row>
    <row r="385" spans="1:3" x14ac:dyDescent="0.2">
      <c r="A385" s="15">
        <v>28856</v>
      </c>
      <c r="B385" s="14">
        <v>5.9</v>
      </c>
      <c r="C385" s="14">
        <v>6.4</v>
      </c>
    </row>
    <row r="386" spans="1:3" x14ac:dyDescent="0.2">
      <c r="A386" s="15">
        <v>28887</v>
      </c>
      <c r="B386" s="14">
        <v>5.9</v>
      </c>
      <c r="C386" s="14">
        <v>6.4</v>
      </c>
    </row>
    <row r="387" spans="1:3" x14ac:dyDescent="0.2">
      <c r="A387" s="15">
        <v>28915</v>
      </c>
      <c r="B387" s="14">
        <v>5.8</v>
      </c>
      <c r="C387" s="14">
        <v>6.1</v>
      </c>
    </row>
    <row r="388" spans="1:3" x14ac:dyDescent="0.2">
      <c r="A388" s="15">
        <v>28946</v>
      </c>
      <c r="B388" s="14">
        <v>5.8</v>
      </c>
      <c r="C388" s="14">
        <v>5.5</v>
      </c>
    </row>
    <row r="389" spans="1:3" x14ac:dyDescent="0.2">
      <c r="A389" s="15">
        <v>28976</v>
      </c>
      <c r="B389" s="14">
        <v>5.6</v>
      </c>
      <c r="C389" s="14">
        <v>5.2</v>
      </c>
    </row>
    <row r="390" spans="1:3" x14ac:dyDescent="0.2">
      <c r="A390" s="15">
        <v>29007</v>
      </c>
      <c r="B390" s="14">
        <v>5.7</v>
      </c>
      <c r="C390" s="14">
        <v>6</v>
      </c>
    </row>
    <row r="391" spans="1:3" x14ac:dyDescent="0.2">
      <c r="A391" s="15">
        <v>29037</v>
      </c>
      <c r="B391" s="14">
        <v>5.7</v>
      </c>
      <c r="C391" s="14">
        <v>5.9</v>
      </c>
    </row>
    <row r="392" spans="1:3" x14ac:dyDescent="0.2">
      <c r="A392" s="15">
        <v>29068</v>
      </c>
      <c r="B392" s="14">
        <v>6</v>
      </c>
      <c r="C392" s="14">
        <v>5.9</v>
      </c>
    </row>
    <row r="393" spans="1:3" x14ac:dyDescent="0.2">
      <c r="A393" s="15">
        <v>29099</v>
      </c>
      <c r="B393" s="14">
        <v>5.9</v>
      </c>
      <c r="C393" s="14">
        <v>5.7</v>
      </c>
    </row>
    <row r="394" spans="1:3" x14ac:dyDescent="0.2">
      <c r="A394" s="15">
        <v>29129</v>
      </c>
      <c r="B394" s="14">
        <v>6</v>
      </c>
      <c r="C394" s="14">
        <v>5.6</v>
      </c>
    </row>
    <row r="395" spans="1:3" x14ac:dyDescent="0.2">
      <c r="A395" s="15">
        <v>29160</v>
      </c>
      <c r="B395" s="14">
        <v>5.9</v>
      </c>
      <c r="C395" s="14">
        <v>5.6</v>
      </c>
    </row>
    <row r="396" spans="1:3" x14ac:dyDescent="0.2">
      <c r="A396" s="15">
        <v>29190</v>
      </c>
      <c r="B396" s="14">
        <v>6</v>
      </c>
      <c r="C396" s="14">
        <v>5.7</v>
      </c>
    </row>
    <row r="397" spans="1:3" x14ac:dyDescent="0.2">
      <c r="A397" s="15">
        <v>29221</v>
      </c>
      <c r="B397" s="14">
        <v>6.3</v>
      </c>
      <c r="C397" s="14">
        <v>6.9</v>
      </c>
    </row>
    <row r="398" spans="1:3" x14ac:dyDescent="0.2">
      <c r="A398" s="15">
        <v>29252</v>
      </c>
      <c r="B398" s="14">
        <v>6.3</v>
      </c>
      <c r="C398" s="14">
        <v>6.8</v>
      </c>
    </row>
    <row r="399" spans="1:3" x14ac:dyDescent="0.2">
      <c r="A399" s="15">
        <v>29281</v>
      </c>
      <c r="B399" s="14">
        <v>6.3</v>
      </c>
      <c r="C399" s="14">
        <v>6.6</v>
      </c>
    </row>
    <row r="400" spans="1:3" x14ac:dyDescent="0.2">
      <c r="A400" s="15">
        <v>29312</v>
      </c>
      <c r="B400" s="14">
        <v>6.9</v>
      </c>
      <c r="C400" s="14">
        <v>6.7</v>
      </c>
    </row>
    <row r="401" spans="1:3" x14ac:dyDescent="0.2">
      <c r="A401" s="15">
        <v>29342</v>
      </c>
      <c r="B401" s="14">
        <v>7.5</v>
      </c>
      <c r="C401" s="14">
        <v>7.1</v>
      </c>
    </row>
    <row r="402" spans="1:3" x14ac:dyDescent="0.2">
      <c r="A402" s="15">
        <v>29373</v>
      </c>
      <c r="B402" s="14">
        <v>7.6</v>
      </c>
      <c r="C402" s="14">
        <v>7.8</v>
      </c>
    </row>
    <row r="403" spans="1:3" x14ac:dyDescent="0.2">
      <c r="A403" s="15">
        <v>29403</v>
      </c>
      <c r="B403" s="14">
        <v>7.8</v>
      </c>
      <c r="C403" s="14">
        <v>7.9</v>
      </c>
    </row>
    <row r="404" spans="1:3" x14ac:dyDescent="0.2">
      <c r="A404" s="15">
        <v>29434</v>
      </c>
      <c r="B404" s="14">
        <v>7.7</v>
      </c>
      <c r="C404" s="14">
        <v>7.6</v>
      </c>
    </row>
    <row r="405" spans="1:3" x14ac:dyDescent="0.2">
      <c r="A405" s="15">
        <v>29465</v>
      </c>
      <c r="B405" s="14">
        <v>7.5</v>
      </c>
      <c r="C405" s="14">
        <v>7.2</v>
      </c>
    </row>
    <row r="406" spans="1:3" x14ac:dyDescent="0.2">
      <c r="A406" s="15">
        <v>29495</v>
      </c>
      <c r="B406" s="14">
        <v>7.5</v>
      </c>
      <c r="C406" s="14">
        <v>7.1</v>
      </c>
    </row>
    <row r="407" spans="1:3" x14ac:dyDescent="0.2">
      <c r="A407" s="15">
        <v>29526</v>
      </c>
      <c r="B407" s="14">
        <v>7.5</v>
      </c>
      <c r="C407" s="14">
        <v>7.1</v>
      </c>
    </row>
    <row r="408" spans="1:3" x14ac:dyDescent="0.2">
      <c r="A408" s="15">
        <v>29556</v>
      </c>
      <c r="B408" s="14">
        <v>7.2</v>
      </c>
      <c r="C408" s="14">
        <v>6.9</v>
      </c>
    </row>
    <row r="409" spans="1:3" x14ac:dyDescent="0.2">
      <c r="A409" s="15">
        <v>29587</v>
      </c>
      <c r="B409" s="14">
        <v>7.5</v>
      </c>
      <c r="C409" s="14">
        <v>8.1999999999999993</v>
      </c>
    </row>
    <row r="410" spans="1:3" x14ac:dyDescent="0.2">
      <c r="A410" s="15">
        <v>29618</v>
      </c>
      <c r="B410" s="14">
        <v>7.4</v>
      </c>
      <c r="C410" s="14">
        <v>8</v>
      </c>
    </row>
    <row r="411" spans="1:3" x14ac:dyDescent="0.2">
      <c r="A411" s="15">
        <v>29646</v>
      </c>
      <c r="B411" s="14">
        <v>7.4</v>
      </c>
      <c r="C411" s="14">
        <v>7.7</v>
      </c>
    </row>
    <row r="412" spans="1:3" x14ac:dyDescent="0.2">
      <c r="A412" s="15">
        <v>29677</v>
      </c>
      <c r="B412" s="14">
        <v>7.2</v>
      </c>
      <c r="C412" s="14">
        <v>7</v>
      </c>
    </row>
    <row r="413" spans="1:3" x14ac:dyDescent="0.2">
      <c r="A413" s="15">
        <v>29707</v>
      </c>
      <c r="B413" s="14">
        <v>7.5</v>
      </c>
      <c r="C413" s="14">
        <v>7.1</v>
      </c>
    </row>
    <row r="414" spans="1:3" x14ac:dyDescent="0.2">
      <c r="A414" s="15">
        <v>29738</v>
      </c>
      <c r="B414" s="14">
        <v>7.5</v>
      </c>
      <c r="C414" s="14">
        <v>7.7</v>
      </c>
    </row>
    <row r="415" spans="1:3" x14ac:dyDescent="0.2">
      <c r="A415" s="15">
        <v>29768</v>
      </c>
      <c r="B415" s="14">
        <v>7.2</v>
      </c>
      <c r="C415" s="14">
        <v>7.3</v>
      </c>
    </row>
    <row r="416" spans="1:3" x14ac:dyDescent="0.2">
      <c r="A416" s="15">
        <v>29799</v>
      </c>
      <c r="B416" s="14">
        <v>7.4</v>
      </c>
      <c r="C416" s="14">
        <v>7.2</v>
      </c>
    </row>
    <row r="417" spans="1:3" x14ac:dyDescent="0.2">
      <c r="A417" s="15">
        <v>29830</v>
      </c>
      <c r="B417" s="14">
        <v>7.6</v>
      </c>
      <c r="C417" s="14">
        <v>7.3</v>
      </c>
    </row>
    <row r="418" spans="1:3" x14ac:dyDescent="0.2">
      <c r="A418" s="15">
        <v>29860</v>
      </c>
      <c r="B418" s="14">
        <v>7.9</v>
      </c>
      <c r="C418" s="14">
        <v>7.5</v>
      </c>
    </row>
    <row r="419" spans="1:3" x14ac:dyDescent="0.2">
      <c r="A419" s="15">
        <v>29891</v>
      </c>
      <c r="B419" s="14">
        <v>8.3000000000000007</v>
      </c>
      <c r="C419" s="14">
        <v>7.9</v>
      </c>
    </row>
    <row r="420" spans="1:3" x14ac:dyDescent="0.2">
      <c r="A420" s="15">
        <v>29921</v>
      </c>
      <c r="B420" s="14">
        <v>8.5</v>
      </c>
      <c r="C420" s="14">
        <v>8.3000000000000007</v>
      </c>
    </row>
    <row r="421" spans="1:3" x14ac:dyDescent="0.2">
      <c r="A421" s="15">
        <v>29952</v>
      </c>
      <c r="B421" s="14">
        <v>8.6</v>
      </c>
      <c r="C421" s="14">
        <v>9.4</v>
      </c>
    </row>
    <row r="422" spans="1:3" x14ac:dyDescent="0.2">
      <c r="A422" s="15">
        <v>29983</v>
      </c>
      <c r="B422" s="14">
        <v>8.9</v>
      </c>
      <c r="C422" s="14">
        <v>9.6</v>
      </c>
    </row>
    <row r="423" spans="1:3" x14ac:dyDescent="0.2">
      <c r="A423" s="15">
        <v>30011</v>
      </c>
      <c r="B423" s="14">
        <v>9</v>
      </c>
      <c r="C423" s="14">
        <v>9.5</v>
      </c>
    </row>
    <row r="424" spans="1:3" x14ac:dyDescent="0.2">
      <c r="A424" s="15">
        <v>30042</v>
      </c>
      <c r="B424" s="14">
        <v>9.3000000000000007</v>
      </c>
      <c r="C424" s="14">
        <v>9.1999999999999993</v>
      </c>
    </row>
    <row r="425" spans="1:3" x14ac:dyDescent="0.2">
      <c r="A425" s="15">
        <v>30072</v>
      </c>
      <c r="B425" s="14">
        <v>9.4</v>
      </c>
      <c r="C425" s="14">
        <v>9.1</v>
      </c>
    </row>
    <row r="426" spans="1:3" x14ac:dyDescent="0.2">
      <c r="A426" s="15">
        <v>30103</v>
      </c>
      <c r="B426" s="14">
        <v>9.6</v>
      </c>
      <c r="C426" s="14">
        <v>9.8000000000000007</v>
      </c>
    </row>
    <row r="427" spans="1:3" x14ac:dyDescent="0.2">
      <c r="A427" s="15">
        <v>30133</v>
      </c>
      <c r="B427" s="14">
        <v>9.8000000000000007</v>
      </c>
      <c r="C427" s="14">
        <v>9.8000000000000007</v>
      </c>
    </row>
    <row r="428" spans="1:3" x14ac:dyDescent="0.2">
      <c r="A428" s="15">
        <v>30164</v>
      </c>
      <c r="B428" s="14">
        <v>9.8000000000000007</v>
      </c>
      <c r="C428" s="14">
        <v>9.6</v>
      </c>
    </row>
    <row r="429" spans="1:3" x14ac:dyDescent="0.2">
      <c r="A429" s="15">
        <v>30195</v>
      </c>
      <c r="B429" s="14">
        <v>10.1</v>
      </c>
      <c r="C429" s="14">
        <v>9.6999999999999993</v>
      </c>
    </row>
    <row r="430" spans="1:3" x14ac:dyDescent="0.2">
      <c r="A430" s="15">
        <v>30225</v>
      </c>
      <c r="B430" s="14">
        <v>10.4</v>
      </c>
      <c r="C430" s="14">
        <v>9.9</v>
      </c>
    </row>
    <row r="431" spans="1:3" x14ac:dyDescent="0.2">
      <c r="A431" s="15">
        <v>30256</v>
      </c>
      <c r="B431" s="14">
        <v>10.8</v>
      </c>
      <c r="C431" s="14">
        <v>10.4</v>
      </c>
    </row>
    <row r="432" spans="1:3" x14ac:dyDescent="0.2">
      <c r="A432" s="15">
        <v>30286</v>
      </c>
      <c r="B432" s="14">
        <v>10.8</v>
      </c>
      <c r="C432" s="14">
        <v>10.5</v>
      </c>
    </row>
    <row r="433" spans="1:3" x14ac:dyDescent="0.2">
      <c r="A433" s="15">
        <v>30317</v>
      </c>
      <c r="B433" s="14">
        <v>10.4</v>
      </c>
      <c r="C433" s="14">
        <v>11.4</v>
      </c>
    </row>
    <row r="434" spans="1:3" x14ac:dyDescent="0.2">
      <c r="A434" s="15">
        <v>30348</v>
      </c>
      <c r="B434" s="14">
        <v>10.4</v>
      </c>
      <c r="C434" s="14">
        <v>11.3</v>
      </c>
    </row>
    <row r="435" spans="1:3" x14ac:dyDescent="0.2">
      <c r="A435" s="15">
        <v>30376</v>
      </c>
      <c r="B435" s="14">
        <v>10.3</v>
      </c>
      <c r="C435" s="14">
        <v>10.8</v>
      </c>
    </row>
    <row r="436" spans="1:3" x14ac:dyDescent="0.2">
      <c r="A436" s="15">
        <v>30407</v>
      </c>
      <c r="B436" s="14">
        <v>10.199999999999999</v>
      </c>
      <c r="C436" s="14">
        <v>10</v>
      </c>
    </row>
    <row r="437" spans="1:3" x14ac:dyDescent="0.2">
      <c r="A437" s="15">
        <v>30437</v>
      </c>
      <c r="B437" s="14">
        <v>10.1</v>
      </c>
      <c r="C437" s="14">
        <v>9.8000000000000007</v>
      </c>
    </row>
    <row r="438" spans="1:3" x14ac:dyDescent="0.2">
      <c r="A438" s="15">
        <v>30468</v>
      </c>
      <c r="B438" s="14">
        <v>10.1</v>
      </c>
      <c r="C438" s="14">
        <v>10.199999999999999</v>
      </c>
    </row>
    <row r="439" spans="1:3" x14ac:dyDescent="0.2">
      <c r="A439" s="15">
        <v>30498</v>
      </c>
      <c r="B439" s="14">
        <v>9.4</v>
      </c>
      <c r="C439" s="14">
        <v>9.4</v>
      </c>
    </row>
    <row r="440" spans="1:3" x14ac:dyDescent="0.2">
      <c r="A440" s="15">
        <v>30529</v>
      </c>
      <c r="B440" s="14">
        <v>9.5</v>
      </c>
      <c r="C440" s="14">
        <v>9.1999999999999993</v>
      </c>
    </row>
    <row r="441" spans="1:3" x14ac:dyDescent="0.2">
      <c r="A441" s="15">
        <v>30560</v>
      </c>
      <c r="B441" s="14">
        <v>9.1999999999999993</v>
      </c>
      <c r="C441" s="14">
        <v>8.8000000000000007</v>
      </c>
    </row>
    <row r="442" spans="1:3" x14ac:dyDescent="0.2">
      <c r="A442" s="15">
        <v>30590</v>
      </c>
      <c r="B442" s="14">
        <v>8.8000000000000007</v>
      </c>
      <c r="C442" s="14">
        <v>8.4</v>
      </c>
    </row>
    <row r="443" spans="1:3" x14ac:dyDescent="0.2">
      <c r="A443" s="15">
        <v>30621</v>
      </c>
      <c r="B443" s="14">
        <v>8.5</v>
      </c>
      <c r="C443" s="14">
        <v>8.1</v>
      </c>
    </row>
    <row r="444" spans="1:3" x14ac:dyDescent="0.2">
      <c r="A444" s="15">
        <v>30651</v>
      </c>
      <c r="B444" s="14">
        <v>8.3000000000000007</v>
      </c>
      <c r="C444" s="14">
        <v>8</v>
      </c>
    </row>
    <row r="445" spans="1:3" x14ac:dyDescent="0.2">
      <c r="A445" s="15">
        <v>30682</v>
      </c>
      <c r="B445" s="14">
        <v>8</v>
      </c>
      <c r="C445" s="14">
        <v>8.8000000000000007</v>
      </c>
    </row>
    <row r="446" spans="1:3" x14ac:dyDescent="0.2">
      <c r="A446" s="15">
        <v>30713</v>
      </c>
      <c r="B446" s="14">
        <v>7.8</v>
      </c>
      <c r="C446" s="14">
        <v>8.4</v>
      </c>
    </row>
    <row r="447" spans="1:3" x14ac:dyDescent="0.2">
      <c r="A447" s="15">
        <v>30742</v>
      </c>
      <c r="B447" s="14">
        <v>7.8</v>
      </c>
      <c r="C447" s="14">
        <v>8.1</v>
      </c>
    </row>
    <row r="448" spans="1:3" x14ac:dyDescent="0.2">
      <c r="A448" s="15">
        <v>30773</v>
      </c>
      <c r="B448" s="14">
        <v>7.7</v>
      </c>
      <c r="C448" s="14">
        <v>7.6</v>
      </c>
    </row>
    <row r="449" spans="1:3" x14ac:dyDescent="0.2">
      <c r="A449" s="15">
        <v>30803</v>
      </c>
      <c r="B449" s="14">
        <v>7.4</v>
      </c>
      <c r="C449" s="14">
        <v>7.2</v>
      </c>
    </row>
    <row r="450" spans="1:3" x14ac:dyDescent="0.2">
      <c r="A450" s="15">
        <v>30834</v>
      </c>
      <c r="B450" s="14">
        <v>7.2</v>
      </c>
      <c r="C450" s="14">
        <v>7.4</v>
      </c>
    </row>
    <row r="451" spans="1:3" x14ac:dyDescent="0.2">
      <c r="A451" s="15">
        <v>30864</v>
      </c>
      <c r="B451" s="14">
        <v>7.5</v>
      </c>
      <c r="C451" s="14">
        <v>7.5</v>
      </c>
    </row>
    <row r="452" spans="1:3" x14ac:dyDescent="0.2">
      <c r="A452" s="15">
        <v>30895</v>
      </c>
      <c r="B452" s="14">
        <v>7.5</v>
      </c>
      <c r="C452" s="14">
        <v>7.3</v>
      </c>
    </row>
    <row r="453" spans="1:3" x14ac:dyDescent="0.2">
      <c r="A453" s="15">
        <v>30926</v>
      </c>
      <c r="B453" s="14">
        <v>7.3</v>
      </c>
      <c r="C453" s="14">
        <v>7.1</v>
      </c>
    </row>
    <row r="454" spans="1:3" x14ac:dyDescent="0.2">
      <c r="A454" s="15">
        <v>30956</v>
      </c>
      <c r="B454" s="14">
        <v>7.4</v>
      </c>
      <c r="C454" s="14">
        <v>7</v>
      </c>
    </row>
    <row r="455" spans="1:3" x14ac:dyDescent="0.2">
      <c r="A455" s="15">
        <v>30987</v>
      </c>
      <c r="B455" s="14">
        <v>7.2</v>
      </c>
      <c r="C455" s="14">
        <v>6.9</v>
      </c>
    </row>
    <row r="456" spans="1:3" x14ac:dyDescent="0.2">
      <c r="A456" s="15">
        <v>31017</v>
      </c>
      <c r="B456" s="14">
        <v>7.3</v>
      </c>
      <c r="C456" s="14">
        <v>7</v>
      </c>
    </row>
    <row r="457" spans="1:3" x14ac:dyDescent="0.2">
      <c r="A457" s="15">
        <v>31048</v>
      </c>
      <c r="B457" s="14">
        <v>7.3</v>
      </c>
      <c r="C457" s="14">
        <v>8</v>
      </c>
    </row>
    <row r="458" spans="1:3" x14ac:dyDescent="0.2">
      <c r="A458" s="15">
        <v>31079</v>
      </c>
      <c r="B458" s="14">
        <v>7.2</v>
      </c>
      <c r="C458" s="14">
        <v>7.8</v>
      </c>
    </row>
    <row r="459" spans="1:3" x14ac:dyDescent="0.2">
      <c r="A459" s="15">
        <v>31107</v>
      </c>
      <c r="B459" s="14">
        <v>7.2</v>
      </c>
      <c r="C459" s="14">
        <v>7.5</v>
      </c>
    </row>
    <row r="460" spans="1:3" x14ac:dyDescent="0.2">
      <c r="A460" s="15">
        <v>31138</v>
      </c>
      <c r="B460" s="14">
        <v>7.3</v>
      </c>
      <c r="C460" s="14">
        <v>7.1</v>
      </c>
    </row>
    <row r="461" spans="1:3" x14ac:dyDescent="0.2">
      <c r="A461" s="15">
        <v>31168</v>
      </c>
      <c r="B461" s="14">
        <v>7.2</v>
      </c>
      <c r="C461" s="14">
        <v>7</v>
      </c>
    </row>
    <row r="462" spans="1:3" x14ac:dyDescent="0.2">
      <c r="A462" s="15">
        <v>31199</v>
      </c>
      <c r="B462" s="14">
        <v>7.4</v>
      </c>
      <c r="C462" s="14">
        <v>7.5</v>
      </c>
    </row>
    <row r="463" spans="1:3" x14ac:dyDescent="0.2">
      <c r="A463" s="15">
        <v>31229</v>
      </c>
      <c r="B463" s="14">
        <v>7.4</v>
      </c>
      <c r="C463" s="14">
        <v>7.4</v>
      </c>
    </row>
    <row r="464" spans="1:3" x14ac:dyDescent="0.2">
      <c r="A464" s="15">
        <v>31260</v>
      </c>
      <c r="B464" s="14">
        <v>7.1</v>
      </c>
      <c r="C464" s="14">
        <v>6.9</v>
      </c>
    </row>
    <row r="465" spans="1:3" x14ac:dyDescent="0.2">
      <c r="A465" s="15">
        <v>31291</v>
      </c>
      <c r="B465" s="14">
        <v>7.1</v>
      </c>
      <c r="C465" s="14">
        <v>6.9</v>
      </c>
    </row>
    <row r="466" spans="1:3" x14ac:dyDescent="0.2">
      <c r="A466" s="15">
        <v>31321</v>
      </c>
      <c r="B466" s="14">
        <v>7.1</v>
      </c>
      <c r="C466" s="14">
        <v>6.8</v>
      </c>
    </row>
    <row r="467" spans="1:3" x14ac:dyDescent="0.2">
      <c r="A467" s="15">
        <v>31352</v>
      </c>
      <c r="B467" s="14">
        <v>7</v>
      </c>
      <c r="C467" s="14">
        <v>6.7</v>
      </c>
    </row>
    <row r="468" spans="1:3" x14ac:dyDescent="0.2">
      <c r="A468" s="15">
        <v>31382</v>
      </c>
      <c r="B468" s="14">
        <v>7</v>
      </c>
      <c r="C468" s="14">
        <v>6.7</v>
      </c>
    </row>
    <row r="469" spans="1:3" x14ac:dyDescent="0.2">
      <c r="A469" s="15">
        <v>31413</v>
      </c>
      <c r="B469" s="14">
        <v>6.7</v>
      </c>
      <c r="C469" s="14">
        <v>7.3</v>
      </c>
    </row>
    <row r="470" spans="1:3" x14ac:dyDescent="0.2">
      <c r="A470" s="15">
        <v>31444</v>
      </c>
      <c r="B470" s="14">
        <v>7.2</v>
      </c>
      <c r="C470" s="14">
        <v>7.8</v>
      </c>
    </row>
    <row r="471" spans="1:3" x14ac:dyDescent="0.2">
      <c r="A471" s="15">
        <v>31472</v>
      </c>
      <c r="B471" s="14">
        <v>7.2</v>
      </c>
      <c r="C471" s="14">
        <v>7.5</v>
      </c>
    </row>
    <row r="472" spans="1:3" x14ac:dyDescent="0.2">
      <c r="A472" s="15">
        <v>31503</v>
      </c>
      <c r="B472" s="14">
        <v>7.1</v>
      </c>
      <c r="C472" s="14">
        <v>7</v>
      </c>
    </row>
    <row r="473" spans="1:3" x14ac:dyDescent="0.2">
      <c r="A473" s="15">
        <v>31533</v>
      </c>
      <c r="B473" s="14">
        <v>7.2</v>
      </c>
      <c r="C473" s="14">
        <v>7</v>
      </c>
    </row>
    <row r="474" spans="1:3" x14ac:dyDescent="0.2">
      <c r="A474" s="15">
        <v>31564</v>
      </c>
      <c r="B474" s="14">
        <v>7.2</v>
      </c>
      <c r="C474" s="14">
        <v>7.3</v>
      </c>
    </row>
    <row r="475" spans="1:3" x14ac:dyDescent="0.2">
      <c r="A475" s="15">
        <v>31594</v>
      </c>
      <c r="B475" s="14">
        <v>7</v>
      </c>
      <c r="C475" s="14">
        <v>7</v>
      </c>
    </row>
    <row r="476" spans="1:3" x14ac:dyDescent="0.2">
      <c r="A476" s="15">
        <v>31625</v>
      </c>
      <c r="B476" s="14">
        <v>6.9</v>
      </c>
      <c r="C476" s="14">
        <v>6.7</v>
      </c>
    </row>
    <row r="477" spans="1:3" x14ac:dyDescent="0.2">
      <c r="A477" s="15">
        <v>31656</v>
      </c>
      <c r="B477" s="14">
        <v>7</v>
      </c>
      <c r="C477" s="14">
        <v>6.8</v>
      </c>
    </row>
    <row r="478" spans="1:3" x14ac:dyDescent="0.2">
      <c r="A478" s="15">
        <v>31686</v>
      </c>
      <c r="B478" s="14">
        <v>7</v>
      </c>
      <c r="C478" s="14">
        <v>6.6</v>
      </c>
    </row>
    <row r="479" spans="1:3" x14ac:dyDescent="0.2">
      <c r="A479" s="15">
        <v>31717</v>
      </c>
      <c r="B479" s="14">
        <v>6.9</v>
      </c>
      <c r="C479" s="14">
        <v>6.6</v>
      </c>
    </row>
    <row r="480" spans="1:3" x14ac:dyDescent="0.2">
      <c r="A480" s="15">
        <v>31747</v>
      </c>
      <c r="B480" s="14">
        <v>6.6</v>
      </c>
      <c r="C480" s="14">
        <v>6.3</v>
      </c>
    </row>
    <row r="481" spans="1:3" x14ac:dyDescent="0.2">
      <c r="A481" s="15">
        <v>31778</v>
      </c>
      <c r="B481" s="14">
        <v>6.6</v>
      </c>
      <c r="C481" s="14">
        <v>7.3</v>
      </c>
    </row>
    <row r="482" spans="1:3" x14ac:dyDescent="0.2">
      <c r="A482" s="15">
        <v>31809</v>
      </c>
      <c r="B482" s="14">
        <v>6.6</v>
      </c>
      <c r="C482" s="14">
        <v>7.2</v>
      </c>
    </row>
    <row r="483" spans="1:3" x14ac:dyDescent="0.2">
      <c r="A483" s="15">
        <v>31837</v>
      </c>
      <c r="B483" s="14">
        <v>6.6</v>
      </c>
      <c r="C483" s="14">
        <v>6.9</v>
      </c>
    </row>
    <row r="484" spans="1:3" x14ac:dyDescent="0.2">
      <c r="A484" s="15">
        <v>31868</v>
      </c>
      <c r="B484" s="14">
        <v>6.3</v>
      </c>
      <c r="C484" s="14">
        <v>6.2</v>
      </c>
    </row>
    <row r="485" spans="1:3" x14ac:dyDescent="0.2">
      <c r="A485" s="15">
        <v>31898</v>
      </c>
      <c r="B485" s="14">
        <v>6.3</v>
      </c>
      <c r="C485" s="14">
        <v>6.1</v>
      </c>
    </row>
    <row r="486" spans="1:3" x14ac:dyDescent="0.2">
      <c r="A486" s="15">
        <v>31929</v>
      </c>
      <c r="B486" s="14">
        <v>6.2</v>
      </c>
      <c r="C486" s="14">
        <v>6.3</v>
      </c>
    </row>
    <row r="487" spans="1:3" x14ac:dyDescent="0.2">
      <c r="A487" s="15">
        <v>31959</v>
      </c>
      <c r="B487" s="14">
        <v>6.1</v>
      </c>
      <c r="C487" s="14">
        <v>6.1</v>
      </c>
    </row>
    <row r="488" spans="1:3" x14ac:dyDescent="0.2">
      <c r="A488" s="15">
        <v>31990</v>
      </c>
      <c r="B488" s="14">
        <v>6</v>
      </c>
      <c r="C488" s="14">
        <v>5.8</v>
      </c>
    </row>
    <row r="489" spans="1:3" x14ac:dyDescent="0.2">
      <c r="A489" s="15">
        <v>32021</v>
      </c>
      <c r="B489" s="14">
        <v>5.9</v>
      </c>
      <c r="C489" s="14">
        <v>5.7</v>
      </c>
    </row>
    <row r="490" spans="1:3" x14ac:dyDescent="0.2">
      <c r="A490" s="15">
        <v>32051</v>
      </c>
      <c r="B490" s="14">
        <v>6</v>
      </c>
      <c r="C490" s="14">
        <v>5.7</v>
      </c>
    </row>
    <row r="491" spans="1:3" x14ac:dyDescent="0.2">
      <c r="A491" s="15">
        <v>32082</v>
      </c>
      <c r="B491" s="14">
        <v>5.8</v>
      </c>
      <c r="C491" s="14">
        <v>5.6</v>
      </c>
    </row>
    <row r="492" spans="1:3" x14ac:dyDescent="0.2">
      <c r="A492" s="15">
        <v>32112</v>
      </c>
      <c r="B492" s="14">
        <v>5.7</v>
      </c>
      <c r="C492" s="14">
        <v>5.4</v>
      </c>
    </row>
    <row r="493" spans="1:3" x14ac:dyDescent="0.2">
      <c r="A493" s="15">
        <v>32143</v>
      </c>
      <c r="B493" s="14">
        <v>5.7</v>
      </c>
      <c r="C493" s="14">
        <v>6.3</v>
      </c>
    </row>
    <row r="494" spans="1:3" x14ac:dyDescent="0.2">
      <c r="A494" s="15">
        <v>32174</v>
      </c>
      <c r="B494" s="14">
        <v>5.7</v>
      </c>
      <c r="C494" s="14">
        <v>6.2</v>
      </c>
    </row>
    <row r="495" spans="1:3" x14ac:dyDescent="0.2">
      <c r="A495" s="15">
        <v>32203</v>
      </c>
      <c r="B495" s="14">
        <v>5.7</v>
      </c>
      <c r="C495" s="14">
        <v>5.9</v>
      </c>
    </row>
    <row r="496" spans="1:3" x14ac:dyDescent="0.2">
      <c r="A496" s="15">
        <v>32234</v>
      </c>
      <c r="B496" s="14">
        <v>5.4</v>
      </c>
      <c r="C496" s="14">
        <v>5.3</v>
      </c>
    </row>
    <row r="497" spans="1:3" x14ac:dyDescent="0.2">
      <c r="A497" s="15">
        <v>32264</v>
      </c>
      <c r="B497" s="14">
        <v>5.6</v>
      </c>
      <c r="C497" s="14">
        <v>5.4</v>
      </c>
    </row>
    <row r="498" spans="1:3" x14ac:dyDescent="0.2">
      <c r="A498" s="15">
        <v>32295</v>
      </c>
      <c r="B498" s="14">
        <v>5.4</v>
      </c>
      <c r="C498" s="14">
        <v>5.5</v>
      </c>
    </row>
    <row r="499" spans="1:3" x14ac:dyDescent="0.2">
      <c r="A499" s="15">
        <v>32325</v>
      </c>
      <c r="B499" s="14">
        <v>5.4</v>
      </c>
      <c r="C499" s="14">
        <v>5.5</v>
      </c>
    </row>
    <row r="500" spans="1:3" x14ac:dyDescent="0.2">
      <c r="A500" s="15">
        <v>32356</v>
      </c>
      <c r="B500" s="14">
        <v>5.6</v>
      </c>
      <c r="C500" s="14">
        <v>5.4</v>
      </c>
    </row>
    <row r="501" spans="1:3" x14ac:dyDescent="0.2">
      <c r="A501" s="15">
        <v>32387</v>
      </c>
      <c r="B501" s="14">
        <v>5.4</v>
      </c>
      <c r="C501" s="14">
        <v>5.2</v>
      </c>
    </row>
    <row r="502" spans="1:3" x14ac:dyDescent="0.2">
      <c r="A502" s="15">
        <v>32417</v>
      </c>
      <c r="B502" s="14">
        <v>5.4</v>
      </c>
      <c r="C502" s="14">
        <v>5</v>
      </c>
    </row>
    <row r="503" spans="1:3" x14ac:dyDescent="0.2">
      <c r="A503" s="15">
        <v>32448</v>
      </c>
      <c r="B503" s="14">
        <v>5.3</v>
      </c>
      <c r="C503" s="14">
        <v>5.2</v>
      </c>
    </row>
    <row r="504" spans="1:3" x14ac:dyDescent="0.2">
      <c r="A504" s="15">
        <v>32478</v>
      </c>
      <c r="B504" s="14">
        <v>5.3</v>
      </c>
      <c r="C504" s="14">
        <v>5</v>
      </c>
    </row>
    <row r="505" spans="1:3" x14ac:dyDescent="0.2">
      <c r="A505" s="15">
        <v>32509</v>
      </c>
      <c r="B505" s="14">
        <v>5.4</v>
      </c>
      <c r="C505" s="14">
        <v>6</v>
      </c>
    </row>
    <row r="506" spans="1:3" x14ac:dyDescent="0.2">
      <c r="A506" s="15">
        <v>32540</v>
      </c>
      <c r="B506" s="14">
        <v>5.2</v>
      </c>
      <c r="C506" s="14">
        <v>5.6</v>
      </c>
    </row>
    <row r="507" spans="1:3" x14ac:dyDescent="0.2">
      <c r="A507" s="15">
        <v>32568</v>
      </c>
      <c r="B507" s="14">
        <v>5</v>
      </c>
      <c r="C507" s="14">
        <v>5.2</v>
      </c>
    </row>
    <row r="508" spans="1:3" x14ac:dyDescent="0.2">
      <c r="A508" s="15">
        <v>32599</v>
      </c>
      <c r="B508" s="14">
        <v>5.2</v>
      </c>
      <c r="C508" s="14">
        <v>5.0999999999999996</v>
      </c>
    </row>
    <row r="509" spans="1:3" x14ac:dyDescent="0.2">
      <c r="A509" s="15">
        <v>32629</v>
      </c>
      <c r="B509" s="14">
        <v>5.2</v>
      </c>
      <c r="C509" s="14">
        <v>5</v>
      </c>
    </row>
    <row r="510" spans="1:3" x14ac:dyDescent="0.2">
      <c r="A510" s="15">
        <v>32660</v>
      </c>
      <c r="B510" s="14">
        <v>5.3</v>
      </c>
      <c r="C510" s="14">
        <v>5.5</v>
      </c>
    </row>
    <row r="511" spans="1:3" x14ac:dyDescent="0.2">
      <c r="A511" s="15">
        <v>32690</v>
      </c>
      <c r="B511" s="14">
        <v>5.2</v>
      </c>
      <c r="C511" s="14">
        <v>5.3</v>
      </c>
    </row>
    <row r="512" spans="1:3" x14ac:dyDescent="0.2">
      <c r="A512" s="15">
        <v>32721</v>
      </c>
      <c r="B512" s="14">
        <v>5.2</v>
      </c>
      <c r="C512" s="14">
        <v>5.0999999999999996</v>
      </c>
    </row>
    <row r="513" spans="1:3" x14ac:dyDescent="0.2">
      <c r="A513" s="15">
        <v>32752</v>
      </c>
      <c r="B513" s="14">
        <v>5.3</v>
      </c>
      <c r="C513" s="14">
        <v>5.0999999999999996</v>
      </c>
    </row>
    <row r="514" spans="1:3" x14ac:dyDescent="0.2">
      <c r="A514" s="15">
        <v>32782</v>
      </c>
      <c r="B514" s="14">
        <v>5.3</v>
      </c>
      <c r="C514" s="14">
        <v>5</v>
      </c>
    </row>
    <row r="515" spans="1:3" x14ac:dyDescent="0.2">
      <c r="A515" s="15">
        <v>32813</v>
      </c>
      <c r="B515" s="14">
        <v>5.4</v>
      </c>
      <c r="C515" s="14">
        <v>5.2</v>
      </c>
    </row>
    <row r="516" spans="1:3" x14ac:dyDescent="0.2">
      <c r="A516" s="15">
        <v>32843</v>
      </c>
      <c r="B516" s="14">
        <v>5.4</v>
      </c>
      <c r="C516" s="14">
        <v>5.0999999999999996</v>
      </c>
    </row>
    <row r="517" spans="1:3" x14ac:dyDescent="0.2">
      <c r="A517" s="15">
        <v>32874</v>
      </c>
      <c r="B517" s="14">
        <v>5.4</v>
      </c>
      <c r="C517" s="14">
        <v>6</v>
      </c>
    </row>
    <row r="518" spans="1:3" x14ac:dyDescent="0.2">
      <c r="A518" s="15">
        <v>32905</v>
      </c>
      <c r="B518" s="14">
        <v>5.3</v>
      </c>
      <c r="C518" s="14">
        <v>5.9</v>
      </c>
    </row>
    <row r="519" spans="1:3" x14ac:dyDescent="0.2">
      <c r="A519" s="15">
        <v>32933</v>
      </c>
      <c r="B519" s="14">
        <v>5.2</v>
      </c>
      <c r="C519" s="14">
        <v>5.5</v>
      </c>
    </row>
    <row r="520" spans="1:3" x14ac:dyDescent="0.2">
      <c r="A520" s="15">
        <v>32964</v>
      </c>
      <c r="B520" s="14">
        <v>5.4</v>
      </c>
      <c r="C520" s="14">
        <v>5.3</v>
      </c>
    </row>
    <row r="521" spans="1:3" x14ac:dyDescent="0.2">
      <c r="A521" s="15">
        <v>32994</v>
      </c>
      <c r="B521" s="14">
        <v>5.4</v>
      </c>
      <c r="C521" s="14">
        <v>5.2</v>
      </c>
    </row>
    <row r="522" spans="1:3" x14ac:dyDescent="0.2">
      <c r="A522" s="15">
        <v>33025</v>
      </c>
      <c r="B522" s="14">
        <v>5.2</v>
      </c>
      <c r="C522" s="14">
        <v>5.4</v>
      </c>
    </row>
    <row r="523" spans="1:3" x14ac:dyDescent="0.2">
      <c r="A523" s="15">
        <v>33055</v>
      </c>
      <c r="B523" s="14">
        <v>5.5</v>
      </c>
      <c r="C523" s="14">
        <v>5.6</v>
      </c>
    </row>
    <row r="524" spans="1:3" x14ac:dyDescent="0.2">
      <c r="A524" s="15">
        <v>33086</v>
      </c>
      <c r="B524" s="14">
        <v>5.7</v>
      </c>
      <c r="C524" s="14">
        <v>5.5</v>
      </c>
    </row>
    <row r="525" spans="1:3" x14ac:dyDescent="0.2">
      <c r="A525" s="15">
        <v>33117</v>
      </c>
      <c r="B525" s="14">
        <v>5.9</v>
      </c>
      <c r="C525" s="14">
        <v>5.6</v>
      </c>
    </row>
    <row r="526" spans="1:3" x14ac:dyDescent="0.2">
      <c r="A526" s="15">
        <v>33147</v>
      </c>
      <c r="B526" s="14">
        <v>5.9</v>
      </c>
      <c r="C526" s="14">
        <v>5.5</v>
      </c>
    </row>
    <row r="527" spans="1:3" x14ac:dyDescent="0.2">
      <c r="A527" s="15">
        <v>33178</v>
      </c>
      <c r="B527" s="14">
        <v>6.2</v>
      </c>
      <c r="C527" s="14">
        <v>5.9</v>
      </c>
    </row>
    <row r="528" spans="1:3" x14ac:dyDescent="0.2">
      <c r="A528" s="15">
        <v>33208</v>
      </c>
      <c r="B528" s="14">
        <v>6.3</v>
      </c>
      <c r="C528" s="14">
        <v>6</v>
      </c>
    </row>
    <row r="529" spans="1:3" x14ac:dyDescent="0.2">
      <c r="A529" s="15">
        <v>33239</v>
      </c>
      <c r="B529" s="14">
        <v>6.4</v>
      </c>
      <c r="C529" s="14">
        <v>7.1</v>
      </c>
    </row>
    <row r="530" spans="1:3" x14ac:dyDescent="0.2">
      <c r="A530" s="15">
        <v>33270</v>
      </c>
      <c r="B530" s="14">
        <v>6.6</v>
      </c>
      <c r="C530" s="14">
        <v>7.3</v>
      </c>
    </row>
    <row r="531" spans="1:3" x14ac:dyDescent="0.2">
      <c r="A531" s="15">
        <v>33298</v>
      </c>
      <c r="B531" s="14">
        <v>6.8</v>
      </c>
      <c r="C531" s="14">
        <v>7.2</v>
      </c>
    </row>
    <row r="532" spans="1:3" x14ac:dyDescent="0.2">
      <c r="A532" s="15">
        <v>33329</v>
      </c>
      <c r="B532" s="14">
        <v>6.7</v>
      </c>
      <c r="C532" s="14">
        <v>6.5</v>
      </c>
    </row>
    <row r="533" spans="1:3" x14ac:dyDescent="0.2">
      <c r="A533" s="15">
        <v>33359</v>
      </c>
      <c r="B533" s="14">
        <v>6.9</v>
      </c>
      <c r="C533" s="14">
        <v>6.7</v>
      </c>
    </row>
    <row r="534" spans="1:3" x14ac:dyDescent="0.2">
      <c r="A534" s="15">
        <v>33390</v>
      </c>
      <c r="B534" s="14">
        <v>6.9</v>
      </c>
      <c r="C534" s="14">
        <v>7</v>
      </c>
    </row>
    <row r="535" spans="1:3" x14ac:dyDescent="0.2">
      <c r="A535" s="15">
        <v>33420</v>
      </c>
      <c r="B535" s="14">
        <v>6.8</v>
      </c>
      <c r="C535" s="14">
        <v>6.8</v>
      </c>
    </row>
    <row r="536" spans="1:3" x14ac:dyDescent="0.2">
      <c r="A536" s="15">
        <v>33451</v>
      </c>
      <c r="B536" s="14">
        <v>6.9</v>
      </c>
      <c r="C536" s="14">
        <v>6.6</v>
      </c>
    </row>
    <row r="537" spans="1:3" x14ac:dyDescent="0.2">
      <c r="A537" s="15">
        <v>33482</v>
      </c>
      <c r="B537" s="14">
        <v>6.9</v>
      </c>
      <c r="C537" s="14">
        <v>6.5</v>
      </c>
    </row>
    <row r="538" spans="1:3" x14ac:dyDescent="0.2">
      <c r="A538" s="15">
        <v>33512</v>
      </c>
      <c r="B538" s="14">
        <v>7</v>
      </c>
      <c r="C538" s="14">
        <v>6.5</v>
      </c>
    </row>
    <row r="539" spans="1:3" x14ac:dyDescent="0.2">
      <c r="A539" s="15">
        <v>33543</v>
      </c>
      <c r="B539" s="14">
        <v>7</v>
      </c>
      <c r="C539" s="14">
        <v>6.7</v>
      </c>
    </row>
    <row r="540" spans="1:3" x14ac:dyDescent="0.2">
      <c r="A540" s="15">
        <v>33573</v>
      </c>
      <c r="B540" s="14">
        <v>7.3</v>
      </c>
      <c r="C540" s="14">
        <v>6.9</v>
      </c>
    </row>
    <row r="541" spans="1:3" x14ac:dyDescent="0.2">
      <c r="A541" s="15">
        <v>33604</v>
      </c>
      <c r="B541" s="14">
        <v>7.3</v>
      </c>
      <c r="C541" s="14">
        <v>8.1</v>
      </c>
    </row>
    <row r="542" spans="1:3" x14ac:dyDescent="0.2">
      <c r="A542" s="15">
        <v>33635</v>
      </c>
      <c r="B542" s="14">
        <v>7.4</v>
      </c>
      <c r="C542" s="14">
        <v>8.1999999999999993</v>
      </c>
    </row>
    <row r="543" spans="1:3" x14ac:dyDescent="0.2">
      <c r="A543" s="15">
        <v>33664</v>
      </c>
      <c r="B543" s="14">
        <v>7.4</v>
      </c>
      <c r="C543" s="14">
        <v>7.8</v>
      </c>
    </row>
    <row r="544" spans="1:3" x14ac:dyDescent="0.2">
      <c r="A544" s="15">
        <v>33695</v>
      </c>
      <c r="B544" s="14">
        <v>7.4</v>
      </c>
      <c r="C544" s="14">
        <v>7.2</v>
      </c>
    </row>
    <row r="545" spans="1:3" x14ac:dyDescent="0.2">
      <c r="A545" s="15">
        <v>33725</v>
      </c>
      <c r="B545" s="14">
        <v>7.6</v>
      </c>
      <c r="C545" s="14">
        <v>7.3</v>
      </c>
    </row>
    <row r="546" spans="1:3" x14ac:dyDescent="0.2">
      <c r="A546" s="15">
        <v>33756</v>
      </c>
      <c r="B546" s="14">
        <v>7.8</v>
      </c>
      <c r="C546" s="14">
        <v>8</v>
      </c>
    </row>
    <row r="547" spans="1:3" x14ac:dyDescent="0.2">
      <c r="A547" s="15">
        <v>33786</v>
      </c>
      <c r="B547" s="14">
        <v>7.7</v>
      </c>
      <c r="C547" s="14">
        <v>7.7</v>
      </c>
    </row>
    <row r="548" spans="1:3" x14ac:dyDescent="0.2">
      <c r="A548" s="15">
        <v>33817</v>
      </c>
      <c r="B548" s="14">
        <v>7.6</v>
      </c>
      <c r="C548" s="14">
        <v>7.4</v>
      </c>
    </row>
    <row r="549" spans="1:3" x14ac:dyDescent="0.2">
      <c r="A549" s="15">
        <v>33848</v>
      </c>
      <c r="B549" s="14">
        <v>7.6</v>
      </c>
      <c r="C549" s="14">
        <v>7.3</v>
      </c>
    </row>
    <row r="550" spans="1:3" x14ac:dyDescent="0.2">
      <c r="A550" s="15">
        <v>33878</v>
      </c>
      <c r="B550" s="14">
        <v>7.3</v>
      </c>
      <c r="C550" s="14">
        <v>6.9</v>
      </c>
    </row>
    <row r="551" spans="1:3" x14ac:dyDescent="0.2">
      <c r="A551" s="15">
        <v>33909</v>
      </c>
      <c r="B551" s="14">
        <v>7.4</v>
      </c>
      <c r="C551" s="14">
        <v>7.1</v>
      </c>
    </row>
    <row r="552" spans="1:3" x14ac:dyDescent="0.2">
      <c r="A552" s="15">
        <v>33939</v>
      </c>
      <c r="B552" s="14">
        <v>7.4</v>
      </c>
      <c r="C552" s="14">
        <v>7.1</v>
      </c>
    </row>
    <row r="553" spans="1:3" x14ac:dyDescent="0.2">
      <c r="A553" s="15">
        <v>33970</v>
      </c>
      <c r="B553" s="14">
        <v>7.3</v>
      </c>
      <c r="C553" s="14">
        <v>8</v>
      </c>
    </row>
    <row r="554" spans="1:3" x14ac:dyDescent="0.2">
      <c r="A554" s="15">
        <v>34001</v>
      </c>
      <c r="B554" s="14">
        <v>7.1</v>
      </c>
      <c r="C554" s="14">
        <v>7.8</v>
      </c>
    </row>
    <row r="555" spans="1:3" x14ac:dyDescent="0.2">
      <c r="A555" s="15">
        <v>34029</v>
      </c>
      <c r="B555" s="14">
        <v>7</v>
      </c>
      <c r="C555" s="14">
        <v>7.4</v>
      </c>
    </row>
    <row r="556" spans="1:3" x14ac:dyDescent="0.2">
      <c r="A556" s="15">
        <v>34060</v>
      </c>
      <c r="B556" s="14">
        <v>7.1</v>
      </c>
      <c r="C556" s="14">
        <v>6.9</v>
      </c>
    </row>
    <row r="557" spans="1:3" x14ac:dyDescent="0.2">
      <c r="A557" s="15">
        <v>34090</v>
      </c>
      <c r="B557" s="14">
        <v>7.1</v>
      </c>
      <c r="C557" s="14">
        <v>6.8</v>
      </c>
    </row>
    <row r="558" spans="1:3" x14ac:dyDescent="0.2">
      <c r="A558" s="15">
        <v>34121</v>
      </c>
      <c r="B558" s="14">
        <v>7</v>
      </c>
      <c r="C558" s="14">
        <v>7.2</v>
      </c>
    </row>
    <row r="559" spans="1:3" x14ac:dyDescent="0.2">
      <c r="A559" s="15">
        <v>34151</v>
      </c>
      <c r="B559" s="14">
        <v>6.9</v>
      </c>
      <c r="C559" s="14">
        <v>7</v>
      </c>
    </row>
    <row r="560" spans="1:3" x14ac:dyDescent="0.2">
      <c r="A560" s="15">
        <v>34182</v>
      </c>
      <c r="B560" s="14">
        <v>6.8</v>
      </c>
      <c r="C560" s="14">
        <v>6.6</v>
      </c>
    </row>
    <row r="561" spans="1:3" x14ac:dyDescent="0.2">
      <c r="A561" s="15">
        <v>34213</v>
      </c>
      <c r="B561" s="14">
        <v>6.7</v>
      </c>
      <c r="C561" s="14">
        <v>6.4</v>
      </c>
    </row>
    <row r="562" spans="1:3" x14ac:dyDescent="0.2">
      <c r="A562" s="15">
        <v>34243</v>
      </c>
      <c r="B562" s="14">
        <v>6.8</v>
      </c>
      <c r="C562" s="14">
        <v>6.4</v>
      </c>
    </row>
    <row r="563" spans="1:3" x14ac:dyDescent="0.2">
      <c r="A563" s="15">
        <v>34274</v>
      </c>
      <c r="B563" s="14">
        <v>6.6</v>
      </c>
      <c r="C563" s="14">
        <v>6.2</v>
      </c>
    </row>
    <row r="564" spans="1:3" x14ac:dyDescent="0.2">
      <c r="A564" s="15">
        <v>34304</v>
      </c>
      <c r="B564" s="14">
        <v>6.5</v>
      </c>
      <c r="C564" s="14">
        <v>6.1</v>
      </c>
    </row>
    <row r="565" spans="1:3" x14ac:dyDescent="0.2">
      <c r="A565" s="15">
        <v>34335</v>
      </c>
      <c r="B565" s="14">
        <v>6.6</v>
      </c>
      <c r="C565" s="14">
        <v>7.3</v>
      </c>
    </row>
    <row r="566" spans="1:3" x14ac:dyDescent="0.2">
      <c r="A566" s="15">
        <v>34366</v>
      </c>
      <c r="B566" s="14">
        <v>6.6</v>
      </c>
      <c r="C566" s="14">
        <v>7.1</v>
      </c>
    </row>
    <row r="567" spans="1:3" x14ac:dyDescent="0.2">
      <c r="A567" s="15">
        <v>34394</v>
      </c>
      <c r="B567" s="14">
        <v>6.5</v>
      </c>
      <c r="C567" s="14">
        <v>6.8</v>
      </c>
    </row>
    <row r="568" spans="1:3" x14ac:dyDescent="0.2">
      <c r="A568" s="15">
        <v>34425</v>
      </c>
      <c r="B568" s="14">
        <v>6.4</v>
      </c>
      <c r="C568" s="14">
        <v>6.2</v>
      </c>
    </row>
    <row r="569" spans="1:3" x14ac:dyDescent="0.2">
      <c r="A569" s="15">
        <v>34455</v>
      </c>
      <c r="B569" s="14">
        <v>6.1</v>
      </c>
      <c r="C569" s="14">
        <v>5.9</v>
      </c>
    </row>
    <row r="570" spans="1:3" x14ac:dyDescent="0.2">
      <c r="A570" s="15">
        <v>34486</v>
      </c>
      <c r="B570" s="14">
        <v>6.1</v>
      </c>
      <c r="C570" s="14">
        <v>6.2</v>
      </c>
    </row>
    <row r="571" spans="1:3" x14ac:dyDescent="0.2">
      <c r="A571" s="15">
        <v>34516</v>
      </c>
      <c r="B571" s="14">
        <v>6.1</v>
      </c>
      <c r="C571" s="14">
        <v>6.2</v>
      </c>
    </row>
    <row r="572" spans="1:3" x14ac:dyDescent="0.2">
      <c r="A572" s="15">
        <v>34547</v>
      </c>
      <c r="B572" s="14">
        <v>6</v>
      </c>
      <c r="C572" s="14">
        <v>5.9</v>
      </c>
    </row>
    <row r="573" spans="1:3" x14ac:dyDescent="0.2">
      <c r="A573" s="15">
        <v>34578</v>
      </c>
      <c r="B573" s="14">
        <v>5.9</v>
      </c>
      <c r="C573" s="14">
        <v>5.6</v>
      </c>
    </row>
    <row r="574" spans="1:3" x14ac:dyDescent="0.2">
      <c r="A574" s="15">
        <v>34608</v>
      </c>
      <c r="B574" s="14">
        <v>5.8</v>
      </c>
      <c r="C574" s="14">
        <v>5.4</v>
      </c>
    </row>
    <row r="575" spans="1:3" x14ac:dyDescent="0.2">
      <c r="A575" s="15">
        <v>34639</v>
      </c>
      <c r="B575" s="14">
        <v>5.6</v>
      </c>
      <c r="C575" s="14">
        <v>5.3</v>
      </c>
    </row>
    <row r="576" spans="1:3" x14ac:dyDescent="0.2">
      <c r="A576" s="15">
        <v>34669</v>
      </c>
      <c r="B576" s="14">
        <v>5.5</v>
      </c>
      <c r="C576" s="14">
        <v>5.0999999999999996</v>
      </c>
    </row>
    <row r="577" spans="1:3" x14ac:dyDescent="0.2">
      <c r="A577" s="15">
        <v>34700</v>
      </c>
      <c r="B577" s="14">
        <v>5.6</v>
      </c>
      <c r="C577" s="14">
        <v>6.2</v>
      </c>
    </row>
    <row r="578" spans="1:3" x14ac:dyDescent="0.2">
      <c r="A578" s="15">
        <v>34731</v>
      </c>
      <c r="B578" s="14">
        <v>5.4</v>
      </c>
      <c r="C578" s="14">
        <v>5.9</v>
      </c>
    </row>
    <row r="579" spans="1:3" x14ac:dyDescent="0.2">
      <c r="A579" s="15">
        <v>34759</v>
      </c>
      <c r="B579" s="14">
        <v>5.4</v>
      </c>
      <c r="C579" s="14">
        <v>5.7</v>
      </c>
    </row>
    <row r="580" spans="1:3" x14ac:dyDescent="0.2">
      <c r="A580" s="15">
        <v>34790</v>
      </c>
      <c r="B580" s="14">
        <v>5.8</v>
      </c>
      <c r="C580" s="14">
        <v>5.6</v>
      </c>
    </row>
    <row r="581" spans="1:3" x14ac:dyDescent="0.2">
      <c r="A581" s="15">
        <v>34820</v>
      </c>
      <c r="B581" s="14">
        <v>5.6</v>
      </c>
      <c r="C581" s="14">
        <v>5.5</v>
      </c>
    </row>
    <row r="582" spans="1:3" x14ac:dyDescent="0.2">
      <c r="A582" s="15">
        <v>34851</v>
      </c>
      <c r="B582" s="14">
        <v>5.6</v>
      </c>
      <c r="C582" s="14">
        <v>5.8</v>
      </c>
    </row>
    <row r="583" spans="1:3" x14ac:dyDescent="0.2">
      <c r="A583" s="15">
        <v>34881</v>
      </c>
      <c r="B583" s="14">
        <v>5.7</v>
      </c>
      <c r="C583" s="14">
        <v>5.9</v>
      </c>
    </row>
    <row r="584" spans="1:3" x14ac:dyDescent="0.2">
      <c r="A584" s="15">
        <v>34912</v>
      </c>
      <c r="B584" s="14">
        <v>5.7</v>
      </c>
      <c r="C584" s="14">
        <v>5.6</v>
      </c>
    </row>
    <row r="585" spans="1:3" x14ac:dyDescent="0.2">
      <c r="A585" s="15">
        <v>34943</v>
      </c>
      <c r="B585" s="14">
        <v>5.6</v>
      </c>
      <c r="C585" s="14">
        <v>5.4</v>
      </c>
    </row>
    <row r="586" spans="1:3" x14ac:dyDescent="0.2">
      <c r="A586" s="15">
        <v>34973</v>
      </c>
      <c r="B586" s="14">
        <v>5.5</v>
      </c>
      <c r="C586" s="14">
        <v>5.2</v>
      </c>
    </row>
    <row r="587" spans="1:3" x14ac:dyDescent="0.2">
      <c r="A587" s="15">
        <v>35004</v>
      </c>
      <c r="B587" s="14">
        <v>5.6</v>
      </c>
      <c r="C587" s="14">
        <v>5.3</v>
      </c>
    </row>
    <row r="588" spans="1:3" x14ac:dyDescent="0.2">
      <c r="A588" s="15">
        <v>35034</v>
      </c>
      <c r="B588" s="14">
        <v>5.6</v>
      </c>
      <c r="C588" s="14">
        <v>5.2</v>
      </c>
    </row>
    <row r="589" spans="1:3" x14ac:dyDescent="0.2">
      <c r="A589" s="15">
        <v>35065</v>
      </c>
      <c r="B589" s="14">
        <v>5.6</v>
      </c>
      <c r="C589" s="14">
        <v>6.3</v>
      </c>
    </row>
    <row r="590" spans="1:3" x14ac:dyDescent="0.2">
      <c r="A590" s="15">
        <v>35096</v>
      </c>
      <c r="B590" s="14">
        <v>5.5</v>
      </c>
      <c r="C590" s="14">
        <v>6</v>
      </c>
    </row>
    <row r="591" spans="1:3" x14ac:dyDescent="0.2">
      <c r="A591" s="15">
        <v>35125</v>
      </c>
      <c r="B591" s="14">
        <v>5.5</v>
      </c>
      <c r="C591" s="14">
        <v>5.8</v>
      </c>
    </row>
    <row r="592" spans="1:3" x14ac:dyDescent="0.2">
      <c r="A592" s="15">
        <v>35156</v>
      </c>
      <c r="B592" s="14">
        <v>5.6</v>
      </c>
      <c r="C592" s="14">
        <v>5.4</v>
      </c>
    </row>
    <row r="593" spans="1:3" x14ac:dyDescent="0.2">
      <c r="A593" s="15">
        <v>35186</v>
      </c>
      <c r="B593" s="14">
        <v>5.6</v>
      </c>
      <c r="C593" s="14">
        <v>5.4</v>
      </c>
    </row>
    <row r="594" spans="1:3" x14ac:dyDescent="0.2">
      <c r="A594" s="15">
        <v>35217</v>
      </c>
      <c r="B594" s="14">
        <v>5.3</v>
      </c>
      <c r="C594" s="14">
        <v>5.5</v>
      </c>
    </row>
    <row r="595" spans="1:3" x14ac:dyDescent="0.2">
      <c r="A595" s="15">
        <v>35247</v>
      </c>
      <c r="B595" s="14">
        <v>5.5</v>
      </c>
      <c r="C595" s="14">
        <v>5.6</v>
      </c>
    </row>
    <row r="596" spans="1:3" x14ac:dyDescent="0.2">
      <c r="A596" s="15">
        <v>35278</v>
      </c>
      <c r="B596" s="14">
        <v>5.0999999999999996</v>
      </c>
      <c r="C596" s="14">
        <v>5.0999999999999996</v>
      </c>
    </row>
    <row r="597" spans="1:3" x14ac:dyDescent="0.2">
      <c r="A597" s="15">
        <v>35309</v>
      </c>
      <c r="B597" s="14">
        <v>5.2</v>
      </c>
      <c r="C597" s="14">
        <v>5</v>
      </c>
    </row>
    <row r="598" spans="1:3" x14ac:dyDescent="0.2">
      <c r="A598" s="15">
        <v>35339</v>
      </c>
      <c r="B598" s="14">
        <v>5.2</v>
      </c>
      <c r="C598" s="14">
        <v>4.9000000000000004</v>
      </c>
    </row>
    <row r="599" spans="1:3" x14ac:dyDescent="0.2">
      <c r="A599" s="15">
        <v>35370</v>
      </c>
      <c r="B599" s="14">
        <v>5.4</v>
      </c>
      <c r="C599" s="14">
        <v>5</v>
      </c>
    </row>
    <row r="600" spans="1:3" x14ac:dyDescent="0.2">
      <c r="A600" s="15">
        <v>35400</v>
      </c>
      <c r="B600" s="14">
        <v>5.4</v>
      </c>
      <c r="C600" s="14">
        <v>5</v>
      </c>
    </row>
    <row r="601" spans="1:3" x14ac:dyDescent="0.2">
      <c r="A601" s="15">
        <v>35431</v>
      </c>
      <c r="B601" s="14">
        <v>5.3</v>
      </c>
      <c r="C601" s="14">
        <v>5.9</v>
      </c>
    </row>
    <row r="602" spans="1:3" x14ac:dyDescent="0.2">
      <c r="A602" s="15">
        <v>35462</v>
      </c>
      <c r="B602" s="14">
        <v>5.2</v>
      </c>
      <c r="C602" s="14">
        <v>5.7</v>
      </c>
    </row>
    <row r="603" spans="1:3" x14ac:dyDescent="0.2">
      <c r="A603" s="15">
        <v>35490</v>
      </c>
      <c r="B603" s="14">
        <v>5.2</v>
      </c>
      <c r="C603" s="14">
        <v>5.5</v>
      </c>
    </row>
    <row r="604" spans="1:3" x14ac:dyDescent="0.2">
      <c r="A604" s="15">
        <v>35521</v>
      </c>
      <c r="B604" s="14">
        <v>5.0999999999999996</v>
      </c>
      <c r="C604" s="14">
        <v>4.8</v>
      </c>
    </row>
    <row r="605" spans="1:3" x14ac:dyDescent="0.2">
      <c r="A605" s="15">
        <v>35551</v>
      </c>
      <c r="B605" s="14">
        <v>4.9000000000000004</v>
      </c>
      <c r="C605" s="14">
        <v>4.7</v>
      </c>
    </row>
    <row r="606" spans="1:3" x14ac:dyDescent="0.2">
      <c r="A606" s="15">
        <v>35582</v>
      </c>
      <c r="B606" s="14">
        <v>5</v>
      </c>
      <c r="C606" s="14">
        <v>5.2</v>
      </c>
    </row>
    <row r="607" spans="1:3" x14ac:dyDescent="0.2">
      <c r="A607" s="15">
        <v>35612</v>
      </c>
      <c r="B607" s="14">
        <v>4.9000000000000004</v>
      </c>
      <c r="C607" s="14">
        <v>5</v>
      </c>
    </row>
    <row r="608" spans="1:3" x14ac:dyDescent="0.2">
      <c r="A608" s="15">
        <v>35643</v>
      </c>
      <c r="B608" s="14">
        <v>4.8</v>
      </c>
      <c r="C608" s="14">
        <v>4.8</v>
      </c>
    </row>
    <row r="609" spans="1:3" x14ac:dyDescent="0.2">
      <c r="A609" s="15">
        <v>35674</v>
      </c>
      <c r="B609" s="14">
        <v>4.9000000000000004</v>
      </c>
      <c r="C609" s="14">
        <v>4.7</v>
      </c>
    </row>
    <row r="610" spans="1:3" x14ac:dyDescent="0.2">
      <c r="A610" s="15">
        <v>35704</v>
      </c>
      <c r="B610" s="14">
        <v>4.7</v>
      </c>
      <c r="C610" s="14">
        <v>4.4000000000000004</v>
      </c>
    </row>
    <row r="611" spans="1:3" x14ac:dyDescent="0.2">
      <c r="A611" s="15">
        <v>35735</v>
      </c>
      <c r="B611" s="14">
        <v>4.5999999999999996</v>
      </c>
      <c r="C611" s="14">
        <v>4.3</v>
      </c>
    </row>
    <row r="612" spans="1:3" x14ac:dyDescent="0.2">
      <c r="A612" s="15">
        <v>35765</v>
      </c>
      <c r="B612" s="14">
        <v>4.7</v>
      </c>
      <c r="C612" s="14">
        <v>4.4000000000000004</v>
      </c>
    </row>
    <row r="613" spans="1:3" x14ac:dyDescent="0.2">
      <c r="A613" s="15">
        <v>35796</v>
      </c>
      <c r="B613" s="14">
        <v>4.5999999999999996</v>
      </c>
      <c r="C613" s="14">
        <v>5.2</v>
      </c>
    </row>
    <row r="614" spans="1:3" x14ac:dyDescent="0.2">
      <c r="A614" s="15">
        <v>35827</v>
      </c>
      <c r="B614" s="14">
        <v>4.5999999999999996</v>
      </c>
      <c r="C614" s="14">
        <v>5</v>
      </c>
    </row>
    <row r="615" spans="1:3" x14ac:dyDescent="0.2">
      <c r="A615" s="15">
        <v>35855</v>
      </c>
      <c r="B615" s="14">
        <v>4.7</v>
      </c>
      <c r="C615" s="14">
        <v>5</v>
      </c>
    </row>
    <row r="616" spans="1:3" x14ac:dyDescent="0.2">
      <c r="A616" s="15">
        <v>35886</v>
      </c>
      <c r="B616" s="14">
        <v>4.3</v>
      </c>
      <c r="C616" s="14">
        <v>4.0999999999999996</v>
      </c>
    </row>
    <row r="617" spans="1:3" x14ac:dyDescent="0.2">
      <c r="A617" s="15">
        <v>35916</v>
      </c>
      <c r="B617" s="14">
        <v>4.4000000000000004</v>
      </c>
      <c r="C617" s="14">
        <v>4.2</v>
      </c>
    </row>
    <row r="618" spans="1:3" x14ac:dyDescent="0.2">
      <c r="A618" s="15">
        <v>35947</v>
      </c>
      <c r="B618" s="14">
        <v>4.5</v>
      </c>
      <c r="C618" s="14">
        <v>4.7</v>
      </c>
    </row>
    <row r="619" spans="1:3" x14ac:dyDescent="0.2">
      <c r="A619" s="15">
        <v>35977</v>
      </c>
      <c r="B619" s="14">
        <v>4.5</v>
      </c>
      <c r="C619" s="14">
        <v>4.7</v>
      </c>
    </row>
    <row r="620" spans="1:3" x14ac:dyDescent="0.2">
      <c r="A620" s="15">
        <v>36008</v>
      </c>
      <c r="B620" s="14">
        <v>4.5</v>
      </c>
      <c r="C620" s="14">
        <v>4.5</v>
      </c>
    </row>
    <row r="621" spans="1:3" x14ac:dyDescent="0.2">
      <c r="A621" s="15">
        <v>36039</v>
      </c>
      <c r="B621" s="14">
        <v>4.5999999999999996</v>
      </c>
      <c r="C621" s="14">
        <v>4.4000000000000004</v>
      </c>
    </row>
    <row r="622" spans="1:3" x14ac:dyDescent="0.2">
      <c r="A622" s="15">
        <v>36069</v>
      </c>
      <c r="B622" s="14">
        <v>4.5</v>
      </c>
      <c r="C622" s="14">
        <v>4.2</v>
      </c>
    </row>
    <row r="623" spans="1:3" x14ac:dyDescent="0.2">
      <c r="A623" s="15">
        <v>36100</v>
      </c>
      <c r="B623" s="14">
        <v>4.4000000000000004</v>
      </c>
      <c r="C623" s="14">
        <v>4.0999999999999996</v>
      </c>
    </row>
    <row r="624" spans="1:3" x14ac:dyDescent="0.2">
      <c r="A624" s="15">
        <v>36130</v>
      </c>
      <c r="B624" s="14">
        <v>4.4000000000000004</v>
      </c>
      <c r="C624" s="14">
        <v>4</v>
      </c>
    </row>
    <row r="625" spans="1:3" x14ac:dyDescent="0.2">
      <c r="A625" s="15">
        <v>36161</v>
      </c>
      <c r="B625" s="14">
        <v>4.3</v>
      </c>
      <c r="C625" s="14">
        <v>4.8</v>
      </c>
    </row>
    <row r="626" spans="1:3" x14ac:dyDescent="0.2">
      <c r="A626" s="15">
        <v>36192</v>
      </c>
      <c r="B626" s="14">
        <v>4.4000000000000004</v>
      </c>
      <c r="C626" s="14">
        <v>4.7</v>
      </c>
    </row>
    <row r="627" spans="1:3" x14ac:dyDescent="0.2">
      <c r="A627" s="15">
        <v>36220</v>
      </c>
      <c r="B627" s="14">
        <v>4.2</v>
      </c>
      <c r="C627" s="14">
        <v>4.4000000000000004</v>
      </c>
    </row>
    <row r="628" spans="1:3" x14ac:dyDescent="0.2">
      <c r="A628" s="15">
        <v>36251</v>
      </c>
      <c r="B628" s="14">
        <v>4.3</v>
      </c>
      <c r="C628" s="14">
        <v>4.0999999999999996</v>
      </c>
    </row>
    <row r="629" spans="1:3" x14ac:dyDescent="0.2">
      <c r="A629" s="15">
        <v>36281</v>
      </c>
      <c r="B629" s="14">
        <v>4.2</v>
      </c>
      <c r="C629" s="14">
        <v>4</v>
      </c>
    </row>
    <row r="630" spans="1:3" x14ac:dyDescent="0.2">
      <c r="A630" s="15">
        <v>36312</v>
      </c>
      <c r="B630" s="14">
        <v>4.3</v>
      </c>
      <c r="C630" s="14">
        <v>4.5</v>
      </c>
    </row>
    <row r="631" spans="1:3" x14ac:dyDescent="0.2">
      <c r="A631" s="15">
        <v>36342</v>
      </c>
      <c r="B631" s="14">
        <v>4.3</v>
      </c>
      <c r="C631" s="14">
        <v>4.5</v>
      </c>
    </row>
    <row r="632" spans="1:3" x14ac:dyDescent="0.2">
      <c r="A632" s="15">
        <v>36373</v>
      </c>
      <c r="B632" s="14">
        <v>4.2</v>
      </c>
      <c r="C632" s="14">
        <v>4.2</v>
      </c>
    </row>
    <row r="633" spans="1:3" x14ac:dyDescent="0.2">
      <c r="A633" s="15">
        <v>36404</v>
      </c>
      <c r="B633" s="14">
        <v>4.2</v>
      </c>
      <c r="C633" s="14">
        <v>4.0999999999999996</v>
      </c>
    </row>
    <row r="634" spans="1:3" x14ac:dyDescent="0.2">
      <c r="A634" s="15">
        <v>36434</v>
      </c>
      <c r="B634" s="14">
        <v>4.0999999999999996</v>
      </c>
      <c r="C634" s="14">
        <v>3.8</v>
      </c>
    </row>
    <row r="635" spans="1:3" x14ac:dyDescent="0.2">
      <c r="A635" s="15">
        <v>36465</v>
      </c>
      <c r="B635" s="14">
        <v>4.0999999999999996</v>
      </c>
      <c r="C635" s="14">
        <v>3.8</v>
      </c>
    </row>
    <row r="636" spans="1:3" x14ac:dyDescent="0.2">
      <c r="A636" s="15">
        <v>36495</v>
      </c>
      <c r="B636" s="14">
        <v>4</v>
      </c>
      <c r="C636" s="14">
        <v>3.7</v>
      </c>
    </row>
    <row r="637" spans="1:3" x14ac:dyDescent="0.2">
      <c r="A637" s="15">
        <v>36526</v>
      </c>
      <c r="B637" s="14">
        <v>4</v>
      </c>
      <c r="C637" s="14">
        <v>4.5</v>
      </c>
    </row>
    <row r="638" spans="1:3" x14ac:dyDescent="0.2">
      <c r="A638" s="15">
        <v>36557</v>
      </c>
      <c r="B638" s="14">
        <v>4.0999999999999996</v>
      </c>
      <c r="C638" s="14">
        <v>4.4000000000000004</v>
      </c>
    </row>
    <row r="639" spans="1:3" x14ac:dyDescent="0.2">
      <c r="A639" s="15">
        <v>36586</v>
      </c>
      <c r="B639" s="14">
        <v>4</v>
      </c>
      <c r="C639" s="14">
        <v>4.3</v>
      </c>
    </row>
    <row r="640" spans="1:3" x14ac:dyDescent="0.2">
      <c r="A640" s="15">
        <v>36617</v>
      </c>
      <c r="B640" s="14">
        <v>3.8</v>
      </c>
      <c r="C640" s="14">
        <v>3.7</v>
      </c>
    </row>
    <row r="641" spans="1:3" x14ac:dyDescent="0.2">
      <c r="A641" s="15">
        <v>36647</v>
      </c>
      <c r="B641" s="14">
        <v>4</v>
      </c>
      <c r="C641" s="14">
        <v>3.8</v>
      </c>
    </row>
    <row r="642" spans="1:3" x14ac:dyDescent="0.2">
      <c r="A642" s="15">
        <v>36678</v>
      </c>
      <c r="B642" s="14">
        <v>4</v>
      </c>
      <c r="C642" s="14">
        <v>4.0999999999999996</v>
      </c>
    </row>
    <row r="643" spans="1:3" x14ac:dyDescent="0.2">
      <c r="A643" s="15">
        <v>36708</v>
      </c>
      <c r="B643" s="14">
        <v>4</v>
      </c>
      <c r="C643" s="14">
        <v>4.2</v>
      </c>
    </row>
    <row r="644" spans="1:3" x14ac:dyDescent="0.2">
      <c r="A644" s="15">
        <v>36739</v>
      </c>
      <c r="B644" s="14">
        <v>4.0999999999999996</v>
      </c>
      <c r="C644" s="14">
        <v>4.0999999999999996</v>
      </c>
    </row>
    <row r="645" spans="1:3" x14ac:dyDescent="0.2">
      <c r="A645" s="15">
        <v>36770</v>
      </c>
      <c r="B645" s="14">
        <v>3.9</v>
      </c>
      <c r="C645" s="14">
        <v>3.8</v>
      </c>
    </row>
    <row r="646" spans="1:3" x14ac:dyDescent="0.2">
      <c r="A646" s="15">
        <v>36800</v>
      </c>
      <c r="B646" s="14">
        <v>3.9</v>
      </c>
      <c r="C646" s="14">
        <v>3.6</v>
      </c>
    </row>
    <row r="647" spans="1:3" x14ac:dyDescent="0.2">
      <c r="A647" s="15">
        <v>36831</v>
      </c>
      <c r="B647" s="14">
        <v>3.9</v>
      </c>
      <c r="C647" s="14">
        <v>3.7</v>
      </c>
    </row>
    <row r="648" spans="1:3" x14ac:dyDescent="0.2">
      <c r="A648" s="15">
        <v>36861</v>
      </c>
      <c r="B648" s="14">
        <v>3.9</v>
      </c>
      <c r="C648" s="14">
        <v>3.7</v>
      </c>
    </row>
    <row r="649" spans="1:3" x14ac:dyDescent="0.2">
      <c r="A649" s="15">
        <v>36892</v>
      </c>
      <c r="B649" s="14">
        <v>4.2</v>
      </c>
      <c r="C649" s="14">
        <v>4.7</v>
      </c>
    </row>
    <row r="650" spans="1:3" x14ac:dyDescent="0.2">
      <c r="A650" s="15">
        <v>36923</v>
      </c>
      <c r="B650" s="14">
        <v>4.2</v>
      </c>
      <c r="C650" s="14">
        <v>4.5999999999999996</v>
      </c>
    </row>
    <row r="651" spans="1:3" x14ac:dyDescent="0.2">
      <c r="A651" s="15">
        <v>36951</v>
      </c>
      <c r="B651" s="14">
        <v>4.3</v>
      </c>
      <c r="C651" s="14">
        <v>4.5</v>
      </c>
    </row>
    <row r="652" spans="1:3" x14ac:dyDescent="0.2">
      <c r="A652" s="15">
        <v>36982</v>
      </c>
      <c r="B652" s="14">
        <v>4.4000000000000004</v>
      </c>
      <c r="C652" s="14">
        <v>4.2</v>
      </c>
    </row>
    <row r="653" spans="1:3" x14ac:dyDescent="0.2">
      <c r="A653" s="15">
        <v>37012</v>
      </c>
      <c r="B653" s="14">
        <v>4.3</v>
      </c>
      <c r="C653" s="14">
        <v>4.0999999999999996</v>
      </c>
    </row>
    <row r="654" spans="1:3" x14ac:dyDescent="0.2">
      <c r="A654" s="15">
        <v>37043</v>
      </c>
      <c r="B654" s="14">
        <v>4.5</v>
      </c>
      <c r="C654" s="14">
        <v>4.7</v>
      </c>
    </row>
    <row r="655" spans="1:3" x14ac:dyDescent="0.2">
      <c r="A655" s="15">
        <v>37073</v>
      </c>
      <c r="B655" s="14">
        <v>4.5999999999999996</v>
      </c>
      <c r="C655" s="14">
        <v>4.7</v>
      </c>
    </row>
    <row r="656" spans="1:3" x14ac:dyDescent="0.2">
      <c r="A656" s="15">
        <v>37104</v>
      </c>
      <c r="B656" s="14">
        <v>4.9000000000000004</v>
      </c>
      <c r="C656" s="14">
        <v>4.9000000000000004</v>
      </c>
    </row>
    <row r="657" spans="1:3" x14ac:dyDescent="0.2">
      <c r="A657" s="15">
        <v>37135</v>
      </c>
      <c r="B657" s="14">
        <v>5</v>
      </c>
      <c r="C657" s="14">
        <v>4.7</v>
      </c>
    </row>
    <row r="658" spans="1:3" x14ac:dyDescent="0.2">
      <c r="A658" s="15">
        <v>37165</v>
      </c>
      <c r="B658" s="14">
        <v>5.3</v>
      </c>
      <c r="C658" s="14">
        <v>5</v>
      </c>
    </row>
    <row r="659" spans="1:3" x14ac:dyDescent="0.2">
      <c r="A659" s="15">
        <v>37196</v>
      </c>
      <c r="B659" s="14">
        <v>5.5</v>
      </c>
      <c r="C659" s="14">
        <v>5.3</v>
      </c>
    </row>
    <row r="660" spans="1:3" x14ac:dyDescent="0.2">
      <c r="A660" s="15">
        <v>37226</v>
      </c>
      <c r="B660" s="14">
        <v>5.7</v>
      </c>
      <c r="C660" s="14">
        <v>5.4</v>
      </c>
    </row>
    <row r="661" spans="1:3" x14ac:dyDescent="0.2">
      <c r="A661" s="15">
        <v>37257</v>
      </c>
      <c r="B661" s="14">
        <v>5.7</v>
      </c>
      <c r="C661" s="14">
        <v>6.3</v>
      </c>
    </row>
    <row r="662" spans="1:3" x14ac:dyDescent="0.2">
      <c r="A662" s="15">
        <v>37288</v>
      </c>
      <c r="B662" s="14">
        <v>5.7</v>
      </c>
      <c r="C662" s="14">
        <v>6.1</v>
      </c>
    </row>
    <row r="663" spans="1:3" x14ac:dyDescent="0.2">
      <c r="A663" s="15">
        <v>37316</v>
      </c>
      <c r="B663" s="14">
        <v>5.7</v>
      </c>
      <c r="C663" s="14">
        <v>6.1</v>
      </c>
    </row>
    <row r="664" spans="1:3" x14ac:dyDescent="0.2">
      <c r="A664" s="15">
        <v>37347</v>
      </c>
      <c r="B664" s="14">
        <v>5.9</v>
      </c>
      <c r="C664" s="14">
        <v>5.7</v>
      </c>
    </row>
    <row r="665" spans="1:3" x14ac:dyDescent="0.2">
      <c r="A665" s="15">
        <v>37377</v>
      </c>
      <c r="B665" s="14">
        <v>5.8</v>
      </c>
      <c r="C665" s="14">
        <v>5.5</v>
      </c>
    </row>
    <row r="666" spans="1:3" x14ac:dyDescent="0.2">
      <c r="A666" s="15">
        <v>37408</v>
      </c>
      <c r="B666" s="14">
        <v>5.8</v>
      </c>
      <c r="C666" s="14">
        <v>6</v>
      </c>
    </row>
    <row r="667" spans="1:3" x14ac:dyDescent="0.2">
      <c r="A667" s="15">
        <v>37438</v>
      </c>
      <c r="B667" s="14">
        <v>5.8</v>
      </c>
      <c r="C667" s="14">
        <v>5.9</v>
      </c>
    </row>
    <row r="668" spans="1:3" x14ac:dyDescent="0.2">
      <c r="A668" s="15">
        <v>37469</v>
      </c>
      <c r="B668" s="14">
        <v>5.7</v>
      </c>
      <c r="C668" s="14">
        <v>5.7</v>
      </c>
    </row>
    <row r="669" spans="1:3" x14ac:dyDescent="0.2">
      <c r="A669" s="15">
        <v>37500</v>
      </c>
      <c r="B669" s="14">
        <v>5.7</v>
      </c>
      <c r="C669" s="14">
        <v>5.4</v>
      </c>
    </row>
    <row r="670" spans="1:3" x14ac:dyDescent="0.2">
      <c r="A670" s="15">
        <v>37530</v>
      </c>
      <c r="B670" s="14">
        <v>5.7</v>
      </c>
      <c r="C670" s="14">
        <v>5.3</v>
      </c>
    </row>
    <row r="671" spans="1:3" x14ac:dyDescent="0.2">
      <c r="A671" s="15">
        <v>37561</v>
      </c>
      <c r="B671" s="14">
        <v>5.9</v>
      </c>
      <c r="C671" s="14">
        <v>5.6</v>
      </c>
    </row>
    <row r="672" spans="1:3" x14ac:dyDescent="0.2">
      <c r="A672" s="15">
        <v>37591</v>
      </c>
      <c r="B672" s="14">
        <v>6</v>
      </c>
      <c r="C672" s="14">
        <v>5.7</v>
      </c>
    </row>
    <row r="673" spans="1:3" x14ac:dyDescent="0.2">
      <c r="A673" s="15">
        <v>37622</v>
      </c>
      <c r="B673" s="14">
        <v>5.8</v>
      </c>
      <c r="C673" s="14">
        <v>6.5</v>
      </c>
    </row>
    <row r="674" spans="1:3" x14ac:dyDescent="0.2">
      <c r="A674" s="15">
        <v>37653</v>
      </c>
      <c r="B674" s="14">
        <v>5.9</v>
      </c>
      <c r="C674" s="14">
        <v>6.4</v>
      </c>
    </row>
    <row r="675" spans="1:3" x14ac:dyDescent="0.2">
      <c r="A675" s="15">
        <v>37681</v>
      </c>
      <c r="B675" s="14">
        <v>5.9</v>
      </c>
      <c r="C675" s="14">
        <v>6.2</v>
      </c>
    </row>
    <row r="676" spans="1:3" x14ac:dyDescent="0.2">
      <c r="A676" s="15">
        <v>37712</v>
      </c>
      <c r="B676" s="14">
        <v>6</v>
      </c>
      <c r="C676" s="14">
        <v>5.8</v>
      </c>
    </row>
    <row r="677" spans="1:3" x14ac:dyDescent="0.2">
      <c r="A677" s="15">
        <v>37742</v>
      </c>
      <c r="B677" s="14">
        <v>6.1</v>
      </c>
      <c r="C677" s="14">
        <v>5.8</v>
      </c>
    </row>
    <row r="678" spans="1:3" x14ac:dyDescent="0.2">
      <c r="A678" s="15">
        <v>37773</v>
      </c>
      <c r="B678" s="14">
        <v>6.3</v>
      </c>
      <c r="C678" s="14">
        <v>6.5</v>
      </c>
    </row>
    <row r="679" spans="1:3" x14ac:dyDescent="0.2">
      <c r="A679" s="15">
        <v>37803</v>
      </c>
      <c r="B679" s="14">
        <v>6.2</v>
      </c>
      <c r="C679" s="14">
        <v>6.3</v>
      </c>
    </row>
    <row r="680" spans="1:3" x14ac:dyDescent="0.2">
      <c r="A680" s="15">
        <v>37834</v>
      </c>
      <c r="B680" s="14">
        <v>6.1</v>
      </c>
      <c r="C680" s="14">
        <v>6</v>
      </c>
    </row>
    <row r="681" spans="1:3" x14ac:dyDescent="0.2">
      <c r="A681" s="15">
        <v>37865</v>
      </c>
      <c r="B681" s="14">
        <v>6.1</v>
      </c>
      <c r="C681" s="14">
        <v>5.8</v>
      </c>
    </row>
    <row r="682" spans="1:3" x14ac:dyDescent="0.2">
      <c r="A682" s="15">
        <v>37895</v>
      </c>
      <c r="B682" s="14">
        <v>6</v>
      </c>
      <c r="C682" s="14">
        <v>5.6</v>
      </c>
    </row>
    <row r="683" spans="1:3" x14ac:dyDescent="0.2">
      <c r="A683" s="15">
        <v>37926</v>
      </c>
      <c r="B683" s="14">
        <v>5.8</v>
      </c>
      <c r="C683" s="14">
        <v>5.6</v>
      </c>
    </row>
    <row r="684" spans="1:3" x14ac:dyDescent="0.2">
      <c r="A684" s="15">
        <v>37956</v>
      </c>
      <c r="B684" s="14">
        <v>5.7</v>
      </c>
      <c r="C684" s="14">
        <v>5.4</v>
      </c>
    </row>
    <row r="685" spans="1:3" x14ac:dyDescent="0.2">
      <c r="A685" s="15">
        <v>37987</v>
      </c>
      <c r="B685" s="14">
        <v>5.7</v>
      </c>
      <c r="C685" s="14">
        <v>6.3</v>
      </c>
    </row>
    <row r="686" spans="1:3" x14ac:dyDescent="0.2">
      <c r="A686" s="15">
        <v>38018</v>
      </c>
      <c r="B686" s="14">
        <v>5.6</v>
      </c>
      <c r="C686" s="14">
        <v>6</v>
      </c>
    </row>
    <row r="687" spans="1:3" x14ac:dyDescent="0.2">
      <c r="A687" s="15">
        <v>38047</v>
      </c>
      <c r="B687" s="14">
        <v>5.8</v>
      </c>
      <c r="C687" s="14">
        <v>6</v>
      </c>
    </row>
    <row r="688" spans="1:3" x14ac:dyDescent="0.2">
      <c r="A688" s="15">
        <v>38078</v>
      </c>
      <c r="B688" s="14">
        <v>5.6</v>
      </c>
      <c r="C688" s="14">
        <v>5.4</v>
      </c>
    </row>
    <row r="689" spans="1:3" x14ac:dyDescent="0.2">
      <c r="A689" s="15">
        <v>38108</v>
      </c>
      <c r="B689" s="14">
        <v>5.6</v>
      </c>
      <c r="C689" s="14">
        <v>5.3</v>
      </c>
    </row>
    <row r="690" spans="1:3" x14ac:dyDescent="0.2">
      <c r="A690" s="15">
        <v>38139</v>
      </c>
      <c r="B690" s="14">
        <v>5.6</v>
      </c>
      <c r="C690" s="14">
        <v>5.8</v>
      </c>
    </row>
    <row r="691" spans="1:3" x14ac:dyDescent="0.2">
      <c r="A691" s="15">
        <v>38169</v>
      </c>
      <c r="B691" s="14">
        <v>5.5</v>
      </c>
      <c r="C691" s="14">
        <v>5.7</v>
      </c>
    </row>
    <row r="692" spans="1:3" x14ac:dyDescent="0.2">
      <c r="A692" s="15">
        <v>38200</v>
      </c>
      <c r="B692" s="14">
        <v>5.4</v>
      </c>
      <c r="C692" s="14">
        <v>5.4</v>
      </c>
    </row>
    <row r="693" spans="1:3" x14ac:dyDescent="0.2">
      <c r="A693" s="15">
        <v>38231</v>
      </c>
      <c r="B693" s="14">
        <v>5.4</v>
      </c>
      <c r="C693" s="14">
        <v>5.0999999999999996</v>
      </c>
    </row>
    <row r="694" spans="1:3" x14ac:dyDescent="0.2">
      <c r="A694" s="15">
        <v>38261</v>
      </c>
      <c r="B694" s="14">
        <v>5.5</v>
      </c>
      <c r="C694" s="14">
        <v>5.0999999999999996</v>
      </c>
    </row>
    <row r="695" spans="1:3" x14ac:dyDescent="0.2">
      <c r="A695" s="15">
        <v>38292</v>
      </c>
      <c r="B695" s="14">
        <v>5.4</v>
      </c>
      <c r="C695" s="14">
        <v>5.2</v>
      </c>
    </row>
    <row r="696" spans="1:3" x14ac:dyDescent="0.2">
      <c r="A696" s="15">
        <v>38322</v>
      </c>
      <c r="B696" s="14">
        <v>5.4</v>
      </c>
      <c r="C696" s="14">
        <v>5.0999999999999996</v>
      </c>
    </row>
    <row r="697" spans="1:3" x14ac:dyDescent="0.2">
      <c r="A697" s="15">
        <v>38353</v>
      </c>
      <c r="B697" s="14">
        <v>5.3</v>
      </c>
      <c r="C697" s="14">
        <v>5.7</v>
      </c>
    </row>
    <row r="698" spans="1:3" x14ac:dyDescent="0.2">
      <c r="A698" s="15">
        <v>38384</v>
      </c>
      <c r="B698" s="14">
        <v>5.4</v>
      </c>
      <c r="C698" s="14">
        <v>5.8</v>
      </c>
    </row>
    <row r="699" spans="1:3" x14ac:dyDescent="0.2">
      <c r="A699" s="15">
        <v>38412</v>
      </c>
      <c r="B699" s="14">
        <v>5.2</v>
      </c>
      <c r="C699" s="14">
        <v>5.4</v>
      </c>
    </row>
    <row r="700" spans="1:3" x14ac:dyDescent="0.2">
      <c r="A700" s="15">
        <v>38443</v>
      </c>
      <c r="B700" s="14">
        <v>5.2</v>
      </c>
      <c r="C700" s="14">
        <v>4.9000000000000004</v>
      </c>
    </row>
    <row r="701" spans="1:3" x14ac:dyDescent="0.2">
      <c r="A701" s="15">
        <v>38473</v>
      </c>
      <c r="B701" s="14">
        <v>5.0999999999999996</v>
      </c>
      <c r="C701" s="14">
        <v>4.9000000000000004</v>
      </c>
    </row>
    <row r="702" spans="1:3" x14ac:dyDescent="0.2">
      <c r="A702" s="15">
        <v>38504</v>
      </c>
      <c r="B702" s="14">
        <v>5</v>
      </c>
      <c r="C702" s="14">
        <v>5.2</v>
      </c>
    </row>
    <row r="703" spans="1:3" x14ac:dyDescent="0.2">
      <c r="A703" s="15">
        <v>38534</v>
      </c>
      <c r="B703" s="14">
        <v>5</v>
      </c>
      <c r="C703" s="14">
        <v>5.2</v>
      </c>
    </row>
    <row r="704" spans="1:3" x14ac:dyDescent="0.2">
      <c r="A704" s="15">
        <v>38565</v>
      </c>
      <c r="B704" s="14">
        <v>4.9000000000000004</v>
      </c>
      <c r="C704" s="14">
        <v>4.9000000000000004</v>
      </c>
    </row>
    <row r="705" spans="1:3" x14ac:dyDescent="0.2">
      <c r="A705" s="15">
        <v>38596</v>
      </c>
      <c r="B705" s="14">
        <v>5</v>
      </c>
      <c r="C705" s="14">
        <v>4.8</v>
      </c>
    </row>
    <row r="706" spans="1:3" x14ac:dyDescent="0.2">
      <c r="A706" s="15">
        <v>38626</v>
      </c>
      <c r="B706" s="14">
        <v>5</v>
      </c>
      <c r="C706" s="14">
        <v>4.5999999999999996</v>
      </c>
    </row>
    <row r="707" spans="1:3" x14ac:dyDescent="0.2">
      <c r="A707" s="15">
        <v>38657</v>
      </c>
      <c r="B707" s="14">
        <v>5</v>
      </c>
      <c r="C707" s="14">
        <v>4.8</v>
      </c>
    </row>
    <row r="708" spans="1:3" x14ac:dyDescent="0.2">
      <c r="A708" s="15">
        <v>38687</v>
      </c>
      <c r="B708" s="14">
        <v>4.9000000000000004</v>
      </c>
      <c r="C708" s="14">
        <v>4.5999999999999996</v>
      </c>
    </row>
    <row r="709" spans="1:3" x14ac:dyDescent="0.2">
      <c r="A709" s="15">
        <v>38718</v>
      </c>
      <c r="B709" s="14">
        <v>4.7</v>
      </c>
      <c r="C709" s="14">
        <v>5.0999999999999996</v>
      </c>
    </row>
    <row r="710" spans="1:3" x14ac:dyDescent="0.2">
      <c r="A710" s="15">
        <v>38749</v>
      </c>
      <c r="B710" s="14">
        <v>4.8</v>
      </c>
      <c r="C710" s="14">
        <v>5.0999999999999996</v>
      </c>
    </row>
    <row r="711" spans="1:3" x14ac:dyDescent="0.2">
      <c r="A711" s="15">
        <v>38777</v>
      </c>
      <c r="B711" s="14">
        <v>4.7</v>
      </c>
      <c r="C711" s="14">
        <v>4.8</v>
      </c>
    </row>
    <row r="712" spans="1:3" x14ac:dyDescent="0.2">
      <c r="A712" s="15">
        <v>38808</v>
      </c>
      <c r="B712" s="14">
        <v>4.7</v>
      </c>
      <c r="C712" s="14">
        <v>4.5</v>
      </c>
    </row>
    <row r="713" spans="1:3" x14ac:dyDescent="0.2">
      <c r="A713" s="15">
        <v>38838</v>
      </c>
      <c r="B713" s="14">
        <v>4.5999999999999996</v>
      </c>
      <c r="C713" s="14">
        <v>4.4000000000000004</v>
      </c>
    </row>
    <row r="714" spans="1:3" x14ac:dyDescent="0.2">
      <c r="A714" s="15">
        <v>38869</v>
      </c>
      <c r="B714" s="14">
        <v>4.5999999999999996</v>
      </c>
      <c r="C714" s="14">
        <v>4.8</v>
      </c>
    </row>
    <row r="715" spans="1:3" x14ac:dyDescent="0.2">
      <c r="A715" s="15">
        <v>38899</v>
      </c>
      <c r="B715" s="14">
        <v>4.7</v>
      </c>
      <c r="C715" s="14">
        <v>5</v>
      </c>
    </row>
    <row r="716" spans="1:3" x14ac:dyDescent="0.2">
      <c r="A716" s="15">
        <v>38930</v>
      </c>
      <c r="B716" s="14">
        <v>4.7</v>
      </c>
      <c r="C716" s="14">
        <v>4.5999999999999996</v>
      </c>
    </row>
    <row r="717" spans="1:3" x14ac:dyDescent="0.2">
      <c r="A717" s="15">
        <v>38961</v>
      </c>
      <c r="B717" s="14">
        <v>4.5</v>
      </c>
      <c r="C717" s="14">
        <v>4.4000000000000004</v>
      </c>
    </row>
    <row r="718" spans="1:3" x14ac:dyDescent="0.2">
      <c r="A718" s="15">
        <v>38991</v>
      </c>
      <c r="B718" s="14">
        <v>4.4000000000000004</v>
      </c>
      <c r="C718" s="14">
        <v>4.0999999999999996</v>
      </c>
    </row>
    <row r="719" spans="1:3" x14ac:dyDescent="0.2">
      <c r="A719" s="15">
        <v>39022</v>
      </c>
      <c r="B719" s="14">
        <v>4.5</v>
      </c>
      <c r="C719" s="14">
        <v>4.3</v>
      </c>
    </row>
    <row r="720" spans="1:3" x14ac:dyDescent="0.2">
      <c r="A720" s="15">
        <v>39052</v>
      </c>
      <c r="B720" s="14">
        <v>4.4000000000000004</v>
      </c>
      <c r="C720" s="14">
        <v>4.3</v>
      </c>
    </row>
    <row r="721" spans="1:3" x14ac:dyDescent="0.2">
      <c r="A721" s="15">
        <v>39083</v>
      </c>
      <c r="B721" s="14">
        <v>4.5999999999999996</v>
      </c>
      <c r="C721" s="14">
        <v>5</v>
      </c>
    </row>
    <row r="722" spans="1:3" x14ac:dyDescent="0.2">
      <c r="A722" s="15">
        <v>39114</v>
      </c>
      <c r="B722" s="14">
        <v>4.5</v>
      </c>
      <c r="C722" s="14">
        <v>4.9000000000000004</v>
      </c>
    </row>
    <row r="723" spans="1:3" x14ac:dyDescent="0.2">
      <c r="A723" s="15">
        <v>39142</v>
      </c>
      <c r="B723" s="14">
        <v>4.4000000000000004</v>
      </c>
      <c r="C723" s="14">
        <v>4.5</v>
      </c>
    </row>
    <row r="724" spans="1:3" x14ac:dyDescent="0.2">
      <c r="A724" s="15">
        <v>39173</v>
      </c>
      <c r="B724" s="14">
        <v>4.5</v>
      </c>
      <c r="C724" s="14">
        <v>4.3</v>
      </c>
    </row>
    <row r="725" spans="1:3" x14ac:dyDescent="0.2">
      <c r="A725" s="15">
        <v>39203</v>
      </c>
      <c r="B725" s="14">
        <v>4.4000000000000004</v>
      </c>
      <c r="C725" s="14">
        <v>4.3</v>
      </c>
    </row>
    <row r="726" spans="1:3" x14ac:dyDescent="0.2">
      <c r="A726" s="15">
        <v>39234</v>
      </c>
      <c r="B726" s="14">
        <v>4.5999999999999996</v>
      </c>
      <c r="C726" s="14">
        <v>4.7</v>
      </c>
    </row>
    <row r="727" spans="1:3" x14ac:dyDescent="0.2">
      <c r="A727" s="15">
        <v>39264</v>
      </c>
      <c r="B727" s="14">
        <v>4.7</v>
      </c>
      <c r="C727" s="14">
        <v>4.9000000000000004</v>
      </c>
    </row>
    <row r="728" spans="1:3" x14ac:dyDescent="0.2">
      <c r="A728" s="15">
        <v>39295</v>
      </c>
      <c r="B728" s="14">
        <v>4.5999999999999996</v>
      </c>
      <c r="C728" s="14">
        <v>4.5999999999999996</v>
      </c>
    </row>
    <row r="729" spans="1:3" x14ac:dyDescent="0.2">
      <c r="A729" s="15">
        <v>39326</v>
      </c>
      <c r="B729" s="14">
        <v>4.7</v>
      </c>
      <c r="C729" s="14">
        <v>4.5</v>
      </c>
    </row>
    <row r="730" spans="1:3" x14ac:dyDescent="0.2">
      <c r="A730" s="15">
        <v>39356</v>
      </c>
      <c r="B730" s="14">
        <v>4.7</v>
      </c>
      <c r="C730" s="14">
        <v>4.4000000000000004</v>
      </c>
    </row>
    <row r="731" spans="1:3" x14ac:dyDescent="0.2">
      <c r="A731" s="15">
        <v>39387</v>
      </c>
      <c r="B731" s="14">
        <v>4.7</v>
      </c>
      <c r="C731" s="14">
        <v>4.5</v>
      </c>
    </row>
    <row r="732" spans="1:3" x14ac:dyDescent="0.2">
      <c r="A732" s="15">
        <v>39417</v>
      </c>
      <c r="B732" s="14">
        <v>5</v>
      </c>
      <c r="C732" s="14">
        <v>4.8</v>
      </c>
    </row>
    <row r="733" spans="1:3" x14ac:dyDescent="0.2">
      <c r="A733" s="15">
        <v>39448</v>
      </c>
      <c r="B733" s="14">
        <v>5</v>
      </c>
      <c r="C733" s="14">
        <v>5.4</v>
      </c>
    </row>
    <row r="734" spans="1:3" x14ac:dyDescent="0.2">
      <c r="A734" s="15">
        <v>39479</v>
      </c>
      <c r="B734" s="14">
        <v>4.9000000000000004</v>
      </c>
      <c r="C734" s="14">
        <v>5.2</v>
      </c>
    </row>
    <row r="735" spans="1:3" x14ac:dyDescent="0.2">
      <c r="A735" s="15">
        <v>39508</v>
      </c>
      <c r="B735" s="14">
        <v>5.0999999999999996</v>
      </c>
      <c r="C735" s="14">
        <v>5.2</v>
      </c>
    </row>
    <row r="736" spans="1:3" x14ac:dyDescent="0.2">
      <c r="A736" s="15">
        <v>39539</v>
      </c>
      <c r="B736" s="14">
        <v>5</v>
      </c>
      <c r="C736" s="14">
        <v>4.8</v>
      </c>
    </row>
    <row r="737" spans="1:3" x14ac:dyDescent="0.2">
      <c r="A737" s="15">
        <v>39569</v>
      </c>
      <c r="B737" s="14">
        <v>5.4</v>
      </c>
      <c r="C737" s="14">
        <v>5.2</v>
      </c>
    </row>
    <row r="738" spans="1:3" x14ac:dyDescent="0.2">
      <c r="A738" s="15">
        <v>39600</v>
      </c>
      <c r="B738" s="14">
        <v>5.6</v>
      </c>
      <c r="C738" s="14">
        <v>5.7</v>
      </c>
    </row>
    <row r="739" spans="1:3" x14ac:dyDescent="0.2">
      <c r="A739" s="15">
        <v>39630</v>
      </c>
      <c r="B739" s="14">
        <v>5.8</v>
      </c>
      <c r="C739" s="14">
        <v>6</v>
      </c>
    </row>
    <row r="740" spans="1:3" x14ac:dyDescent="0.2">
      <c r="A740" s="15">
        <v>39661</v>
      </c>
      <c r="B740" s="14">
        <v>6.1</v>
      </c>
      <c r="C740" s="14">
        <v>6.1</v>
      </c>
    </row>
    <row r="741" spans="1:3" x14ac:dyDescent="0.2">
      <c r="A741" s="15">
        <v>39692</v>
      </c>
      <c r="B741" s="14">
        <v>6.1</v>
      </c>
      <c r="C741" s="14">
        <v>6</v>
      </c>
    </row>
    <row r="742" spans="1:3" x14ac:dyDescent="0.2">
      <c r="A742" s="15">
        <v>39722</v>
      </c>
      <c r="B742" s="14">
        <v>6.5</v>
      </c>
      <c r="C742" s="14">
        <v>6.1</v>
      </c>
    </row>
    <row r="743" spans="1:3" x14ac:dyDescent="0.2">
      <c r="A743" s="15">
        <v>39753</v>
      </c>
      <c r="B743" s="14">
        <v>6.8</v>
      </c>
      <c r="C743" s="14">
        <v>6.5</v>
      </c>
    </row>
    <row r="744" spans="1:3" x14ac:dyDescent="0.2">
      <c r="A744" s="15">
        <v>39783</v>
      </c>
      <c r="B744" s="14">
        <v>7.3</v>
      </c>
      <c r="C744" s="14">
        <v>7.1</v>
      </c>
    </row>
    <row r="745" spans="1:3" x14ac:dyDescent="0.2">
      <c r="A745" s="15">
        <v>39814</v>
      </c>
      <c r="B745" s="14">
        <v>7.8</v>
      </c>
      <c r="C745" s="14">
        <v>8.5</v>
      </c>
    </row>
    <row r="746" spans="1:3" x14ac:dyDescent="0.2">
      <c r="A746" s="15">
        <v>39845</v>
      </c>
      <c r="B746" s="14">
        <v>8.3000000000000007</v>
      </c>
      <c r="C746" s="14">
        <v>8.9</v>
      </c>
    </row>
    <row r="747" spans="1:3" x14ac:dyDescent="0.2">
      <c r="A747" s="15">
        <v>39873</v>
      </c>
      <c r="B747" s="14">
        <v>8.6999999999999993</v>
      </c>
      <c r="C747" s="14">
        <v>9</v>
      </c>
    </row>
    <row r="748" spans="1:3" x14ac:dyDescent="0.2">
      <c r="A748" s="15">
        <v>39904</v>
      </c>
      <c r="B748" s="14">
        <v>9</v>
      </c>
      <c r="C748" s="14">
        <v>8.6</v>
      </c>
    </row>
    <row r="749" spans="1:3" x14ac:dyDescent="0.2">
      <c r="A749" s="15">
        <v>39934</v>
      </c>
      <c r="B749" s="14">
        <v>9.4</v>
      </c>
      <c r="C749" s="14">
        <v>9.1</v>
      </c>
    </row>
    <row r="750" spans="1:3" x14ac:dyDescent="0.2">
      <c r="A750" s="15">
        <v>39965</v>
      </c>
      <c r="B750" s="14">
        <v>9.5</v>
      </c>
      <c r="C750" s="14">
        <v>9.6999999999999993</v>
      </c>
    </row>
    <row r="751" spans="1:3" x14ac:dyDescent="0.2">
      <c r="A751" s="15">
        <v>39995</v>
      </c>
      <c r="B751" s="14">
        <v>9.5</v>
      </c>
      <c r="C751" s="14">
        <v>9.6999999999999993</v>
      </c>
    </row>
    <row r="752" spans="1:3" x14ac:dyDescent="0.2">
      <c r="A752" s="15">
        <v>40026</v>
      </c>
      <c r="B752" s="14">
        <v>9.6</v>
      </c>
      <c r="C752" s="14">
        <v>9.6</v>
      </c>
    </row>
    <row r="753" spans="1:3" x14ac:dyDescent="0.2">
      <c r="A753" s="15">
        <v>40057</v>
      </c>
      <c r="B753" s="14">
        <v>9.8000000000000007</v>
      </c>
      <c r="C753" s="14">
        <v>9.5</v>
      </c>
    </row>
    <row r="754" spans="1:3" x14ac:dyDescent="0.2">
      <c r="A754" s="15">
        <v>40087</v>
      </c>
      <c r="B754" s="14">
        <v>10</v>
      </c>
      <c r="C754" s="14">
        <v>9.5</v>
      </c>
    </row>
    <row r="755" spans="1:3" x14ac:dyDescent="0.2">
      <c r="A755" s="15">
        <v>40118</v>
      </c>
      <c r="B755" s="14">
        <v>9.9</v>
      </c>
      <c r="C755" s="14">
        <v>9.4</v>
      </c>
    </row>
    <row r="756" spans="1:3" x14ac:dyDescent="0.2">
      <c r="A756" s="15">
        <v>40148</v>
      </c>
      <c r="B756" s="14">
        <v>9.9</v>
      </c>
      <c r="C756" s="14">
        <v>9.6999999999999993</v>
      </c>
    </row>
    <row r="757" spans="1:3" x14ac:dyDescent="0.2">
      <c r="A757" s="15">
        <v>40179</v>
      </c>
      <c r="B757" s="14">
        <v>9.8000000000000007</v>
      </c>
      <c r="C757" s="14">
        <v>10.6</v>
      </c>
    </row>
    <row r="758" spans="1:3" x14ac:dyDescent="0.2">
      <c r="A758" s="15">
        <v>40210</v>
      </c>
      <c r="B758" s="14">
        <v>9.8000000000000007</v>
      </c>
      <c r="C758" s="14">
        <v>10.4</v>
      </c>
    </row>
    <row r="759" spans="1:3" x14ac:dyDescent="0.2">
      <c r="A759" s="15">
        <v>40238</v>
      </c>
      <c r="B759" s="14">
        <v>9.9</v>
      </c>
      <c r="C759" s="14">
        <v>10.199999999999999</v>
      </c>
    </row>
    <row r="760" spans="1:3" x14ac:dyDescent="0.2">
      <c r="A760" s="15">
        <v>40269</v>
      </c>
      <c r="B760" s="14">
        <v>9.9</v>
      </c>
      <c r="C760" s="14">
        <v>9.5</v>
      </c>
    </row>
    <row r="761" spans="1:3" x14ac:dyDescent="0.2">
      <c r="A761" s="15">
        <v>40299</v>
      </c>
      <c r="B761" s="14">
        <v>9.6</v>
      </c>
      <c r="C761" s="14">
        <v>9.3000000000000007</v>
      </c>
    </row>
    <row r="762" spans="1:3" x14ac:dyDescent="0.2">
      <c r="A762" s="15">
        <v>40330</v>
      </c>
      <c r="B762" s="14">
        <v>9.4</v>
      </c>
      <c r="C762" s="14">
        <v>9.6</v>
      </c>
    </row>
    <row r="763" spans="1:3" x14ac:dyDescent="0.2">
      <c r="A763" s="15">
        <v>40360</v>
      </c>
      <c r="B763" s="14">
        <v>9.4</v>
      </c>
      <c r="C763" s="14">
        <v>9.6999999999999993</v>
      </c>
    </row>
    <row r="764" spans="1:3" x14ac:dyDescent="0.2">
      <c r="A764" s="15">
        <v>40391</v>
      </c>
      <c r="B764" s="14">
        <v>9.5</v>
      </c>
      <c r="C764" s="14">
        <v>9.5</v>
      </c>
    </row>
    <row r="765" spans="1:3" x14ac:dyDescent="0.2">
      <c r="A765" s="15">
        <v>40422</v>
      </c>
      <c r="B765" s="14">
        <v>9.5</v>
      </c>
      <c r="C765" s="14">
        <v>9.1999999999999993</v>
      </c>
    </row>
    <row r="766" spans="1:3" x14ac:dyDescent="0.2">
      <c r="A766" s="15">
        <v>40452</v>
      </c>
      <c r="B766" s="14">
        <v>9.4</v>
      </c>
      <c r="C766" s="14">
        <v>9</v>
      </c>
    </row>
    <row r="767" spans="1:3" x14ac:dyDescent="0.2">
      <c r="A767" s="15">
        <v>40483</v>
      </c>
      <c r="B767" s="14">
        <v>9.8000000000000007</v>
      </c>
      <c r="C767" s="14">
        <v>9.3000000000000007</v>
      </c>
    </row>
    <row r="768" spans="1:3" x14ac:dyDescent="0.2">
      <c r="A768" s="15">
        <v>40513</v>
      </c>
      <c r="B768" s="14">
        <v>9.3000000000000007</v>
      </c>
      <c r="C768" s="14">
        <v>9.1</v>
      </c>
    </row>
    <row r="769" spans="1:3" x14ac:dyDescent="0.2">
      <c r="A769" s="15">
        <v>40544</v>
      </c>
      <c r="B769" s="14">
        <v>9.1999999999999993</v>
      </c>
      <c r="C769" s="14">
        <v>9.8000000000000007</v>
      </c>
    </row>
    <row r="770" spans="1:3" x14ac:dyDescent="0.2">
      <c r="A770" s="15">
        <v>40575</v>
      </c>
      <c r="B770" s="14">
        <v>9</v>
      </c>
      <c r="C770" s="14">
        <v>9.5</v>
      </c>
    </row>
    <row r="771" spans="1:3" x14ac:dyDescent="0.2">
      <c r="A771" s="15">
        <v>40603</v>
      </c>
      <c r="B771" s="14">
        <v>9</v>
      </c>
      <c r="C771" s="14">
        <v>9.1999999999999993</v>
      </c>
    </row>
    <row r="772" spans="1:3" x14ac:dyDescent="0.2">
      <c r="A772" s="15">
        <v>40634</v>
      </c>
      <c r="B772" s="14">
        <v>9.1</v>
      </c>
      <c r="C772" s="14">
        <v>8.6999999999999993</v>
      </c>
    </row>
    <row r="773" spans="1:3" x14ac:dyDescent="0.2">
      <c r="A773" s="15">
        <v>40664</v>
      </c>
      <c r="B773" s="14">
        <v>9</v>
      </c>
      <c r="C773" s="14">
        <v>8.6999999999999993</v>
      </c>
    </row>
    <row r="774" spans="1:3" x14ac:dyDescent="0.2">
      <c r="A774" s="15">
        <v>40695</v>
      </c>
      <c r="B774" s="14">
        <v>9.1</v>
      </c>
      <c r="C774" s="14">
        <v>9.3000000000000007</v>
      </c>
    </row>
    <row r="775" spans="1:3" x14ac:dyDescent="0.2">
      <c r="A775" s="15">
        <v>40725</v>
      </c>
      <c r="B775" s="14">
        <v>9</v>
      </c>
      <c r="C775" s="14">
        <v>9.3000000000000007</v>
      </c>
    </row>
    <row r="776" spans="1:3" x14ac:dyDescent="0.2">
      <c r="A776" s="15">
        <v>40756</v>
      </c>
      <c r="B776" s="14">
        <v>9</v>
      </c>
      <c r="C776" s="14">
        <v>9.1</v>
      </c>
    </row>
    <row r="777" spans="1:3" x14ac:dyDescent="0.2">
      <c r="A777" s="15">
        <v>40787</v>
      </c>
      <c r="B777" s="14">
        <v>9</v>
      </c>
      <c r="C777" s="14">
        <v>8.8000000000000007</v>
      </c>
    </row>
    <row r="778" spans="1:3" x14ac:dyDescent="0.2">
      <c r="A778" s="15">
        <v>40817</v>
      </c>
      <c r="B778" s="14">
        <v>8.8000000000000007</v>
      </c>
      <c r="C778" s="14">
        <v>8.5</v>
      </c>
    </row>
    <row r="779" spans="1:3" x14ac:dyDescent="0.2">
      <c r="A779" s="15">
        <v>40848</v>
      </c>
      <c r="B779" s="14">
        <v>8.6</v>
      </c>
      <c r="C779" s="14">
        <v>8.1999999999999993</v>
      </c>
    </row>
    <row r="780" spans="1:3" x14ac:dyDescent="0.2">
      <c r="A780" s="15">
        <v>40878</v>
      </c>
      <c r="B780" s="14">
        <v>8.5</v>
      </c>
      <c r="C780" s="14">
        <v>8.3000000000000007</v>
      </c>
    </row>
    <row r="781" spans="1:3" x14ac:dyDescent="0.2">
      <c r="A781" s="15">
        <v>40909</v>
      </c>
      <c r="B781" s="14">
        <v>8.3000000000000007</v>
      </c>
      <c r="C781" s="14">
        <v>8.8000000000000007</v>
      </c>
    </row>
    <row r="782" spans="1:3" x14ac:dyDescent="0.2">
      <c r="A782" s="15">
        <v>40940</v>
      </c>
      <c r="B782" s="14">
        <v>8.3000000000000007</v>
      </c>
      <c r="C782" s="14">
        <v>8.6999999999999993</v>
      </c>
    </row>
    <row r="783" spans="1:3" x14ac:dyDescent="0.2">
      <c r="A783" s="15">
        <v>40969</v>
      </c>
      <c r="B783" s="14">
        <v>8.1999999999999993</v>
      </c>
      <c r="C783" s="14">
        <v>8.4</v>
      </c>
    </row>
    <row r="784" spans="1:3" x14ac:dyDescent="0.2">
      <c r="A784" s="15">
        <v>41000</v>
      </c>
      <c r="B784" s="14">
        <v>8.1999999999999993</v>
      </c>
      <c r="C784" s="14">
        <v>7.7</v>
      </c>
    </row>
    <row r="785" spans="1:3" x14ac:dyDescent="0.2">
      <c r="A785" s="15">
        <v>41030</v>
      </c>
      <c r="B785" s="14">
        <v>8.1999999999999993</v>
      </c>
      <c r="C785" s="14">
        <v>7.9</v>
      </c>
    </row>
    <row r="786" spans="1:3" x14ac:dyDescent="0.2">
      <c r="A786" s="15">
        <v>41061</v>
      </c>
      <c r="B786" s="14">
        <v>8.1999999999999993</v>
      </c>
      <c r="C786" s="14">
        <v>8.4</v>
      </c>
    </row>
    <row r="787" spans="1:3" x14ac:dyDescent="0.2">
      <c r="A787" s="15">
        <v>41091</v>
      </c>
      <c r="B787" s="14">
        <v>8.1999999999999993</v>
      </c>
      <c r="C787" s="14">
        <v>8.6</v>
      </c>
    </row>
    <row r="788" spans="1:3" x14ac:dyDescent="0.2">
      <c r="A788" s="15">
        <v>41122</v>
      </c>
      <c r="B788" s="14">
        <v>8</v>
      </c>
      <c r="C788" s="14">
        <v>8.1999999999999993</v>
      </c>
    </row>
    <row r="789" spans="1:3" x14ac:dyDescent="0.2">
      <c r="A789" s="15">
        <v>41153</v>
      </c>
      <c r="B789" s="14">
        <v>7.8</v>
      </c>
      <c r="C789" s="14">
        <v>7.6</v>
      </c>
    </row>
    <row r="790" spans="1:3" x14ac:dyDescent="0.2">
      <c r="A790" s="15">
        <v>41183</v>
      </c>
      <c r="B790" s="14">
        <v>7.8</v>
      </c>
      <c r="C790" s="14">
        <v>7.5</v>
      </c>
    </row>
    <row r="791" spans="1:3" x14ac:dyDescent="0.2">
      <c r="A791" s="15">
        <v>41214</v>
      </c>
      <c r="B791" s="14">
        <v>7.7</v>
      </c>
      <c r="C791" s="14">
        <v>7.4</v>
      </c>
    </row>
    <row r="792" spans="1:3" x14ac:dyDescent="0.2">
      <c r="A792" s="15">
        <v>41244</v>
      </c>
      <c r="B792" s="14">
        <v>7.9</v>
      </c>
      <c r="C792" s="14">
        <v>7.6</v>
      </c>
    </row>
    <row r="793" spans="1:3" x14ac:dyDescent="0.2">
      <c r="A793" s="15">
        <v>41275</v>
      </c>
      <c r="B793" s="14">
        <v>8</v>
      </c>
      <c r="C793" s="14">
        <v>8.5</v>
      </c>
    </row>
    <row r="794" spans="1:3" x14ac:dyDescent="0.2">
      <c r="A794" s="15">
        <v>41306</v>
      </c>
      <c r="B794" s="14">
        <v>7.7</v>
      </c>
      <c r="C794" s="14">
        <v>8.1</v>
      </c>
    </row>
    <row r="795" spans="1:3" x14ac:dyDescent="0.2">
      <c r="A795" s="15">
        <v>41334</v>
      </c>
      <c r="B795" s="14">
        <v>7.5</v>
      </c>
      <c r="C795" s="14">
        <v>7.6</v>
      </c>
    </row>
    <row r="796" spans="1:3" x14ac:dyDescent="0.2">
      <c r="A796" s="15">
        <v>41365</v>
      </c>
      <c r="B796" s="14">
        <v>7.6</v>
      </c>
      <c r="C796" s="14">
        <v>7.1</v>
      </c>
    </row>
    <row r="797" spans="1:3" x14ac:dyDescent="0.2">
      <c r="A797" s="15">
        <v>41395</v>
      </c>
      <c r="B797" s="14">
        <v>7.5</v>
      </c>
      <c r="C797" s="14">
        <v>7.3</v>
      </c>
    </row>
    <row r="798" spans="1:3" x14ac:dyDescent="0.2">
      <c r="A798" s="15">
        <v>41426</v>
      </c>
      <c r="B798" s="14">
        <v>7.5</v>
      </c>
      <c r="C798" s="14">
        <v>7.8</v>
      </c>
    </row>
    <row r="799" spans="1:3" x14ac:dyDescent="0.2">
      <c r="A799" s="15">
        <v>41456</v>
      </c>
      <c r="B799" s="14">
        <v>7.3</v>
      </c>
      <c r="C799" s="14">
        <v>7.7</v>
      </c>
    </row>
    <row r="800" spans="1:3" x14ac:dyDescent="0.2">
      <c r="A800" s="15">
        <v>41487</v>
      </c>
      <c r="B800" s="14">
        <v>7.2</v>
      </c>
      <c r="C800" s="14">
        <v>7.3</v>
      </c>
    </row>
    <row r="801" spans="1:3" x14ac:dyDescent="0.2">
      <c r="A801" s="15">
        <v>41518</v>
      </c>
      <c r="B801" s="14">
        <v>7.2</v>
      </c>
      <c r="C801" s="14">
        <v>7</v>
      </c>
    </row>
    <row r="802" spans="1:3" x14ac:dyDescent="0.2">
      <c r="A802" s="15">
        <v>41548</v>
      </c>
      <c r="B802" s="14">
        <v>7.2</v>
      </c>
      <c r="C802" s="14">
        <v>7</v>
      </c>
    </row>
    <row r="803" spans="1:3" x14ac:dyDescent="0.2">
      <c r="A803" s="15">
        <v>41579</v>
      </c>
      <c r="B803" s="14">
        <v>7</v>
      </c>
      <c r="C803" s="14">
        <v>6.6</v>
      </c>
    </row>
    <row r="804" spans="1:3" x14ac:dyDescent="0.2">
      <c r="A804" s="15">
        <v>41609</v>
      </c>
      <c r="B804" s="14">
        <v>6.7</v>
      </c>
      <c r="C804" s="14">
        <v>6.5</v>
      </c>
    </row>
    <row r="805" spans="1:3" x14ac:dyDescent="0.2">
      <c r="A805" s="15">
        <v>41640</v>
      </c>
      <c r="B805" s="14">
        <v>6.6</v>
      </c>
      <c r="C805" s="14">
        <v>7</v>
      </c>
    </row>
    <row r="806" spans="1:3" x14ac:dyDescent="0.2">
      <c r="A806" s="15">
        <v>41671</v>
      </c>
      <c r="B806" s="14">
        <v>6.7</v>
      </c>
      <c r="C806" s="14">
        <v>7</v>
      </c>
    </row>
    <row r="807" spans="1:3" x14ac:dyDescent="0.2">
      <c r="A807" s="15">
        <v>41699</v>
      </c>
      <c r="B807" s="14">
        <v>6.6</v>
      </c>
      <c r="C807" s="14">
        <v>6.8</v>
      </c>
    </row>
    <row r="808" spans="1:3" x14ac:dyDescent="0.2">
      <c r="A808" s="15">
        <v>41730</v>
      </c>
      <c r="B808" s="14">
        <v>6.2</v>
      </c>
      <c r="C808" s="14">
        <v>5.9</v>
      </c>
    </row>
    <row r="809" spans="1:3" x14ac:dyDescent="0.2">
      <c r="A809" s="15">
        <v>41760</v>
      </c>
      <c r="B809" s="14">
        <v>6.3</v>
      </c>
      <c r="C809" s="14">
        <v>6.1</v>
      </c>
    </row>
    <row r="810" spans="1:3" x14ac:dyDescent="0.2">
      <c r="A810" s="15">
        <v>41791</v>
      </c>
      <c r="B810" s="14">
        <v>6.1</v>
      </c>
      <c r="C810" s="14">
        <v>6.3</v>
      </c>
    </row>
    <row r="811" spans="1:3" x14ac:dyDescent="0.2">
      <c r="A811" s="15">
        <v>41821</v>
      </c>
      <c r="B811" s="14">
        <v>6.2</v>
      </c>
      <c r="C811" s="14">
        <v>6.5</v>
      </c>
    </row>
    <row r="812" spans="1:3" x14ac:dyDescent="0.2">
      <c r="A812" s="15">
        <v>41852</v>
      </c>
      <c r="B812" s="14">
        <v>6.1</v>
      </c>
      <c r="C812" s="14">
        <v>6.3</v>
      </c>
    </row>
    <row r="813" spans="1:3" x14ac:dyDescent="0.2">
      <c r="A813" s="15">
        <v>41883</v>
      </c>
      <c r="B813" s="14">
        <v>5.9</v>
      </c>
      <c r="C813" s="14">
        <v>5.7</v>
      </c>
    </row>
    <row r="814" spans="1:3" x14ac:dyDescent="0.2">
      <c r="A814" s="15">
        <v>41913</v>
      </c>
      <c r="B814" s="14">
        <v>5.7</v>
      </c>
      <c r="C814" s="14">
        <v>5.5</v>
      </c>
    </row>
    <row r="815" spans="1:3" x14ac:dyDescent="0.2">
      <c r="A815" s="15">
        <v>41944</v>
      </c>
      <c r="B815" s="14">
        <v>5.8</v>
      </c>
      <c r="C815" s="14">
        <v>5.5</v>
      </c>
    </row>
    <row r="816" spans="1:3" x14ac:dyDescent="0.2">
      <c r="A816" s="15">
        <v>41974</v>
      </c>
      <c r="B816" s="14">
        <v>5.6</v>
      </c>
      <c r="C816" s="14">
        <v>5.4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Ireland CSO</vt:lpstr>
      <vt:lpstr>S&amp;P 500 Data</vt:lpstr>
      <vt:lpstr>Unemployment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Miller</dc:creator>
  <cp:lastModifiedBy>Miller, Michael G.</cp:lastModifiedBy>
  <dcterms:created xsi:type="dcterms:W3CDTF">2015-01-10T21:53:59Z</dcterms:created>
  <dcterms:modified xsi:type="dcterms:W3CDTF">2015-02-13T01:47:10Z</dcterms:modified>
</cp:coreProperties>
</file>