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60" windowWidth="12705" windowHeight="7020" firstSheet="1" activeTab="2"/>
  </bookViews>
  <sheets>
    <sheet name="MultipleRegression" sheetId="22" r:id="rId1"/>
    <sheet name="Office Space Regression" sheetId="23" r:id="rId2"/>
    <sheet name="test1" sheetId="24" r:id="rId3"/>
    <sheet name="Hotel Data" sheetId="1" r:id="rId4"/>
    <sheet name="SalaryData" sheetId="17" r:id="rId5"/>
  </sheets>
  <externalReferences>
    <externalReference r:id="rId6"/>
    <externalReference r:id="rId7"/>
  </externalReferences>
  <definedNames>
    <definedName name="\p">#REF!</definedName>
    <definedName name="Age" localSheetId="4">SalaryData!$J$1:$J$209</definedName>
    <definedName name="CoeffRange">#REF!</definedName>
    <definedName name="Ed_1" localSheetId="4">SalaryData!#REF!</definedName>
    <definedName name="Ed_1">[1]OriginalSalaryData!#REF!</definedName>
    <definedName name="Ed_2" localSheetId="4">SalaryData!#REF!</definedName>
    <definedName name="Ed_2">[1]OriginalSalaryData!#REF!</definedName>
    <definedName name="Ed_3" localSheetId="4">SalaryData!#REF!</definedName>
    <definedName name="Ed_3">[1]OriginalSalaryData!#REF!</definedName>
    <definedName name="Ed_4" localSheetId="4">SalaryData!#REF!</definedName>
    <definedName name="Ed_4">[1]OriginalSalaryData!#REF!</definedName>
    <definedName name="Ed_5" localSheetId="4">SalaryData!#REF!</definedName>
    <definedName name="Ed_5">[1]OriginalSalaryData!#REF!</definedName>
    <definedName name="EducLev" localSheetId="4">SalaryData!$L$1:$L$209</definedName>
    <definedName name="Employee" localSheetId="4">SalaryData!#REF!</definedName>
    <definedName name="Employee">[1]OriginalSalaryData!#REF!</definedName>
    <definedName name="Fem_Job1" localSheetId="4">SalaryData!#REF!</definedName>
    <definedName name="Fem_Job1">[1]OriginalSalaryData!#REF!</definedName>
    <definedName name="Fem_Job2" localSheetId="4">SalaryData!#REF!</definedName>
    <definedName name="Fem_Job2">[1]OriginalSalaryData!#REF!</definedName>
    <definedName name="Fem_Job3" localSheetId="4">SalaryData!#REF!</definedName>
    <definedName name="Fem_Job3">[1]OriginalSalaryData!#REF!</definedName>
    <definedName name="Fem_Job4" localSheetId="4">SalaryData!#REF!</definedName>
    <definedName name="Fem_Job4">[1]OriginalSalaryData!#REF!</definedName>
    <definedName name="Fem_Job5" localSheetId="4">SalaryData!#REF!</definedName>
    <definedName name="Fem_Job5">[1]OriginalSalaryData!#REF!</definedName>
    <definedName name="Fem_Job6" localSheetId="4">SalaryData!#REF!</definedName>
    <definedName name="Fem_Job6">[1]OriginalSalaryData!#REF!</definedName>
    <definedName name="Fem_YrsExper" localSheetId="4">SalaryData!#REF!</definedName>
    <definedName name="Fem_YrsExper">[1]OriginalSalaryData!#REF!</definedName>
    <definedName name="Female" localSheetId="4">SalaryData!#REF!</definedName>
    <definedName name="Female">[1]OriginalSalaryData!#REF!</definedName>
    <definedName name="Female_YrsExper" localSheetId="4">SalaryData!#REF!</definedName>
    <definedName name="Female_YrsExper">[1]OriginalSalaryData!#REF!</definedName>
    <definedName name="Gender" localSheetId="4">SalaryData!$K$1:$K$209</definedName>
    <definedName name="IndivXRange_1">#REF!</definedName>
    <definedName name="IndivXRange_10">#REF!</definedName>
    <definedName name="IndivXRange_11">#REF!</definedName>
    <definedName name="IndivXRange_12">#REF!</definedName>
    <definedName name="IndivXRange_13">#REF!</definedName>
    <definedName name="IndivXRange_14">#REF!</definedName>
    <definedName name="IndivXRange_15">#REF!</definedName>
    <definedName name="IndivXRange_16">#REF!</definedName>
    <definedName name="IndivXRange_17">#REF!</definedName>
    <definedName name="IndivXRange_2">#REF!</definedName>
    <definedName name="IndivXRange_3">#REF!</definedName>
    <definedName name="IndivXRange_4">#REF!</definedName>
    <definedName name="IndivXRange_5">#REF!</definedName>
    <definedName name="IndivXRange_6">#REF!</definedName>
    <definedName name="IndivXRange_7">#REF!</definedName>
    <definedName name="IndivXRange_8">#REF!</definedName>
    <definedName name="IndivXRange_9">#REF!</definedName>
    <definedName name="InvRange">#REF!</definedName>
    <definedName name="Job_1" localSheetId="4">SalaryData!#REF!</definedName>
    <definedName name="Job_1">[1]OriginalSalaryData!#REF!</definedName>
    <definedName name="Job_2" localSheetId="4">SalaryData!#REF!</definedName>
    <definedName name="Job_2">[1]OriginalSalaryData!#REF!</definedName>
    <definedName name="Job_3" localSheetId="4">SalaryData!#REF!</definedName>
    <definedName name="Job_3">[1]OriginalSalaryData!#REF!</definedName>
    <definedName name="Job_4" localSheetId="4">SalaryData!#REF!</definedName>
    <definedName name="Job_4">[1]OriginalSalaryData!#REF!</definedName>
    <definedName name="Job_5" localSheetId="4">SalaryData!#REF!</definedName>
    <definedName name="Job_5">[1]OriginalSalaryData!#REF!</definedName>
    <definedName name="Job_6" localSheetId="4">SalaryData!#REF!</definedName>
    <definedName name="Job_6">[1]OriginalSalaryData!#REF!</definedName>
    <definedName name="JobGrade" localSheetId="4">SalaryData!$F$1:$F$209</definedName>
    <definedName name="PCJob" localSheetId="4">SalaryData!#REF!</definedName>
    <definedName name="PCJob">[1]OriginalSalaryData!#REF!</definedName>
    <definedName name="QtrData">'[2]Authnot Prelim'!#REF!</definedName>
    <definedName name="Salary" localSheetId="4">SalaryData!#REF!</definedName>
    <definedName name="Salary">[1]OriginalSalaryData!#REF!</definedName>
    <definedName name="SSTRange">#REF!</definedName>
    <definedName name="XRange">#REF!</definedName>
    <definedName name="YRange">#REF!</definedName>
    <definedName name="YrBorn" localSheetId="4">SalaryData!#REF!</definedName>
    <definedName name="YrBorn">[1]OriginalSalaryData!#REF!</definedName>
    <definedName name="YrHired" localSheetId="4">SalaryData!#REF!</definedName>
    <definedName name="YrHired">[1]OriginalSalaryData!#REF!</definedName>
    <definedName name="YrsExper" localSheetId="4">SalaryData!$H$1:$H$209</definedName>
    <definedName name="YrsPrior" localSheetId="4">SalaryData!$I$1:$I$209</definedName>
    <definedName name="YTYRange">#REF!</definedName>
  </definedNames>
  <calcPr calcId="145621" iterate="1" iterateCount="1"/>
</workbook>
</file>

<file path=xl/calcChain.xml><?xml version="1.0" encoding="utf-8"?>
<calcChain xmlns="http://schemas.openxmlformats.org/spreadsheetml/2006/main">
  <c r="K13" i="24" l="1"/>
  <c r="K12" i="24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2" i="1"/>
  <c r="B2" i="17"/>
  <c r="C2" i="17"/>
  <c r="D2" i="17"/>
  <c r="E2" i="17"/>
  <c r="G2" i="17"/>
  <c r="B3" i="17"/>
  <c r="C3" i="17"/>
  <c r="D3" i="17"/>
  <c r="E3" i="17"/>
  <c r="G3" i="17"/>
  <c r="B4" i="17"/>
  <c r="C4" i="17"/>
  <c r="D4" i="17"/>
  <c r="E4" i="17"/>
  <c r="G4" i="17"/>
  <c r="B5" i="17"/>
  <c r="C5" i="17"/>
  <c r="D5" i="17"/>
  <c r="E5" i="17"/>
  <c r="G5" i="17"/>
  <c r="B6" i="17"/>
  <c r="C6" i="17"/>
  <c r="D6" i="17"/>
  <c r="E6" i="17"/>
  <c r="G6" i="17"/>
  <c r="B7" i="17"/>
  <c r="C7" i="17"/>
  <c r="D7" i="17"/>
  <c r="E7" i="17"/>
  <c r="G7" i="17"/>
  <c r="B8" i="17"/>
  <c r="C8" i="17"/>
  <c r="D8" i="17"/>
  <c r="E8" i="17"/>
  <c r="G8" i="17"/>
  <c r="B9" i="17"/>
  <c r="C9" i="17"/>
  <c r="D9" i="17"/>
  <c r="E9" i="17"/>
  <c r="G9" i="17"/>
  <c r="B10" i="17"/>
  <c r="C10" i="17"/>
  <c r="D10" i="17"/>
  <c r="E10" i="17"/>
  <c r="G10" i="17"/>
  <c r="B11" i="17"/>
  <c r="C11" i="17"/>
  <c r="D11" i="17"/>
  <c r="E11" i="17"/>
  <c r="G11" i="17"/>
  <c r="B12" i="17"/>
  <c r="C12" i="17"/>
  <c r="D12" i="17"/>
  <c r="E12" i="17"/>
  <c r="G12" i="17"/>
  <c r="B13" i="17"/>
  <c r="C13" i="17"/>
  <c r="D13" i="17"/>
  <c r="E13" i="17"/>
  <c r="G13" i="17"/>
  <c r="B14" i="17"/>
  <c r="C14" i="17"/>
  <c r="D14" i="17"/>
  <c r="E14" i="17"/>
  <c r="G14" i="17"/>
  <c r="B15" i="17"/>
  <c r="C15" i="17"/>
  <c r="D15" i="17"/>
  <c r="E15" i="17"/>
  <c r="G15" i="17"/>
  <c r="B16" i="17"/>
  <c r="C16" i="17"/>
  <c r="D16" i="17"/>
  <c r="E16" i="17"/>
  <c r="G16" i="17"/>
  <c r="B17" i="17"/>
  <c r="C17" i="17"/>
  <c r="D17" i="17"/>
  <c r="E17" i="17"/>
  <c r="G17" i="17"/>
  <c r="B18" i="17"/>
  <c r="C18" i="17"/>
  <c r="D18" i="17"/>
  <c r="E18" i="17"/>
  <c r="G18" i="17"/>
  <c r="B19" i="17"/>
  <c r="C19" i="17"/>
  <c r="D19" i="17"/>
  <c r="E19" i="17"/>
  <c r="G19" i="17"/>
  <c r="B20" i="17"/>
  <c r="C20" i="17"/>
  <c r="D20" i="17"/>
  <c r="E20" i="17"/>
  <c r="G20" i="17"/>
  <c r="B21" i="17"/>
  <c r="C21" i="17"/>
  <c r="D21" i="17"/>
  <c r="E21" i="17"/>
  <c r="G21" i="17"/>
  <c r="B22" i="17"/>
  <c r="C22" i="17"/>
  <c r="D22" i="17"/>
  <c r="E22" i="17"/>
  <c r="G22" i="17"/>
  <c r="B23" i="17"/>
  <c r="C23" i="17"/>
  <c r="D23" i="17"/>
  <c r="E23" i="17"/>
  <c r="G23" i="17"/>
  <c r="B24" i="17"/>
  <c r="C24" i="17"/>
  <c r="D24" i="17"/>
  <c r="E24" i="17"/>
  <c r="G24" i="17"/>
  <c r="B25" i="17"/>
  <c r="C25" i="17"/>
  <c r="D25" i="17"/>
  <c r="E25" i="17"/>
  <c r="G25" i="17"/>
  <c r="B26" i="17"/>
  <c r="C26" i="17"/>
  <c r="D26" i="17"/>
  <c r="E26" i="17"/>
  <c r="G26" i="17"/>
  <c r="B27" i="17"/>
  <c r="C27" i="17"/>
  <c r="D27" i="17"/>
  <c r="E27" i="17"/>
  <c r="G27" i="17"/>
  <c r="B28" i="17"/>
  <c r="C28" i="17"/>
  <c r="D28" i="17"/>
  <c r="E28" i="17"/>
  <c r="G28" i="17"/>
  <c r="B29" i="17"/>
  <c r="C29" i="17"/>
  <c r="D29" i="17"/>
  <c r="E29" i="17"/>
  <c r="G29" i="17"/>
  <c r="B30" i="17"/>
  <c r="C30" i="17"/>
  <c r="D30" i="17"/>
  <c r="E30" i="17"/>
  <c r="G30" i="17"/>
  <c r="B31" i="17"/>
  <c r="C31" i="17"/>
  <c r="D31" i="17"/>
  <c r="E31" i="17"/>
  <c r="G31" i="17"/>
  <c r="B32" i="17"/>
  <c r="C32" i="17"/>
  <c r="D32" i="17"/>
  <c r="E32" i="17"/>
  <c r="G32" i="17"/>
  <c r="B33" i="17"/>
  <c r="C33" i="17"/>
  <c r="D33" i="17"/>
  <c r="E33" i="17"/>
  <c r="G33" i="17"/>
  <c r="B34" i="17"/>
  <c r="C34" i="17"/>
  <c r="D34" i="17"/>
  <c r="E34" i="17"/>
  <c r="G34" i="17"/>
  <c r="B35" i="17"/>
  <c r="C35" i="17"/>
  <c r="D35" i="17"/>
  <c r="E35" i="17"/>
  <c r="G35" i="17"/>
  <c r="B36" i="17"/>
  <c r="C36" i="17"/>
  <c r="D36" i="17"/>
  <c r="E36" i="17"/>
  <c r="G36" i="17"/>
  <c r="B37" i="17"/>
  <c r="C37" i="17"/>
  <c r="D37" i="17"/>
  <c r="E37" i="17"/>
  <c r="G37" i="17"/>
  <c r="B38" i="17"/>
  <c r="C38" i="17"/>
  <c r="D38" i="17"/>
  <c r="E38" i="17"/>
  <c r="G38" i="17"/>
  <c r="B39" i="17"/>
  <c r="C39" i="17"/>
  <c r="D39" i="17"/>
  <c r="E39" i="17"/>
  <c r="G39" i="17"/>
  <c r="B40" i="17"/>
  <c r="C40" i="17"/>
  <c r="D40" i="17"/>
  <c r="E40" i="17"/>
  <c r="G40" i="17"/>
  <c r="B41" i="17"/>
  <c r="C41" i="17"/>
  <c r="D41" i="17"/>
  <c r="E41" i="17"/>
  <c r="G41" i="17"/>
  <c r="B42" i="17"/>
  <c r="C42" i="17"/>
  <c r="D42" i="17"/>
  <c r="E42" i="17"/>
  <c r="G42" i="17"/>
  <c r="B43" i="17"/>
  <c r="C43" i="17"/>
  <c r="D43" i="17"/>
  <c r="E43" i="17"/>
  <c r="G43" i="17"/>
  <c r="B44" i="17"/>
  <c r="C44" i="17"/>
  <c r="D44" i="17"/>
  <c r="E44" i="17"/>
  <c r="G44" i="17"/>
  <c r="B45" i="17"/>
  <c r="C45" i="17"/>
  <c r="D45" i="17"/>
  <c r="E45" i="17"/>
  <c r="G45" i="17"/>
  <c r="B46" i="17"/>
  <c r="C46" i="17"/>
  <c r="D46" i="17"/>
  <c r="E46" i="17"/>
  <c r="G46" i="17"/>
  <c r="B47" i="17"/>
  <c r="C47" i="17"/>
  <c r="D47" i="17"/>
  <c r="E47" i="17"/>
  <c r="G47" i="17"/>
  <c r="B48" i="17"/>
  <c r="C48" i="17"/>
  <c r="D48" i="17"/>
  <c r="E48" i="17"/>
  <c r="G48" i="17"/>
  <c r="B49" i="17"/>
  <c r="C49" i="17"/>
  <c r="D49" i="17"/>
  <c r="E49" i="17"/>
  <c r="G49" i="17"/>
  <c r="B50" i="17"/>
  <c r="C50" i="17"/>
  <c r="D50" i="17"/>
  <c r="E50" i="17"/>
  <c r="G50" i="17"/>
  <c r="B51" i="17"/>
  <c r="C51" i="17"/>
  <c r="D51" i="17"/>
  <c r="E51" i="17"/>
  <c r="G51" i="17"/>
  <c r="B52" i="17"/>
  <c r="C52" i="17"/>
  <c r="D52" i="17"/>
  <c r="E52" i="17"/>
  <c r="G52" i="17"/>
  <c r="B53" i="17"/>
  <c r="C53" i="17"/>
  <c r="D53" i="17"/>
  <c r="E53" i="17"/>
  <c r="G53" i="17"/>
  <c r="B54" i="17"/>
  <c r="C54" i="17"/>
  <c r="D54" i="17"/>
  <c r="E54" i="17"/>
  <c r="G54" i="17"/>
  <c r="B55" i="17"/>
  <c r="C55" i="17"/>
  <c r="D55" i="17"/>
  <c r="E55" i="17"/>
  <c r="G55" i="17"/>
  <c r="B56" i="17"/>
  <c r="C56" i="17"/>
  <c r="D56" i="17"/>
  <c r="E56" i="17"/>
  <c r="G56" i="17"/>
  <c r="B57" i="17"/>
  <c r="C57" i="17"/>
  <c r="D57" i="17"/>
  <c r="E57" i="17"/>
  <c r="G57" i="17"/>
  <c r="B58" i="17"/>
  <c r="C58" i="17"/>
  <c r="D58" i="17"/>
  <c r="E58" i="17"/>
  <c r="G58" i="17"/>
  <c r="B59" i="17"/>
  <c r="C59" i="17"/>
  <c r="D59" i="17"/>
  <c r="E59" i="17"/>
  <c r="G59" i="17"/>
  <c r="B60" i="17"/>
  <c r="C60" i="17"/>
  <c r="D60" i="17"/>
  <c r="E60" i="17"/>
  <c r="G60" i="17"/>
  <c r="B61" i="17"/>
  <c r="C61" i="17"/>
  <c r="D61" i="17"/>
  <c r="E61" i="17"/>
  <c r="G61" i="17"/>
  <c r="B62" i="17"/>
  <c r="C62" i="17"/>
  <c r="D62" i="17"/>
  <c r="E62" i="17"/>
  <c r="G62" i="17"/>
  <c r="B63" i="17"/>
  <c r="C63" i="17"/>
  <c r="D63" i="17"/>
  <c r="E63" i="17"/>
  <c r="G63" i="17"/>
  <c r="B64" i="17"/>
  <c r="C64" i="17"/>
  <c r="D64" i="17"/>
  <c r="E64" i="17"/>
  <c r="G64" i="17"/>
  <c r="B65" i="17"/>
  <c r="C65" i="17"/>
  <c r="D65" i="17"/>
  <c r="E65" i="17"/>
  <c r="G65" i="17"/>
  <c r="B66" i="17"/>
  <c r="C66" i="17"/>
  <c r="D66" i="17"/>
  <c r="E66" i="17"/>
  <c r="G66" i="17"/>
  <c r="B67" i="17"/>
  <c r="C67" i="17"/>
  <c r="D67" i="17"/>
  <c r="E67" i="17"/>
  <c r="G67" i="17"/>
  <c r="B68" i="17"/>
  <c r="C68" i="17"/>
  <c r="D68" i="17"/>
  <c r="E68" i="17"/>
  <c r="G68" i="17"/>
  <c r="B69" i="17"/>
  <c r="C69" i="17"/>
  <c r="D69" i="17"/>
  <c r="E69" i="17"/>
  <c r="G69" i="17"/>
  <c r="B70" i="17"/>
  <c r="C70" i="17"/>
  <c r="D70" i="17"/>
  <c r="E70" i="17"/>
  <c r="G70" i="17"/>
  <c r="B71" i="17"/>
  <c r="C71" i="17"/>
  <c r="D71" i="17"/>
  <c r="E71" i="17"/>
  <c r="G71" i="17"/>
  <c r="B72" i="17"/>
  <c r="C72" i="17"/>
  <c r="D72" i="17"/>
  <c r="E72" i="17"/>
  <c r="G72" i="17"/>
  <c r="B73" i="17"/>
  <c r="C73" i="17"/>
  <c r="D73" i="17"/>
  <c r="E73" i="17"/>
  <c r="G73" i="17"/>
  <c r="B74" i="17"/>
  <c r="C74" i="17"/>
  <c r="D74" i="17"/>
  <c r="E74" i="17"/>
  <c r="G74" i="17"/>
  <c r="B75" i="17"/>
  <c r="C75" i="17"/>
  <c r="D75" i="17"/>
  <c r="E75" i="17"/>
  <c r="G75" i="17"/>
  <c r="B76" i="17"/>
  <c r="C76" i="17"/>
  <c r="D76" i="17"/>
  <c r="E76" i="17"/>
  <c r="G76" i="17"/>
  <c r="B77" i="17"/>
  <c r="C77" i="17"/>
  <c r="D77" i="17"/>
  <c r="E77" i="17"/>
  <c r="G77" i="17"/>
  <c r="B78" i="17"/>
  <c r="C78" i="17"/>
  <c r="D78" i="17"/>
  <c r="E78" i="17"/>
  <c r="G78" i="17"/>
  <c r="B79" i="17"/>
  <c r="C79" i="17"/>
  <c r="D79" i="17"/>
  <c r="E79" i="17"/>
  <c r="G79" i="17"/>
  <c r="B80" i="17"/>
  <c r="C80" i="17"/>
  <c r="D80" i="17"/>
  <c r="E80" i="17"/>
  <c r="G80" i="17"/>
  <c r="B81" i="17"/>
  <c r="C81" i="17"/>
  <c r="D81" i="17"/>
  <c r="E81" i="17"/>
  <c r="G81" i="17"/>
  <c r="B82" i="17"/>
  <c r="C82" i="17"/>
  <c r="D82" i="17"/>
  <c r="E82" i="17"/>
  <c r="G82" i="17"/>
  <c r="B83" i="17"/>
  <c r="C83" i="17"/>
  <c r="D83" i="17"/>
  <c r="E83" i="17"/>
  <c r="G83" i="17"/>
  <c r="B84" i="17"/>
  <c r="C84" i="17"/>
  <c r="D84" i="17"/>
  <c r="E84" i="17"/>
  <c r="G84" i="17"/>
  <c r="B85" i="17"/>
  <c r="C85" i="17"/>
  <c r="D85" i="17"/>
  <c r="E85" i="17"/>
  <c r="G85" i="17"/>
  <c r="B86" i="17"/>
  <c r="C86" i="17"/>
  <c r="D86" i="17"/>
  <c r="E86" i="17"/>
  <c r="G86" i="17"/>
  <c r="B87" i="17"/>
  <c r="C87" i="17"/>
  <c r="D87" i="17"/>
  <c r="E87" i="17"/>
  <c r="G87" i="17"/>
  <c r="B88" i="17"/>
  <c r="C88" i="17"/>
  <c r="D88" i="17"/>
  <c r="E88" i="17"/>
  <c r="G88" i="17"/>
  <c r="B89" i="17"/>
  <c r="C89" i="17"/>
  <c r="D89" i="17"/>
  <c r="E89" i="17"/>
  <c r="G89" i="17"/>
  <c r="B90" i="17"/>
  <c r="C90" i="17"/>
  <c r="D90" i="17"/>
  <c r="E90" i="17"/>
  <c r="G90" i="17"/>
  <c r="B91" i="17"/>
  <c r="C91" i="17"/>
  <c r="D91" i="17"/>
  <c r="E91" i="17"/>
  <c r="G91" i="17"/>
  <c r="B92" i="17"/>
  <c r="C92" i="17"/>
  <c r="D92" i="17"/>
  <c r="E92" i="17"/>
  <c r="G92" i="17"/>
  <c r="B93" i="17"/>
  <c r="C93" i="17"/>
  <c r="D93" i="17"/>
  <c r="E93" i="17"/>
  <c r="G93" i="17"/>
  <c r="B94" i="17"/>
  <c r="C94" i="17"/>
  <c r="D94" i="17"/>
  <c r="E94" i="17"/>
  <c r="G94" i="17"/>
  <c r="B95" i="17"/>
  <c r="C95" i="17"/>
  <c r="D95" i="17"/>
  <c r="E95" i="17"/>
  <c r="G95" i="17"/>
  <c r="B96" i="17"/>
  <c r="C96" i="17"/>
  <c r="D96" i="17"/>
  <c r="E96" i="17"/>
  <c r="G96" i="17"/>
  <c r="B97" i="17"/>
  <c r="C97" i="17"/>
  <c r="D97" i="17"/>
  <c r="E97" i="17"/>
  <c r="G97" i="17"/>
  <c r="B98" i="17"/>
  <c r="C98" i="17"/>
  <c r="D98" i="17"/>
  <c r="E98" i="17"/>
  <c r="G98" i="17"/>
  <c r="B99" i="17"/>
  <c r="C99" i="17"/>
  <c r="D99" i="17"/>
  <c r="E99" i="17"/>
  <c r="G99" i="17"/>
  <c r="B100" i="17"/>
  <c r="C100" i="17"/>
  <c r="D100" i="17"/>
  <c r="E100" i="17"/>
  <c r="G100" i="17"/>
  <c r="B101" i="17"/>
  <c r="C101" i="17"/>
  <c r="D101" i="17"/>
  <c r="E101" i="17"/>
  <c r="G101" i="17"/>
  <c r="B102" i="17"/>
  <c r="C102" i="17"/>
  <c r="D102" i="17"/>
  <c r="E102" i="17"/>
  <c r="G102" i="17"/>
  <c r="B103" i="17"/>
  <c r="C103" i="17"/>
  <c r="D103" i="17"/>
  <c r="E103" i="17"/>
  <c r="G103" i="17"/>
  <c r="B104" i="17"/>
  <c r="C104" i="17"/>
  <c r="D104" i="17"/>
  <c r="E104" i="17"/>
  <c r="G104" i="17"/>
  <c r="B105" i="17"/>
  <c r="C105" i="17"/>
  <c r="D105" i="17"/>
  <c r="E105" i="17"/>
  <c r="G105" i="17"/>
  <c r="B106" i="17"/>
  <c r="C106" i="17"/>
  <c r="D106" i="17"/>
  <c r="E106" i="17"/>
  <c r="G106" i="17"/>
  <c r="B107" i="17"/>
  <c r="C107" i="17"/>
  <c r="D107" i="17"/>
  <c r="E107" i="17"/>
  <c r="G107" i="17"/>
  <c r="B108" i="17"/>
  <c r="C108" i="17"/>
  <c r="D108" i="17"/>
  <c r="E108" i="17"/>
  <c r="G108" i="17"/>
  <c r="B109" i="17"/>
  <c r="C109" i="17"/>
  <c r="D109" i="17"/>
  <c r="E109" i="17"/>
  <c r="G109" i="17"/>
  <c r="B110" i="17"/>
  <c r="C110" i="17"/>
  <c r="D110" i="17"/>
  <c r="E110" i="17"/>
  <c r="G110" i="17"/>
  <c r="B111" i="17"/>
  <c r="C111" i="17"/>
  <c r="D111" i="17"/>
  <c r="E111" i="17"/>
  <c r="G111" i="17"/>
  <c r="B112" i="17"/>
  <c r="C112" i="17"/>
  <c r="D112" i="17"/>
  <c r="E112" i="17"/>
  <c r="G112" i="17"/>
  <c r="B113" i="17"/>
  <c r="C113" i="17"/>
  <c r="D113" i="17"/>
  <c r="E113" i="17"/>
  <c r="G113" i="17"/>
  <c r="B114" i="17"/>
  <c r="C114" i="17"/>
  <c r="D114" i="17"/>
  <c r="E114" i="17"/>
  <c r="G114" i="17"/>
  <c r="B115" i="17"/>
  <c r="C115" i="17"/>
  <c r="D115" i="17"/>
  <c r="E115" i="17"/>
  <c r="G115" i="17"/>
  <c r="B116" i="17"/>
  <c r="C116" i="17"/>
  <c r="D116" i="17"/>
  <c r="E116" i="17"/>
  <c r="G116" i="17"/>
  <c r="B117" i="17"/>
  <c r="C117" i="17"/>
  <c r="D117" i="17"/>
  <c r="E117" i="17"/>
  <c r="G117" i="17"/>
  <c r="B118" i="17"/>
  <c r="C118" i="17"/>
  <c r="D118" i="17"/>
  <c r="E118" i="17"/>
  <c r="G118" i="17"/>
  <c r="B119" i="17"/>
  <c r="C119" i="17"/>
  <c r="D119" i="17"/>
  <c r="E119" i="17"/>
  <c r="G119" i="17"/>
  <c r="B120" i="17"/>
  <c r="C120" i="17"/>
  <c r="D120" i="17"/>
  <c r="E120" i="17"/>
  <c r="G120" i="17"/>
  <c r="B121" i="17"/>
  <c r="C121" i="17"/>
  <c r="D121" i="17"/>
  <c r="E121" i="17"/>
  <c r="G121" i="17"/>
  <c r="B122" i="17"/>
  <c r="C122" i="17"/>
  <c r="D122" i="17"/>
  <c r="E122" i="17"/>
  <c r="G122" i="17"/>
  <c r="B123" i="17"/>
  <c r="C123" i="17"/>
  <c r="D123" i="17"/>
  <c r="E123" i="17"/>
  <c r="G123" i="17"/>
  <c r="B124" i="17"/>
  <c r="C124" i="17"/>
  <c r="D124" i="17"/>
  <c r="E124" i="17"/>
  <c r="G124" i="17"/>
  <c r="B125" i="17"/>
  <c r="C125" i="17"/>
  <c r="D125" i="17"/>
  <c r="E125" i="17"/>
  <c r="G125" i="17"/>
  <c r="B126" i="17"/>
  <c r="C126" i="17"/>
  <c r="D126" i="17"/>
  <c r="E126" i="17"/>
  <c r="G126" i="17"/>
  <c r="B127" i="17"/>
  <c r="C127" i="17"/>
  <c r="D127" i="17"/>
  <c r="E127" i="17"/>
  <c r="G127" i="17"/>
  <c r="B128" i="17"/>
  <c r="C128" i="17"/>
  <c r="D128" i="17"/>
  <c r="E128" i="17"/>
  <c r="G128" i="17"/>
  <c r="B129" i="17"/>
  <c r="C129" i="17"/>
  <c r="D129" i="17"/>
  <c r="E129" i="17"/>
  <c r="G129" i="17"/>
  <c r="B130" i="17"/>
  <c r="C130" i="17"/>
  <c r="D130" i="17"/>
  <c r="E130" i="17"/>
  <c r="G130" i="17"/>
  <c r="B131" i="17"/>
  <c r="C131" i="17"/>
  <c r="D131" i="17"/>
  <c r="E131" i="17"/>
  <c r="G131" i="17"/>
  <c r="B132" i="17"/>
  <c r="C132" i="17"/>
  <c r="D132" i="17"/>
  <c r="E132" i="17"/>
  <c r="G132" i="17"/>
  <c r="B133" i="17"/>
  <c r="C133" i="17"/>
  <c r="D133" i="17"/>
  <c r="E133" i="17"/>
  <c r="G133" i="17"/>
  <c r="B134" i="17"/>
  <c r="C134" i="17"/>
  <c r="D134" i="17"/>
  <c r="E134" i="17"/>
  <c r="G134" i="17"/>
  <c r="B135" i="17"/>
  <c r="C135" i="17"/>
  <c r="D135" i="17"/>
  <c r="E135" i="17"/>
  <c r="G135" i="17"/>
  <c r="B136" i="17"/>
  <c r="C136" i="17"/>
  <c r="D136" i="17"/>
  <c r="E136" i="17"/>
  <c r="G136" i="17"/>
  <c r="B137" i="17"/>
  <c r="C137" i="17"/>
  <c r="D137" i="17"/>
  <c r="E137" i="17"/>
  <c r="G137" i="17"/>
  <c r="B138" i="17"/>
  <c r="C138" i="17"/>
  <c r="D138" i="17"/>
  <c r="E138" i="17"/>
  <c r="G138" i="17"/>
  <c r="B139" i="17"/>
  <c r="C139" i="17"/>
  <c r="D139" i="17"/>
  <c r="E139" i="17"/>
  <c r="G139" i="17"/>
  <c r="B140" i="17"/>
  <c r="C140" i="17"/>
  <c r="D140" i="17"/>
  <c r="E140" i="17"/>
  <c r="G140" i="17"/>
  <c r="B141" i="17"/>
  <c r="C141" i="17"/>
  <c r="D141" i="17"/>
  <c r="E141" i="17"/>
  <c r="G141" i="17"/>
  <c r="B142" i="17"/>
  <c r="C142" i="17"/>
  <c r="D142" i="17"/>
  <c r="E142" i="17"/>
  <c r="G142" i="17"/>
  <c r="B143" i="17"/>
  <c r="C143" i="17"/>
  <c r="D143" i="17"/>
  <c r="E143" i="17"/>
  <c r="G143" i="17"/>
  <c r="B144" i="17"/>
  <c r="C144" i="17"/>
  <c r="D144" i="17"/>
  <c r="E144" i="17"/>
  <c r="G144" i="17"/>
  <c r="B145" i="17"/>
  <c r="C145" i="17"/>
  <c r="D145" i="17"/>
  <c r="E145" i="17"/>
  <c r="G145" i="17"/>
  <c r="B146" i="17"/>
  <c r="C146" i="17"/>
  <c r="D146" i="17"/>
  <c r="E146" i="17"/>
  <c r="G146" i="17"/>
  <c r="B147" i="17"/>
  <c r="C147" i="17"/>
  <c r="D147" i="17"/>
  <c r="E147" i="17"/>
  <c r="G147" i="17"/>
  <c r="B148" i="17"/>
  <c r="C148" i="17"/>
  <c r="D148" i="17"/>
  <c r="E148" i="17"/>
  <c r="G148" i="17"/>
  <c r="B149" i="17"/>
  <c r="C149" i="17"/>
  <c r="D149" i="17"/>
  <c r="E149" i="17"/>
  <c r="G149" i="17"/>
  <c r="B150" i="17"/>
  <c r="C150" i="17"/>
  <c r="D150" i="17"/>
  <c r="E150" i="17"/>
  <c r="G150" i="17"/>
  <c r="B151" i="17"/>
  <c r="C151" i="17"/>
  <c r="D151" i="17"/>
  <c r="E151" i="17"/>
  <c r="G151" i="17"/>
  <c r="B152" i="17"/>
  <c r="C152" i="17"/>
  <c r="D152" i="17"/>
  <c r="E152" i="17"/>
  <c r="G152" i="17"/>
  <c r="B153" i="17"/>
  <c r="C153" i="17"/>
  <c r="D153" i="17"/>
  <c r="E153" i="17"/>
  <c r="G153" i="17"/>
  <c r="B154" i="17"/>
  <c r="C154" i="17"/>
  <c r="D154" i="17"/>
  <c r="E154" i="17"/>
  <c r="G154" i="17"/>
  <c r="B155" i="17"/>
  <c r="C155" i="17"/>
  <c r="D155" i="17"/>
  <c r="E155" i="17"/>
  <c r="G155" i="17"/>
  <c r="B156" i="17"/>
  <c r="C156" i="17"/>
  <c r="D156" i="17"/>
  <c r="E156" i="17"/>
  <c r="G156" i="17"/>
  <c r="B157" i="17"/>
  <c r="C157" i="17"/>
  <c r="D157" i="17"/>
  <c r="E157" i="17"/>
  <c r="G157" i="17"/>
  <c r="B158" i="17"/>
  <c r="C158" i="17"/>
  <c r="D158" i="17"/>
  <c r="E158" i="17"/>
  <c r="G158" i="17"/>
  <c r="B159" i="17"/>
  <c r="C159" i="17"/>
  <c r="D159" i="17"/>
  <c r="E159" i="17"/>
  <c r="G159" i="17"/>
  <c r="B160" i="17"/>
  <c r="C160" i="17"/>
  <c r="D160" i="17"/>
  <c r="E160" i="17"/>
  <c r="G160" i="17"/>
  <c r="B161" i="17"/>
  <c r="C161" i="17"/>
  <c r="D161" i="17"/>
  <c r="E161" i="17"/>
  <c r="G161" i="17"/>
  <c r="B162" i="17"/>
  <c r="C162" i="17"/>
  <c r="D162" i="17"/>
  <c r="E162" i="17"/>
  <c r="G162" i="17"/>
  <c r="B163" i="17"/>
  <c r="C163" i="17"/>
  <c r="D163" i="17"/>
  <c r="E163" i="17"/>
  <c r="G163" i="17"/>
  <c r="B164" i="17"/>
  <c r="C164" i="17"/>
  <c r="D164" i="17"/>
  <c r="E164" i="17"/>
  <c r="G164" i="17"/>
  <c r="B165" i="17"/>
  <c r="C165" i="17"/>
  <c r="D165" i="17"/>
  <c r="E165" i="17"/>
  <c r="G165" i="17"/>
  <c r="B166" i="17"/>
  <c r="C166" i="17"/>
  <c r="D166" i="17"/>
  <c r="E166" i="17"/>
  <c r="G166" i="17"/>
  <c r="B167" i="17"/>
  <c r="C167" i="17"/>
  <c r="D167" i="17"/>
  <c r="E167" i="17"/>
  <c r="G167" i="17"/>
  <c r="B168" i="17"/>
  <c r="C168" i="17"/>
  <c r="D168" i="17"/>
  <c r="E168" i="17"/>
  <c r="G168" i="17"/>
  <c r="B169" i="17"/>
  <c r="C169" i="17"/>
  <c r="D169" i="17"/>
  <c r="E169" i="17"/>
  <c r="G169" i="17"/>
  <c r="B170" i="17"/>
  <c r="C170" i="17"/>
  <c r="D170" i="17"/>
  <c r="E170" i="17"/>
  <c r="G170" i="17"/>
  <c r="B171" i="17"/>
  <c r="C171" i="17"/>
  <c r="D171" i="17"/>
  <c r="E171" i="17"/>
  <c r="G171" i="17"/>
  <c r="B172" i="17"/>
  <c r="C172" i="17"/>
  <c r="D172" i="17"/>
  <c r="E172" i="17"/>
  <c r="G172" i="17"/>
  <c r="B173" i="17"/>
  <c r="C173" i="17"/>
  <c r="D173" i="17"/>
  <c r="E173" i="17"/>
  <c r="G173" i="17"/>
  <c r="B174" i="17"/>
  <c r="C174" i="17"/>
  <c r="D174" i="17"/>
  <c r="E174" i="17"/>
  <c r="G174" i="17"/>
  <c r="B175" i="17"/>
  <c r="C175" i="17"/>
  <c r="D175" i="17"/>
  <c r="E175" i="17"/>
  <c r="G175" i="17"/>
  <c r="B176" i="17"/>
  <c r="C176" i="17"/>
  <c r="D176" i="17"/>
  <c r="E176" i="17"/>
  <c r="G176" i="17"/>
  <c r="B177" i="17"/>
  <c r="C177" i="17"/>
  <c r="D177" i="17"/>
  <c r="E177" i="17"/>
  <c r="G177" i="17"/>
  <c r="B178" i="17"/>
  <c r="C178" i="17"/>
  <c r="D178" i="17"/>
  <c r="E178" i="17"/>
  <c r="G178" i="17"/>
  <c r="B179" i="17"/>
  <c r="C179" i="17"/>
  <c r="D179" i="17"/>
  <c r="E179" i="17"/>
  <c r="G179" i="17"/>
  <c r="B180" i="17"/>
  <c r="C180" i="17"/>
  <c r="D180" i="17"/>
  <c r="E180" i="17"/>
  <c r="G180" i="17"/>
  <c r="B181" i="17"/>
  <c r="C181" i="17"/>
  <c r="D181" i="17"/>
  <c r="E181" i="17"/>
  <c r="G181" i="17"/>
  <c r="B182" i="17"/>
  <c r="C182" i="17"/>
  <c r="D182" i="17"/>
  <c r="E182" i="17"/>
  <c r="G182" i="17"/>
  <c r="B183" i="17"/>
  <c r="C183" i="17"/>
  <c r="D183" i="17"/>
  <c r="E183" i="17"/>
  <c r="G183" i="17"/>
  <c r="B184" i="17"/>
  <c r="C184" i="17"/>
  <c r="D184" i="17"/>
  <c r="E184" i="17"/>
  <c r="G184" i="17"/>
  <c r="B185" i="17"/>
  <c r="C185" i="17"/>
  <c r="D185" i="17"/>
  <c r="E185" i="17"/>
  <c r="G185" i="17"/>
  <c r="B186" i="17"/>
  <c r="C186" i="17"/>
  <c r="D186" i="17"/>
  <c r="E186" i="17"/>
  <c r="G186" i="17"/>
  <c r="B187" i="17"/>
  <c r="C187" i="17"/>
  <c r="D187" i="17"/>
  <c r="E187" i="17"/>
  <c r="G187" i="17"/>
  <c r="B188" i="17"/>
  <c r="C188" i="17"/>
  <c r="D188" i="17"/>
  <c r="E188" i="17"/>
  <c r="G188" i="17"/>
  <c r="B189" i="17"/>
  <c r="C189" i="17"/>
  <c r="D189" i="17"/>
  <c r="E189" i="17"/>
  <c r="G189" i="17"/>
  <c r="B190" i="17"/>
  <c r="C190" i="17"/>
  <c r="D190" i="17"/>
  <c r="E190" i="17"/>
  <c r="G190" i="17"/>
  <c r="B191" i="17"/>
  <c r="C191" i="17"/>
  <c r="D191" i="17"/>
  <c r="E191" i="17"/>
  <c r="G191" i="17"/>
  <c r="B192" i="17"/>
  <c r="C192" i="17"/>
  <c r="D192" i="17"/>
  <c r="E192" i="17"/>
  <c r="G192" i="17"/>
  <c r="B193" i="17"/>
  <c r="C193" i="17"/>
  <c r="D193" i="17"/>
  <c r="E193" i="17"/>
  <c r="G193" i="17"/>
  <c r="B194" i="17"/>
  <c r="C194" i="17"/>
  <c r="D194" i="17"/>
  <c r="E194" i="17"/>
  <c r="G194" i="17"/>
  <c r="B195" i="17"/>
  <c r="C195" i="17"/>
  <c r="D195" i="17"/>
  <c r="E195" i="17"/>
  <c r="G195" i="17"/>
  <c r="B196" i="17"/>
  <c r="C196" i="17"/>
  <c r="D196" i="17"/>
  <c r="E196" i="17"/>
  <c r="G196" i="17"/>
  <c r="B197" i="17"/>
  <c r="C197" i="17"/>
  <c r="D197" i="17"/>
  <c r="E197" i="17"/>
  <c r="G197" i="17"/>
  <c r="B198" i="17"/>
  <c r="C198" i="17"/>
  <c r="D198" i="17"/>
  <c r="E198" i="17"/>
  <c r="G198" i="17"/>
  <c r="B199" i="17"/>
  <c r="C199" i="17"/>
  <c r="D199" i="17"/>
  <c r="E199" i="17"/>
  <c r="G199" i="17"/>
  <c r="B200" i="17"/>
  <c r="C200" i="17"/>
  <c r="D200" i="17"/>
  <c r="E200" i="17"/>
  <c r="G200" i="17"/>
  <c r="B201" i="17"/>
  <c r="C201" i="17"/>
  <c r="D201" i="17"/>
  <c r="E201" i="17"/>
  <c r="G201" i="17"/>
  <c r="B202" i="17"/>
  <c r="C202" i="17"/>
  <c r="D202" i="17"/>
  <c r="E202" i="17"/>
  <c r="G202" i="17"/>
  <c r="B203" i="17"/>
  <c r="C203" i="17"/>
  <c r="D203" i="17"/>
  <c r="E203" i="17"/>
  <c r="G203" i="17"/>
  <c r="B204" i="17"/>
  <c r="C204" i="17"/>
  <c r="D204" i="17"/>
  <c r="E204" i="17"/>
  <c r="G204" i="17"/>
  <c r="B205" i="17"/>
  <c r="C205" i="17"/>
  <c r="D205" i="17"/>
  <c r="E205" i="17"/>
  <c r="G205" i="17"/>
  <c r="B206" i="17"/>
  <c r="C206" i="17"/>
  <c r="D206" i="17"/>
  <c r="E206" i="17"/>
  <c r="G206" i="17"/>
  <c r="B207" i="17"/>
  <c r="C207" i="17"/>
  <c r="D207" i="17"/>
  <c r="E207" i="17"/>
  <c r="G207" i="17"/>
  <c r="B208" i="17"/>
  <c r="C208" i="17"/>
  <c r="D208" i="17"/>
  <c r="E208" i="17"/>
  <c r="G208" i="17"/>
  <c r="B209" i="17"/>
  <c r="C209" i="17"/>
  <c r="D209" i="17"/>
  <c r="E209" i="17"/>
  <c r="G209" i="17"/>
</calcChain>
</file>

<file path=xl/sharedStrings.xml><?xml version="1.0" encoding="utf-8"?>
<sst xmlns="http://schemas.openxmlformats.org/spreadsheetml/2006/main" count="359" uniqueCount="73">
  <si>
    <t>Margin</t>
  </si>
  <si>
    <t>Office Space</t>
  </si>
  <si>
    <t>Enrollment</t>
  </si>
  <si>
    <t>Income</t>
  </si>
  <si>
    <t>Distance</t>
  </si>
  <si>
    <t>Number</t>
  </si>
  <si>
    <t>Nearest</t>
  </si>
  <si>
    <t>Variables</t>
  </si>
  <si>
    <t>Margin - operating margin in percent</t>
  </si>
  <si>
    <t>Number - count of motel and hotel rooms within 3 miles</t>
  </si>
  <si>
    <t>Nearest - miles to nearest competitor</t>
  </si>
  <si>
    <t>Office space - thousands of sq ft of office space in surrounding community</t>
  </si>
  <si>
    <t>Enrollment - students enrolled at nearby universities or colleges</t>
  </si>
  <si>
    <t>Income - median household income (in $K) in surrounding community</t>
  </si>
  <si>
    <t>Distance - miles to downtown core</t>
  </si>
  <si>
    <t>Salary</t>
  </si>
  <si>
    <t>EducLev</t>
  </si>
  <si>
    <t>EL1</t>
  </si>
  <si>
    <t>EL2</t>
  </si>
  <si>
    <t>EL3</t>
  </si>
  <si>
    <t>EL4</t>
  </si>
  <si>
    <t>JobGrade</t>
  </si>
  <si>
    <t>Gender_1F</t>
  </si>
  <si>
    <t>YrsCurrent</t>
  </si>
  <si>
    <t>Age</t>
  </si>
  <si>
    <t>YrsPrior</t>
  </si>
  <si>
    <t>Gender</t>
  </si>
  <si>
    <t>Male</t>
  </si>
  <si>
    <t>Educ Lev: 1 = HS; 2 = some college; 3 = BA/BS; 4 = some grad; 5 = grad degree</t>
  </si>
  <si>
    <t>Job grade: internal grading system, 1 is lowest (assume interval scale)</t>
  </si>
  <si>
    <t>Female</t>
  </si>
  <si>
    <t>YrsPrior: years of experience prior to current company</t>
  </si>
  <si>
    <t>YrsCurrent: years of experience at current company</t>
  </si>
  <si>
    <t>Intercept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</si>
  <si>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</si>
  <si>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</si>
  <si>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</si>
  <si>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</si>
  <si>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</si>
  <si>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</si>
  <si>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</si>
  <si>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</si>
  <si>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</si>
  <si>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</si>
  <si>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</si>
  <si>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</si>
  <si>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</si>
  <si>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</si>
  <si>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</si>
  <si>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</si>
  <si>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</si>
  <si>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</si>
  <si>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</si>
  <si>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</si>
  <si>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</si>
  <si>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99.0%</t>
  </si>
  <si>
    <t>Upper 99.0%</t>
  </si>
  <si>
    <t>RESIDUAL OUTPUT</t>
  </si>
  <si>
    <t>Observation</t>
  </si>
  <si>
    <t>Predicted Margin</t>
  </si>
  <si>
    <t>Residuals</t>
  </si>
  <si>
    <t>Avg Margin</t>
  </si>
  <si>
    <t>PROBABILITY OUTPUT</t>
  </si>
  <si>
    <t>Percentile</t>
  </si>
  <si>
    <t>Lower 95.0%</t>
  </si>
  <si>
    <t>Upper 95.0%</t>
  </si>
  <si>
    <t>Standard Residuals</t>
  </si>
  <si>
    <t>coefficient of correlation</t>
  </si>
  <si>
    <t>coefficient of determination</t>
  </si>
  <si>
    <t>explains 25% of the variation</t>
  </si>
  <si>
    <t>ahmet</t>
  </si>
  <si>
    <t>tamer</t>
  </si>
  <si>
    <t>emre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</si>
</sst>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%"/>
  </numFmts>
  <fonts count="6" x14ac:knownFonts="1">
    <font>
      <sz val="10"/>
      <name val="Arial"/>
    </font>
    <font>
      <i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u/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4">
    <xf numFmtId="0" fontId="0" fillId="0" borderId="0" xfId="0"/>
    <xf numFmtId="0" fontId="0" fillId="0" borderId="0" xfId="0" applyNumberFormat="1" applyAlignment="1" applyProtection="1">
      <alignment horizontal="center"/>
      <protection locked="0"/>
    </xf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0" fillId="0" borderId="0" xfId="0" applyNumberFormat="1" applyAlignment="1" applyProtection="1">
      <alignment horizontal="left"/>
      <protection locked="0"/>
    </xf>
    <xf numFmtId="0" fontId="2" fillId="0" borderId="0" xfId="0" applyFont="1" applyAlignment="1">
      <alignment horizontal="right"/>
    </xf>
    <xf numFmtId="0" fontId="4" fillId="0" borderId="0" xfId="0" applyFont="1"/>
    <xf numFmtId="0" fontId="0" fillId="0" borderId="0" xfId="0" applyAlignment="1">
      <alignment horizontal="right"/>
    </xf>
    <xf numFmtId="164" fontId="0" fillId="0" borderId="0" xfId="0" applyNumberFormat="1"/>
    <xf numFmtId="165" fontId="0" fillId="0" borderId="0" xfId="0" applyNumberFormat="1"/>
    <xf numFmtId="0" fontId="1" fillId="0" borderId="2" xfId="0" applyFont="1" applyFill="1" applyBorder="1" applyAlignment="1">
      <alignment horizontal="centerContinuous"/>
    </xf>
    <xf numFmtId="0" fontId="2" fillId="0" borderId="0" xfId="0" applyFont="1"/>
    <xf numFmtId="0" fontId="5" fillId="0" borderId="0" xfId="0" applyFont="1"/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Office Space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'Hotel Data'!$D$2:$D$101</c:f>
              <c:numCache>
                <c:formatCode>General</c:formatCode>
                <c:ptCount val="100"/>
                <c:pt idx="0">
                  <c:v>686</c:v>
                </c:pt>
                <c:pt idx="1">
                  <c:v>461</c:v>
                </c:pt>
                <c:pt idx="2">
                  <c:v>562</c:v>
                </c:pt>
                <c:pt idx="3">
                  <c:v>198</c:v>
                </c:pt>
                <c:pt idx="4">
                  <c:v>611</c:v>
                </c:pt>
                <c:pt idx="5">
                  <c:v>496</c:v>
                </c:pt>
                <c:pt idx="6">
                  <c:v>580</c:v>
                </c:pt>
                <c:pt idx="7">
                  <c:v>484</c:v>
                </c:pt>
                <c:pt idx="8">
                  <c:v>345</c:v>
                </c:pt>
                <c:pt idx="9">
                  <c:v>498</c:v>
                </c:pt>
                <c:pt idx="10">
                  <c:v>370</c:v>
                </c:pt>
                <c:pt idx="11">
                  <c:v>515</c:v>
                </c:pt>
                <c:pt idx="12">
                  <c:v>443</c:v>
                </c:pt>
                <c:pt idx="13">
                  <c:v>585</c:v>
                </c:pt>
                <c:pt idx="14">
                  <c:v>520</c:v>
                </c:pt>
                <c:pt idx="15">
                  <c:v>683</c:v>
                </c:pt>
                <c:pt idx="16">
                  <c:v>359</c:v>
                </c:pt>
                <c:pt idx="17">
                  <c:v>431</c:v>
                </c:pt>
                <c:pt idx="18">
                  <c:v>450</c:v>
                </c:pt>
                <c:pt idx="19">
                  <c:v>666</c:v>
                </c:pt>
                <c:pt idx="20">
                  <c:v>300</c:v>
                </c:pt>
                <c:pt idx="21">
                  <c:v>678</c:v>
                </c:pt>
                <c:pt idx="22">
                  <c:v>519</c:v>
                </c:pt>
                <c:pt idx="23">
                  <c:v>597</c:v>
                </c:pt>
                <c:pt idx="24">
                  <c:v>464</c:v>
                </c:pt>
                <c:pt idx="25">
                  <c:v>171</c:v>
                </c:pt>
                <c:pt idx="26">
                  <c:v>426</c:v>
                </c:pt>
                <c:pt idx="27">
                  <c:v>832</c:v>
                </c:pt>
                <c:pt idx="28">
                  <c:v>485</c:v>
                </c:pt>
                <c:pt idx="29">
                  <c:v>622</c:v>
                </c:pt>
                <c:pt idx="30">
                  <c:v>497</c:v>
                </c:pt>
                <c:pt idx="31">
                  <c:v>360</c:v>
                </c:pt>
                <c:pt idx="32">
                  <c:v>511</c:v>
                </c:pt>
                <c:pt idx="33">
                  <c:v>645</c:v>
                </c:pt>
                <c:pt idx="34">
                  <c:v>496</c:v>
                </c:pt>
                <c:pt idx="35">
                  <c:v>233</c:v>
                </c:pt>
                <c:pt idx="36">
                  <c:v>774</c:v>
                </c:pt>
                <c:pt idx="37">
                  <c:v>390</c:v>
                </c:pt>
                <c:pt idx="38">
                  <c:v>406</c:v>
                </c:pt>
                <c:pt idx="39">
                  <c:v>231</c:v>
                </c:pt>
                <c:pt idx="40">
                  <c:v>744</c:v>
                </c:pt>
                <c:pt idx="41">
                  <c:v>544</c:v>
                </c:pt>
                <c:pt idx="42">
                  <c:v>809</c:v>
                </c:pt>
                <c:pt idx="43">
                  <c:v>747</c:v>
                </c:pt>
                <c:pt idx="44">
                  <c:v>254</c:v>
                </c:pt>
                <c:pt idx="45">
                  <c:v>418</c:v>
                </c:pt>
                <c:pt idx="46">
                  <c:v>620</c:v>
                </c:pt>
                <c:pt idx="47">
                  <c:v>459</c:v>
                </c:pt>
                <c:pt idx="48">
                  <c:v>449</c:v>
                </c:pt>
                <c:pt idx="49">
                  <c:v>469</c:v>
                </c:pt>
                <c:pt idx="50">
                  <c:v>551</c:v>
                </c:pt>
                <c:pt idx="51">
                  <c:v>164</c:v>
                </c:pt>
                <c:pt idx="52">
                  <c:v>427</c:v>
                </c:pt>
                <c:pt idx="53">
                  <c:v>359</c:v>
                </c:pt>
                <c:pt idx="54">
                  <c:v>402</c:v>
                </c:pt>
                <c:pt idx="55">
                  <c:v>457</c:v>
                </c:pt>
                <c:pt idx="56">
                  <c:v>456</c:v>
                </c:pt>
                <c:pt idx="57">
                  <c:v>830</c:v>
                </c:pt>
                <c:pt idx="58">
                  <c:v>529</c:v>
                </c:pt>
                <c:pt idx="59">
                  <c:v>572</c:v>
                </c:pt>
                <c:pt idx="60">
                  <c:v>512</c:v>
                </c:pt>
                <c:pt idx="61">
                  <c:v>488</c:v>
                </c:pt>
                <c:pt idx="62">
                  <c:v>637</c:v>
                </c:pt>
                <c:pt idx="63">
                  <c:v>449</c:v>
                </c:pt>
                <c:pt idx="64">
                  <c:v>349</c:v>
                </c:pt>
                <c:pt idx="65">
                  <c:v>433</c:v>
                </c:pt>
                <c:pt idx="66">
                  <c:v>392</c:v>
                </c:pt>
                <c:pt idx="67">
                  <c:v>548</c:v>
                </c:pt>
                <c:pt idx="68">
                  <c:v>549</c:v>
                </c:pt>
                <c:pt idx="69">
                  <c:v>711</c:v>
                </c:pt>
                <c:pt idx="70">
                  <c:v>649</c:v>
                </c:pt>
                <c:pt idx="71">
                  <c:v>578</c:v>
                </c:pt>
                <c:pt idx="72">
                  <c:v>275</c:v>
                </c:pt>
                <c:pt idx="73">
                  <c:v>551</c:v>
                </c:pt>
                <c:pt idx="74">
                  <c:v>404</c:v>
                </c:pt>
                <c:pt idx="75">
                  <c:v>548</c:v>
                </c:pt>
                <c:pt idx="76">
                  <c:v>410</c:v>
                </c:pt>
                <c:pt idx="77">
                  <c:v>614</c:v>
                </c:pt>
                <c:pt idx="78">
                  <c:v>473</c:v>
                </c:pt>
                <c:pt idx="79">
                  <c:v>815</c:v>
                </c:pt>
                <c:pt idx="80">
                  <c:v>790</c:v>
                </c:pt>
                <c:pt idx="81">
                  <c:v>855</c:v>
                </c:pt>
                <c:pt idx="82">
                  <c:v>434</c:v>
                </c:pt>
                <c:pt idx="83">
                  <c:v>523</c:v>
                </c:pt>
                <c:pt idx="84">
                  <c:v>265</c:v>
                </c:pt>
                <c:pt idx="85">
                  <c:v>516</c:v>
                </c:pt>
                <c:pt idx="86">
                  <c:v>449</c:v>
                </c:pt>
                <c:pt idx="87">
                  <c:v>140</c:v>
                </c:pt>
                <c:pt idx="88">
                  <c:v>365</c:v>
                </c:pt>
                <c:pt idx="89">
                  <c:v>270</c:v>
                </c:pt>
                <c:pt idx="90">
                  <c:v>510</c:v>
                </c:pt>
                <c:pt idx="91">
                  <c:v>616</c:v>
                </c:pt>
                <c:pt idx="92">
                  <c:v>347</c:v>
                </c:pt>
                <c:pt idx="93">
                  <c:v>372</c:v>
                </c:pt>
                <c:pt idx="94">
                  <c:v>240</c:v>
                </c:pt>
                <c:pt idx="95">
                  <c:v>236</c:v>
                </c:pt>
                <c:pt idx="96">
                  <c:v>635</c:v>
                </c:pt>
                <c:pt idx="97">
                  <c:v>202</c:v>
                </c:pt>
                <c:pt idx="98">
                  <c:v>875</c:v>
                </c:pt>
                <c:pt idx="99">
                  <c:v>358</c:v>
                </c:pt>
              </c:numCache>
            </c:numRef>
          </c:xVal>
          <c:yVal>
            <c:numRef>
              <c:f>'Office Space Regression'!$C$25:$C$124</c:f>
              <c:numCache>
                <c:formatCode>General</c:formatCode>
                <c:ptCount val="100"/>
                <c:pt idx="0">
                  <c:v>12.51404479516674</c:v>
                </c:pt>
                <c:pt idx="1">
                  <c:v>3.9938348611598471</c:v>
                </c:pt>
                <c:pt idx="2">
                  <c:v>9.1237957648696124</c:v>
                </c:pt>
                <c:pt idx="3">
                  <c:v>6.2653228049651233</c:v>
                </c:pt>
                <c:pt idx="4">
                  <c:v>9.9739748171644464</c:v>
                </c:pt>
                <c:pt idx="5">
                  <c:v>0.37253418422758955</c:v>
                </c:pt>
                <c:pt idx="6">
                  <c:v>-1.7985874404098396</c:v>
                </c:pt>
                <c:pt idx="7">
                  <c:v>12.454122987747219</c:v>
                </c:pt>
                <c:pt idx="8">
                  <c:v>0.21585996184963108</c:v>
                </c:pt>
                <c:pt idx="9">
                  <c:v>2.3256027169743163</c:v>
                </c:pt>
                <c:pt idx="10">
                  <c:v>11.229216621183731</c:v>
                </c:pt>
                <c:pt idx="11">
                  <c:v>-0.87331475467849629</c:v>
                </c:pt>
                <c:pt idx="12">
                  <c:v>9.616218066439302</c:v>
                </c:pt>
                <c:pt idx="13">
                  <c:v>-1.6159161085430185</c:v>
                </c:pt>
                <c:pt idx="14">
                  <c:v>10.909356577188319</c:v>
                </c:pt>
                <c:pt idx="15">
                  <c:v>9.8844419960466539</c:v>
                </c:pt>
                <c:pt idx="16">
                  <c:v>-9.4126603089232717</c:v>
                </c:pt>
                <c:pt idx="17">
                  <c:v>7.0978068699589301</c:v>
                </c:pt>
                <c:pt idx="18">
                  <c:v>2.55195793105284</c:v>
                </c:pt>
                <c:pt idx="19">
                  <c:v>-3.8166405323005392</c:v>
                </c:pt>
                <c:pt idx="20">
                  <c:v>-0.42818202495175228</c:v>
                </c:pt>
                <c:pt idx="21">
                  <c:v>7.301770664179827</c:v>
                </c:pt>
                <c:pt idx="22">
                  <c:v>-0.86717768918504134</c:v>
                </c:pt>
                <c:pt idx="23">
                  <c:v>-4.9975049120626522</c:v>
                </c:pt>
                <c:pt idx="24">
                  <c:v>4.4234376602799443</c:v>
                </c:pt>
                <c:pt idx="25">
                  <c:v>-3.7011023871157036</c:v>
                </c:pt>
                <c:pt idx="26">
                  <c:v>3.4151355380921089</c:v>
                </c:pt>
                <c:pt idx="27">
                  <c:v>0.68804768567787988</c:v>
                </c:pt>
                <c:pt idx="28">
                  <c:v>1.7306572541205796</c:v>
                </c:pt>
                <c:pt idx="29">
                  <c:v>4.6158517472714493</c:v>
                </c:pt>
                <c:pt idx="30">
                  <c:v>5.3490684506009529</c:v>
                </c:pt>
                <c:pt idx="31">
                  <c:v>-1.0361260425499097</c:v>
                </c:pt>
                <c:pt idx="32">
                  <c:v>-10.27945182017195</c:v>
                </c:pt>
                <c:pt idx="33">
                  <c:v>6.0761398738588142</c:v>
                </c:pt>
                <c:pt idx="34">
                  <c:v>-12.027465815772416</c:v>
                </c:pt>
                <c:pt idx="35">
                  <c:v>4.3440221280328615</c:v>
                </c:pt>
                <c:pt idx="36">
                  <c:v>-3.5509397639772331</c:v>
                </c:pt>
                <c:pt idx="37">
                  <c:v>5.6599019486510045</c:v>
                </c:pt>
                <c:pt idx="38">
                  <c:v>9.2844502106248328</c:v>
                </c:pt>
                <c:pt idx="39">
                  <c:v>1.3909535952861347</c:v>
                </c:pt>
                <c:pt idx="40">
                  <c:v>-11.346967755178149</c:v>
                </c:pt>
                <c:pt idx="41">
                  <c:v>2.8461789701490545</c:v>
                </c:pt>
                <c:pt idx="42">
                  <c:v>0.92775955909051078</c:v>
                </c:pt>
                <c:pt idx="43">
                  <c:v>0.48263504394194712</c:v>
                </c:pt>
                <c:pt idx="44">
                  <c:v>8.8512417218735067</c:v>
                </c:pt>
                <c:pt idx="45">
                  <c:v>-0.49713859289479956</c:v>
                </c:pt>
                <c:pt idx="46">
                  <c:v>-5.0372167854752803</c:v>
                </c:pt>
                <c:pt idx="47">
                  <c:v>4.6407663284131218</c:v>
                </c:pt>
                <c:pt idx="48">
                  <c:v>-7.824576335320522</c:v>
                </c:pt>
                <c:pt idx="49">
                  <c:v>15.306108992146761</c:v>
                </c:pt>
                <c:pt idx="50">
                  <c:v>1.6819188347626053</c:v>
                </c:pt>
                <c:pt idx="51">
                  <c:v>-1.9368422517292458</c:v>
                </c:pt>
                <c:pt idx="52">
                  <c:v>-6.408330195534532</c:v>
                </c:pt>
                <c:pt idx="53">
                  <c:v>-3.4126603089232717</c:v>
                </c:pt>
                <c:pt idx="54">
                  <c:v>1.2783131451313707</c:v>
                </c:pt>
                <c:pt idx="55">
                  <c:v>-2.1123022043336093</c:v>
                </c:pt>
                <c:pt idx="56">
                  <c:v>-8.0888364707069726</c:v>
                </c:pt>
                <c:pt idx="57">
                  <c:v>-1.065020847068844</c:v>
                </c:pt>
                <c:pt idx="58">
                  <c:v>7.5981649745486024</c:v>
                </c:pt>
                <c:pt idx="59">
                  <c:v>2.5891384286032491</c:v>
                </c:pt>
                <c:pt idx="60">
                  <c:v>5.297082446201415</c:v>
                </c:pt>
                <c:pt idx="61">
                  <c:v>1.8602600532406797</c:v>
                </c:pt>
                <c:pt idx="62">
                  <c:v>2.0638657428719114</c:v>
                </c:pt>
                <c:pt idx="63">
                  <c:v>-3.6245763353205191</c:v>
                </c:pt>
                <c:pt idx="64">
                  <c:v>-9.9780029726569168</c:v>
                </c:pt>
                <c:pt idx="65">
                  <c:v>7.7508754027056597</c:v>
                </c:pt>
                <c:pt idx="66">
                  <c:v>-4.0870295186022645</c:v>
                </c:pt>
                <c:pt idx="67">
                  <c:v>-3.5476839643574891</c:v>
                </c:pt>
                <c:pt idx="68">
                  <c:v>8.4288503020158743</c:v>
                </c:pt>
                <c:pt idx="69">
                  <c:v>0.2274014545008427</c:v>
                </c:pt>
                <c:pt idx="70">
                  <c:v>4.9822769393522748</c:v>
                </c:pt>
                <c:pt idx="71">
                  <c:v>6.6483440268434322</c:v>
                </c:pt>
                <c:pt idx="72">
                  <c:v>-5.4415386842858453</c:v>
                </c:pt>
                <c:pt idx="73">
                  <c:v>2.7819188347626067</c:v>
                </c:pt>
                <c:pt idx="74">
                  <c:v>-5.2686183221219025</c:v>
                </c:pt>
                <c:pt idx="75">
                  <c:v>6.4523160356425109</c:v>
                </c:pt>
                <c:pt idx="76">
                  <c:v>-5.0094127238817165</c:v>
                </c:pt>
                <c:pt idx="77">
                  <c:v>3.4035776162845366</c:v>
                </c:pt>
                <c:pt idx="78">
                  <c:v>4.3122460576402162</c:v>
                </c:pt>
                <c:pt idx="79">
                  <c:v>-0.61303484266930752</c:v>
                </c:pt>
                <c:pt idx="80">
                  <c:v>-9.4263915020034119</c:v>
                </c:pt>
                <c:pt idx="81">
                  <c:v>-14.251664187734747</c:v>
                </c:pt>
                <c:pt idx="82">
                  <c:v>-12.47259033092098</c:v>
                </c:pt>
                <c:pt idx="83">
                  <c:v>-2.261040623691585</c:v>
                </c:pt>
                <c:pt idx="84">
                  <c:v>0.59311865198051095</c:v>
                </c:pt>
                <c:pt idx="85">
                  <c:v>-4.3967804883051329</c:v>
                </c:pt>
                <c:pt idx="86">
                  <c:v>-10.424576335320523</c:v>
                </c:pt>
                <c:pt idx="87">
                  <c:v>-7.6736646446899819</c:v>
                </c:pt>
                <c:pt idx="88">
                  <c:v>-4.6534547106830928</c:v>
                </c:pt>
                <c:pt idx="89">
                  <c:v>-4.8242100161526693</c:v>
                </c:pt>
                <c:pt idx="90">
                  <c:v>-6.8559860865453217</c:v>
                </c:pt>
                <c:pt idx="91">
                  <c:v>-5.2433538509687381</c:v>
                </c:pt>
                <c:pt idx="92">
                  <c:v>-11.531071505403641</c:v>
                </c:pt>
                <c:pt idx="93">
                  <c:v>-9.4177148460695435</c:v>
                </c:pt>
                <c:pt idx="94">
                  <c:v>0.37976199264641508</c:v>
                </c:pt>
                <c:pt idx="95">
                  <c:v>5.2736249271529587</c:v>
                </c:pt>
                <c:pt idx="96">
                  <c:v>-8.9202789874818222E-2</c:v>
                </c:pt>
                <c:pt idx="97">
                  <c:v>0.87145987045857964</c:v>
                </c:pt>
                <c:pt idx="98">
                  <c:v>-11.820978860267466</c:v>
                </c:pt>
                <c:pt idx="99">
                  <c:v>-15.289194575296637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880960"/>
        <c:axId val="127782912"/>
      </c:scatterChart>
      <c:valAx>
        <c:axId val="145880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Office Space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7782912"/>
        <c:crosses val="autoZero"/>
        <c:crossBetween val="midCat"/>
      </c:valAx>
      <c:valAx>
        <c:axId val="1277829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58809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Office Space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Margin</c:v>
          </c:tx>
          <c:spPr>
            <a:ln w="28575">
              <a:noFill/>
            </a:ln>
          </c:spPr>
          <c:xVal>
            <c:numRef>
              <c:f>'Hotel Data'!$D$2:$D$101</c:f>
              <c:numCache>
                <c:formatCode>General</c:formatCode>
                <c:ptCount val="100"/>
                <c:pt idx="0">
                  <c:v>686</c:v>
                </c:pt>
                <c:pt idx="1">
                  <c:v>461</c:v>
                </c:pt>
                <c:pt idx="2">
                  <c:v>562</c:v>
                </c:pt>
                <c:pt idx="3">
                  <c:v>198</c:v>
                </c:pt>
                <c:pt idx="4">
                  <c:v>611</c:v>
                </c:pt>
                <c:pt idx="5">
                  <c:v>496</c:v>
                </c:pt>
                <c:pt idx="6">
                  <c:v>580</c:v>
                </c:pt>
                <c:pt idx="7">
                  <c:v>484</c:v>
                </c:pt>
                <c:pt idx="8">
                  <c:v>345</c:v>
                </c:pt>
                <c:pt idx="9">
                  <c:v>498</c:v>
                </c:pt>
                <c:pt idx="10">
                  <c:v>370</c:v>
                </c:pt>
                <c:pt idx="11">
                  <c:v>515</c:v>
                </c:pt>
                <c:pt idx="12">
                  <c:v>443</c:v>
                </c:pt>
                <c:pt idx="13">
                  <c:v>585</c:v>
                </c:pt>
                <c:pt idx="14">
                  <c:v>520</c:v>
                </c:pt>
                <c:pt idx="15">
                  <c:v>683</c:v>
                </c:pt>
                <c:pt idx="16">
                  <c:v>359</c:v>
                </c:pt>
                <c:pt idx="17">
                  <c:v>431</c:v>
                </c:pt>
                <c:pt idx="18">
                  <c:v>450</c:v>
                </c:pt>
                <c:pt idx="19">
                  <c:v>666</c:v>
                </c:pt>
                <c:pt idx="20">
                  <c:v>300</c:v>
                </c:pt>
                <c:pt idx="21">
                  <c:v>678</c:v>
                </c:pt>
                <c:pt idx="22">
                  <c:v>519</c:v>
                </c:pt>
                <c:pt idx="23">
                  <c:v>597</c:v>
                </c:pt>
                <c:pt idx="24">
                  <c:v>464</c:v>
                </c:pt>
                <c:pt idx="25">
                  <c:v>171</c:v>
                </c:pt>
                <c:pt idx="26">
                  <c:v>426</c:v>
                </c:pt>
                <c:pt idx="27">
                  <c:v>832</c:v>
                </c:pt>
                <c:pt idx="28">
                  <c:v>485</c:v>
                </c:pt>
                <c:pt idx="29">
                  <c:v>622</c:v>
                </c:pt>
                <c:pt idx="30">
                  <c:v>497</c:v>
                </c:pt>
                <c:pt idx="31">
                  <c:v>360</c:v>
                </c:pt>
                <c:pt idx="32">
                  <c:v>511</c:v>
                </c:pt>
                <c:pt idx="33">
                  <c:v>645</c:v>
                </c:pt>
                <c:pt idx="34">
                  <c:v>496</c:v>
                </c:pt>
                <c:pt idx="35">
                  <c:v>233</c:v>
                </c:pt>
                <c:pt idx="36">
                  <c:v>774</c:v>
                </c:pt>
                <c:pt idx="37">
                  <c:v>390</c:v>
                </c:pt>
                <c:pt idx="38">
                  <c:v>406</c:v>
                </c:pt>
                <c:pt idx="39">
                  <c:v>231</c:v>
                </c:pt>
                <c:pt idx="40">
                  <c:v>744</c:v>
                </c:pt>
                <c:pt idx="41">
                  <c:v>544</c:v>
                </c:pt>
                <c:pt idx="42">
                  <c:v>809</c:v>
                </c:pt>
                <c:pt idx="43">
                  <c:v>747</c:v>
                </c:pt>
                <c:pt idx="44">
                  <c:v>254</c:v>
                </c:pt>
                <c:pt idx="45">
                  <c:v>418</c:v>
                </c:pt>
                <c:pt idx="46">
                  <c:v>620</c:v>
                </c:pt>
                <c:pt idx="47">
                  <c:v>459</c:v>
                </c:pt>
                <c:pt idx="48">
                  <c:v>449</c:v>
                </c:pt>
                <c:pt idx="49">
                  <c:v>469</c:v>
                </c:pt>
                <c:pt idx="50">
                  <c:v>551</c:v>
                </c:pt>
                <c:pt idx="51">
                  <c:v>164</c:v>
                </c:pt>
                <c:pt idx="52">
                  <c:v>427</c:v>
                </c:pt>
                <c:pt idx="53">
                  <c:v>359</c:v>
                </c:pt>
                <c:pt idx="54">
                  <c:v>402</c:v>
                </c:pt>
                <c:pt idx="55">
                  <c:v>457</c:v>
                </c:pt>
                <c:pt idx="56">
                  <c:v>456</c:v>
                </c:pt>
                <c:pt idx="57">
                  <c:v>830</c:v>
                </c:pt>
                <c:pt idx="58">
                  <c:v>529</c:v>
                </c:pt>
                <c:pt idx="59">
                  <c:v>572</c:v>
                </c:pt>
                <c:pt idx="60">
                  <c:v>512</c:v>
                </c:pt>
                <c:pt idx="61">
                  <c:v>488</c:v>
                </c:pt>
                <c:pt idx="62">
                  <c:v>637</c:v>
                </c:pt>
                <c:pt idx="63">
                  <c:v>449</c:v>
                </c:pt>
                <c:pt idx="64">
                  <c:v>349</c:v>
                </c:pt>
                <c:pt idx="65">
                  <c:v>433</c:v>
                </c:pt>
                <c:pt idx="66">
                  <c:v>392</c:v>
                </c:pt>
                <c:pt idx="67">
                  <c:v>548</c:v>
                </c:pt>
                <c:pt idx="68">
                  <c:v>549</c:v>
                </c:pt>
                <c:pt idx="69">
                  <c:v>711</c:v>
                </c:pt>
                <c:pt idx="70">
                  <c:v>649</c:v>
                </c:pt>
                <c:pt idx="71">
                  <c:v>578</c:v>
                </c:pt>
                <c:pt idx="72">
                  <c:v>275</c:v>
                </c:pt>
                <c:pt idx="73">
                  <c:v>551</c:v>
                </c:pt>
                <c:pt idx="74">
                  <c:v>404</c:v>
                </c:pt>
                <c:pt idx="75">
                  <c:v>548</c:v>
                </c:pt>
                <c:pt idx="76">
                  <c:v>410</c:v>
                </c:pt>
                <c:pt idx="77">
                  <c:v>614</c:v>
                </c:pt>
                <c:pt idx="78">
                  <c:v>473</c:v>
                </c:pt>
                <c:pt idx="79">
                  <c:v>815</c:v>
                </c:pt>
                <c:pt idx="80">
                  <c:v>790</c:v>
                </c:pt>
                <c:pt idx="81">
                  <c:v>855</c:v>
                </c:pt>
                <c:pt idx="82">
                  <c:v>434</c:v>
                </c:pt>
                <c:pt idx="83">
                  <c:v>523</c:v>
                </c:pt>
                <c:pt idx="84">
                  <c:v>265</c:v>
                </c:pt>
                <c:pt idx="85">
                  <c:v>516</c:v>
                </c:pt>
                <c:pt idx="86">
                  <c:v>449</c:v>
                </c:pt>
                <c:pt idx="87">
                  <c:v>140</c:v>
                </c:pt>
                <c:pt idx="88">
                  <c:v>365</c:v>
                </c:pt>
                <c:pt idx="89">
                  <c:v>270</c:v>
                </c:pt>
                <c:pt idx="90">
                  <c:v>510</c:v>
                </c:pt>
                <c:pt idx="91">
                  <c:v>616</c:v>
                </c:pt>
                <c:pt idx="92">
                  <c:v>347</c:v>
                </c:pt>
                <c:pt idx="93">
                  <c:v>372</c:v>
                </c:pt>
                <c:pt idx="94">
                  <c:v>240</c:v>
                </c:pt>
                <c:pt idx="95">
                  <c:v>236</c:v>
                </c:pt>
                <c:pt idx="96">
                  <c:v>635</c:v>
                </c:pt>
                <c:pt idx="97">
                  <c:v>202</c:v>
                </c:pt>
                <c:pt idx="98">
                  <c:v>875</c:v>
                </c:pt>
                <c:pt idx="99">
                  <c:v>358</c:v>
                </c:pt>
              </c:numCache>
            </c:numRef>
          </c:xVal>
          <c:yVal>
            <c:numRef>
              <c:f>'Hotel Data'!$A$2:$A$101</c:f>
              <c:numCache>
                <c:formatCode>General</c:formatCode>
                <c:ptCount val="100"/>
                <c:pt idx="0">
                  <c:v>62.8</c:v>
                </c:pt>
                <c:pt idx="1">
                  <c:v>49</c:v>
                </c:pt>
                <c:pt idx="2">
                  <c:v>56.5</c:v>
                </c:pt>
                <c:pt idx="3">
                  <c:v>45.1</c:v>
                </c:pt>
                <c:pt idx="4">
                  <c:v>58.5</c:v>
                </c:pt>
                <c:pt idx="5">
                  <c:v>46.2</c:v>
                </c:pt>
                <c:pt idx="6">
                  <c:v>46</c:v>
                </c:pt>
                <c:pt idx="7">
                  <c:v>58</c:v>
                </c:pt>
                <c:pt idx="8">
                  <c:v>42.5</c:v>
                </c:pt>
                <c:pt idx="9">
                  <c:v>48.2</c:v>
                </c:pt>
                <c:pt idx="10">
                  <c:v>54.1</c:v>
                </c:pt>
                <c:pt idx="11">
                  <c:v>45.4</c:v>
                </c:pt>
                <c:pt idx="12">
                  <c:v>54.2</c:v>
                </c:pt>
                <c:pt idx="13">
                  <c:v>46.3</c:v>
                </c:pt>
                <c:pt idx="14">
                  <c:v>57.3</c:v>
                </c:pt>
                <c:pt idx="15">
                  <c:v>60.1</c:v>
                </c:pt>
                <c:pt idx="16">
                  <c:v>33.200000000000003</c:v>
                </c:pt>
                <c:pt idx="17">
                  <c:v>51.4</c:v>
                </c:pt>
                <c:pt idx="18">
                  <c:v>47.3</c:v>
                </c:pt>
                <c:pt idx="19">
                  <c:v>46</c:v>
                </c:pt>
                <c:pt idx="20">
                  <c:v>40.799999999999997</c:v>
                </c:pt>
                <c:pt idx="21">
                  <c:v>57.4</c:v>
                </c:pt>
                <c:pt idx="22">
                  <c:v>45.5</c:v>
                </c:pt>
                <c:pt idx="23">
                  <c:v>43.2</c:v>
                </c:pt>
                <c:pt idx="24">
                  <c:v>49.5</c:v>
                </c:pt>
                <c:pt idx="25">
                  <c:v>34.5</c:v>
                </c:pt>
                <c:pt idx="26">
                  <c:v>47.6</c:v>
                </c:pt>
                <c:pt idx="27">
                  <c:v>54.4</c:v>
                </c:pt>
                <c:pt idx="28">
                  <c:v>47.3</c:v>
                </c:pt>
                <c:pt idx="29">
                  <c:v>53.4</c:v>
                </c:pt>
                <c:pt idx="30">
                  <c:v>51.2</c:v>
                </c:pt>
                <c:pt idx="31">
                  <c:v>41.6</c:v>
                </c:pt>
                <c:pt idx="32">
                  <c:v>35.9</c:v>
                </c:pt>
                <c:pt idx="33">
                  <c:v>55.4</c:v>
                </c:pt>
                <c:pt idx="34">
                  <c:v>33.799999999999997</c:v>
                </c:pt>
                <c:pt idx="35">
                  <c:v>44</c:v>
                </c:pt>
                <c:pt idx="36">
                  <c:v>48.8</c:v>
                </c:pt>
                <c:pt idx="37">
                  <c:v>49</c:v>
                </c:pt>
                <c:pt idx="38">
                  <c:v>53</c:v>
                </c:pt>
                <c:pt idx="39">
                  <c:v>41</c:v>
                </c:pt>
                <c:pt idx="40">
                  <c:v>40.299999999999997</c:v>
                </c:pt>
                <c:pt idx="41">
                  <c:v>49.8</c:v>
                </c:pt>
                <c:pt idx="42">
                  <c:v>54.1</c:v>
                </c:pt>
                <c:pt idx="43">
                  <c:v>52.2</c:v>
                </c:pt>
                <c:pt idx="44">
                  <c:v>49</c:v>
                </c:pt>
                <c:pt idx="45">
                  <c:v>43.5</c:v>
                </c:pt>
                <c:pt idx="46">
                  <c:v>43.7</c:v>
                </c:pt>
                <c:pt idx="47">
                  <c:v>49.6</c:v>
                </c:pt>
                <c:pt idx="48">
                  <c:v>36.9</c:v>
                </c:pt>
                <c:pt idx="49">
                  <c:v>60.5</c:v>
                </c:pt>
                <c:pt idx="50">
                  <c:v>48.8</c:v>
                </c:pt>
                <c:pt idx="51">
                  <c:v>36.1</c:v>
                </c:pt>
                <c:pt idx="52">
                  <c:v>37.799999999999997</c:v>
                </c:pt>
                <c:pt idx="53">
                  <c:v>39.200000000000003</c:v>
                </c:pt>
                <c:pt idx="54">
                  <c:v>44.9</c:v>
                </c:pt>
                <c:pt idx="55">
                  <c:v>42.8</c:v>
                </c:pt>
                <c:pt idx="56">
                  <c:v>36.799999999999997</c:v>
                </c:pt>
                <c:pt idx="57">
                  <c:v>52.6</c:v>
                </c:pt>
                <c:pt idx="58">
                  <c:v>54.2</c:v>
                </c:pt>
                <c:pt idx="59">
                  <c:v>50.2</c:v>
                </c:pt>
                <c:pt idx="60">
                  <c:v>51.5</c:v>
                </c:pt>
                <c:pt idx="61">
                  <c:v>47.5</c:v>
                </c:pt>
                <c:pt idx="62">
                  <c:v>51.2</c:v>
                </c:pt>
                <c:pt idx="63">
                  <c:v>41.1</c:v>
                </c:pt>
                <c:pt idx="64">
                  <c:v>32.4</c:v>
                </c:pt>
                <c:pt idx="65">
                  <c:v>52.1</c:v>
                </c:pt>
                <c:pt idx="66">
                  <c:v>39.299999999999997</c:v>
                </c:pt>
                <c:pt idx="67">
                  <c:v>43.5</c:v>
                </c:pt>
                <c:pt idx="68">
                  <c:v>55.5</c:v>
                </c:pt>
                <c:pt idx="69">
                  <c:v>51.1</c:v>
                </c:pt>
                <c:pt idx="70">
                  <c:v>54.4</c:v>
                </c:pt>
                <c:pt idx="71">
                  <c:v>54.4</c:v>
                </c:pt>
                <c:pt idx="72">
                  <c:v>35.200000000000003</c:v>
                </c:pt>
                <c:pt idx="73">
                  <c:v>49.9</c:v>
                </c:pt>
                <c:pt idx="74">
                  <c:v>38.4</c:v>
                </c:pt>
                <c:pt idx="75">
                  <c:v>53.5</c:v>
                </c:pt>
                <c:pt idx="76">
                  <c:v>38.799999999999997</c:v>
                </c:pt>
                <c:pt idx="77">
                  <c:v>52</c:v>
                </c:pt>
                <c:pt idx="78">
                  <c:v>49.6</c:v>
                </c:pt>
                <c:pt idx="79">
                  <c:v>52.7</c:v>
                </c:pt>
                <c:pt idx="80">
                  <c:v>43.3</c:v>
                </c:pt>
                <c:pt idx="81">
                  <c:v>40</c:v>
                </c:pt>
                <c:pt idx="82">
                  <c:v>31.9</c:v>
                </c:pt>
                <c:pt idx="83">
                  <c:v>44.2</c:v>
                </c:pt>
                <c:pt idx="84">
                  <c:v>41</c:v>
                </c:pt>
                <c:pt idx="85">
                  <c:v>41.9</c:v>
                </c:pt>
                <c:pt idx="86">
                  <c:v>34.299999999999997</c:v>
                </c:pt>
                <c:pt idx="87">
                  <c:v>29.8</c:v>
                </c:pt>
                <c:pt idx="88">
                  <c:v>38.1</c:v>
                </c:pt>
                <c:pt idx="89">
                  <c:v>35.700000000000003</c:v>
                </c:pt>
                <c:pt idx="90">
                  <c:v>39.299999999999997</c:v>
                </c:pt>
                <c:pt idx="91">
                  <c:v>43.4</c:v>
                </c:pt>
                <c:pt idx="92">
                  <c:v>30.8</c:v>
                </c:pt>
                <c:pt idx="93">
                  <c:v>33.5</c:v>
                </c:pt>
                <c:pt idx="94">
                  <c:v>40.200000000000003</c:v>
                </c:pt>
                <c:pt idx="95">
                  <c:v>45</c:v>
                </c:pt>
                <c:pt idx="96">
                  <c:v>49</c:v>
                </c:pt>
                <c:pt idx="97">
                  <c:v>39.799999999999997</c:v>
                </c:pt>
                <c:pt idx="98">
                  <c:v>42.9</c:v>
                </c:pt>
                <c:pt idx="99">
                  <c:v>27.3</c:v>
                </c:pt>
              </c:numCache>
            </c:numRef>
          </c:yVal>
          <c:smooth val="0"/>
        </c:ser>
        <c:ser>
          <c:idx val="1"/>
          <c:order val="1"/>
          <c:tx>
            <c:v>Predicted Margin</c:v>
          </c:tx>
          <c:spPr>
            <a:ln w="28575">
              <a:noFill/>
            </a:ln>
          </c:spPr>
          <c:xVal>
            <c:numRef>
              <c:f>'Hotel Data'!$D$2:$D$101</c:f>
              <c:numCache>
                <c:formatCode>General</c:formatCode>
                <c:ptCount val="100"/>
                <c:pt idx="0">
                  <c:v>686</c:v>
                </c:pt>
                <c:pt idx="1">
                  <c:v>461</c:v>
                </c:pt>
                <c:pt idx="2">
                  <c:v>562</c:v>
                </c:pt>
                <c:pt idx="3">
                  <c:v>198</c:v>
                </c:pt>
                <c:pt idx="4">
                  <c:v>611</c:v>
                </c:pt>
                <c:pt idx="5">
                  <c:v>496</c:v>
                </c:pt>
                <c:pt idx="6">
                  <c:v>580</c:v>
                </c:pt>
                <c:pt idx="7">
                  <c:v>484</c:v>
                </c:pt>
                <c:pt idx="8">
                  <c:v>345</c:v>
                </c:pt>
                <c:pt idx="9">
                  <c:v>498</c:v>
                </c:pt>
                <c:pt idx="10">
                  <c:v>370</c:v>
                </c:pt>
                <c:pt idx="11">
                  <c:v>515</c:v>
                </c:pt>
                <c:pt idx="12">
                  <c:v>443</c:v>
                </c:pt>
                <c:pt idx="13">
                  <c:v>585</c:v>
                </c:pt>
                <c:pt idx="14">
                  <c:v>520</c:v>
                </c:pt>
                <c:pt idx="15">
                  <c:v>683</c:v>
                </c:pt>
                <c:pt idx="16">
                  <c:v>359</c:v>
                </c:pt>
                <c:pt idx="17">
                  <c:v>431</c:v>
                </c:pt>
                <c:pt idx="18">
                  <c:v>450</c:v>
                </c:pt>
                <c:pt idx="19">
                  <c:v>666</c:v>
                </c:pt>
                <c:pt idx="20">
                  <c:v>300</c:v>
                </c:pt>
                <c:pt idx="21">
                  <c:v>678</c:v>
                </c:pt>
                <c:pt idx="22">
                  <c:v>519</c:v>
                </c:pt>
                <c:pt idx="23">
                  <c:v>597</c:v>
                </c:pt>
                <c:pt idx="24">
                  <c:v>464</c:v>
                </c:pt>
                <c:pt idx="25">
                  <c:v>171</c:v>
                </c:pt>
                <c:pt idx="26">
                  <c:v>426</c:v>
                </c:pt>
                <c:pt idx="27">
                  <c:v>832</c:v>
                </c:pt>
                <c:pt idx="28">
                  <c:v>485</c:v>
                </c:pt>
                <c:pt idx="29">
                  <c:v>622</c:v>
                </c:pt>
                <c:pt idx="30">
                  <c:v>497</c:v>
                </c:pt>
                <c:pt idx="31">
                  <c:v>360</c:v>
                </c:pt>
                <c:pt idx="32">
                  <c:v>511</c:v>
                </c:pt>
                <c:pt idx="33">
                  <c:v>645</c:v>
                </c:pt>
                <c:pt idx="34">
                  <c:v>496</c:v>
                </c:pt>
                <c:pt idx="35">
                  <c:v>233</c:v>
                </c:pt>
                <c:pt idx="36">
                  <c:v>774</c:v>
                </c:pt>
                <c:pt idx="37">
                  <c:v>390</c:v>
                </c:pt>
                <c:pt idx="38">
                  <c:v>406</c:v>
                </c:pt>
                <c:pt idx="39">
                  <c:v>231</c:v>
                </c:pt>
                <c:pt idx="40">
                  <c:v>744</c:v>
                </c:pt>
                <c:pt idx="41">
                  <c:v>544</c:v>
                </c:pt>
                <c:pt idx="42">
                  <c:v>809</c:v>
                </c:pt>
                <c:pt idx="43">
                  <c:v>747</c:v>
                </c:pt>
                <c:pt idx="44">
                  <c:v>254</c:v>
                </c:pt>
                <c:pt idx="45">
                  <c:v>418</c:v>
                </c:pt>
                <c:pt idx="46">
                  <c:v>620</c:v>
                </c:pt>
                <c:pt idx="47">
                  <c:v>459</c:v>
                </c:pt>
                <c:pt idx="48">
                  <c:v>449</c:v>
                </c:pt>
                <c:pt idx="49">
                  <c:v>469</c:v>
                </c:pt>
                <c:pt idx="50">
                  <c:v>551</c:v>
                </c:pt>
                <c:pt idx="51">
                  <c:v>164</c:v>
                </c:pt>
                <c:pt idx="52">
                  <c:v>427</c:v>
                </c:pt>
                <c:pt idx="53">
                  <c:v>359</c:v>
                </c:pt>
                <c:pt idx="54">
                  <c:v>402</c:v>
                </c:pt>
                <c:pt idx="55">
                  <c:v>457</c:v>
                </c:pt>
                <c:pt idx="56">
                  <c:v>456</c:v>
                </c:pt>
                <c:pt idx="57">
                  <c:v>830</c:v>
                </c:pt>
                <c:pt idx="58">
                  <c:v>529</c:v>
                </c:pt>
                <c:pt idx="59">
                  <c:v>572</c:v>
                </c:pt>
                <c:pt idx="60">
                  <c:v>512</c:v>
                </c:pt>
                <c:pt idx="61">
                  <c:v>488</c:v>
                </c:pt>
                <c:pt idx="62">
                  <c:v>637</c:v>
                </c:pt>
                <c:pt idx="63">
                  <c:v>449</c:v>
                </c:pt>
                <c:pt idx="64">
                  <c:v>349</c:v>
                </c:pt>
                <c:pt idx="65">
                  <c:v>433</c:v>
                </c:pt>
                <c:pt idx="66">
                  <c:v>392</c:v>
                </c:pt>
                <c:pt idx="67">
                  <c:v>548</c:v>
                </c:pt>
                <c:pt idx="68">
                  <c:v>549</c:v>
                </c:pt>
                <c:pt idx="69">
                  <c:v>711</c:v>
                </c:pt>
                <c:pt idx="70">
                  <c:v>649</c:v>
                </c:pt>
                <c:pt idx="71">
                  <c:v>578</c:v>
                </c:pt>
                <c:pt idx="72">
                  <c:v>275</c:v>
                </c:pt>
                <c:pt idx="73">
                  <c:v>551</c:v>
                </c:pt>
                <c:pt idx="74">
                  <c:v>404</c:v>
                </c:pt>
                <c:pt idx="75">
                  <c:v>548</c:v>
                </c:pt>
                <c:pt idx="76">
                  <c:v>410</c:v>
                </c:pt>
                <c:pt idx="77">
                  <c:v>614</c:v>
                </c:pt>
                <c:pt idx="78">
                  <c:v>473</c:v>
                </c:pt>
                <c:pt idx="79">
                  <c:v>815</c:v>
                </c:pt>
                <c:pt idx="80">
                  <c:v>790</c:v>
                </c:pt>
                <c:pt idx="81">
                  <c:v>855</c:v>
                </c:pt>
                <c:pt idx="82">
                  <c:v>434</c:v>
                </c:pt>
                <c:pt idx="83">
                  <c:v>523</c:v>
                </c:pt>
                <c:pt idx="84">
                  <c:v>265</c:v>
                </c:pt>
                <c:pt idx="85">
                  <c:v>516</c:v>
                </c:pt>
                <c:pt idx="86">
                  <c:v>449</c:v>
                </c:pt>
                <c:pt idx="87">
                  <c:v>140</c:v>
                </c:pt>
                <c:pt idx="88">
                  <c:v>365</c:v>
                </c:pt>
                <c:pt idx="89">
                  <c:v>270</c:v>
                </c:pt>
                <c:pt idx="90">
                  <c:v>510</c:v>
                </c:pt>
                <c:pt idx="91">
                  <c:v>616</c:v>
                </c:pt>
                <c:pt idx="92">
                  <c:v>347</c:v>
                </c:pt>
                <c:pt idx="93">
                  <c:v>372</c:v>
                </c:pt>
                <c:pt idx="94">
                  <c:v>240</c:v>
                </c:pt>
                <c:pt idx="95">
                  <c:v>236</c:v>
                </c:pt>
                <c:pt idx="96">
                  <c:v>635</c:v>
                </c:pt>
                <c:pt idx="97">
                  <c:v>202</c:v>
                </c:pt>
                <c:pt idx="98">
                  <c:v>875</c:v>
                </c:pt>
                <c:pt idx="99">
                  <c:v>358</c:v>
                </c:pt>
              </c:numCache>
            </c:numRef>
          </c:xVal>
          <c:yVal>
            <c:numRef>
              <c:f>'Office Space Regression'!$B$25:$B$124</c:f>
              <c:numCache>
                <c:formatCode>General</c:formatCode>
                <c:ptCount val="100"/>
                <c:pt idx="0">
                  <c:v>50.285955204833257</c:v>
                </c:pt>
                <c:pt idx="1">
                  <c:v>45.006165138840153</c:v>
                </c:pt>
                <c:pt idx="2">
                  <c:v>47.376204235130388</c:v>
                </c:pt>
                <c:pt idx="3">
                  <c:v>38.834677195034878</c:v>
                </c:pt>
                <c:pt idx="4">
                  <c:v>48.526025182835554</c:v>
                </c:pt>
                <c:pt idx="5">
                  <c:v>45.827465815772413</c:v>
                </c:pt>
                <c:pt idx="6">
                  <c:v>47.79858744040984</c:v>
                </c:pt>
                <c:pt idx="7">
                  <c:v>45.545877012252781</c:v>
                </c:pt>
                <c:pt idx="8">
                  <c:v>42.284140038150369</c:v>
                </c:pt>
                <c:pt idx="9">
                  <c:v>45.874397283025687</c:v>
                </c:pt>
                <c:pt idx="10">
                  <c:v>42.87078337881627</c:v>
                </c:pt>
                <c:pt idx="11">
                  <c:v>46.273314754678495</c:v>
                </c:pt>
                <c:pt idx="12">
                  <c:v>44.583781933560701</c:v>
                </c:pt>
                <c:pt idx="13">
                  <c:v>47.915916108543016</c:v>
                </c:pt>
                <c:pt idx="14">
                  <c:v>46.390643422811678</c:v>
                </c:pt>
                <c:pt idx="15">
                  <c:v>50.215558003953348</c:v>
                </c:pt>
                <c:pt idx="16">
                  <c:v>42.612660308923274</c:v>
                </c:pt>
                <c:pt idx="17">
                  <c:v>44.302193130041069</c:v>
                </c:pt>
                <c:pt idx="18">
                  <c:v>44.748042068947157</c:v>
                </c:pt>
                <c:pt idx="19">
                  <c:v>49.816640532300539</c:v>
                </c:pt>
                <c:pt idx="20">
                  <c:v>41.228182024951749</c:v>
                </c:pt>
                <c:pt idx="21">
                  <c:v>50.098229335820172</c:v>
                </c:pt>
                <c:pt idx="22">
                  <c:v>46.367177689185041</c:v>
                </c:pt>
                <c:pt idx="23">
                  <c:v>48.197504912062655</c:v>
                </c:pt>
                <c:pt idx="24">
                  <c:v>45.076562339720056</c:v>
                </c:pt>
                <c:pt idx="25">
                  <c:v>38.201102387115704</c:v>
                </c:pt>
                <c:pt idx="26">
                  <c:v>44.184864461907893</c:v>
                </c:pt>
                <c:pt idx="27">
                  <c:v>53.711952314322119</c:v>
                </c:pt>
                <c:pt idx="28">
                  <c:v>45.569342745879418</c:v>
                </c:pt>
                <c:pt idx="29">
                  <c:v>48.784148252728549</c:v>
                </c:pt>
                <c:pt idx="30">
                  <c:v>45.85093154939905</c:v>
                </c:pt>
                <c:pt idx="31">
                  <c:v>42.636126042549911</c:v>
                </c:pt>
                <c:pt idx="32">
                  <c:v>46.179451820171948</c:v>
                </c:pt>
                <c:pt idx="33">
                  <c:v>49.323860126141184</c:v>
                </c:pt>
                <c:pt idx="34">
                  <c:v>45.827465815772413</c:v>
                </c:pt>
                <c:pt idx="35">
                  <c:v>39.655977871967139</c:v>
                </c:pt>
                <c:pt idx="36">
                  <c:v>52.35093976397723</c:v>
                </c:pt>
                <c:pt idx="37">
                  <c:v>43.340098051348996</c:v>
                </c:pt>
                <c:pt idx="38">
                  <c:v>43.715549789375167</c:v>
                </c:pt>
                <c:pt idx="39">
                  <c:v>39.609046404713865</c:v>
                </c:pt>
                <c:pt idx="40">
                  <c:v>51.646967755178146</c:v>
                </c:pt>
                <c:pt idx="41">
                  <c:v>46.953821029850943</c:v>
                </c:pt>
                <c:pt idx="42">
                  <c:v>53.172240440909491</c:v>
                </c:pt>
                <c:pt idx="43">
                  <c:v>51.717364956058056</c:v>
                </c:pt>
                <c:pt idx="44">
                  <c:v>40.148758278126493</c:v>
                </c:pt>
                <c:pt idx="45">
                  <c:v>43.9971385928948</c:v>
                </c:pt>
                <c:pt idx="46">
                  <c:v>48.737216785475283</c:v>
                </c:pt>
                <c:pt idx="47">
                  <c:v>44.95923367158688</c:v>
                </c:pt>
                <c:pt idx="48">
                  <c:v>44.724576335320521</c:v>
                </c:pt>
                <c:pt idx="49">
                  <c:v>45.193891007853239</c:v>
                </c:pt>
                <c:pt idx="50">
                  <c:v>47.118081165237392</c:v>
                </c:pt>
                <c:pt idx="51">
                  <c:v>38.036842251729247</c:v>
                </c:pt>
                <c:pt idx="52">
                  <c:v>44.208330195534529</c:v>
                </c:pt>
                <c:pt idx="53">
                  <c:v>42.612660308923274</c:v>
                </c:pt>
                <c:pt idx="54">
                  <c:v>43.621686854868628</c:v>
                </c:pt>
                <c:pt idx="55">
                  <c:v>44.912302204333606</c:v>
                </c:pt>
                <c:pt idx="56">
                  <c:v>44.88883647070697</c:v>
                </c:pt>
                <c:pt idx="57">
                  <c:v>53.665020847068845</c:v>
                </c:pt>
                <c:pt idx="58">
                  <c:v>46.6018350254514</c:v>
                </c:pt>
                <c:pt idx="59">
                  <c:v>47.610861571396754</c:v>
                </c:pt>
                <c:pt idx="60">
                  <c:v>46.202917553798585</c:v>
                </c:pt>
                <c:pt idx="61">
                  <c:v>45.63973994675932</c:v>
                </c:pt>
                <c:pt idx="62">
                  <c:v>49.136134257128091</c:v>
                </c:pt>
                <c:pt idx="63">
                  <c:v>44.724576335320521</c:v>
                </c:pt>
                <c:pt idx="64">
                  <c:v>42.378002972656915</c:v>
                </c:pt>
                <c:pt idx="65">
                  <c:v>44.349124597294342</c:v>
                </c:pt>
                <c:pt idx="66">
                  <c:v>43.387029518602262</c:v>
                </c:pt>
                <c:pt idx="67">
                  <c:v>47.047683964357489</c:v>
                </c:pt>
                <c:pt idx="68">
                  <c:v>47.071149697984126</c:v>
                </c:pt>
                <c:pt idx="69">
                  <c:v>50.872598545499159</c:v>
                </c:pt>
                <c:pt idx="70">
                  <c:v>49.417723060647724</c:v>
                </c:pt>
                <c:pt idx="71">
                  <c:v>47.751655973156566</c:v>
                </c:pt>
                <c:pt idx="72">
                  <c:v>40.641538684285848</c:v>
                </c:pt>
                <c:pt idx="73">
                  <c:v>47.118081165237392</c:v>
                </c:pt>
                <c:pt idx="74">
                  <c:v>43.668618322121901</c:v>
                </c:pt>
                <c:pt idx="75">
                  <c:v>47.047683964357489</c:v>
                </c:pt>
                <c:pt idx="76">
                  <c:v>43.809412723881714</c:v>
                </c:pt>
                <c:pt idx="77">
                  <c:v>48.596422383715463</c:v>
                </c:pt>
                <c:pt idx="78">
                  <c:v>45.287753942359785</c:v>
                </c:pt>
                <c:pt idx="79">
                  <c:v>53.31303484266931</c:v>
                </c:pt>
                <c:pt idx="80">
                  <c:v>52.726391502003409</c:v>
                </c:pt>
                <c:pt idx="81">
                  <c:v>54.251664187734747</c:v>
                </c:pt>
                <c:pt idx="82">
                  <c:v>44.372590330920978</c:v>
                </c:pt>
                <c:pt idx="83">
                  <c:v>46.461040623691588</c:v>
                </c:pt>
                <c:pt idx="84">
                  <c:v>40.406881348019489</c:v>
                </c:pt>
                <c:pt idx="85">
                  <c:v>46.296780488305131</c:v>
                </c:pt>
                <c:pt idx="86">
                  <c:v>44.724576335320521</c:v>
                </c:pt>
                <c:pt idx="87">
                  <c:v>37.473664644689983</c:v>
                </c:pt>
                <c:pt idx="88">
                  <c:v>42.753454710683094</c:v>
                </c:pt>
                <c:pt idx="89">
                  <c:v>40.524210016152672</c:v>
                </c:pt>
                <c:pt idx="90">
                  <c:v>46.155986086545319</c:v>
                </c:pt>
                <c:pt idx="91">
                  <c:v>48.643353850968737</c:v>
                </c:pt>
                <c:pt idx="92">
                  <c:v>42.331071505403642</c:v>
                </c:pt>
                <c:pt idx="93">
                  <c:v>42.917714846069543</c:v>
                </c:pt>
                <c:pt idx="94">
                  <c:v>39.820238007353588</c:v>
                </c:pt>
                <c:pt idx="95">
                  <c:v>39.726375072847041</c:v>
                </c:pt>
                <c:pt idx="96">
                  <c:v>49.089202789874818</c:v>
                </c:pt>
                <c:pt idx="97">
                  <c:v>38.928540129541418</c:v>
                </c:pt>
                <c:pt idx="98">
                  <c:v>54.720978860267465</c:v>
                </c:pt>
                <c:pt idx="99">
                  <c:v>42.589194575296638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221952"/>
        <c:axId val="128223872"/>
      </c:scatterChart>
      <c:valAx>
        <c:axId val="128221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Office Space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8223872"/>
        <c:crosses val="autoZero"/>
        <c:crossBetween val="midCat"/>
      </c:valAx>
      <c:valAx>
        <c:axId val="1282238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Margin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8221952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'Office Space Regression'!$E$25:$E$124</c:f>
              <c:numCache>
                <c:formatCode>General</c:formatCode>
                <c:ptCount val="100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  <c:pt idx="15">
                  <c:v>15.5</c:v>
                </c:pt>
                <c:pt idx="16">
                  <c:v>16.5</c:v>
                </c:pt>
                <c:pt idx="17">
                  <c:v>17.5</c:v>
                </c:pt>
                <c:pt idx="18">
                  <c:v>18.5</c:v>
                </c:pt>
                <c:pt idx="19">
                  <c:v>19.5</c:v>
                </c:pt>
                <c:pt idx="20">
                  <c:v>20.5</c:v>
                </c:pt>
                <c:pt idx="21">
                  <c:v>21.5</c:v>
                </c:pt>
                <c:pt idx="22">
                  <c:v>22.5</c:v>
                </c:pt>
                <c:pt idx="23">
                  <c:v>23.5</c:v>
                </c:pt>
                <c:pt idx="24">
                  <c:v>24.5</c:v>
                </c:pt>
                <c:pt idx="25">
                  <c:v>25.5</c:v>
                </c:pt>
                <c:pt idx="26">
                  <c:v>26.5</c:v>
                </c:pt>
                <c:pt idx="27">
                  <c:v>27.5</c:v>
                </c:pt>
                <c:pt idx="28">
                  <c:v>28.5</c:v>
                </c:pt>
                <c:pt idx="29">
                  <c:v>29.5</c:v>
                </c:pt>
                <c:pt idx="30">
                  <c:v>30.5</c:v>
                </c:pt>
                <c:pt idx="31">
                  <c:v>31.5</c:v>
                </c:pt>
                <c:pt idx="32">
                  <c:v>32.5</c:v>
                </c:pt>
                <c:pt idx="33">
                  <c:v>33.5</c:v>
                </c:pt>
                <c:pt idx="34">
                  <c:v>34.5</c:v>
                </c:pt>
                <c:pt idx="35">
                  <c:v>35.5</c:v>
                </c:pt>
                <c:pt idx="36">
                  <c:v>36.5</c:v>
                </c:pt>
                <c:pt idx="37">
                  <c:v>37.5</c:v>
                </c:pt>
                <c:pt idx="38">
                  <c:v>38.5</c:v>
                </c:pt>
                <c:pt idx="39">
                  <c:v>39.5</c:v>
                </c:pt>
                <c:pt idx="40">
                  <c:v>40.5</c:v>
                </c:pt>
                <c:pt idx="41">
                  <c:v>41.5</c:v>
                </c:pt>
                <c:pt idx="42">
                  <c:v>42.5</c:v>
                </c:pt>
                <c:pt idx="43">
                  <c:v>43.5</c:v>
                </c:pt>
                <c:pt idx="44">
                  <c:v>44.5</c:v>
                </c:pt>
                <c:pt idx="45">
                  <c:v>45.5</c:v>
                </c:pt>
                <c:pt idx="46">
                  <c:v>46.5</c:v>
                </c:pt>
                <c:pt idx="47">
                  <c:v>47.5</c:v>
                </c:pt>
                <c:pt idx="48">
                  <c:v>48.5</c:v>
                </c:pt>
                <c:pt idx="49">
                  <c:v>49.5</c:v>
                </c:pt>
                <c:pt idx="50">
                  <c:v>50.5</c:v>
                </c:pt>
                <c:pt idx="51">
                  <c:v>51.5</c:v>
                </c:pt>
                <c:pt idx="52">
                  <c:v>52.5</c:v>
                </c:pt>
                <c:pt idx="53">
                  <c:v>53.5</c:v>
                </c:pt>
                <c:pt idx="54">
                  <c:v>54.5</c:v>
                </c:pt>
                <c:pt idx="55">
                  <c:v>55.5</c:v>
                </c:pt>
                <c:pt idx="56">
                  <c:v>56.5</c:v>
                </c:pt>
                <c:pt idx="57">
                  <c:v>57.5</c:v>
                </c:pt>
                <c:pt idx="58">
                  <c:v>58.5</c:v>
                </c:pt>
                <c:pt idx="59">
                  <c:v>59.5</c:v>
                </c:pt>
                <c:pt idx="60">
                  <c:v>60.5</c:v>
                </c:pt>
                <c:pt idx="61">
                  <c:v>61.5</c:v>
                </c:pt>
                <c:pt idx="62">
                  <c:v>62.5</c:v>
                </c:pt>
                <c:pt idx="63">
                  <c:v>63.5</c:v>
                </c:pt>
                <c:pt idx="64">
                  <c:v>64.5</c:v>
                </c:pt>
                <c:pt idx="65">
                  <c:v>65.5</c:v>
                </c:pt>
                <c:pt idx="66">
                  <c:v>66.5</c:v>
                </c:pt>
                <c:pt idx="67">
                  <c:v>67.5</c:v>
                </c:pt>
                <c:pt idx="68">
                  <c:v>68.5</c:v>
                </c:pt>
                <c:pt idx="69">
                  <c:v>69.5</c:v>
                </c:pt>
                <c:pt idx="70">
                  <c:v>70.5</c:v>
                </c:pt>
                <c:pt idx="71">
                  <c:v>71.5</c:v>
                </c:pt>
                <c:pt idx="72">
                  <c:v>72.5</c:v>
                </c:pt>
                <c:pt idx="73">
                  <c:v>73.5</c:v>
                </c:pt>
                <c:pt idx="74">
                  <c:v>74.5</c:v>
                </c:pt>
                <c:pt idx="75">
                  <c:v>75.5</c:v>
                </c:pt>
                <c:pt idx="76">
                  <c:v>76.5</c:v>
                </c:pt>
                <c:pt idx="77">
                  <c:v>77.5</c:v>
                </c:pt>
                <c:pt idx="78">
                  <c:v>78.5</c:v>
                </c:pt>
                <c:pt idx="79">
                  <c:v>79.5</c:v>
                </c:pt>
                <c:pt idx="80">
                  <c:v>80.5</c:v>
                </c:pt>
                <c:pt idx="81">
                  <c:v>81.5</c:v>
                </c:pt>
                <c:pt idx="82">
                  <c:v>82.5</c:v>
                </c:pt>
                <c:pt idx="83">
                  <c:v>83.5</c:v>
                </c:pt>
                <c:pt idx="84">
                  <c:v>84.5</c:v>
                </c:pt>
                <c:pt idx="85">
                  <c:v>85.5</c:v>
                </c:pt>
                <c:pt idx="86">
                  <c:v>86.5</c:v>
                </c:pt>
                <c:pt idx="87">
                  <c:v>87.5</c:v>
                </c:pt>
                <c:pt idx="88">
                  <c:v>88.5</c:v>
                </c:pt>
                <c:pt idx="89">
                  <c:v>89.5</c:v>
                </c:pt>
                <c:pt idx="90">
                  <c:v>90.5</c:v>
                </c:pt>
                <c:pt idx="91">
                  <c:v>91.5</c:v>
                </c:pt>
                <c:pt idx="92">
                  <c:v>92.5</c:v>
                </c:pt>
                <c:pt idx="93">
                  <c:v>93.5</c:v>
                </c:pt>
                <c:pt idx="94">
                  <c:v>94.5</c:v>
                </c:pt>
                <c:pt idx="95">
                  <c:v>95.5</c:v>
                </c:pt>
                <c:pt idx="96">
                  <c:v>96.5</c:v>
                </c:pt>
                <c:pt idx="97">
                  <c:v>97.5</c:v>
                </c:pt>
                <c:pt idx="98">
                  <c:v>98.5</c:v>
                </c:pt>
                <c:pt idx="99">
                  <c:v>99.5</c:v>
                </c:pt>
              </c:numCache>
            </c:numRef>
          </c:xVal>
          <c:yVal>
            <c:numRef>
              <c:f>'Office Space Regression'!$F$25:$F$124</c:f>
              <c:numCache>
                <c:formatCode>General</c:formatCode>
                <c:ptCount val="100"/>
                <c:pt idx="0">
                  <c:v>27.3</c:v>
                </c:pt>
                <c:pt idx="1">
                  <c:v>29.8</c:v>
                </c:pt>
                <c:pt idx="2">
                  <c:v>30.8</c:v>
                </c:pt>
                <c:pt idx="3">
                  <c:v>31.9</c:v>
                </c:pt>
                <c:pt idx="4">
                  <c:v>32.4</c:v>
                </c:pt>
                <c:pt idx="5">
                  <c:v>33.200000000000003</c:v>
                </c:pt>
                <c:pt idx="6">
                  <c:v>33.5</c:v>
                </c:pt>
                <c:pt idx="7">
                  <c:v>33.799999999999997</c:v>
                </c:pt>
                <c:pt idx="8">
                  <c:v>34.299999999999997</c:v>
                </c:pt>
                <c:pt idx="9">
                  <c:v>34.5</c:v>
                </c:pt>
                <c:pt idx="10">
                  <c:v>35.200000000000003</c:v>
                </c:pt>
                <c:pt idx="11">
                  <c:v>35.700000000000003</c:v>
                </c:pt>
                <c:pt idx="12">
                  <c:v>35.9</c:v>
                </c:pt>
                <c:pt idx="13">
                  <c:v>36.1</c:v>
                </c:pt>
                <c:pt idx="14">
                  <c:v>36.799999999999997</c:v>
                </c:pt>
                <c:pt idx="15">
                  <c:v>36.9</c:v>
                </c:pt>
                <c:pt idx="16">
                  <c:v>37.799999999999997</c:v>
                </c:pt>
                <c:pt idx="17">
                  <c:v>38.1</c:v>
                </c:pt>
                <c:pt idx="18">
                  <c:v>38.4</c:v>
                </c:pt>
                <c:pt idx="19">
                  <c:v>38.799999999999997</c:v>
                </c:pt>
                <c:pt idx="20">
                  <c:v>39.200000000000003</c:v>
                </c:pt>
                <c:pt idx="21">
                  <c:v>39.299999999999997</c:v>
                </c:pt>
                <c:pt idx="22">
                  <c:v>39.299999999999997</c:v>
                </c:pt>
                <c:pt idx="23">
                  <c:v>39.799999999999997</c:v>
                </c:pt>
                <c:pt idx="24">
                  <c:v>40</c:v>
                </c:pt>
                <c:pt idx="25">
                  <c:v>40.200000000000003</c:v>
                </c:pt>
                <c:pt idx="26">
                  <c:v>40.299999999999997</c:v>
                </c:pt>
                <c:pt idx="27">
                  <c:v>40.799999999999997</c:v>
                </c:pt>
                <c:pt idx="28">
                  <c:v>41</c:v>
                </c:pt>
                <c:pt idx="29">
                  <c:v>41</c:v>
                </c:pt>
                <c:pt idx="30">
                  <c:v>41.1</c:v>
                </c:pt>
                <c:pt idx="31">
                  <c:v>41.6</c:v>
                </c:pt>
                <c:pt idx="32">
                  <c:v>41.9</c:v>
                </c:pt>
                <c:pt idx="33">
                  <c:v>42.5</c:v>
                </c:pt>
                <c:pt idx="34">
                  <c:v>42.8</c:v>
                </c:pt>
                <c:pt idx="35">
                  <c:v>42.9</c:v>
                </c:pt>
                <c:pt idx="36">
                  <c:v>43.2</c:v>
                </c:pt>
                <c:pt idx="37">
                  <c:v>43.3</c:v>
                </c:pt>
                <c:pt idx="38">
                  <c:v>43.4</c:v>
                </c:pt>
                <c:pt idx="39">
                  <c:v>43.5</c:v>
                </c:pt>
                <c:pt idx="40">
                  <c:v>43.5</c:v>
                </c:pt>
                <c:pt idx="41">
                  <c:v>43.7</c:v>
                </c:pt>
                <c:pt idx="42">
                  <c:v>44</c:v>
                </c:pt>
                <c:pt idx="43">
                  <c:v>44.2</c:v>
                </c:pt>
                <c:pt idx="44">
                  <c:v>44.9</c:v>
                </c:pt>
                <c:pt idx="45">
                  <c:v>45</c:v>
                </c:pt>
                <c:pt idx="46">
                  <c:v>45.1</c:v>
                </c:pt>
                <c:pt idx="47">
                  <c:v>45.4</c:v>
                </c:pt>
                <c:pt idx="48">
                  <c:v>45.5</c:v>
                </c:pt>
                <c:pt idx="49">
                  <c:v>46</c:v>
                </c:pt>
                <c:pt idx="50">
                  <c:v>46</c:v>
                </c:pt>
                <c:pt idx="51">
                  <c:v>46.2</c:v>
                </c:pt>
                <c:pt idx="52">
                  <c:v>46.3</c:v>
                </c:pt>
                <c:pt idx="53">
                  <c:v>47.3</c:v>
                </c:pt>
                <c:pt idx="54">
                  <c:v>47.3</c:v>
                </c:pt>
                <c:pt idx="55">
                  <c:v>47.5</c:v>
                </c:pt>
                <c:pt idx="56">
                  <c:v>47.6</c:v>
                </c:pt>
                <c:pt idx="57">
                  <c:v>48.2</c:v>
                </c:pt>
                <c:pt idx="58">
                  <c:v>48.8</c:v>
                </c:pt>
                <c:pt idx="59">
                  <c:v>48.8</c:v>
                </c:pt>
                <c:pt idx="60">
                  <c:v>49</c:v>
                </c:pt>
                <c:pt idx="61">
                  <c:v>49</c:v>
                </c:pt>
                <c:pt idx="62">
                  <c:v>49</c:v>
                </c:pt>
                <c:pt idx="63">
                  <c:v>49</c:v>
                </c:pt>
                <c:pt idx="64">
                  <c:v>49.5</c:v>
                </c:pt>
                <c:pt idx="65">
                  <c:v>49.6</c:v>
                </c:pt>
                <c:pt idx="66">
                  <c:v>49.6</c:v>
                </c:pt>
                <c:pt idx="67">
                  <c:v>49.8</c:v>
                </c:pt>
                <c:pt idx="68">
                  <c:v>49.9</c:v>
                </c:pt>
                <c:pt idx="69">
                  <c:v>50.2</c:v>
                </c:pt>
                <c:pt idx="70">
                  <c:v>51.1</c:v>
                </c:pt>
                <c:pt idx="71">
                  <c:v>51.2</c:v>
                </c:pt>
                <c:pt idx="72">
                  <c:v>51.2</c:v>
                </c:pt>
                <c:pt idx="73">
                  <c:v>51.4</c:v>
                </c:pt>
                <c:pt idx="74">
                  <c:v>51.5</c:v>
                </c:pt>
                <c:pt idx="75">
                  <c:v>52</c:v>
                </c:pt>
                <c:pt idx="76">
                  <c:v>52.1</c:v>
                </c:pt>
                <c:pt idx="77">
                  <c:v>52.2</c:v>
                </c:pt>
                <c:pt idx="78">
                  <c:v>52.6</c:v>
                </c:pt>
                <c:pt idx="79">
                  <c:v>52.7</c:v>
                </c:pt>
                <c:pt idx="80">
                  <c:v>53</c:v>
                </c:pt>
                <c:pt idx="81">
                  <c:v>53.4</c:v>
                </c:pt>
                <c:pt idx="82">
                  <c:v>53.5</c:v>
                </c:pt>
                <c:pt idx="83">
                  <c:v>54.1</c:v>
                </c:pt>
                <c:pt idx="84">
                  <c:v>54.1</c:v>
                </c:pt>
                <c:pt idx="85">
                  <c:v>54.2</c:v>
                </c:pt>
                <c:pt idx="86">
                  <c:v>54.2</c:v>
                </c:pt>
                <c:pt idx="87">
                  <c:v>54.4</c:v>
                </c:pt>
                <c:pt idx="88">
                  <c:v>54.4</c:v>
                </c:pt>
                <c:pt idx="89">
                  <c:v>54.4</c:v>
                </c:pt>
                <c:pt idx="90">
                  <c:v>55.4</c:v>
                </c:pt>
                <c:pt idx="91">
                  <c:v>55.5</c:v>
                </c:pt>
                <c:pt idx="92">
                  <c:v>56.5</c:v>
                </c:pt>
                <c:pt idx="93">
                  <c:v>57.3</c:v>
                </c:pt>
                <c:pt idx="94">
                  <c:v>57.4</c:v>
                </c:pt>
                <c:pt idx="95">
                  <c:v>58</c:v>
                </c:pt>
                <c:pt idx="96">
                  <c:v>58.5</c:v>
                </c:pt>
                <c:pt idx="97">
                  <c:v>60.1</c:v>
                </c:pt>
                <c:pt idx="98">
                  <c:v>60.5</c:v>
                </c:pt>
                <c:pt idx="99">
                  <c:v>62.8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256448"/>
        <c:axId val="129266816"/>
      </c:scatterChart>
      <c:valAx>
        <c:axId val="129256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9266816"/>
        <c:crosses val="autoZero"/>
        <c:crossBetween val="midCat"/>
      </c:valAx>
      <c:valAx>
        <c:axId val="1292668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Margin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92564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tr-TR"/>
              <a:t>Office Space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Margin</c:v>
          </c:tx>
          <c:spPr>
            <a:ln w="28575">
              <a:noFill/>
            </a:ln>
          </c:spPr>
          <c:xVal>
            <c:numRef>
              <c:f>'Hotel Data'!$D$2:$D$101</c:f>
              <c:numCache>
                <c:formatCode>General</c:formatCode>
                <c:ptCount val="100"/>
                <c:pt idx="0">
                  <c:v>686</c:v>
                </c:pt>
                <c:pt idx="1">
                  <c:v>461</c:v>
                </c:pt>
                <c:pt idx="2">
                  <c:v>562</c:v>
                </c:pt>
                <c:pt idx="3">
                  <c:v>198</c:v>
                </c:pt>
                <c:pt idx="4">
                  <c:v>611</c:v>
                </c:pt>
                <c:pt idx="5">
                  <c:v>496</c:v>
                </c:pt>
                <c:pt idx="6">
                  <c:v>580</c:v>
                </c:pt>
                <c:pt idx="7">
                  <c:v>484</c:v>
                </c:pt>
                <c:pt idx="8">
                  <c:v>345</c:v>
                </c:pt>
                <c:pt idx="9">
                  <c:v>498</c:v>
                </c:pt>
                <c:pt idx="10">
                  <c:v>370</c:v>
                </c:pt>
                <c:pt idx="11">
                  <c:v>515</c:v>
                </c:pt>
                <c:pt idx="12">
                  <c:v>443</c:v>
                </c:pt>
                <c:pt idx="13">
                  <c:v>585</c:v>
                </c:pt>
                <c:pt idx="14">
                  <c:v>520</c:v>
                </c:pt>
                <c:pt idx="15">
                  <c:v>683</c:v>
                </c:pt>
                <c:pt idx="16">
                  <c:v>359</c:v>
                </c:pt>
                <c:pt idx="17">
                  <c:v>431</c:v>
                </c:pt>
                <c:pt idx="18">
                  <c:v>450</c:v>
                </c:pt>
                <c:pt idx="19">
                  <c:v>666</c:v>
                </c:pt>
                <c:pt idx="20">
                  <c:v>300</c:v>
                </c:pt>
                <c:pt idx="21">
                  <c:v>678</c:v>
                </c:pt>
                <c:pt idx="22">
                  <c:v>519</c:v>
                </c:pt>
                <c:pt idx="23">
                  <c:v>597</c:v>
                </c:pt>
                <c:pt idx="24">
                  <c:v>464</c:v>
                </c:pt>
                <c:pt idx="25">
                  <c:v>171</c:v>
                </c:pt>
                <c:pt idx="26">
                  <c:v>426</c:v>
                </c:pt>
                <c:pt idx="27">
                  <c:v>832</c:v>
                </c:pt>
                <c:pt idx="28">
                  <c:v>485</c:v>
                </c:pt>
                <c:pt idx="29">
                  <c:v>622</c:v>
                </c:pt>
                <c:pt idx="30">
                  <c:v>497</c:v>
                </c:pt>
                <c:pt idx="31">
                  <c:v>360</c:v>
                </c:pt>
                <c:pt idx="32">
                  <c:v>511</c:v>
                </c:pt>
                <c:pt idx="33">
                  <c:v>645</c:v>
                </c:pt>
                <c:pt idx="34">
                  <c:v>496</c:v>
                </c:pt>
                <c:pt idx="35">
                  <c:v>233</c:v>
                </c:pt>
                <c:pt idx="36">
                  <c:v>774</c:v>
                </c:pt>
                <c:pt idx="37">
                  <c:v>390</c:v>
                </c:pt>
                <c:pt idx="38">
                  <c:v>406</c:v>
                </c:pt>
                <c:pt idx="39">
                  <c:v>231</c:v>
                </c:pt>
                <c:pt idx="40">
                  <c:v>744</c:v>
                </c:pt>
                <c:pt idx="41">
                  <c:v>544</c:v>
                </c:pt>
                <c:pt idx="42">
                  <c:v>809</c:v>
                </c:pt>
                <c:pt idx="43">
                  <c:v>747</c:v>
                </c:pt>
                <c:pt idx="44">
                  <c:v>254</c:v>
                </c:pt>
                <c:pt idx="45">
                  <c:v>418</c:v>
                </c:pt>
                <c:pt idx="46">
                  <c:v>620</c:v>
                </c:pt>
                <c:pt idx="47">
                  <c:v>459</c:v>
                </c:pt>
                <c:pt idx="48">
                  <c:v>449</c:v>
                </c:pt>
                <c:pt idx="49">
                  <c:v>469</c:v>
                </c:pt>
                <c:pt idx="50">
                  <c:v>551</c:v>
                </c:pt>
                <c:pt idx="51">
                  <c:v>164</c:v>
                </c:pt>
                <c:pt idx="52">
                  <c:v>427</c:v>
                </c:pt>
                <c:pt idx="53">
                  <c:v>359</c:v>
                </c:pt>
                <c:pt idx="54">
                  <c:v>402</c:v>
                </c:pt>
                <c:pt idx="55">
                  <c:v>457</c:v>
                </c:pt>
                <c:pt idx="56">
                  <c:v>456</c:v>
                </c:pt>
                <c:pt idx="57">
                  <c:v>830</c:v>
                </c:pt>
                <c:pt idx="58">
                  <c:v>529</c:v>
                </c:pt>
                <c:pt idx="59">
                  <c:v>572</c:v>
                </c:pt>
                <c:pt idx="60">
                  <c:v>512</c:v>
                </c:pt>
                <c:pt idx="61">
                  <c:v>488</c:v>
                </c:pt>
                <c:pt idx="62">
                  <c:v>637</c:v>
                </c:pt>
                <c:pt idx="63">
                  <c:v>449</c:v>
                </c:pt>
                <c:pt idx="64">
                  <c:v>349</c:v>
                </c:pt>
                <c:pt idx="65">
                  <c:v>433</c:v>
                </c:pt>
                <c:pt idx="66">
                  <c:v>392</c:v>
                </c:pt>
                <c:pt idx="67">
                  <c:v>548</c:v>
                </c:pt>
                <c:pt idx="68">
                  <c:v>549</c:v>
                </c:pt>
                <c:pt idx="69">
                  <c:v>711</c:v>
                </c:pt>
                <c:pt idx="70">
                  <c:v>649</c:v>
                </c:pt>
                <c:pt idx="71">
                  <c:v>578</c:v>
                </c:pt>
                <c:pt idx="72">
                  <c:v>275</c:v>
                </c:pt>
                <c:pt idx="73">
                  <c:v>551</c:v>
                </c:pt>
                <c:pt idx="74">
                  <c:v>404</c:v>
                </c:pt>
                <c:pt idx="75">
                  <c:v>548</c:v>
                </c:pt>
                <c:pt idx="76">
                  <c:v>410</c:v>
                </c:pt>
                <c:pt idx="77">
                  <c:v>614</c:v>
                </c:pt>
                <c:pt idx="78">
                  <c:v>473</c:v>
                </c:pt>
                <c:pt idx="79">
                  <c:v>815</c:v>
                </c:pt>
                <c:pt idx="80">
                  <c:v>790</c:v>
                </c:pt>
                <c:pt idx="81">
                  <c:v>855</c:v>
                </c:pt>
                <c:pt idx="82">
                  <c:v>434</c:v>
                </c:pt>
                <c:pt idx="83">
                  <c:v>523</c:v>
                </c:pt>
                <c:pt idx="84">
                  <c:v>265</c:v>
                </c:pt>
                <c:pt idx="85">
                  <c:v>516</c:v>
                </c:pt>
                <c:pt idx="86">
                  <c:v>449</c:v>
                </c:pt>
                <c:pt idx="87">
                  <c:v>140</c:v>
                </c:pt>
                <c:pt idx="88">
                  <c:v>365</c:v>
                </c:pt>
                <c:pt idx="89">
                  <c:v>270</c:v>
                </c:pt>
                <c:pt idx="90">
                  <c:v>510</c:v>
                </c:pt>
                <c:pt idx="91">
                  <c:v>616</c:v>
                </c:pt>
                <c:pt idx="92">
                  <c:v>347</c:v>
                </c:pt>
                <c:pt idx="93">
                  <c:v>372</c:v>
                </c:pt>
                <c:pt idx="94">
                  <c:v>240</c:v>
                </c:pt>
                <c:pt idx="95">
                  <c:v>236</c:v>
                </c:pt>
                <c:pt idx="96">
                  <c:v>635</c:v>
                </c:pt>
                <c:pt idx="97">
                  <c:v>202</c:v>
                </c:pt>
                <c:pt idx="98">
                  <c:v>875</c:v>
                </c:pt>
                <c:pt idx="99">
                  <c:v>358</c:v>
                </c:pt>
              </c:numCache>
            </c:numRef>
          </c:xVal>
          <c:yVal>
            <c:numRef>
              <c:f>'Hotel Data'!$A$2:$A$101</c:f>
              <c:numCache>
                <c:formatCode>General</c:formatCode>
                <c:ptCount val="100"/>
                <c:pt idx="0">
                  <c:v>62.8</c:v>
                </c:pt>
                <c:pt idx="1">
                  <c:v>49</c:v>
                </c:pt>
                <c:pt idx="2">
                  <c:v>56.5</c:v>
                </c:pt>
                <c:pt idx="3">
                  <c:v>45.1</c:v>
                </c:pt>
                <c:pt idx="4">
                  <c:v>58.5</c:v>
                </c:pt>
                <c:pt idx="5">
                  <c:v>46.2</c:v>
                </c:pt>
                <c:pt idx="6">
                  <c:v>46</c:v>
                </c:pt>
                <c:pt idx="7">
                  <c:v>58</c:v>
                </c:pt>
                <c:pt idx="8">
                  <c:v>42.5</c:v>
                </c:pt>
                <c:pt idx="9">
                  <c:v>48.2</c:v>
                </c:pt>
                <c:pt idx="10">
                  <c:v>54.1</c:v>
                </c:pt>
                <c:pt idx="11">
                  <c:v>45.4</c:v>
                </c:pt>
                <c:pt idx="12">
                  <c:v>54.2</c:v>
                </c:pt>
                <c:pt idx="13">
                  <c:v>46.3</c:v>
                </c:pt>
                <c:pt idx="14">
                  <c:v>57.3</c:v>
                </c:pt>
                <c:pt idx="15">
                  <c:v>60.1</c:v>
                </c:pt>
                <c:pt idx="16">
                  <c:v>33.200000000000003</c:v>
                </c:pt>
                <c:pt idx="17">
                  <c:v>51.4</c:v>
                </c:pt>
                <c:pt idx="18">
                  <c:v>47.3</c:v>
                </c:pt>
                <c:pt idx="19">
                  <c:v>46</c:v>
                </c:pt>
                <c:pt idx="20">
                  <c:v>40.799999999999997</c:v>
                </c:pt>
                <c:pt idx="21">
                  <c:v>57.4</c:v>
                </c:pt>
                <c:pt idx="22">
                  <c:v>45.5</c:v>
                </c:pt>
                <c:pt idx="23">
                  <c:v>43.2</c:v>
                </c:pt>
                <c:pt idx="24">
                  <c:v>49.5</c:v>
                </c:pt>
                <c:pt idx="25">
                  <c:v>34.5</c:v>
                </c:pt>
                <c:pt idx="26">
                  <c:v>47.6</c:v>
                </c:pt>
                <c:pt idx="27">
                  <c:v>54.4</c:v>
                </c:pt>
                <c:pt idx="28">
                  <c:v>47.3</c:v>
                </c:pt>
                <c:pt idx="29">
                  <c:v>53.4</c:v>
                </c:pt>
                <c:pt idx="30">
                  <c:v>51.2</c:v>
                </c:pt>
                <c:pt idx="31">
                  <c:v>41.6</c:v>
                </c:pt>
                <c:pt idx="32">
                  <c:v>35.9</c:v>
                </c:pt>
                <c:pt idx="33">
                  <c:v>55.4</c:v>
                </c:pt>
                <c:pt idx="34">
                  <c:v>33.799999999999997</c:v>
                </c:pt>
                <c:pt idx="35">
                  <c:v>44</c:v>
                </c:pt>
                <c:pt idx="36">
                  <c:v>48.8</c:v>
                </c:pt>
                <c:pt idx="37">
                  <c:v>49</c:v>
                </c:pt>
                <c:pt idx="38">
                  <c:v>53</c:v>
                </c:pt>
                <c:pt idx="39">
                  <c:v>41</c:v>
                </c:pt>
                <c:pt idx="40">
                  <c:v>40.299999999999997</c:v>
                </c:pt>
                <c:pt idx="41">
                  <c:v>49.8</c:v>
                </c:pt>
                <c:pt idx="42">
                  <c:v>54.1</c:v>
                </c:pt>
                <c:pt idx="43">
                  <c:v>52.2</c:v>
                </c:pt>
                <c:pt idx="44">
                  <c:v>49</c:v>
                </c:pt>
                <c:pt idx="45">
                  <c:v>43.5</c:v>
                </c:pt>
                <c:pt idx="46">
                  <c:v>43.7</c:v>
                </c:pt>
                <c:pt idx="47">
                  <c:v>49.6</c:v>
                </c:pt>
                <c:pt idx="48">
                  <c:v>36.9</c:v>
                </c:pt>
                <c:pt idx="49">
                  <c:v>60.5</c:v>
                </c:pt>
                <c:pt idx="50">
                  <c:v>48.8</c:v>
                </c:pt>
                <c:pt idx="51">
                  <c:v>36.1</c:v>
                </c:pt>
                <c:pt idx="52">
                  <c:v>37.799999999999997</c:v>
                </c:pt>
                <c:pt idx="53">
                  <c:v>39.200000000000003</c:v>
                </c:pt>
                <c:pt idx="54">
                  <c:v>44.9</c:v>
                </c:pt>
                <c:pt idx="55">
                  <c:v>42.8</c:v>
                </c:pt>
                <c:pt idx="56">
                  <c:v>36.799999999999997</c:v>
                </c:pt>
                <c:pt idx="57">
                  <c:v>52.6</c:v>
                </c:pt>
                <c:pt idx="58">
                  <c:v>54.2</c:v>
                </c:pt>
                <c:pt idx="59">
                  <c:v>50.2</c:v>
                </c:pt>
                <c:pt idx="60">
                  <c:v>51.5</c:v>
                </c:pt>
                <c:pt idx="61">
                  <c:v>47.5</c:v>
                </c:pt>
                <c:pt idx="62">
                  <c:v>51.2</c:v>
                </c:pt>
                <c:pt idx="63">
                  <c:v>41.1</c:v>
                </c:pt>
                <c:pt idx="64">
                  <c:v>32.4</c:v>
                </c:pt>
                <c:pt idx="65">
                  <c:v>52.1</c:v>
                </c:pt>
                <c:pt idx="66">
                  <c:v>39.299999999999997</c:v>
                </c:pt>
                <c:pt idx="67">
                  <c:v>43.5</c:v>
                </c:pt>
                <c:pt idx="68">
                  <c:v>55.5</c:v>
                </c:pt>
                <c:pt idx="69">
                  <c:v>51.1</c:v>
                </c:pt>
                <c:pt idx="70">
                  <c:v>54.4</c:v>
                </c:pt>
                <c:pt idx="71">
                  <c:v>54.4</c:v>
                </c:pt>
                <c:pt idx="72">
                  <c:v>35.200000000000003</c:v>
                </c:pt>
                <c:pt idx="73">
                  <c:v>49.9</c:v>
                </c:pt>
                <c:pt idx="74">
                  <c:v>38.4</c:v>
                </c:pt>
                <c:pt idx="75">
                  <c:v>53.5</c:v>
                </c:pt>
                <c:pt idx="76">
                  <c:v>38.799999999999997</c:v>
                </c:pt>
                <c:pt idx="77">
                  <c:v>52</c:v>
                </c:pt>
                <c:pt idx="78">
                  <c:v>49.6</c:v>
                </c:pt>
                <c:pt idx="79">
                  <c:v>52.7</c:v>
                </c:pt>
                <c:pt idx="80">
                  <c:v>43.3</c:v>
                </c:pt>
                <c:pt idx="81">
                  <c:v>40</c:v>
                </c:pt>
                <c:pt idx="82">
                  <c:v>31.9</c:v>
                </c:pt>
                <c:pt idx="83">
                  <c:v>44.2</c:v>
                </c:pt>
                <c:pt idx="84">
                  <c:v>41</c:v>
                </c:pt>
                <c:pt idx="85">
                  <c:v>41.9</c:v>
                </c:pt>
                <c:pt idx="86">
                  <c:v>34.299999999999997</c:v>
                </c:pt>
                <c:pt idx="87">
                  <c:v>29.8</c:v>
                </c:pt>
                <c:pt idx="88">
                  <c:v>38.1</c:v>
                </c:pt>
                <c:pt idx="89">
                  <c:v>35.700000000000003</c:v>
                </c:pt>
                <c:pt idx="90">
                  <c:v>39.299999999999997</c:v>
                </c:pt>
                <c:pt idx="91">
                  <c:v>43.4</c:v>
                </c:pt>
                <c:pt idx="92">
                  <c:v>30.8</c:v>
                </c:pt>
                <c:pt idx="93">
                  <c:v>33.5</c:v>
                </c:pt>
                <c:pt idx="94">
                  <c:v>40.200000000000003</c:v>
                </c:pt>
                <c:pt idx="95">
                  <c:v>45</c:v>
                </c:pt>
                <c:pt idx="96">
                  <c:v>49</c:v>
                </c:pt>
                <c:pt idx="97">
                  <c:v>39.799999999999997</c:v>
                </c:pt>
                <c:pt idx="98">
                  <c:v>42.9</c:v>
                </c:pt>
                <c:pt idx="99">
                  <c:v>27.3</c:v>
                </c:pt>
              </c:numCache>
            </c:numRef>
          </c:yVal>
          <c:smooth val="0"/>
        </c:ser>
        <c:ser>
          <c:idx val="1"/>
          <c:order val="1"/>
          <c:tx>
            <c:v>Predicted Margin</c:v>
          </c:tx>
          <c:spPr>
            <a:ln w="28575">
              <a:noFill/>
            </a:ln>
          </c:spPr>
          <c:xVal>
            <c:numRef>
              <c:f>'Hotel Data'!$D$2:$D$101</c:f>
              <c:numCache>
                <c:formatCode>General</c:formatCode>
                <c:ptCount val="100"/>
                <c:pt idx="0">
                  <c:v>686</c:v>
                </c:pt>
                <c:pt idx="1">
                  <c:v>461</c:v>
                </c:pt>
                <c:pt idx="2">
                  <c:v>562</c:v>
                </c:pt>
                <c:pt idx="3">
                  <c:v>198</c:v>
                </c:pt>
                <c:pt idx="4">
                  <c:v>611</c:v>
                </c:pt>
                <c:pt idx="5">
                  <c:v>496</c:v>
                </c:pt>
                <c:pt idx="6">
                  <c:v>580</c:v>
                </c:pt>
                <c:pt idx="7">
                  <c:v>484</c:v>
                </c:pt>
                <c:pt idx="8">
                  <c:v>345</c:v>
                </c:pt>
                <c:pt idx="9">
                  <c:v>498</c:v>
                </c:pt>
                <c:pt idx="10">
                  <c:v>370</c:v>
                </c:pt>
                <c:pt idx="11">
                  <c:v>515</c:v>
                </c:pt>
                <c:pt idx="12">
                  <c:v>443</c:v>
                </c:pt>
                <c:pt idx="13">
                  <c:v>585</c:v>
                </c:pt>
                <c:pt idx="14">
                  <c:v>520</c:v>
                </c:pt>
                <c:pt idx="15">
                  <c:v>683</c:v>
                </c:pt>
                <c:pt idx="16">
                  <c:v>359</c:v>
                </c:pt>
                <c:pt idx="17">
                  <c:v>431</c:v>
                </c:pt>
                <c:pt idx="18">
                  <c:v>450</c:v>
                </c:pt>
                <c:pt idx="19">
                  <c:v>666</c:v>
                </c:pt>
                <c:pt idx="20">
                  <c:v>300</c:v>
                </c:pt>
                <c:pt idx="21">
                  <c:v>678</c:v>
                </c:pt>
                <c:pt idx="22">
                  <c:v>519</c:v>
                </c:pt>
                <c:pt idx="23">
                  <c:v>597</c:v>
                </c:pt>
                <c:pt idx="24">
                  <c:v>464</c:v>
                </c:pt>
                <c:pt idx="25">
                  <c:v>171</c:v>
                </c:pt>
                <c:pt idx="26">
                  <c:v>426</c:v>
                </c:pt>
                <c:pt idx="27">
                  <c:v>832</c:v>
                </c:pt>
                <c:pt idx="28">
                  <c:v>485</c:v>
                </c:pt>
                <c:pt idx="29">
                  <c:v>622</c:v>
                </c:pt>
                <c:pt idx="30">
                  <c:v>497</c:v>
                </c:pt>
                <c:pt idx="31">
                  <c:v>360</c:v>
                </c:pt>
                <c:pt idx="32">
                  <c:v>511</c:v>
                </c:pt>
                <c:pt idx="33">
                  <c:v>645</c:v>
                </c:pt>
                <c:pt idx="34">
                  <c:v>496</c:v>
                </c:pt>
                <c:pt idx="35">
                  <c:v>233</c:v>
                </c:pt>
                <c:pt idx="36">
                  <c:v>774</c:v>
                </c:pt>
                <c:pt idx="37">
                  <c:v>390</c:v>
                </c:pt>
                <c:pt idx="38">
                  <c:v>406</c:v>
                </c:pt>
                <c:pt idx="39">
                  <c:v>231</c:v>
                </c:pt>
                <c:pt idx="40">
                  <c:v>744</c:v>
                </c:pt>
                <c:pt idx="41">
                  <c:v>544</c:v>
                </c:pt>
                <c:pt idx="42">
                  <c:v>809</c:v>
                </c:pt>
                <c:pt idx="43">
                  <c:v>747</c:v>
                </c:pt>
                <c:pt idx="44">
                  <c:v>254</c:v>
                </c:pt>
                <c:pt idx="45">
                  <c:v>418</c:v>
                </c:pt>
                <c:pt idx="46">
                  <c:v>620</c:v>
                </c:pt>
                <c:pt idx="47">
                  <c:v>459</c:v>
                </c:pt>
                <c:pt idx="48">
                  <c:v>449</c:v>
                </c:pt>
                <c:pt idx="49">
                  <c:v>469</c:v>
                </c:pt>
                <c:pt idx="50">
                  <c:v>551</c:v>
                </c:pt>
                <c:pt idx="51">
                  <c:v>164</c:v>
                </c:pt>
                <c:pt idx="52">
                  <c:v>427</c:v>
                </c:pt>
                <c:pt idx="53">
                  <c:v>359</c:v>
                </c:pt>
                <c:pt idx="54">
                  <c:v>402</c:v>
                </c:pt>
                <c:pt idx="55">
                  <c:v>457</c:v>
                </c:pt>
                <c:pt idx="56">
                  <c:v>456</c:v>
                </c:pt>
                <c:pt idx="57">
                  <c:v>830</c:v>
                </c:pt>
                <c:pt idx="58">
                  <c:v>529</c:v>
                </c:pt>
                <c:pt idx="59">
                  <c:v>572</c:v>
                </c:pt>
                <c:pt idx="60">
                  <c:v>512</c:v>
                </c:pt>
                <c:pt idx="61">
                  <c:v>488</c:v>
                </c:pt>
                <c:pt idx="62">
                  <c:v>637</c:v>
                </c:pt>
                <c:pt idx="63">
                  <c:v>449</c:v>
                </c:pt>
                <c:pt idx="64">
                  <c:v>349</c:v>
                </c:pt>
                <c:pt idx="65">
                  <c:v>433</c:v>
                </c:pt>
                <c:pt idx="66">
                  <c:v>392</c:v>
                </c:pt>
                <c:pt idx="67">
                  <c:v>548</c:v>
                </c:pt>
                <c:pt idx="68">
                  <c:v>549</c:v>
                </c:pt>
                <c:pt idx="69">
                  <c:v>711</c:v>
                </c:pt>
                <c:pt idx="70">
                  <c:v>649</c:v>
                </c:pt>
                <c:pt idx="71">
                  <c:v>578</c:v>
                </c:pt>
                <c:pt idx="72">
                  <c:v>275</c:v>
                </c:pt>
                <c:pt idx="73">
                  <c:v>551</c:v>
                </c:pt>
                <c:pt idx="74">
                  <c:v>404</c:v>
                </c:pt>
                <c:pt idx="75">
                  <c:v>548</c:v>
                </c:pt>
                <c:pt idx="76">
                  <c:v>410</c:v>
                </c:pt>
                <c:pt idx="77">
                  <c:v>614</c:v>
                </c:pt>
                <c:pt idx="78">
                  <c:v>473</c:v>
                </c:pt>
                <c:pt idx="79">
                  <c:v>815</c:v>
                </c:pt>
                <c:pt idx="80">
                  <c:v>790</c:v>
                </c:pt>
                <c:pt idx="81">
                  <c:v>855</c:v>
                </c:pt>
                <c:pt idx="82">
                  <c:v>434</c:v>
                </c:pt>
                <c:pt idx="83">
                  <c:v>523</c:v>
                </c:pt>
                <c:pt idx="84">
                  <c:v>265</c:v>
                </c:pt>
                <c:pt idx="85">
                  <c:v>516</c:v>
                </c:pt>
                <c:pt idx="86">
                  <c:v>449</c:v>
                </c:pt>
                <c:pt idx="87">
                  <c:v>140</c:v>
                </c:pt>
                <c:pt idx="88">
                  <c:v>365</c:v>
                </c:pt>
                <c:pt idx="89">
                  <c:v>270</c:v>
                </c:pt>
                <c:pt idx="90">
                  <c:v>510</c:v>
                </c:pt>
                <c:pt idx="91">
                  <c:v>616</c:v>
                </c:pt>
                <c:pt idx="92">
                  <c:v>347</c:v>
                </c:pt>
                <c:pt idx="93">
                  <c:v>372</c:v>
                </c:pt>
                <c:pt idx="94">
                  <c:v>240</c:v>
                </c:pt>
                <c:pt idx="95">
                  <c:v>236</c:v>
                </c:pt>
                <c:pt idx="96">
                  <c:v>635</c:v>
                </c:pt>
                <c:pt idx="97">
                  <c:v>202</c:v>
                </c:pt>
                <c:pt idx="98">
                  <c:v>875</c:v>
                </c:pt>
                <c:pt idx="99">
                  <c:v>358</c:v>
                </c:pt>
              </c:numCache>
            </c:numRef>
          </c:xVal>
          <c:yVal>
            <c:numRef>
              <c:f>test1!$B$25:$B$124</c:f>
              <c:numCache>
                <c:formatCode>General</c:formatCode>
                <c:ptCount val="100"/>
                <c:pt idx="0">
                  <c:v>50.285955204833257</c:v>
                </c:pt>
                <c:pt idx="1">
                  <c:v>45.006165138840153</c:v>
                </c:pt>
                <c:pt idx="2">
                  <c:v>47.376204235130388</c:v>
                </c:pt>
                <c:pt idx="3">
                  <c:v>38.834677195034878</c:v>
                </c:pt>
                <c:pt idx="4">
                  <c:v>48.526025182835554</c:v>
                </c:pt>
                <c:pt idx="5">
                  <c:v>45.827465815772413</c:v>
                </c:pt>
                <c:pt idx="6">
                  <c:v>47.79858744040984</c:v>
                </c:pt>
                <c:pt idx="7">
                  <c:v>45.545877012252781</c:v>
                </c:pt>
                <c:pt idx="8">
                  <c:v>42.284140038150369</c:v>
                </c:pt>
                <c:pt idx="9">
                  <c:v>45.874397283025687</c:v>
                </c:pt>
                <c:pt idx="10">
                  <c:v>42.87078337881627</c:v>
                </c:pt>
                <c:pt idx="11">
                  <c:v>46.273314754678495</c:v>
                </c:pt>
                <c:pt idx="12">
                  <c:v>44.583781933560701</c:v>
                </c:pt>
                <c:pt idx="13">
                  <c:v>47.915916108543016</c:v>
                </c:pt>
                <c:pt idx="14">
                  <c:v>46.390643422811678</c:v>
                </c:pt>
                <c:pt idx="15">
                  <c:v>50.215558003953348</c:v>
                </c:pt>
                <c:pt idx="16">
                  <c:v>42.612660308923274</c:v>
                </c:pt>
                <c:pt idx="17">
                  <c:v>44.302193130041069</c:v>
                </c:pt>
                <c:pt idx="18">
                  <c:v>44.748042068947157</c:v>
                </c:pt>
                <c:pt idx="19">
                  <c:v>49.816640532300539</c:v>
                </c:pt>
                <c:pt idx="20">
                  <c:v>41.228182024951749</c:v>
                </c:pt>
                <c:pt idx="21">
                  <c:v>50.098229335820172</c:v>
                </c:pt>
                <c:pt idx="22">
                  <c:v>46.367177689185041</c:v>
                </c:pt>
                <c:pt idx="23">
                  <c:v>48.197504912062655</c:v>
                </c:pt>
                <c:pt idx="24">
                  <c:v>45.076562339720056</c:v>
                </c:pt>
                <c:pt idx="25">
                  <c:v>38.201102387115704</c:v>
                </c:pt>
                <c:pt idx="26">
                  <c:v>44.184864461907893</c:v>
                </c:pt>
                <c:pt idx="27">
                  <c:v>53.711952314322119</c:v>
                </c:pt>
                <c:pt idx="28">
                  <c:v>45.569342745879418</c:v>
                </c:pt>
                <c:pt idx="29">
                  <c:v>48.784148252728549</c:v>
                </c:pt>
                <c:pt idx="30">
                  <c:v>45.85093154939905</c:v>
                </c:pt>
                <c:pt idx="31">
                  <c:v>42.636126042549911</c:v>
                </c:pt>
                <c:pt idx="32">
                  <c:v>46.179451820171948</c:v>
                </c:pt>
                <c:pt idx="33">
                  <c:v>49.323860126141184</c:v>
                </c:pt>
                <c:pt idx="34">
                  <c:v>45.827465815772413</c:v>
                </c:pt>
                <c:pt idx="35">
                  <c:v>39.655977871967139</c:v>
                </c:pt>
                <c:pt idx="36">
                  <c:v>52.35093976397723</c:v>
                </c:pt>
                <c:pt idx="37">
                  <c:v>43.340098051348996</c:v>
                </c:pt>
                <c:pt idx="38">
                  <c:v>43.715549789375167</c:v>
                </c:pt>
                <c:pt idx="39">
                  <c:v>39.609046404713865</c:v>
                </c:pt>
                <c:pt idx="40">
                  <c:v>51.646967755178146</c:v>
                </c:pt>
                <c:pt idx="41">
                  <c:v>46.953821029850943</c:v>
                </c:pt>
                <c:pt idx="42">
                  <c:v>53.172240440909491</c:v>
                </c:pt>
                <c:pt idx="43">
                  <c:v>51.717364956058056</c:v>
                </c:pt>
                <c:pt idx="44">
                  <c:v>40.148758278126493</c:v>
                </c:pt>
                <c:pt idx="45">
                  <c:v>43.9971385928948</c:v>
                </c:pt>
                <c:pt idx="46">
                  <c:v>48.737216785475283</c:v>
                </c:pt>
                <c:pt idx="47">
                  <c:v>44.95923367158688</c:v>
                </c:pt>
                <c:pt idx="48">
                  <c:v>44.724576335320521</c:v>
                </c:pt>
                <c:pt idx="49">
                  <c:v>45.193891007853239</c:v>
                </c:pt>
                <c:pt idx="50">
                  <c:v>47.118081165237392</c:v>
                </c:pt>
                <c:pt idx="51">
                  <c:v>38.036842251729247</c:v>
                </c:pt>
                <c:pt idx="52">
                  <c:v>44.208330195534529</c:v>
                </c:pt>
                <c:pt idx="53">
                  <c:v>42.612660308923274</c:v>
                </c:pt>
                <c:pt idx="54">
                  <c:v>43.621686854868628</c:v>
                </c:pt>
                <c:pt idx="55">
                  <c:v>44.912302204333606</c:v>
                </c:pt>
                <c:pt idx="56">
                  <c:v>44.88883647070697</c:v>
                </c:pt>
                <c:pt idx="57">
                  <c:v>53.665020847068845</c:v>
                </c:pt>
                <c:pt idx="58">
                  <c:v>46.6018350254514</c:v>
                </c:pt>
                <c:pt idx="59">
                  <c:v>47.610861571396754</c:v>
                </c:pt>
                <c:pt idx="60">
                  <c:v>46.202917553798585</c:v>
                </c:pt>
                <c:pt idx="61">
                  <c:v>45.63973994675932</c:v>
                </c:pt>
                <c:pt idx="62">
                  <c:v>49.136134257128091</c:v>
                </c:pt>
                <c:pt idx="63">
                  <c:v>44.724576335320521</c:v>
                </c:pt>
                <c:pt idx="64">
                  <c:v>42.378002972656915</c:v>
                </c:pt>
                <c:pt idx="65">
                  <c:v>44.349124597294342</c:v>
                </c:pt>
                <c:pt idx="66">
                  <c:v>43.387029518602262</c:v>
                </c:pt>
                <c:pt idx="67">
                  <c:v>47.047683964357489</c:v>
                </c:pt>
                <c:pt idx="68">
                  <c:v>47.071149697984126</c:v>
                </c:pt>
                <c:pt idx="69">
                  <c:v>50.872598545499159</c:v>
                </c:pt>
                <c:pt idx="70">
                  <c:v>49.417723060647724</c:v>
                </c:pt>
                <c:pt idx="71">
                  <c:v>47.751655973156566</c:v>
                </c:pt>
                <c:pt idx="72">
                  <c:v>40.641538684285848</c:v>
                </c:pt>
                <c:pt idx="73">
                  <c:v>47.118081165237392</c:v>
                </c:pt>
                <c:pt idx="74">
                  <c:v>43.668618322121901</c:v>
                </c:pt>
                <c:pt idx="75">
                  <c:v>47.047683964357489</c:v>
                </c:pt>
                <c:pt idx="76">
                  <c:v>43.809412723881714</c:v>
                </c:pt>
                <c:pt idx="77">
                  <c:v>48.596422383715463</c:v>
                </c:pt>
                <c:pt idx="78">
                  <c:v>45.287753942359785</c:v>
                </c:pt>
                <c:pt idx="79">
                  <c:v>53.31303484266931</c:v>
                </c:pt>
                <c:pt idx="80">
                  <c:v>52.726391502003409</c:v>
                </c:pt>
                <c:pt idx="81">
                  <c:v>54.251664187734747</c:v>
                </c:pt>
                <c:pt idx="82">
                  <c:v>44.372590330920978</c:v>
                </c:pt>
                <c:pt idx="83">
                  <c:v>46.461040623691588</c:v>
                </c:pt>
                <c:pt idx="84">
                  <c:v>40.406881348019489</c:v>
                </c:pt>
                <c:pt idx="85">
                  <c:v>46.296780488305131</c:v>
                </c:pt>
                <c:pt idx="86">
                  <c:v>44.724576335320521</c:v>
                </c:pt>
                <c:pt idx="87">
                  <c:v>37.473664644689983</c:v>
                </c:pt>
                <c:pt idx="88">
                  <c:v>42.753454710683094</c:v>
                </c:pt>
                <c:pt idx="89">
                  <c:v>40.524210016152672</c:v>
                </c:pt>
                <c:pt idx="90">
                  <c:v>46.155986086545319</c:v>
                </c:pt>
                <c:pt idx="91">
                  <c:v>48.643353850968737</c:v>
                </c:pt>
                <c:pt idx="92">
                  <c:v>42.331071505403642</c:v>
                </c:pt>
                <c:pt idx="93">
                  <c:v>42.917714846069543</c:v>
                </c:pt>
                <c:pt idx="94">
                  <c:v>39.820238007353588</c:v>
                </c:pt>
                <c:pt idx="95">
                  <c:v>39.726375072847041</c:v>
                </c:pt>
                <c:pt idx="96">
                  <c:v>49.089202789874818</c:v>
                </c:pt>
                <c:pt idx="97">
                  <c:v>38.928540129541418</c:v>
                </c:pt>
                <c:pt idx="98">
                  <c:v>54.720978860267465</c:v>
                </c:pt>
                <c:pt idx="99">
                  <c:v>42.589194575296638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396672"/>
        <c:axId val="128443904"/>
      </c:scatterChart>
      <c:valAx>
        <c:axId val="128396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tr-TR"/>
                  <a:t>Office Space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8443904"/>
        <c:crosses val="autoZero"/>
        <c:crossBetween val="midCat"/>
      </c:valAx>
      <c:valAx>
        <c:axId val="1284439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tr-TR"/>
                  <a:t>Margin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83966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tr-TR"/>
              <a:t>Office Space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'Hotel Data'!$D$2:$D$101</c:f>
              <c:numCache>
                <c:formatCode>General</c:formatCode>
                <c:ptCount val="100"/>
                <c:pt idx="0">
                  <c:v>686</c:v>
                </c:pt>
                <c:pt idx="1">
                  <c:v>461</c:v>
                </c:pt>
                <c:pt idx="2">
                  <c:v>562</c:v>
                </c:pt>
                <c:pt idx="3">
                  <c:v>198</c:v>
                </c:pt>
                <c:pt idx="4">
                  <c:v>611</c:v>
                </c:pt>
                <c:pt idx="5">
                  <c:v>496</c:v>
                </c:pt>
                <c:pt idx="6">
                  <c:v>580</c:v>
                </c:pt>
                <c:pt idx="7">
                  <c:v>484</c:v>
                </c:pt>
                <c:pt idx="8">
                  <c:v>345</c:v>
                </c:pt>
                <c:pt idx="9">
                  <c:v>498</c:v>
                </c:pt>
                <c:pt idx="10">
                  <c:v>370</c:v>
                </c:pt>
                <c:pt idx="11">
                  <c:v>515</c:v>
                </c:pt>
                <c:pt idx="12">
                  <c:v>443</c:v>
                </c:pt>
                <c:pt idx="13">
                  <c:v>585</c:v>
                </c:pt>
                <c:pt idx="14">
                  <c:v>520</c:v>
                </c:pt>
                <c:pt idx="15">
                  <c:v>683</c:v>
                </c:pt>
                <c:pt idx="16">
                  <c:v>359</c:v>
                </c:pt>
                <c:pt idx="17">
                  <c:v>431</c:v>
                </c:pt>
                <c:pt idx="18">
                  <c:v>450</c:v>
                </c:pt>
                <c:pt idx="19">
                  <c:v>666</c:v>
                </c:pt>
                <c:pt idx="20">
                  <c:v>300</c:v>
                </c:pt>
                <c:pt idx="21">
                  <c:v>678</c:v>
                </c:pt>
                <c:pt idx="22">
                  <c:v>519</c:v>
                </c:pt>
                <c:pt idx="23">
                  <c:v>597</c:v>
                </c:pt>
                <c:pt idx="24">
                  <c:v>464</c:v>
                </c:pt>
                <c:pt idx="25">
                  <c:v>171</c:v>
                </c:pt>
                <c:pt idx="26">
                  <c:v>426</c:v>
                </c:pt>
                <c:pt idx="27">
                  <c:v>832</c:v>
                </c:pt>
                <c:pt idx="28">
                  <c:v>485</c:v>
                </c:pt>
                <c:pt idx="29">
                  <c:v>622</c:v>
                </c:pt>
                <c:pt idx="30">
                  <c:v>497</c:v>
                </c:pt>
                <c:pt idx="31">
                  <c:v>360</c:v>
                </c:pt>
                <c:pt idx="32">
                  <c:v>511</c:v>
                </c:pt>
                <c:pt idx="33">
                  <c:v>645</c:v>
                </c:pt>
                <c:pt idx="34">
                  <c:v>496</c:v>
                </c:pt>
                <c:pt idx="35">
                  <c:v>233</c:v>
                </c:pt>
                <c:pt idx="36">
                  <c:v>774</c:v>
                </c:pt>
                <c:pt idx="37">
                  <c:v>390</c:v>
                </c:pt>
                <c:pt idx="38">
                  <c:v>406</c:v>
                </c:pt>
                <c:pt idx="39">
                  <c:v>231</c:v>
                </c:pt>
                <c:pt idx="40">
                  <c:v>744</c:v>
                </c:pt>
                <c:pt idx="41">
                  <c:v>544</c:v>
                </c:pt>
                <c:pt idx="42">
                  <c:v>809</c:v>
                </c:pt>
                <c:pt idx="43">
                  <c:v>747</c:v>
                </c:pt>
                <c:pt idx="44">
                  <c:v>254</c:v>
                </c:pt>
                <c:pt idx="45">
                  <c:v>418</c:v>
                </c:pt>
                <c:pt idx="46">
                  <c:v>620</c:v>
                </c:pt>
                <c:pt idx="47">
                  <c:v>459</c:v>
                </c:pt>
                <c:pt idx="48">
                  <c:v>449</c:v>
                </c:pt>
                <c:pt idx="49">
                  <c:v>469</c:v>
                </c:pt>
                <c:pt idx="50">
                  <c:v>551</c:v>
                </c:pt>
                <c:pt idx="51">
                  <c:v>164</c:v>
                </c:pt>
                <c:pt idx="52">
                  <c:v>427</c:v>
                </c:pt>
                <c:pt idx="53">
                  <c:v>359</c:v>
                </c:pt>
                <c:pt idx="54">
                  <c:v>402</c:v>
                </c:pt>
                <c:pt idx="55">
                  <c:v>457</c:v>
                </c:pt>
                <c:pt idx="56">
                  <c:v>456</c:v>
                </c:pt>
                <c:pt idx="57">
                  <c:v>830</c:v>
                </c:pt>
                <c:pt idx="58">
                  <c:v>529</c:v>
                </c:pt>
                <c:pt idx="59">
                  <c:v>572</c:v>
                </c:pt>
                <c:pt idx="60">
                  <c:v>512</c:v>
                </c:pt>
                <c:pt idx="61">
                  <c:v>488</c:v>
                </c:pt>
                <c:pt idx="62">
                  <c:v>637</c:v>
                </c:pt>
                <c:pt idx="63">
                  <c:v>449</c:v>
                </c:pt>
                <c:pt idx="64">
                  <c:v>349</c:v>
                </c:pt>
                <c:pt idx="65">
                  <c:v>433</c:v>
                </c:pt>
                <c:pt idx="66">
                  <c:v>392</c:v>
                </c:pt>
                <c:pt idx="67">
                  <c:v>548</c:v>
                </c:pt>
                <c:pt idx="68">
                  <c:v>549</c:v>
                </c:pt>
                <c:pt idx="69">
                  <c:v>711</c:v>
                </c:pt>
                <c:pt idx="70">
                  <c:v>649</c:v>
                </c:pt>
                <c:pt idx="71">
                  <c:v>578</c:v>
                </c:pt>
                <c:pt idx="72">
                  <c:v>275</c:v>
                </c:pt>
                <c:pt idx="73">
                  <c:v>551</c:v>
                </c:pt>
                <c:pt idx="74">
                  <c:v>404</c:v>
                </c:pt>
                <c:pt idx="75">
                  <c:v>548</c:v>
                </c:pt>
                <c:pt idx="76">
                  <c:v>410</c:v>
                </c:pt>
                <c:pt idx="77">
                  <c:v>614</c:v>
                </c:pt>
                <c:pt idx="78">
                  <c:v>473</c:v>
                </c:pt>
                <c:pt idx="79">
                  <c:v>815</c:v>
                </c:pt>
                <c:pt idx="80">
                  <c:v>790</c:v>
                </c:pt>
                <c:pt idx="81">
                  <c:v>855</c:v>
                </c:pt>
                <c:pt idx="82">
                  <c:v>434</c:v>
                </c:pt>
                <c:pt idx="83">
                  <c:v>523</c:v>
                </c:pt>
                <c:pt idx="84">
                  <c:v>265</c:v>
                </c:pt>
                <c:pt idx="85">
                  <c:v>516</c:v>
                </c:pt>
                <c:pt idx="86">
                  <c:v>449</c:v>
                </c:pt>
                <c:pt idx="87">
                  <c:v>140</c:v>
                </c:pt>
                <c:pt idx="88">
                  <c:v>365</c:v>
                </c:pt>
                <c:pt idx="89">
                  <c:v>270</c:v>
                </c:pt>
                <c:pt idx="90">
                  <c:v>510</c:v>
                </c:pt>
                <c:pt idx="91">
                  <c:v>616</c:v>
                </c:pt>
                <c:pt idx="92">
                  <c:v>347</c:v>
                </c:pt>
                <c:pt idx="93">
                  <c:v>372</c:v>
                </c:pt>
                <c:pt idx="94">
                  <c:v>240</c:v>
                </c:pt>
                <c:pt idx="95">
                  <c:v>236</c:v>
                </c:pt>
                <c:pt idx="96">
                  <c:v>635</c:v>
                </c:pt>
                <c:pt idx="97">
                  <c:v>202</c:v>
                </c:pt>
                <c:pt idx="98">
                  <c:v>875</c:v>
                </c:pt>
                <c:pt idx="99">
                  <c:v>358</c:v>
                </c:pt>
              </c:numCache>
            </c:numRef>
          </c:xVal>
          <c:yVal>
            <c:numRef>
              <c:f>test1!$C$25:$C$124</c:f>
              <c:numCache>
                <c:formatCode>General</c:formatCode>
                <c:ptCount val="100"/>
                <c:pt idx="0">
                  <c:v>12.51404479516674</c:v>
                </c:pt>
                <c:pt idx="1">
                  <c:v>3.9938348611598471</c:v>
                </c:pt>
                <c:pt idx="2">
                  <c:v>9.1237957648696124</c:v>
                </c:pt>
                <c:pt idx="3">
                  <c:v>6.2653228049651233</c:v>
                </c:pt>
                <c:pt idx="4">
                  <c:v>9.9739748171644464</c:v>
                </c:pt>
                <c:pt idx="5">
                  <c:v>0.37253418422758955</c:v>
                </c:pt>
                <c:pt idx="6">
                  <c:v>-1.7985874404098396</c:v>
                </c:pt>
                <c:pt idx="7">
                  <c:v>12.454122987747219</c:v>
                </c:pt>
                <c:pt idx="8">
                  <c:v>0.21585996184963108</c:v>
                </c:pt>
                <c:pt idx="9">
                  <c:v>2.3256027169743163</c:v>
                </c:pt>
                <c:pt idx="10">
                  <c:v>11.229216621183731</c:v>
                </c:pt>
                <c:pt idx="11">
                  <c:v>-0.87331475467849629</c:v>
                </c:pt>
                <c:pt idx="12">
                  <c:v>9.616218066439302</c:v>
                </c:pt>
                <c:pt idx="13">
                  <c:v>-1.6159161085430185</c:v>
                </c:pt>
                <c:pt idx="14">
                  <c:v>10.909356577188319</c:v>
                </c:pt>
                <c:pt idx="15">
                  <c:v>9.8844419960466539</c:v>
                </c:pt>
                <c:pt idx="16">
                  <c:v>-9.4126603089232717</c:v>
                </c:pt>
                <c:pt idx="17">
                  <c:v>7.0978068699589301</c:v>
                </c:pt>
                <c:pt idx="18">
                  <c:v>2.55195793105284</c:v>
                </c:pt>
                <c:pt idx="19">
                  <c:v>-3.8166405323005392</c:v>
                </c:pt>
                <c:pt idx="20">
                  <c:v>-0.42818202495175228</c:v>
                </c:pt>
                <c:pt idx="21">
                  <c:v>7.301770664179827</c:v>
                </c:pt>
                <c:pt idx="22">
                  <c:v>-0.86717768918504134</c:v>
                </c:pt>
                <c:pt idx="23">
                  <c:v>-4.9975049120626522</c:v>
                </c:pt>
                <c:pt idx="24">
                  <c:v>4.4234376602799443</c:v>
                </c:pt>
                <c:pt idx="25">
                  <c:v>-3.7011023871157036</c:v>
                </c:pt>
                <c:pt idx="26">
                  <c:v>3.4151355380921089</c:v>
                </c:pt>
                <c:pt idx="27">
                  <c:v>0.68804768567787988</c:v>
                </c:pt>
                <c:pt idx="28">
                  <c:v>1.7306572541205796</c:v>
                </c:pt>
                <c:pt idx="29">
                  <c:v>4.6158517472714493</c:v>
                </c:pt>
                <c:pt idx="30">
                  <c:v>5.3490684506009529</c:v>
                </c:pt>
                <c:pt idx="31">
                  <c:v>-1.0361260425499097</c:v>
                </c:pt>
                <c:pt idx="32">
                  <c:v>-10.27945182017195</c:v>
                </c:pt>
                <c:pt idx="33">
                  <c:v>6.0761398738588142</c:v>
                </c:pt>
                <c:pt idx="34">
                  <c:v>-12.027465815772416</c:v>
                </c:pt>
                <c:pt idx="35">
                  <c:v>4.3440221280328615</c:v>
                </c:pt>
                <c:pt idx="36">
                  <c:v>-3.5509397639772331</c:v>
                </c:pt>
                <c:pt idx="37">
                  <c:v>5.6599019486510045</c:v>
                </c:pt>
                <c:pt idx="38">
                  <c:v>9.2844502106248328</c:v>
                </c:pt>
                <c:pt idx="39">
                  <c:v>1.3909535952861347</c:v>
                </c:pt>
                <c:pt idx="40">
                  <c:v>-11.346967755178149</c:v>
                </c:pt>
                <c:pt idx="41">
                  <c:v>2.8461789701490545</c:v>
                </c:pt>
                <c:pt idx="42">
                  <c:v>0.92775955909051078</c:v>
                </c:pt>
                <c:pt idx="43">
                  <c:v>0.48263504394194712</c:v>
                </c:pt>
                <c:pt idx="44">
                  <c:v>8.8512417218735067</c:v>
                </c:pt>
                <c:pt idx="45">
                  <c:v>-0.49713859289479956</c:v>
                </c:pt>
                <c:pt idx="46">
                  <c:v>-5.0372167854752803</c:v>
                </c:pt>
                <c:pt idx="47">
                  <c:v>4.6407663284131218</c:v>
                </c:pt>
                <c:pt idx="48">
                  <c:v>-7.824576335320522</c:v>
                </c:pt>
                <c:pt idx="49">
                  <c:v>15.306108992146761</c:v>
                </c:pt>
                <c:pt idx="50">
                  <c:v>1.6819188347626053</c:v>
                </c:pt>
                <c:pt idx="51">
                  <c:v>-1.9368422517292458</c:v>
                </c:pt>
                <c:pt idx="52">
                  <c:v>-6.408330195534532</c:v>
                </c:pt>
                <c:pt idx="53">
                  <c:v>-3.4126603089232717</c:v>
                </c:pt>
                <c:pt idx="54">
                  <c:v>1.2783131451313707</c:v>
                </c:pt>
                <c:pt idx="55">
                  <c:v>-2.1123022043336093</c:v>
                </c:pt>
                <c:pt idx="56">
                  <c:v>-8.0888364707069726</c:v>
                </c:pt>
                <c:pt idx="57">
                  <c:v>-1.065020847068844</c:v>
                </c:pt>
                <c:pt idx="58">
                  <c:v>7.5981649745486024</c:v>
                </c:pt>
                <c:pt idx="59">
                  <c:v>2.5891384286032491</c:v>
                </c:pt>
                <c:pt idx="60">
                  <c:v>5.297082446201415</c:v>
                </c:pt>
                <c:pt idx="61">
                  <c:v>1.8602600532406797</c:v>
                </c:pt>
                <c:pt idx="62">
                  <c:v>2.0638657428719114</c:v>
                </c:pt>
                <c:pt idx="63">
                  <c:v>-3.6245763353205191</c:v>
                </c:pt>
                <c:pt idx="64">
                  <c:v>-9.9780029726569168</c:v>
                </c:pt>
                <c:pt idx="65">
                  <c:v>7.7508754027056597</c:v>
                </c:pt>
                <c:pt idx="66">
                  <c:v>-4.0870295186022645</c:v>
                </c:pt>
                <c:pt idx="67">
                  <c:v>-3.5476839643574891</c:v>
                </c:pt>
                <c:pt idx="68">
                  <c:v>8.4288503020158743</c:v>
                </c:pt>
                <c:pt idx="69">
                  <c:v>0.2274014545008427</c:v>
                </c:pt>
                <c:pt idx="70">
                  <c:v>4.9822769393522748</c:v>
                </c:pt>
                <c:pt idx="71">
                  <c:v>6.6483440268434322</c:v>
                </c:pt>
                <c:pt idx="72">
                  <c:v>-5.4415386842858453</c:v>
                </c:pt>
                <c:pt idx="73">
                  <c:v>2.7819188347626067</c:v>
                </c:pt>
                <c:pt idx="74">
                  <c:v>-5.2686183221219025</c:v>
                </c:pt>
                <c:pt idx="75">
                  <c:v>6.4523160356425109</c:v>
                </c:pt>
                <c:pt idx="76">
                  <c:v>-5.0094127238817165</c:v>
                </c:pt>
                <c:pt idx="77">
                  <c:v>3.4035776162845366</c:v>
                </c:pt>
                <c:pt idx="78">
                  <c:v>4.3122460576402162</c:v>
                </c:pt>
                <c:pt idx="79">
                  <c:v>-0.61303484266930752</c:v>
                </c:pt>
                <c:pt idx="80">
                  <c:v>-9.4263915020034119</c:v>
                </c:pt>
                <c:pt idx="81">
                  <c:v>-14.251664187734747</c:v>
                </c:pt>
                <c:pt idx="82">
                  <c:v>-12.47259033092098</c:v>
                </c:pt>
                <c:pt idx="83">
                  <c:v>-2.261040623691585</c:v>
                </c:pt>
                <c:pt idx="84">
                  <c:v>0.59311865198051095</c:v>
                </c:pt>
                <c:pt idx="85">
                  <c:v>-4.3967804883051329</c:v>
                </c:pt>
                <c:pt idx="86">
                  <c:v>-10.424576335320523</c:v>
                </c:pt>
                <c:pt idx="87">
                  <c:v>-7.6736646446899819</c:v>
                </c:pt>
                <c:pt idx="88">
                  <c:v>-4.6534547106830928</c:v>
                </c:pt>
                <c:pt idx="89">
                  <c:v>-4.8242100161526693</c:v>
                </c:pt>
                <c:pt idx="90">
                  <c:v>-6.8559860865453217</c:v>
                </c:pt>
                <c:pt idx="91">
                  <c:v>-5.2433538509687381</c:v>
                </c:pt>
                <c:pt idx="92">
                  <c:v>-11.531071505403641</c:v>
                </c:pt>
                <c:pt idx="93">
                  <c:v>-9.4177148460695435</c:v>
                </c:pt>
                <c:pt idx="94">
                  <c:v>0.37976199264641508</c:v>
                </c:pt>
                <c:pt idx="95">
                  <c:v>5.2736249271529587</c:v>
                </c:pt>
                <c:pt idx="96">
                  <c:v>-8.9202789874818222E-2</c:v>
                </c:pt>
                <c:pt idx="97">
                  <c:v>0.87145987045857964</c:v>
                </c:pt>
                <c:pt idx="98">
                  <c:v>-11.820978860267466</c:v>
                </c:pt>
                <c:pt idx="99">
                  <c:v>-15.289194575296637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604032"/>
        <c:axId val="128618496"/>
      </c:scatterChart>
      <c:valAx>
        <c:axId val="128604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tr-TR"/>
                  <a:t>Office Space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8618496"/>
        <c:crosses val="autoZero"/>
        <c:crossBetween val="midCat"/>
      </c:valAx>
      <c:valAx>
        <c:axId val="1286184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tr-TR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86040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tr-TR"/>
              <a:t>Normal Probability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test1!$F$25:$F$124</c:f>
              <c:numCache>
                <c:formatCode>General</c:formatCode>
                <c:ptCount val="100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  <c:pt idx="15">
                  <c:v>15.5</c:v>
                </c:pt>
                <c:pt idx="16">
                  <c:v>16.5</c:v>
                </c:pt>
                <c:pt idx="17">
                  <c:v>17.5</c:v>
                </c:pt>
                <c:pt idx="18">
                  <c:v>18.5</c:v>
                </c:pt>
                <c:pt idx="19">
                  <c:v>19.5</c:v>
                </c:pt>
                <c:pt idx="20">
                  <c:v>20.5</c:v>
                </c:pt>
                <c:pt idx="21">
                  <c:v>21.5</c:v>
                </c:pt>
                <c:pt idx="22">
                  <c:v>22.5</c:v>
                </c:pt>
                <c:pt idx="23">
                  <c:v>23.5</c:v>
                </c:pt>
                <c:pt idx="24">
                  <c:v>24.5</c:v>
                </c:pt>
                <c:pt idx="25">
                  <c:v>25.5</c:v>
                </c:pt>
                <c:pt idx="26">
                  <c:v>26.5</c:v>
                </c:pt>
                <c:pt idx="27">
                  <c:v>27.5</c:v>
                </c:pt>
                <c:pt idx="28">
                  <c:v>28.5</c:v>
                </c:pt>
                <c:pt idx="29">
                  <c:v>29.5</c:v>
                </c:pt>
                <c:pt idx="30">
                  <c:v>30.5</c:v>
                </c:pt>
                <c:pt idx="31">
                  <c:v>31.5</c:v>
                </c:pt>
                <c:pt idx="32">
                  <c:v>32.5</c:v>
                </c:pt>
                <c:pt idx="33">
                  <c:v>33.5</c:v>
                </c:pt>
                <c:pt idx="34">
                  <c:v>34.5</c:v>
                </c:pt>
                <c:pt idx="35">
                  <c:v>35.5</c:v>
                </c:pt>
                <c:pt idx="36">
                  <c:v>36.5</c:v>
                </c:pt>
                <c:pt idx="37">
                  <c:v>37.5</c:v>
                </c:pt>
                <c:pt idx="38">
                  <c:v>38.5</c:v>
                </c:pt>
                <c:pt idx="39">
                  <c:v>39.5</c:v>
                </c:pt>
                <c:pt idx="40">
                  <c:v>40.5</c:v>
                </c:pt>
                <c:pt idx="41">
                  <c:v>41.5</c:v>
                </c:pt>
                <c:pt idx="42">
                  <c:v>42.5</c:v>
                </c:pt>
                <c:pt idx="43">
                  <c:v>43.5</c:v>
                </c:pt>
                <c:pt idx="44">
                  <c:v>44.5</c:v>
                </c:pt>
                <c:pt idx="45">
                  <c:v>45.5</c:v>
                </c:pt>
                <c:pt idx="46">
                  <c:v>46.5</c:v>
                </c:pt>
                <c:pt idx="47">
                  <c:v>47.5</c:v>
                </c:pt>
                <c:pt idx="48">
                  <c:v>48.5</c:v>
                </c:pt>
                <c:pt idx="49">
                  <c:v>49.5</c:v>
                </c:pt>
                <c:pt idx="50">
                  <c:v>50.5</c:v>
                </c:pt>
                <c:pt idx="51">
                  <c:v>51.5</c:v>
                </c:pt>
                <c:pt idx="52">
                  <c:v>52.5</c:v>
                </c:pt>
                <c:pt idx="53">
                  <c:v>53.5</c:v>
                </c:pt>
                <c:pt idx="54">
                  <c:v>54.5</c:v>
                </c:pt>
                <c:pt idx="55">
                  <c:v>55.5</c:v>
                </c:pt>
                <c:pt idx="56">
                  <c:v>56.5</c:v>
                </c:pt>
                <c:pt idx="57">
                  <c:v>57.5</c:v>
                </c:pt>
                <c:pt idx="58">
                  <c:v>58.5</c:v>
                </c:pt>
                <c:pt idx="59">
                  <c:v>59.5</c:v>
                </c:pt>
                <c:pt idx="60">
                  <c:v>60.5</c:v>
                </c:pt>
                <c:pt idx="61">
                  <c:v>61.5</c:v>
                </c:pt>
                <c:pt idx="62">
                  <c:v>62.5</c:v>
                </c:pt>
                <c:pt idx="63">
                  <c:v>63.5</c:v>
                </c:pt>
                <c:pt idx="64">
                  <c:v>64.5</c:v>
                </c:pt>
                <c:pt idx="65">
                  <c:v>65.5</c:v>
                </c:pt>
                <c:pt idx="66">
                  <c:v>66.5</c:v>
                </c:pt>
                <c:pt idx="67">
                  <c:v>67.5</c:v>
                </c:pt>
                <c:pt idx="68">
                  <c:v>68.5</c:v>
                </c:pt>
                <c:pt idx="69">
                  <c:v>69.5</c:v>
                </c:pt>
                <c:pt idx="70">
                  <c:v>70.5</c:v>
                </c:pt>
                <c:pt idx="71">
                  <c:v>71.5</c:v>
                </c:pt>
                <c:pt idx="72">
                  <c:v>72.5</c:v>
                </c:pt>
                <c:pt idx="73">
                  <c:v>73.5</c:v>
                </c:pt>
                <c:pt idx="74">
                  <c:v>74.5</c:v>
                </c:pt>
                <c:pt idx="75">
                  <c:v>75.5</c:v>
                </c:pt>
                <c:pt idx="76">
                  <c:v>76.5</c:v>
                </c:pt>
                <c:pt idx="77">
                  <c:v>77.5</c:v>
                </c:pt>
                <c:pt idx="78">
                  <c:v>78.5</c:v>
                </c:pt>
                <c:pt idx="79">
                  <c:v>79.5</c:v>
                </c:pt>
                <c:pt idx="80">
                  <c:v>80.5</c:v>
                </c:pt>
                <c:pt idx="81">
                  <c:v>81.5</c:v>
                </c:pt>
                <c:pt idx="82">
                  <c:v>82.5</c:v>
                </c:pt>
                <c:pt idx="83">
                  <c:v>83.5</c:v>
                </c:pt>
                <c:pt idx="84">
                  <c:v>84.5</c:v>
                </c:pt>
                <c:pt idx="85">
                  <c:v>85.5</c:v>
                </c:pt>
                <c:pt idx="86">
                  <c:v>86.5</c:v>
                </c:pt>
                <c:pt idx="87">
                  <c:v>87.5</c:v>
                </c:pt>
                <c:pt idx="88">
                  <c:v>88.5</c:v>
                </c:pt>
                <c:pt idx="89">
                  <c:v>89.5</c:v>
                </c:pt>
                <c:pt idx="90">
                  <c:v>90.5</c:v>
                </c:pt>
                <c:pt idx="91">
                  <c:v>91.5</c:v>
                </c:pt>
                <c:pt idx="92">
                  <c:v>92.5</c:v>
                </c:pt>
                <c:pt idx="93">
                  <c:v>93.5</c:v>
                </c:pt>
                <c:pt idx="94">
                  <c:v>94.5</c:v>
                </c:pt>
                <c:pt idx="95">
                  <c:v>95.5</c:v>
                </c:pt>
                <c:pt idx="96">
                  <c:v>96.5</c:v>
                </c:pt>
                <c:pt idx="97">
                  <c:v>97.5</c:v>
                </c:pt>
                <c:pt idx="98">
                  <c:v>98.5</c:v>
                </c:pt>
                <c:pt idx="99">
                  <c:v>99.5</c:v>
                </c:pt>
              </c:numCache>
            </c:numRef>
          </c:xVal>
          <c:yVal>
            <c:numRef>
              <c:f>test1!$G$25:$G$124</c:f>
              <c:numCache>
                <c:formatCode>General</c:formatCode>
                <c:ptCount val="100"/>
                <c:pt idx="0">
                  <c:v>27.3</c:v>
                </c:pt>
                <c:pt idx="1">
                  <c:v>29.8</c:v>
                </c:pt>
                <c:pt idx="2">
                  <c:v>30.8</c:v>
                </c:pt>
                <c:pt idx="3">
                  <c:v>31.9</c:v>
                </c:pt>
                <c:pt idx="4">
                  <c:v>32.4</c:v>
                </c:pt>
                <c:pt idx="5">
                  <c:v>33.200000000000003</c:v>
                </c:pt>
                <c:pt idx="6">
                  <c:v>33.5</c:v>
                </c:pt>
                <c:pt idx="7">
                  <c:v>33.799999999999997</c:v>
                </c:pt>
                <c:pt idx="8">
                  <c:v>34.299999999999997</c:v>
                </c:pt>
                <c:pt idx="9">
                  <c:v>34.5</c:v>
                </c:pt>
                <c:pt idx="10">
                  <c:v>35.200000000000003</c:v>
                </c:pt>
                <c:pt idx="11">
                  <c:v>35.700000000000003</c:v>
                </c:pt>
                <c:pt idx="12">
                  <c:v>35.9</c:v>
                </c:pt>
                <c:pt idx="13">
                  <c:v>36.1</c:v>
                </c:pt>
                <c:pt idx="14">
                  <c:v>36.799999999999997</c:v>
                </c:pt>
                <c:pt idx="15">
                  <c:v>36.9</c:v>
                </c:pt>
                <c:pt idx="16">
                  <c:v>37.799999999999997</c:v>
                </c:pt>
                <c:pt idx="17">
                  <c:v>38.1</c:v>
                </c:pt>
                <c:pt idx="18">
                  <c:v>38.4</c:v>
                </c:pt>
                <c:pt idx="19">
                  <c:v>38.799999999999997</c:v>
                </c:pt>
                <c:pt idx="20">
                  <c:v>39.200000000000003</c:v>
                </c:pt>
                <c:pt idx="21">
                  <c:v>39.299999999999997</c:v>
                </c:pt>
                <c:pt idx="22">
                  <c:v>39.299999999999997</c:v>
                </c:pt>
                <c:pt idx="23">
                  <c:v>39.799999999999997</c:v>
                </c:pt>
                <c:pt idx="24">
                  <c:v>40</c:v>
                </c:pt>
                <c:pt idx="25">
                  <c:v>40.200000000000003</c:v>
                </c:pt>
                <c:pt idx="26">
                  <c:v>40.299999999999997</c:v>
                </c:pt>
                <c:pt idx="27">
                  <c:v>40.799999999999997</c:v>
                </c:pt>
                <c:pt idx="28">
                  <c:v>41</c:v>
                </c:pt>
                <c:pt idx="29">
                  <c:v>41</c:v>
                </c:pt>
                <c:pt idx="30">
                  <c:v>41.1</c:v>
                </c:pt>
                <c:pt idx="31">
                  <c:v>41.6</c:v>
                </c:pt>
                <c:pt idx="32">
                  <c:v>41.9</c:v>
                </c:pt>
                <c:pt idx="33">
                  <c:v>42.5</c:v>
                </c:pt>
                <c:pt idx="34">
                  <c:v>42.8</c:v>
                </c:pt>
                <c:pt idx="35">
                  <c:v>42.9</c:v>
                </c:pt>
                <c:pt idx="36">
                  <c:v>43.2</c:v>
                </c:pt>
                <c:pt idx="37">
                  <c:v>43.3</c:v>
                </c:pt>
                <c:pt idx="38">
                  <c:v>43.4</c:v>
                </c:pt>
                <c:pt idx="39">
                  <c:v>43.5</c:v>
                </c:pt>
                <c:pt idx="40">
                  <c:v>43.5</c:v>
                </c:pt>
                <c:pt idx="41">
                  <c:v>43.7</c:v>
                </c:pt>
                <c:pt idx="42">
                  <c:v>44</c:v>
                </c:pt>
                <c:pt idx="43">
                  <c:v>44.2</c:v>
                </c:pt>
                <c:pt idx="44">
                  <c:v>44.9</c:v>
                </c:pt>
                <c:pt idx="45">
                  <c:v>45</c:v>
                </c:pt>
                <c:pt idx="46">
                  <c:v>45.1</c:v>
                </c:pt>
                <c:pt idx="47">
                  <c:v>45.4</c:v>
                </c:pt>
                <c:pt idx="48">
                  <c:v>45.5</c:v>
                </c:pt>
                <c:pt idx="49">
                  <c:v>46</c:v>
                </c:pt>
                <c:pt idx="50">
                  <c:v>46</c:v>
                </c:pt>
                <c:pt idx="51">
                  <c:v>46.2</c:v>
                </c:pt>
                <c:pt idx="52">
                  <c:v>46.3</c:v>
                </c:pt>
                <c:pt idx="53">
                  <c:v>47.3</c:v>
                </c:pt>
                <c:pt idx="54">
                  <c:v>47.3</c:v>
                </c:pt>
                <c:pt idx="55">
                  <c:v>47.5</c:v>
                </c:pt>
                <c:pt idx="56">
                  <c:v>47.6</c:v>
                </c:pt>
                <c:pt idx="57">
                  <c:v>48.2</c:v>
                </c:pt>
                <c:pt idx="58">
                  <c:v>48.8</c:v>
                </c:pt>
                <c:pt idx="59">
                  <c:v>48.8</c:v>
                </c:pt>
                <c:pt idx="60">
                  <c:v>49</c:v>
                </c:pt>
                <c:pt idx="61">
                  <c:v>49</c:v>
                </c:pt>
                <c:pt idx="62">
                  <c:v>49</c:v>
                </c:pt>
                <c:pt idx="63">
                  <c:v>49</c:v>
                </c:pt>
                <c:pt idx="64">
                  <c:v>49.5</c:v>
                </c:pt>
                <c:pt idx="65">
                  <c:v>49.6</c:v>
                </c:pt>
                <c:pt idx="66">
                  <c:v>49.6</c:v>
                </c:pt>
                <c:pt idx="67">
                  <c:v>49.8</c:v>
                </c:pt>
                <c:pt idx="68">
                  <c:v>49.9</c:v>
                </c:pt>
                <c:pt idx="69">
                  <c:v>50.2</c:v>
                </c:pt>
                <c:pt idx="70">
                  <c:v>51.1</c:v>
                </c:pt>
                <c:pt idx="71">
                  <c:v>51.2</c:v>
                </c:pt>
                <c:pt idx="72">
                  <c:v>51.2</c:v>
                </c:pt>
                <c:pt idx="73">
                  <c:v>51.4</c:v>
                </c:pt>
                <c:pt idx="74">
                  <c:v>51.5</c:v>
                </c:pt>
                <c:pt idx="75">
                  <c:v>52</c:v>
                </c:pt>
                <c:pt idx="76">
                  <c:v>52.1</c:v>
                </c:pt>
                <c:pt idx="77">
                  <c:v>52.2</c:v>
                </c:pt>
                <c:pt idx="78">
                  <c:v>52.6</c:v>
                </c:pt>
                <c:pt idx="79">
                  <c:v>52.7</c:v>
                </c:pt>
                <c:pt idx="80">
                  <c:v>53</c:v>
                </c:pt>
                <c:pt idx="81">
                  <c:v>53.4</c:v>
                </c:pt>
                <c:pt idx="82">
                  <c:v>53.5</c:v>
                </c:pt>
                <c:pt idx="83">
                  <c:v>54.1</c:v>
                </c:pt>
                <c:pt idx="84">
                  <c:v>54.1</c:v>
                </c:pt>
                <c:pt idx="85">
                  <c:v>54.2</c:v>
                </c:pt>
                <c:pt idx="86">
                  <c:v>54.2</c:v>
                </c:pt>
                <c:pt idx="87">
                  <c:v>54.4</c:v>
                </c:pt>
                <c:pt idx="88">
                  <c:v>54.4</c:v>
                </c:pt>
                <c:pt idx="89">
                  <c:v>54.4</c:v>
                </c:pt>
                <c:pt idx="90">
                  <c:v>55.4</c:v>
                </c:pt>
                <c:pt idx="91">
                  <c:v>55.5</c:v>
                </c:pt>
                <c:pt idx="92">
                  <c:v>56.5</c:v>
                </c:pt>
                <c:pt idx="93">
                  <c:v>57.3</c:v>
                </c:pt>
                <c:pt idx="94">
                  <c:v>57.4</c:v>
                </c:pt>
                <c:pt idx="95">
                  <c:v>58</c:v>
                </c:pt>
                <c:pt idx="96">
                  <c:v>58.5</c:v>
                </c:pt>
                <c:pt idx="97">
                  <c:v>60.1</c:v>
                </c:pt>
                <c:pt idx="98">
                  <c:v>60.5</c:v>
                </c:pt>
                <c:pt idx="99">
                  <c:v>62.8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643456"/>
        <c:axId val="128645376"/>
      </c:scatterChart>
      <c:valAx>
        <c:axId val="128643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tr-TR"/>
                  <a:t>Sample Percentile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8645376"/>
        <c:crosses val="autoZero"/>
        <c:crossBetween val="midCat"/>
      </c:valAx>
      <c:valAx>
        <c:axId val="1286453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tr-TR"/>
                  <a:t>Margin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86434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152400</xdr:rowOff>
    </xdr:from>
    <xdr:to>
      <xdr:col>17</xdr:col>
      <xdr:colOff>390525</xdr:colOff>
      <xdr:row>20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142875</xdr:colOff>
      <xdr:row>21</xdr:row>
      <xdr:rowOff>133349</xdr:rowOff>
    </xdr:from>
    <xdr:to>
      <xdr:col>22</xdr:col>
      <xdr:colOff>295275</xdr:colOff>
      <xdr:row>41</xdr:row>
      <xdr:rowOff>57149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381000</xdr:colOff>
      <xdr:row>23</xdr:row>
      <xdr:rowOff>47626</xdr:rowOff>
    </xdr:from>
    <xdr:to>
      <xdr:col>13</xdr:col>
      <xdr:colOff>352425</xdr:colOff>
      <xdr:row>43</xdr:row>
      <xdr:rowOff>28576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476250</xdr:colOff>
      <xdr:row>19</xdr:row>
      <xdr:rowOff>114300</xdr:rowOff>
    </xdr:from>
    <xdr:to>
      <xdr:col>24</xdr:col>
      <xdr:colOff>428625</xdr:colOff>
      <xdr:row>42</xdr:row>
      <xdr:rowOff>142875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390524</xdr:colOff>
      <xdr:row>21</xdr:row>
      <xdr:rowOff>28575</xdr:rowOff>
    </xdr:from>
    <xdr:to>
      <xdr:col>21</xdr:col>
      <xdr:colOff>38099</xdr:colOff>
      <xdr:row>42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552450</xdr:colOff>
      <xdr:row>39</xdr:row>
      <xdr:rowOff>28575</xdr:rowOff>
    </xdr:from>
    <xdr:to>
      <xdr:col>13</xdr:col>
      <xdr:colOff>142875</xdr:colOff>
      <xdr:row>50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438150</xdr:colOff>
          <xdr:row>2</xdr:row>
          <xdr:rowOff>142875</xdr:rowOff>
        </xdr:from>
        <xdr:to>
          <xdr:col>7</xdr:col>
          <xdr:colOff>304800</xdr:colOff>
          <xdr:row>5</xdr:row>
          <xdr:rowOff>85725</xdr:rowOff>
        </xdr:to>
        <xdr:sp macro="" textlink="">
          <xdr:nvSpPr>
            <xdr:cNvPr id="2049" name="CheckBox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Michael%20Miller/My%20Documents/Curry/Data/RegressionDat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Michael%20Miller/Desktop/STARTSal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SalaryData"/>
      <sheetName val="SalaryData"/>
      <sheetName val="Stock Prices"/>
    </sheetNames>
    <sheetDataSet>
      <sheetData sheetId="0"/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thNot Ann"/>
      <sheetName val="AuthNot"/>
      <sheetName val="AuthNot Percent Change"/>
      <sheetName val="ANS -Curr to Year ago % Change"/>
      <sheetName val="Authnot Prelim"/>
      <sheetName val="Authnot First"/>
      <sheetName val="Authnot Second"/>
      <sheetName val="StartsAnn"/>
      <sheetName val="StartsAnn Percent Change"/>
      <sheetName val="StartsUA "/>
      <sheetName val="StartsUA Prelim"/>
      <sheetName val="StartsUA First"/>
      <sheetName val="StartsUA Second"/>
      <sheetName val="StartsSA  "/>
      <sheetName val="StartsSA Percent Change"/>
      <sheetName val="ST -Curr to Year ago % Change "/>
      <sheetName val="StartsSA  Prelim"/>
      <sheetName val="StartsSA First"/>
      <sheetName val="StartsSA Second"/>
      <sheetName val="Starts Seas Fa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Relationship Id="rId4" Type="http://schemas.openxmlformats.org/officeDocument/2006/relationships/image" Target="../media/image1.emf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23"/>
  <sheetViews>
    <sheetView workbookViewId="0"/>
  </sheetViews>
  <sheetFormatPr defaultRowHeight="12.75" x14ac:dyDescent="0.2"/>
  <cols>
    <col min="1" max="1" width="17.42578125" bestFit="1" customWidth="1"/>
    <col min="2" max="2" width="12.5703125" bestFit="1" customWidth="1"/>
    <col min="3" max="3" width="13.28515625" bestFit="1" customWidth="1"/>
    <col min="4" max="4" width="12.5703125" bestFit="1" customWidth="1"/>
    <col min="5" max="5" width="12.28515625" bestFit="1" customWidth="1"/>
    <col min="6" max="6" width="13" bestFit="1" customWidth="1"/>
    <col min="7" max="7" width="12" bestFit="1" customWidth="1"/>
    <col min="8" max="9" width="12.5703125" bestFit="1" customWidth="1"/>
  </cols>
  <sheetData>
    <row r="1" spans="1:9" x14ac:dyDescent="0.2">
      <c r="A1" t="s">
        <v>34</v>
      </c>
    </row>
    <row r="2" spans="1:9" ht="13.5" thickBot="1" x14ac:dyDescent="0.25"/>
    <row r="3" spans="1:9" x14ac:dyDescent="0.2">
      <c r="A3" s="11" t="s">
        <v>35</v>
      </c>
      <c r="B3" s="11"/>
    </row>
    <row r="4" spans="1:9" x14ac:dyDescent="0.2">
      <c r="A4" s="2" t="s">
        <v>36</v>
      </c>
      <c r="B4" s="2">
        <v>0.72461135818765299</v>
      </c>
    </row>
    <row r="5" spans="1:9" x14ac:dyDescent="0.2">
      <c r="A5" s="2" t="s">
        <v>37</v>
      </c>
      <c r="B5" s="2">
        <v>0.52506162041455517</v>
      </c>
    </row>
    <row r="6" spans="1:9" x14ac:dyDescent="0.2">
      <c r="A6" s="2" t="s">
        <v>38</v>
      </c>
      <c r="B6" s="2">
        <v>0.49442043463484908</v>
      </c>
    </row>
    <row r="7" spans="1:9" x14ac:dyDescent="0.2">
      <c r="A7" s="2" t="s">
        <v>39</v>
      </c>
      <c r="B7" s="2">
        <v>5.5120843728792863</v>
      </c>
    </row>
    <row r="8" spans="1:9" ht="13.5" thickBot="1" x14ac:dyDescent="0.25">
      <c r="A8" s="3" t="s">
        <v>40</v>
      </c>
      <c r="B8" s="3">
        <v>100</v>
      </c>
    </row>
    <row r="10" spans="1:9" ht="13.5" thickBot="1" x14ac:dyDescent="0.25">
      <c r="A10" t="s">
        <v>41</v>
      </c>
    </row>
    <row r="11" spans="1:9" x14ac:dyDescent="0.2">
      <c r="A11" s="4"/>
      <c r="B11" s="4" t="s">
        <v>45</v>
      </c>
      <c r="C11" s="4" t="s">
        <v>46</v>
      </c>
      <c r="D11" s="4" t="s">
        <v>47</v>
      </c>
      <c r="E11" s="4" t="s">
        <v>48</v>
      </c>
      <c r="F11" s="4" t="s">
        <v>49</v>
      </c>
    </row>
    <row r="12" spans="1:9" x14ac:dyDescent="0.2">
      <c r="A12" s="2" t="s">
        <v>42</v>
      </c>
      <c r="B12" s="2">
        <v>6</v>
      </c>
      <c r="C12" s="2">
        <v>3123.8320055621762</v>
      </c>
      <c r="D12" s="2">
        <v>520.63866759369603</v>
      </c>
      <c r="E12" s="2">
        <v>17.135812699595565</v>
      </c>
      <c r="F12" s="2">
        <v>3.0338150709279574E-13</v>
      </c>
    </row>
    <row r="13" spans="1:9" x14ac:dyDescent="0.2">
      <c r="A13" s="2" t="s">
        <v>43</v>
      </c>
      <c r="B13" s="2">
        <v>93</v>
      </c>
      <c r="C13" s="2">
        <v>2825.6258944378233</v>
      </c>
      <c r="D13" s="2">
        <v>30.383074133740035</v>
      </c>
      <c r="E13" s="2"/>
      <c r="F13" s="2"/>
    </row>
    <row r="14" spans="1:9" ht="13.5" thickBot="1" x14ac:dyDescent="0.25">
      <c r="A14" s="3" t="s">
        <v>44</v>
      </c>
      <c r="B14" s="3">
        <v>99</v>
      </c>
      <c r="C14" s="3">
        <v>5949.4578999999994</v>
      </c>
      <c r="D14" s="3"/>
      <c r="E14" s="3"/>
      <c r="F14" s="3"/>
    </row>
    <row r="15" spans="1:9" ht="13.5" thickBot="1" x14ac:dyDescent="0.25"/>
    <row r="16" spans="1:9" x14ac:dyDescent="0.2">
      <c r="A16" s="4"/>
      <c r="B16" s="4" t="s">
        <v>50</v>
      </c>
      <c r="C16" s="4" t="s">
        <v>39</v>
      </c>
      <c r="D16" s="4" t="s">
        <v>51</v>
      </c>
      <c r="E16" s="4" t="s">
        <v>52</v>
      </c>
      <c r="F16" s="4" t="s">
        <v>53</v>
      </c>
      <c r="G16" s="4" t="s">
        <v>54</v>
      </c>
      <c r="H16" s="4" t="s">
        <v>55</v>
      </c>
      <c r="I16" s="4" t="s">
        <v>56</v>
      </c>
    </row>
    <row r="17" spans="1:9" x14ac:dyDescent="0.2">
      <c r="A17" s="2" t="s">
        <v>33</v>
      </c>
      <c r="B17" s="2">
        <v>38.138575466268435</v>
      </c>
      <c r="C17" s="2">
        <v>6.9929479980940856</v>
      </c>
      <c r="D17" s="2">
        <v>5.4538623019451924</v>
      </c>
      <c r="E17" s="2">
        <v>4.0446247550777369E-7</v>
      </c>
      <c r="F17" s="2">
        <v>24.251966966482975</v>
      </c>
      <c r="G17" s="2">
        <v>52.025183966053895</v>
      </c>
      <c r="H17" s="2">
        <v>19.748995373257138</v>
      </c>
      <c r="I17" s="2">
        <v>56.528155559279732</v>
      </c>
    </row>
    <row r="18" spans="1:9" x14ac:dyDescent="0.2">
      <c r="A18" s="2" t="s">
        <v>5</v>
      </c>
      <c r="B18" s="2">
        <v>-7.6178672079861261E-3</v>
      </c>
      <c r="C18" s="2">
        <v>1.2552700152592636E-3</v>
      </c>
      <c r="D18" s="2">
        <v>-6.0687080192963352</v>
      </c>
      <c r="E18" s="2">
        <v>2.7662034681952867E-8</v>
      </c>
      <c r="F18" s="2">
        <v>-1.0110584623899417E-2</v>
      </c>
      <c r="G18" s="2">
        <v>-5.1251497920728343E-3</v>
      </c>
      <c r="H18" s="2">
        <v>-1.0918891109530541E-2</v>
      </c>
      <c r="I18" s="2">
        <v>-4.3168433064417113E-3</v>
      </c>
    </row>
    <row r="19" spans="1:9" x14ac:dyDescent="0.2">
      <c r="A19" s="2" t="s">
        <v>6</v>
      </c>
      <c r="B19" s="2">
        <v>1.6462370910999238</v>
      </c>
      <c r="C19" s="2">
        <v>0.6328369128263911</v>
      </c>
      <c r="D19" s="2">
        <v>2.6013607261742382</v>
      </c>
      <c r="E19" s="2">
        <v>1.0803326845168073E-2</v>
      </c>
      <c r="F19" s="2">
        <v>0.38954843060536626</v>
      </c>
      <c r="G19" s="2">
        <v>2.9029257515944815</v>
      </c>
      <c r="H19" s="2">
        <v>-1.7954476949307185E-2</v>
      </c>
      <c r="I19" s="2">
        <v>3.3104286591491547</v>
      </c>
    </row>
    <row r="20" spans="1:9" x14ac:dyDescent="0.2">
      <c r="A20" s="2" t="s">
        <v>1</v>
      </c>
      <c r="B20" s="2">
        <v>1.9765540599083958E-2</v>
      </c>
      <c r="C20" s="2">
        <v>3.4104424760235644E-3</v>
      </c>
      <c r="D20" s="2">
        <v>5.7955941899157217</v>
      </c>
      <c r="E20" s="2">
        <v>9.2433091049506777E-8</v>
      </c>
      <c r="F20" s="2">
        <v>1.2993077899735136E-2</v>
      </c>
      <c r="G20" s="2">
        <v>2.6538003298432779E-2</v>
      </c>
      <c r="H20" s="2">
        <v>1.0796990413591889E-2</v>
      </c>
      <c r="I20" s="2">
        <v>2.8734090784576026E-2</v>
      </c>
    </row>
    <row r="21" spans="1:9" x14ac:dyDescent="0.2">
      <c r="A21" s="2" t="s">
        <v>3</v>
      </c>
      <c r="B21" s="2">
        <v>0.41312211212055028</v>
      </c>
      <c r="C21" s="2">
        <v>0.13955239539828268</v>
      </c>
      <c r="D21" s="2">
        <v>2.9603369468614233</v>
      </c>
      <c r="E21" s="2">
        <v>3.8988020901678361E-3</v>
      </c>
      <c r="F21" s="2">
        <v>0.13599871857731399</v>
      </c>
      <c r="G21" s="2">
        <v>0.69024550566378662</v>
      </c>
      <c r="H21" s="2">
        <v>4.6136692945726865E-2</v>
      </c>
      <c r="I21" s="2">
        <v>0.78010753129537369</v>
      </c>
    </row>
    <row r="22" spans="1:9" x14ac:dyDescent="0.2">
      <c r="A22" s="2" t="s">
        <v>2</v>
      </c>
      <c r="B22" s="2">
        <v>0.21178294229021374</v>
      </c>
      <c r="C22" s="2">
        <v>0.13342793529796165</v>
      </c>
      <c r="D22" s="2">
        <v>1.5872458928280297</v>
      </c>
      <c r="E22" s="2">
        <v>0.11585127827973052</v>
      </c>
      <c r="F22" s="2">
        <v>-5.3178487556324899E-2</v>
      </c>
      <c r="G22" s="2">
        <v>0.47674437213675236</v>
      </c>
      <c r="H22" s="2">
        <v>-0.13909678732821637</v>
      </c>
      <c r="I22" s="2">
        <v>0.56266267190864383</v>
      </c>
    </row>
    <row r="23" spans="1:9" ht="13.5" thickBot="1" x14ac:dyDescent="0.25">
      <c r="A23" s="3" t="s">
        <v>4</v>
      </c>
      <c r="B23" s="3">
        <v>-0.22525809860734533</v>
      </c>
      <c r="C23" s="3">
        <v>0.17870888780709759</v>
      </c>
      <c r="D23" s="3">
        <v>-1.2604750741356188</v>
      </c>
      <c r="E23" s="3">
        <v>0.21065141667174769</v>
      </c>
      <c r="F23" s="3">
        <v>-0.58013852401385768</v>
      </c>
      <c r="G23" s="3">
        <v>0.12962232679916699</v>
      </c>
      <c r="H23" s="3">
        <v>-0.69521460429811954</v>
      </c>
      <c r="I23" s="3">
        <v>0.24469840708342885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I124"/>
  <sheetViews>
    <sheetView workbookViewId="0">
      <selection activeCell="U7" sqref="U7"/>
    </sheetView>
  </sheetViews>
  <sheetFormatPr defaultRowHeight="12.75" x14ac:dyDescent="0.2"/>
  <cols>
    <col min="1" max="1" width="18.5703125" customWidth="1"/>
    <col min="3" max="3" width="16.5703125" customWidth="1"/>
  </cols>
  <sheetData>
    <row r="1" spans="1:9" x14ac:dyDescent="0.2">
      <c r="A1" t="s">
        <v>34</v>
      </c>
    </row>
    <row r="2" spans="1:9" ht="13.5" thickBot="1" x14ac:dyDescent="0.25"/>
    <row r="3" spans="1:9" x14ac:dyDescent="0.2">
      <c r="A3" s="11" t="s">
        <v>35</v>
      </c>
      <c r="B3" s="11"/>
    </row>
    <row r="4" spans="1:9" x14ac:dyDescent="0.2">
      <c r="A4" s="2" t="s">
        <v>36</v>
      </c>
      <c r="B4" s="2">
        <v>0.50143077074579989</v>
      </c>
    </row>
    <row r="5" spans="1:9" x14ac:dyDescent="0.2">
      <c r="A5" s="2" t="s">
        <v>37</v>
      </c>
      <c r="B5" s="2">
        <v>0.25143281785072691</v>
      </c>
    </row>
    <row r="6" spans="1:9" x14ac:dyDescent="0.2">
      <c r="A6" s="2" t="s">
        <v>38</v>
      </c>
      <c r="B6" s="2">
        <v>0.24379437721655065</v>
      </c>
    </row>
    <row r="7" spans="1:9" x14ac:dyDescent="0.2">
      <c r="A7" s="2" t="s">
        <v>39</v>
      </c>
      <c r="B7" s="2">
        <v>6.7412595985231816</v>
      </c>
    </row>
    <row r="8" spans="1:9" ht="13.5" thickBot="1" x14ac:dyDescent="0.25">
      <c r="A8" s="3" t="s">
        <v>40</v>
      </c>
      <c r="B8" s="3">
        <v>100</v>
      </c>
    </row>
    <row r="10" spans="1:9" ht="13.5" thickBot="1" x14ac:dyDescent="0.25">
      <c r="A10" t="s">
        <v>41</v>
      </c>
    </row>
    <row r="11" spans="1:9" x14ac:dyDescent="0.2">
      <c r="A11" s="4"/>
      <c r="B11" s="4" t="s">
        <v>45</v>
      </c>
      <c r="C11" s="4" t="s">
        <v>46</v>
      </c>
      <c r="D11" s="4" t="s">
        <v>47</v>
      </c>
      <c r="E11" s="4" t="s">
        <v>48</v>
      </c>
      <c r="F11" s="4" t="s">
        <v>49</v>
      </c>
    </row>
    <row r="12" spans="1:9" x14ac:dyDescent="0.2">
      <c r="A12" s="2" t="s">
        <v>42</v>
      </c>
      <c r="B12" s="2">
        <v>1</v>
      </c>
      <c r="C12" s="2">
        <v>1495.888964481268</v>
      </c>
      <c r="D12" s="2">
        <v>1495.888964481268</v>
      </c>
      <c r="E12" s="2">
        <v>32.916773186107491</v>
      </c>
      <c r="F12" s="2">
        <v>1.0720512338219406E-7</v>
      </c>
    </row>
    <row r="13" spans="1:9" x14ac:dyDescent="0.2">
      <c r="A13" s="2" t="s">
        <v>43</v>
      </c>
      <c r="B13" s="2">
        <v>98</v>
      </c>
      <c r="C13" s="2">
        <v>4453.5689355187315</v>
      </c>
      <c r="D13" s="2">
        <v>45.444580974680932</v>
      </c>
      <c r="E13" s="2"/>
      <c r="F13" s="2"/>
    </row>
    <row r="14" spans="1:9" ht="13.5" thickBot="1" x14ac:dyDescent="0.25">
      <c r="A14" s="3" t="s">
        <v>44</v>
      </c>
      <c r="B14" s="3">
        <v>99</v>
      </c>
      <c r="C14" s="3">
        <v>5949.4578999999994</v>
      </c>
      <c r="D14" s="3"/>
      <c r="E14" s="3"/>
      <c r="F14" s="3"/>
    </row>
    <row r="15" spans="1:9" ht="13.5" thickBot="1" x14ac:dyDescent="0.25"/>
    <row r="16" spans="1:9" x14ac:dyDescent="0.2">
      <c r="A16" s="4"/>
      <c r="B16" s="4" t="s">
        <v>50</v>
      </c>
      <c r="C16" s="4" t="s">
        <v>39</v>
      </c>
      <c r="D16" s="4" t="s">
        <v>51</v>
      </c>
      <c r="E16" s="4" t="s">
        <v>52</v>
      </c>
      <c r="F16" s="4" t="s">
        <v>53</v>
      </c>
      <c r="G16" s="4" t="s">
        <v>54</v>
      </c>
      <c r="H16" s="4" t="s">
        <v>55</v>
      </c>
      <c r="I16" s="4" t="s">
        <v>56</v>
      </c>
    </row>
    <row r="17" spans="1:9" x14ac:dyDescent="0.2">
      <c r="A17" s="2" t="s">
        <v>33</v>
      </c>
      <c r="B17" s="2">
        <v>34.188461936960941</v>
      </c>
      <c r="C17" s="2">
        <v>2.1230978492406822</v>
      </c>
      <c r="D17" s="2">
        <v>16.103102336610775</v>
      </c>
      <c r="E17" s="2">
        <v>2.7801977610687701E-29</v>
      </c>
      <c r="F17" s="2">
        <v>29.975243352405858</v>
      </c>
      <c r="G17" s="2">
        <v>38.401680521516028</v>
      </c>
      <c r="H17" s="2">
        <v>28.61123017745712</v>
      </c>
      <c r="I17" s="2">
        <v>39.765693696464766</v>
      </c>
    </row>
    <row r="18" spans="1:9" ht="13.5" thickBot="1" x14ac:dyDescent="0.25">
      <c r="A18" s="3" t="s">
        <v>1</v>
      </c>
      <c r="B18" s="3">
        <v>2.346573362663603E-2</v>
      </c>
      <c r="C18" s="3">
        <v>4.0900207275646411E-3</v>
      </c>
      <c r="D18" s="3">
        <v>5.737314109067718</v>
      </c>
      <c r="E18" s="3">
        <v>1.0720512338219406E-7</v>
      </c>
      <c r="F18" s="3">
        <v>1.5349220604518911E-2</v>
      </c>
      <c r="G18" s="3">
        <v>3.158224664875315E-2</v>
      </c>
      <c r="H18" s="3">
        <v>1.2721530995108376E-2</v>
      </c>
      <c r="I18" s="3">
        <v>3.4209936258163681E-2</v>
      </c>
    </row>
    <row r="22" spans="1:9" x14ac:dyDescent="0.2">
      <c r="A22" t="s">
        <v>57</v>
      </c>
      <c r="E22" t="s">
        <v>62</v>
      </c>
    </row>
    <row r="23" spans="1:9" ht="13.5" thickBot="1" x14ac:dyDescent="0.25"/>
    <row r="24" spans="1:9" x14ac:dyDescent="0.2">
      <c r="A24" s="4" t="s">
        <v>58</v>
      </c>
      <c r="B24" s="4" t="s">
        <v>59</v>
      </c>
      <c r="C24" s="4" t="s">
        <v>60</v>
      </c>
      <c r="E24" s="4" t="s">
        <v>63</v>
      </c>
      <c r="F24" s="4" t="s">
        <v>0</v>
      </c>
    </row>
    <row r="25" spans="1:9" x14ac:dyDescent="0.2">
      <c r="A25" s="2">
        <v>1</v>
      </c>
      <c r="B25" s="2">
        <v>50.285955204833257</v>
      </c>
      <c r="C25" s="2">
        <v>12.51404479516674</v>
      </c>
      <c r="E25" s="2">
        <v>0.5</v>
      </c>
      <c r="F25" s="2">
        <v>27.3</v>
      </c>
    </row>
    <row r="26" spans="1:9" x14ac:dyDescent="0.2">
      <c r="A26" s="2">
        <v>2</v>
      </c>
      <c r="B26" s="2">
        <v>45.006165138840153</v>
      </c>
      <c r="C26" s="2">
        <v>3.9938348611598471</v>
      </c>
      <c r="E26" s="2">
        <v>1.5</v>
      </c>
      <c r="F26" s="2">
        <v>29.8</v>
      </c>
    </row>
    <row r="27" spans="1:9" x14ac:dyDescent="0.2">
      <c r="A27" s="2">
        <v>3</v>
      </c>
      <c r="B27" s="2">
        <v>47.376204235130388</v>
      </c>
      <c r="C27" s="2">
        <v>9.1237957648696124</v>
      </c>
      <c r="E27" s="2">
        <v>2.5</v>
      </c>
      <c r="F27" s="2">
        <v>30.8</v>
      </c>
    </row>
    <row r="28" spans="1:9" x14ac:dyDescent="0.2">
      <c r="A28" s="2">
        <v>4</v>
      </c>
      <c r="B28" s="2">
        <v>38.834677195034878</v>
      </c>
      <c r="C28" s="2">
        <v>6.2653228049651233</v>
      </c>
      <c r="E28" s="2">
        <v>3.5</v>
      </c>
      <c r="F28" s="2">
        <v>31.9</v>
      </c>
    </row>
    <row r="29" spans="1:9" x14ac:dyDescent="0.2">
      <c r="A29" s="2">
        <v>5</v>
      </c>
      <c r="B29" s="2">
        <v>48.526025182835554</v>
      </c>
      <c r="C29" s="2">
        <v>9.9739748171644464</v>
      </c>
      <c r="E29" s="2">
        <v>4.5</v>
      </c>
      <c r="F29" s="2">
        <v>32.4</v>
      </c>
    </row>
    <row r="30" spans="1:9" x14ac:dyDescent="0.2">
      <c r="A30" s="2">
        <v>6</v>
      </c>
      <c r="B30" s="2">
        <v>45.827465815772413</v>
      </c>
      <c r="C30" s="2">
        <v>0.37253418422758955</v>
      </c>
      <c r="E30" s="2">
        <v>5.5</v>
      </c>
      <c r="F30" s="2">
        <v>33.200000000000003</v>
      </c>
    </row>
    <row r="31" spans="1:9" x14ac:dyDescent="0.2">
      <c r="A31" s="2">
        <v>7</v>
      </c>
      <c r="B31" s="2">
        <v>47.79858744040984</v>
      </c>
      <c r="C31" s="2">
        <v>-1.7985874404098396</v>
      </c>
      <c r="E31" s="2">
        <v>6.5</v>
      </c>
      <c r="F31" s="2">
        <v>33.5</v>
      </c>
    </row>
    <row r="32" spans="1:9" x14ac:dyDescent="0.2">
      <c r="A32" s="2">
        <v>8</v>
      </c>
      <c r="B32" s="2">
        <v>45.545877012252781</v>
      </c>
      <c r="C32" s="2">
        <v>12.454122987747219</v>
      </c>
      <c r="E32" s="2">
        <v>7.5</v>
      </c>
      <c r="F32" s="2">
        <v>33.799999999999997</v>
      </c>
    </row>
    <row r="33" spans="1:6" x14ac:dyDescent="0.2">
      <c r="A33" s="2">
        <v>9</v>
      </c>
      <c r="B33" s="2">
        <v>42.284140038150369</v>
      </c>
      <c r="C33" s="2">
        <v>0.21585996184963108</v>
      </c>
      <c r="E33" s="2">
        <v>8.5</v>
      </c>
      <c r="F33" s="2">
        <v>34.299999999999997</v>
      </c>
    </row>
    <row r="34" spans="1:6" x14ac:dyDescent="0.2">
      <c r="A34" s="2">
        <v>10</v>
      </c>
      <c r="B34" s="2">
        <v>45.874397283025687</v>
      </c>
      <c r="C34" s="2">
        <v>2.3256027169743163</v>
      </c>
      <c r="E34" s="2">
        <v>9.5</v>
      </c>
      <c r="F34" s="2">
        <v>34.5</v>
      </c>
    </row>
    <row r="35" spans="1:6" x14ac:dyDescent="0.2">
      <c r="A35" s="2">
        <v>11</v>
      </c>
      <c r="B35" s="2">
        <v>42.87078337881627</v>
      </c>
      <c r="C35" s="2">
        <v>11.229216621183731</v>
      </c>
      <c r="E35" s="2">
        <v>10.5</v>
      </c>
      <c r="F35" s="2">
        <v>35.200000000000003</v>
      </c>
    </row>
    <row r="36" spans="1:6" x14ac:dyDescent="0.2">
      <c r="A36" s="2">
        <v>12</v>
      </c>
      <c r="B36" s="2">
        <v>46.273314754678495</v>
      </c>
      <c r="C36" s="2">
        <v>-0.87331475467849629</v>
      </c>
      <c r="E36" s="2">
        <v>11.5</v>
      </c>
      <c r="F36" s="2">
        <v>35.700000000000003</v>
      </c>
    </row>
    <row r="37" spans="1:6" x14ac:dyDescent="0.2">
      <c r="A37" s="2">
        <v>13</v>
      </c>
      <c r="B37" s="2">
        <v>44.583781933560701</v>
      </c>
      <c r="C37" s="2">
        <v>9.616218066439302</v>
      </c>
      <c r="E37" s="2">
        <v>12.5</v>
      </c>
      <c r="F37" s="2">
        <v>35.9</v>
      </c>
    </row>
    <row r="38" spans="1:6" x14ac:dyDescent="0.2">
      <c r="A38" s="2">
        <v>14</v>
      </c>
      <c r="B38" s="2">
        <v>47.915916108543016</v>
      </c>
      <c r="C38" s="2">
        <v>-1.6159161085430185</v>
      </c>
      <c r="E38" s="2">
        <v>13.5</v>
      </c>
      <c r="F38" s="2">
        <v>36.1</v>
      </c>
    </row>
    <row r="39" spans="1:6" x14ac:dyDescent="0.2">
      <c r="A39" s="2">
        <v>15</v>
      </c>
      <c r="B39" s="2">
        <v>46.390643422811678</v>
      </c>
      <c r="C39" s="2">
        <v>10.909356577188319</v>
      </c>
      <c r="E39" s="2">
        <v>14.5</v>
      </c>
      <c r="F39" s="2">
        <v>36.799999999999997</v>
      </c>
    </row>
    <row r="40" spans="1:6" x14ac:dyDescent="0.2">
      <c r="A40" s="2">
        <v>16</v>
      </c>
      <c r="B40" s="2">
        <v>50.215558003953348</v>
      </c>
      <c r="C40" s="2">
        <v>9.8844419960466539</v>
      </c>
      <c r="E40" s="2">
        <v>15.5</v>
      </c>
      <c r="F40" s="2">
        <v>36.9</v>
      </c>
    </row>
    <row r="41" spans="1:6" x14ac:dyDescent="0.2">
      <c r="A41" s="2">
        <v>17</v>
      </c>
      <c r="B41" s="2">
        <v>42.612660308923274</v>
      </c>
      <c r="C41" s="2">
        <v>-9.4126603089232717</v>
      </c>
      <c r="E41" s="2">
        <v>16.5</v>
      </c>
      <c r="F41" s="2">
        <v>37.799999999999997</v>
      </c>
    </row>
    <row r="42" spans="1:6" x14ac:dyDescent="0.2">
      <c r="A42" s="2">
        <v>18</v>
      </c>
      <c r="B42" s="2">
        <v>44.302193130041069</v>
      </c>
      <c r="C42" s="2">
        <v>7.0978068699589301</v>
      </c>
      <c r="E42" s="2">
        <v>17.5</v>
      </c>
      <c r="F42" s="2">
        <v>38.1</v>
      </c>
    </row>
    <row r="43" spans="1:6" x14ac:dyDescent="0.2">
      <c r="A43" s="2">
        <v>19</v>
      </c>
      <c r="B43" s="2">
        <v>44.748042068947157</v>
      </c>
      <c r="C43" s="2">
        <v>2.55195793105284</v>
      </c>
      <c r="E43" s="2">
        <v>18.5</v>
      </c>
      <c r="F43" s="2">
        <v>38.4</v>
      </c>
    </row>
    <row r="44" spans="1:6" x14ac:dyDescent="0.2">
      <c r="A44" s="2">
        <v>20</v>
      </c>
      <c r="B44" s="2">
        <v>49.816640532300539</v>
      </c>
      <c r="C44" s="2">
        <v>-3.8166405323005392</v>
      </c>
      <c r="E44" s="2">
        <v>19.5</v>
      </c>
      <c r="F44" s="2">
        <v>38.799999999999997</v>
      </c>
    </row>
    <row r="45" spans="1:6" x14ac:dyDescent="0.2">
      <c r="A45" s="2">
        <v>21</v>
      </c>
      <c r="B45" s="2">
        <v>41.228182024951749</v>
      </c>
      <c r="C45" s="2">
        <v>-0.42818202495175228</v>
      </c>
      <c r="E45" s="2">
        <v>20.5</v>
      </c>
      <c r="F45" s="2">
        <v>39.200000000000003</v>
      </c>
    </row>
    <row r="46" spans="1:6" x14ac:dyDescent="0.2">
      <c r="A46" s="2">
        <v>22</v>
      </c>
      <c r="B46" s="2">
        <v>50.098229335820172</v>
      </c>
      <c r="C46" s="2">
        <v>7.301770664179827</v>
      </c>
      <c r="E46" s="2">
        <v>21.5</v>
      </c>
      <c r="F46" s="2">
        <v>39.299999999999997</v>
      </c>
    </row>
    <row r="47" spans="1:6" x14ac:dyDescent="0.2">
      <c r="A47" s="2">
        <v>23</v>
      </c>
      <c r="B47" s="2">
        <v>46.367177689185041</v>
      </c>
      <c r="C47" s="2">
        <v>-0.86717768918504134</v>
      </c>
      <c r="E47" s="2">
        <v>22.5</v>
      </c>
      <c r="F47" s="2">
        <v>39.299999999999997</v>
      </c>
    </row>
    <row r="48" spans="1:6" x14ac:dyDescent="0.2">
      <c r="A48" s="2">
        <v>24</v>
      </c>
      <c r="B48" s="2">
        <v>48.197504912062655</v>
      </c>
      <c r="C48" s="2">
        <v>-4.9975049120626522</v>
      </c>
      <c r="E48" s="2">
        <v>23.5</v>
      </c>
      <c r="F48" s="2">
        <v>39.799999999999997</v>
      </c>
    </row>
    <row r="49" spans="1:6" x14ac:dyDescent="0.2">
      <c r="A49" s="2">
        <v>25</v>
      </c>
      <c r="B49" s="2">
        <v>45.076562339720056</v>
      </c>
      <c r="C49" s="2">
        <v>4.4234376602799443</v>
      </c>
      <c r="E49" s="2">
        <v>24.5</v>
      </c>
      <c r="F49" s="2">
        <v>40</v>
      </c>
    </row>
    <row r="50" spans="1:6" x14ac:dyDescent="0.2">
      <c r="A50" s="2">
        <v>26</v>
      </c>
      <c r="B50" s="2">
        <v>38.201102387115704</v>
      </c>
      <c r="C50" s="2">
        <v>-3.7011023871157036</v>
      </c>
      <c r="E50" s="2">
        <v>25.5</v>
      </c>
      <c r="F50" s="2">
        <v>40.200000000000003</v>
      </c>
    </row>
    <row r="51" spans="1:6" x14ac:dyDescent="0.2">
      <c r="A51" s="2">
        <v>27</v>
      </c>
      <c r="B51" s="2">
        <v>44.184864461907893</v>
      </c>
      <c r="C51" s="2">
        <v>3.4151355380921089</v>
      </c>
      <c r="E51" s="2">
        <v>26.5</v>
      </c>
      <c r="F51" s="2">
        <v>40.299999999999997</v>
      </c>
    </row>
    <row r="52" spans="1:6" x14ac:dyDescent="0.2">
      <c r="A52" s="2">
        <v>28</v>
      </c>
      <c r="B52" s="2">
        <v>53.711952314322119</v>
      </c>
      <c r="C52" s="2">
        <v>0.68804768567787988</v>
      </c>
      <c r="E52" s="2">
        <v>27.5</v>
      </c>
      <c r="F52" s="2">
        <v>40.799999999999997</v>
      </c>
    </row>
    <row r="53" spans="1:6" x14ac:dyDescent="0.2">
      <c r="A53" s="2">
        <v>29</v>
      </c>
      <c r="B53" s="2">
        <v>45.569342745879418</v>
      </c>
      <c r="C53" s="2">
        <v>1.7306572541205796</v>
      </c>
      <c r="E53" s="2">
        <v>28.5</v>
      </c>
      <c r="F53" s="2">
        <v>41</v>
      </c>
    </row>
    <row r="54" spans="1:6" x14ac:dyDescent="0.2">
      <c r="A54" s="2">
        <v>30</v>
      </c>
      <c r="B54" s="2">
        <v>48.784148252728549</v>
      </c>
      <c r="C54" s="2">
        <v>4.6158517472714493</v>
      </c>
      <c r="E54" s="2">
        <v>29.5</v>
      </c>
      <c r="F54" s="2">
        <v>41</v>
      </c>
    </row>
    <row r="55" spans="1:6" x14ac:dyDescent="0.2">
      <c r="A55" s="2">
        <v>31</v>
      </c>
      <c r="B55" s="2">
        <v>45.85093154939905</v>
      </c>
      <c r="C55" s="2">
        <v>5.3490684506009529</v>
      </c>
      <c r="E55" s="2">
        <v>30.5</v>
      </c>
      <c r="F55" s="2">
        <v>41.1</v>
      </c>
    </row>
    <row r="56" spans="1:6" x14ac:dyDescent="0.2">
      <c r="A56" s="2">
        <v>32</v>
      </c>
      <c r="B56" s="2">
        <v>42.636126042549911</v>
      </c>
      <c r="C56" s="2">
        <v>-1.0361260425499097</v>
      </c>
      <c r="E56" s="2">
        <v>31.5</v>
      </c>
      <c r="F56" s="2">
        <v>41.6</v>
      </c>
    </row>
    <row r="57" spans="1:6" x14ac:dyDescent="0.2">
      <c r="A57" s="2">
        <v>33</v>
      </c>
      <c r="B57" s="2">
        <v>46.179451820171948</v>
      </c>
      <c r="C57" s="2">
        <v>-10.27945182017195</v>
      </c>
      <c r="E57" s="2">
        <v>32.5</v>
      </c>
      <c r="F57" s="2">
        <v>41.9</v>
      </c>
    </row>
    <row r="58" spans="1:6" x14ac:dyDescent="0.2">
      <c r="A58" s="2">
        <v>34</v>
      </c>
      <c r="B58" s="2">
        <v>49.323860126141184</v>
      </c>
      <c r="C58" s="2">
        <v>6.0761398738588142</v>
      </c>
      <c r="E58" s="2">
        <v>33.5</v>
      </c>
      <c r="F58" s="2">
        <v>42.5</v>
      </c>
    </row>
    <row r="59" spans="1:6" x14ac:dyDescent="0.2">
      <c r="A59" s="2">
        <v>35</v>
      </c>
      <c r="B59" s="2">
        <v>45.827465815772413</v>
      </c>
      <c r="C59" s="2">
        <v>-12.027465815772416</v>
      </c>
      <c r="E59" s="2">
        <v>34.5</v>
      </c>
      <c r="F59" s="2">
        <v>42.8</v>
      </c>
    </row>
    <row r="60" spans="1:6" x14ac:dyDescent="0.2">
      <c r="A60" s="2">
        <v>36</v>
      </c>
      <c r="B60" s="2">
        <v>39.655977871967139</v>
      </c>
      <c r="C60" s="2">
        <v>4.3440221280328615</v>
      </c>
      <c r="E60" s="2">
        <v>35.5</v>
      </c>
      <c r="F60" s="2">
        <v>42.9</v>
      </c>
    </row>
    <row r="61" spans="1:6" x14ac:dyDescent="0.2">
      <c r="A61" s="2">
        <v>37</v>
      </c>
      <c r="B61" s="2">
        <v>52.35093976397723</v>
      </c>
      <c r="C61" s="2">
        <v>-3.5509397639772331</v>
      </c>
      <c r="E61" s="2">
        <v>36.5</v>
      </c>
      <c r="F61" s="2">
        <v>43.2</v>
      </c>
    </row>
    <row r="62" spans="1:6" x14ac:dyDescent="0.2">
      <c r="A62" s="2">
        <v>38</v>
      </c>
      <c r="B62" s="2">
        <v>43.340098051348996</v>
      </c>
      <c r="C62" s="2">
        <v>5.6599019486510045</v>
      </c>
      <c r="E62" s="2">
        <v>37.5</v>
      </c>
      <c r="F62" s="2">
        <v>43.3</v>
      </c>
    </row>
    <row r="63" spans="1:6" x14ac:dyDescent="0.2">
      <c r="A63" s="2">
        <v>39</v>
      </c>
      <c r="B63" s="2">
        <v>43.715549789375167</v>
      </c>
      <c r="C63" s="2">
        <v>9.2844502106248328</v>
      </c>
      <c r="E63" s="2">
        <v>38.5</v>
      </c>
      <c r="F63" s="2">
        <v>43.4</v>
      </c>
    </row>
    <row r="64" spans="1:6" x14ac:dyDescent="0.2">
      <c r="A64" s="2">
        <v>40</v>
      </c>
      <c r="B64" s="2">
        <v>39.609046404713865</v>
      </c>
      <c r="C64" s="2">
        <v>1.3909535952861347</v>
      </c>
      <c r="E64" s="2">
        <v>39.5</v>
      </c>
      <c r="F64" s="2">
        <v>43.5</v>
      </c>
    </row>
    <row r="65" spans="1:6" x14ac:dyDescent="0.2">
      <c r="A65" s="2">
        <v>41</v>
      </c>
      <c r="B65" s="2">
        <v>51.646967755178146</v>
      </c>
      <c r="C65" s="2">
        <v>-11.346967755178149</v>
      </c>
      <c r="E65" s="2">
        <v>40.5</v>
      </c>
      <c r="F65" s="2">
        <v>43.5</v>
      </c>
    </row>
    <row r="66" spans="1:6" x14ac:dyDescent="0.2">
      <c r="A66" s="2">
        <v>42</v>
      </c>
      <c r="B66" s="2">
        <v>46.953821029850943</v>
      </c>
      <c r="C66" s="2">
        <v>2.8461789701490545</v>
      </c>
      <c r="E66" s="2">
        <v>41.5</v>
      </c>
      <c r="F66" s="2">
        <v>43.7</v>
      </c>
    </row>
    <row r="67" spans="1:6" x14ac:dyDescent="0.2">
      <c r="A67" s="2">
        <v>43</v>
      </c>
      <c r="B67" s="2">
        <v>53.172240440909491</v>
      </c>
      <c r="C67" s="2">
        <v>0.92775955909051078</v>
      </c>
      <c r="E67" s="2">
        <v>42.5</v>
      </c>
      <c r="F67" s="2">
        <v>44</v>
      </c>
    </row>
    <row r="68" spans="1:6" x14ac:dyDescent="0.2">
      <c r="A68" s="2">
        <v>44</v>
      </c>
      <c r="B68" s="2">
        <v>51.717364956058056</v>
      </c>
      <c r="C68" s="2">
        <v>0.48263504394194712</v>
      </c>
      <c r="E68" s="2">
        <v>43.5</v>
      </c>
      <c r="F68" s="2">
        <v>44.2</v>
      </c>
    </row>
    <row r="69" spans="1:6" x14ac:dyDescent="0.2">
      <c r="A69" s="2">
        <v>45</v>
      </c>
      <c r="B69" s="2">
        <v>40.148758278126493</v>
      </c>
      <c r="C69" s="2">
        <v>8.8512417218735067</v>
      </c>
      <c r="E69" s="2">
        <v>44.5</v>
      </c>
      <c r="F69" s="2">
        <v>44.9</v>
      </c>
    </row>
    <row r="70" spans="1:6" x14ac:dyDescent="0.2">
      <c r="A70" s="2">
        <v>46</v>
      </c>
      <c r="B70" s="2">
        <v>43.9971385928948</v>
      </c>
      <c r="C70" s="2">
        <v>-0.49713859289479956</v>
      </c>
      <c r="E70" s="2">
        <v>45.5</v>
      </c>
      <c r="F70" s="2">
        <v>45</v>
      </c>
    </row>
    <row r="71" spans="1:6" x14ac:dyDescent="0.2">
      <c r="A71" s="2">
        <v>47</v>
      </c>
      <c r="B71" s="2">
        <v>48.737216785475283</v>
      </c>
      <c r="C71" s="2">
        <v>-5.0372167854752803</v>
      </c>
      <c r="E71" s="2">
        <v>46.5</v>
      </c>
      <c r="F71" s="2">
        <v>45.1</v>
      </c>
    </row>
    <row r="72" spans="1:6" x14ac:dyDescent="0.2">
      <c r="A72" s="2">
        <v>48</v>
      </c>
      <c r="B72" s="2">
        <v>44.95923367158688</v>
      </c>
      <c r="C72" s="2">
        <v>4.6407663284131218</v>
      </c>
      <c r="E72" s="2">
        <v>47.5</v>
      </c>
      <c r="F72" s="2">
        <v>45.4</v>
      </c>
    </row>
    <row r="73" spans="1:6" x14ac:dyDescent="0.2">
      <c r="A73" s="2">
        <v>49</v>
      </c>
      <c r="B73" s="2">
        <v>44.724576335320521</v>
      </c>
      <c r="C73" s="2">
        <v>-7.824576335320522</v>
      </c>
      <c r="E73" s="2">
        <v>48.5</v>
      </c>
      <c r="F73" s="2">
        <v>45.5</v>
      </c>
    </row>
    <row r="74" spans="1:6" x14ac:dyDescent="0.2">
      <c r="A74" s="2">
        <v>50</v>
      </c>
      <c r="B74" s="2">
        <v>45.193891007853239</v>
      </c>
      <c r="C74" s="2">
        <v>15.306108992146761</v>
      </c>
      <c r="E74" s="2">
        <v>49.5</v>
      </c>
      <c r="F74" s="2">
        <v>46</v>
      </c>
    </row>
    <row r="75" spans="1:6" x14ac:dyDescent="0.2">
      <c r="A75" s="2">
        <v>51</v>
      </c>
      <c r="B75" s="2">
        <v>47.118081165237392</v>
      </c>
      <c r="C75" s="2">
        <v>1.6819188347626053</v>
      </c>
      <c r="E75" s="2">
        <v>50.5</v>
      </c>
      <c r="F75" s="2">
        <v>46</v>
      </c>
    </row>
    <row r="76" spans="1:6" x14ac:dyDescent="0.2">
      <c r="A76" s="2">
        <v>52</v>
      </c>
      <c r="B76" s="2">
        <v>38.036842251729247</v>
      </c>
      <c r="C76" s="2">
        <v>-1.9368422517292458</v>
      </c>
      <c r="E76" s="2">
        <v>51.5</v>
      </c>
      <c r="F76" s="2">
        <v>46.2</v>
      </c>
    </row>
    <row r="77" spans="1:6" x14ac:dyDescent="0.2">
      <c r="A77" s="2">
        <v>53</v>
      </c>
      <c r="B77" s="2">
        <v>44.208330195534529</v>
      </c>
      <c r="C77" s="2">
        <v>-6.408330195534532</v>
      </c>
      <c r="E77" s="2">
        <v>52.5</v>
      </c>
      <c r="F77" s="2">
        <v>46.3</v>
      </c>
    </row>
    <row r="78" spans="1:6" x14ac:dyDescent="0.2">
      <c r="A78" s="2">
        <v>54</v>
      </c>
      <c r="B78" s="2">
        <v>42.612660308923274</v>
      </c>
      <c r="C78" s="2">
        <v>-3.4126603089232717</v>
      </c>
      <c r="E78" s="2">
        <v>53.5</v>
      </c>
      <c r="F78" s="2">
        <v>47.3</v>
      </c>
    </row>
    <row r="79" spans="1:6" x14ac:dyDescent="0.2">
      <c r="A79" s="2">
        <v>55</v>
      </c>
      <c r="B79" s="2">
        <v>43.621686854868628</v>
      </c>
      <c r="C79" s="2">
        <v>1.2783131451313707</v>
      </c>
      <c r="E79" s="2">
        <v>54.5</v>
      </c>
      <c r="F79" s="2">
        <v>47.3</v>
      </c>
    </row>
    <row r="80" spans="1:6" x14ac:dyDescent="0.2">
      <c r="A80" s="2">
        <v>56</v>
      </c>
      <c r="B80" s="2">
        <v>44.912302204333606</v>
      </c>
      <c r="C80" s="2">
        <v>-2.1123022043336093</v>
      </c>
      <c r="E80" s="2">
        <v>55.5</v>
      </c>
      <c r="F80" s="2">
        <v>47.5</v>
      </c>
    </row>
    <row r="81" spans="1:6" x14ac:dyDescent="0.2">
      <c r="A81" s="2">
        <v>57</v>
      </c>
      <c r="B81" s="2">
        <v>44.88883647070697</v>
      </c>
      <c r="C81" s="2">
        <v>-8.0888364707069726</v>
      </c>
      <c r="E81" s="2">
        <v>56.5</v>
      </c>
      <c r="F81" s="2">
        <v>47.6</v>
      </c>
    </row>
    <row r="82" spans="1:6" x14ac:dyDescent="0.2">
      <c r="A82" s="2">
        <v>58</v>
      </c>
      <c r="B82" s="2">
        <v>53.665020847068845</v>
      </c>
      <c r="C82" s="2">
        <v>-1.065020847068844</v>
      </c>
      <c r="E82" s="2">
        <v>57.5</v>
      </c>
      <c r="F82" s="2">
        <v>48.2</v>
      </c>
    </row>
    <row r="83" spans="1:6" x14ac:dyDescent="0.2">
      <c r="A83" s="2">
        <v>59</v>
      </c>
      <c r="B83" s="2">
        <v>46.6018350254514</v>
      </c>
      <c r="C83" s="2">
        <v>7.5981649745486024</v>
      </c>
      <c r="E83" s="2">
        <v>58.5</v>
      </c>
      <c r="F83" s="2">
        <v>48.8</v>
      </c>
    </row>
    <row r="84" spans="1:6" x14ac:dyDescent="0.2">
      <c r="A84" s="2">
        <v>60</v>
      </c>
      <c r="B84" s="2">
        <v>47.610861571396754</v>
      </c>
      <c r="C84" s="2">
        <v>2.5891384286032491</v>
      </c>
      <c r="E84" s="2">
        <v>59.5</v>
      </c>
      <c r="F84" s="2">
        <v>48.8</v>
      </c>
    </row>
    <row r="85" spans="1:6" x14ac:dyDescent="0.2">
      <c r="A85" s="2">
        <v>61</v>
      </c>
      <c r="B85" s="2">
        <v>46.202917553798585</v>
      </c>
      <c r="C85" s="2">
        <v>5.297082446201415</v>
      </c>
      <c r="E85" s="2">
        <v>60.5</v>
      </c>
      <c r="F85" s="2">
        <v>49</v>
      </c>
    </row>
    <row r="86" spans="1:6" x14ac:dyDescent="0.2">
      <c r="A86" s="2">
        <v>62</v>
      </c>
      <c r="B86" s="2">
        <v>45.63973994675932</v>
      </c>
      <c r="C86" s="2">
        <v>1.8602600532406797</v>
      </c>
      <c r="E86" s="2">
        <v>61.5</v>
      </c>
      <c r="F86" s="2">
        <v>49</v>
      </c>
    </row>
    <row r="87" spans="1:6" x14ac:dyDescent="0.2">
      <c r="A87" s="2">
        <v>63</v>
      </c>
      <c r="B87" s="2">
        <v>49.136134257128091</v>
      </c>
      <c r="C87" s="2">
        <v>2.0638657428719114</v>
      </c>
      <c r="E87" s="2">
        <v>62.5</v>
      </c>
      <c r="F87" s="2">
        <v>49</v>
      </c>
    </row>
    <row r="88" spans="1:6" x14ac:dyDescent="0.2">
      <c r="A88" s="2">
        <v>64</v>
      </c>
      <c r="B88" s="2">
        <v>44.724576335320521</v>
      </c>
      <c r="C88" s="2">
        <v>-3.6245763353205191</v>
      </c>
      <c r="E88" s="2">
        <v>63.5</v>
      </c>
      <c r="F88" s="2">
        <v>49</v>
      </c>
    </row>
    <row r="89" spans="1:6" x14ac:dyDescent="0.2">
      <c r="A89" s="2">
        <v>65</v>
      </c>
      <c r="B89" s="2">
        <v>42.378002972656915</v>
      </c>
      <c r="C89" s="2">
        <v>-9.9780029726569168</v>
      </c>
      <c r="E89" s="2">
        <v>64.5</v>
      </c>
      <c r="F89" s="2">
        <v>49.5</v>
      </c>
    </row>
    <row r="90" spans="1:6" x14ac:dyDescent="0.2">
      <c r="A90" s="2">
        <v>66</v>
      </c>
      <c r="B90" s="2">
        <v>44.349124597294342</v>
      </c>
      <c r="C90" s="2">
        <v>7.7508754027056597</v>
      </c>
      <c r="E90" s="2">
        <v>65.5</v>
      </c>
      <c r="F90" s="2">
        <v>49.6</v>
      </c>
    </row>
    <row r="91" spans="1:6" x14ac:dyDescent="0.2">
      <c r="A91" s="2">
        <v>67</v>
      </c>
      <c r="B91" s="2">
        <v>43.387029518602262</v>
      </c>
      <c r="C91" s="2">
        <v>-4.0870295186022645</v>
      </c>
      <c r="E91" s="2">
        <v>66.5</v>
      </c>
      <c r="F91" s="2">
        <v>49.6</v>
      </c>
    </row>
    <row r="92" spans="1:6" x14ac:dyDescent="0.2">
      <c r="A92" s="2">
        <v>68</v>
      </c>
      <c r="B92" s="2">
        <v>47.047683964357489</v>
      </c>
      <c r="C92" s="2">
        <v>-3.5476839643574891</v>
      </c>
      <c r="E92" s="2">
        <v>67.5</v>
      </c>
      <c r="F92" s="2">
        <v>49.8</v>
      </c>
    </row>
    <row r="93" spans="1:6" x14ac:dyDescent="0.2">
      <c r="A93" s="2">
        <v>69</v>
      </c>
      <c r="B93" s="2">
        <v>47.071149697984126</v>
      </c>
      <c r="C93" s="2">
        <v>8.4288503020158743</v>
      </c>
      <c r="E93" s="2">
        <v>68.5</v>
      </c>
      <c r="F93" s="2">
        <v>49.9</v>
      </c>
    </row>
    <row r="94" spans="1:6" x14ac:dyDescent="0.2">
      <c r="A94" s="2">
        <v>70</v>
      </c>
      <c r="B94" s="2">
        <v>50.872598545499159</v>
      </c>
      <c r="C94" s="2">
        <v>0.2274014545008427</v>
      </c>
      <c r="E94" s="2">
        <v>69.5</v>
      </c>
      <c r="F94" s="2">
        <v>50.2</v>
      </c>
    </row>
    <row r="95" spans="1:6" x14ac:dyDescent="0.2">
      <c r="A95" s="2">
        <v>71</v>
      </c>
      <c r="B95" s="2">
        <v>49.417723060647724</v>
      </c>
      <c r="C95" s="2">
        <v>4.9822769393522748</v>
      </c>
      <c r="E95" s="2">
        <v>70.5</v>
      </c>
      <c r="F95" s="2">
        <v>51.1</v>
      </c>
    </row>
    <row r="96" spans="1:6" x14ac:dyDescent="0.2">
      <c r="A96" s="2">
        <v>72</v>
      </c>
      <c r="B96" s="2">
        <v>47.751655973156566</v>
      </c>
      <c r="C96" s="2">
        <v>6.6483440268434322</v>
      </c>
      <c r="E96" s="2">
        <v>71.5</v>
      </c>
      <c r="F96" s="2">
        <v>51.2</v>
      </c>
    </row>
    <row r="97" spans="1:6" x14ac:dyDescent="0.2">
      <c r="A97" s="2">
        <v>73</v>
      </c>
      <c r="B97" s="2">
        <v>40.641538684285848</v>
      </c>
      <c r="C97" s="2">
        <v>-5.4415386842858453</v>
      </c>
      <c r="E97" s="2">
        <v>72.5</v>
      </c>
      <c r="F97" s="2">
        <v>51.2</v>
      </c>
    </row>
    <row r="98" spans="1:6" x14ac:dyDescent="0.2">
      <c r="A98" s="2">
        <v>74</v>
      </c>
      <c r="B98" s="2">
        <v>47.118081165237392</v>
      </c>
      <c r="C98" s="2">
        <v>2.7819188347626067</v>
      </c>
      <c r="E98" s="2">
        <v>73.5</v>
      </c>
      <c r="F98" s="2">
        <v>51.4</v>
      </c>
    </row>
    <row r="99" spans="1:6" x14ac:dyDescent="0.2">
      <c r="A99" s="2">
        <v>75</v>
      </c>
      <c r="B99" s="2">
        <v>43.668618322121901</v>
      </c>
      <c r="C99" s="2">
        <v>-5.2686183221219025</v>
      </c>
      <c r="E99" s="2">
        <v>74.5</v>
      </c>
      <c r="F99" s="2">
        <v>51.5</v>
      </c>
    </row>
    <row r="100" spans="1:6" x14ac:dyDescent="0.2">
      <c r="A100" s="2">
        <v>76</v>
      </c>
      <c r="B100" s="2">
        <v>47.047683964357489</v>
      </c>
      <c r="C100" s="2">
        <v>6.4523160356425109</v>
      </c>
      <c r="E100" s="2">
        <v>75.5</v>
      </c>
      <c r="F100" s="2">
        <v>52</v>
      </c>
    </row>
    <row r="101" spans="1:6" x14ac:dyDescent="0.2">
      <c r="A101" s="2">
        <v>77</v>
      </c>
      <c r="B101" s="2">
        <v>43.809412723881714</v>
      </c>
      <c r="C101" s="2">
        <v>-5.0094127238817165</v>
      </c>
      <c r="E101" s="2">
        <v>76.5</v>
      </c>
      <c r="F101" s="2">
        <v>52.1</v>
      </c>
    </row>
    <row r="102" spans="1:6" x14ac:dyDescent="0.2">
      <c r="A102" s="2">
        <v>78</v>
      </c>
      <c r="B102" s="2">
        <v>48.596422383715463</v>
      </c>
      <c r="C102" s="2">
        <v>3.4035776162845366</v>
      </c>
      <c r="E102" s="2">
        <v>77.5</v>
      </c>
      <c r="F102" s="2">
        <v>52.2</v>
      </c>
    </row>
    <row r="103" spans="1:6" x14ac:dyDescent="0.2">
      <c r="A103" s="2">
        <v>79</v>
      </c>
      <c r="B103" s="2">
        <v>45.287753942359785</v>
      </c>
      <c r="C103" s="2">
        <v>4.3122460576402162</v>
      </c>
      <c r="E103" s="2">
        <v>78.5</v>
      </c>
      <c r="F103" s="2">
        <v>52.6</v>
      </c>
    </row>
    <row r="104" spans="1:6" x14ac:dyDescent="0.2">
      <c r="A104" s="2">
        <v>80</v>
      </c>
      <c r="B104" s="2">
        <v>53.31303484266931</v>
      </c>
      <c r="C104" s="2">
        <v>-0.61303484266930752</v>
      </c>
      <c r="E104" s="2">
        <v>79.5</v>
      </c>
      <c r="F104" s="2">
        <v>52.7</v>
      </c>
    </row>
    <row r="105" spans="1:6" x14ac:dyDescent="0.2">
      <c r="A105" s="2">
        <v>81</v>
      </c>
      <c r="B105" s="2">
        <v>52.726391502003409</v>
      </c>
      <c r="C105" s="2">
        <v>-9.4263915020034119</v>
      </c>
      <c r="E105" s="2">
        <v>80.5</v>
      </c>
      <c r="F105" s="2">
        <v>53</v>
      </c>
    </row>
    <row r="106" spans="1:6" x14ac:dyDescent="0.2">
      <c r="A106" s="2">
        <v>82</v>
      </c>
      <c r="B106" s="2">
        <v>54.251664187734747</v>
      </c>
      <c r="C106" s="2">
        <v>-14.251664187734747</v>
      </c>
      <c r="E106" s="2">
        <v>81.5</v>
      </c>
      <c r="F106" s="2">
        <v>53.4</v>
      </c>
    </row>
    <row r="107" spans="1:6" x14ac:dyDescent="0.2">
      <c r="A107" s="2">
        <v>83</v>
      </c>
      <c r="B107" s="2">
        <v>44.372590330920978</v>
      </c>
      <c r="C107" s="2">
        <v>-12.47259033092098</v>
      </c>
      <c r="E107" s="2">
        <v>82.5</v>
      </c>
      <c r="F107" s="2">
        <v>53.5</v>
      </c>
    </row>
    <row r="108" spans="1:6" x14ac:dyDescent="0.2">
      <c r="A108" s="2">
        <v>84</v>
      </c>
      <c r="B108" s="2">
        <v>46.461040623691588</v>
      </c>
      <c r="C108" s="2">
        <v>-2.261040623691585</v>
      </c>
      <c r="E108" s="2">
        <v>83.5</v>
      </c>
      <c r="F108" s="2">
        <v>54.1</v>
      </c>
    </row>
    <row r="109" spans="1:6" x14ac:dyDescent="0.2">
      <c r="A109" s="2">
        <v>85</v>
      </c>
      <c r="B109" s="2">
        <v>40.406881348019489</v>
      </c>
      <c r="C109" s="2">
        <v>0.59311865198051095</v>
      </c>
      <c r="E109" s="2">
        <v>84.5</v>
      </c>
      <c r="F109" s="2">
        <v>54.1</v>
      </c>
    </row>
    <row r="110" spans="1:6" x14ac:dyDescent="0.2">
      <c r="A110" s="2">
        <v>86</v>
      </c>
      <c r="B110" s="2">
        <v>46.296780488305131</v>
      </c>
      <c r="C110" s="2">
        <v>-4.3967804883051329</v>
      </c>
      <c r="E110" s="2">
        <v>85.5</v>
      </c>
      <c r="F110" s="2">
        <v>54.2</v>
      </c>
    </row>
    <row r="111" spans="1:6" x14ac:dyDescent="0.2">
      <c r="A111" s="2">
        <v>87</v>
      </c>
      <c r="B111" s="2">
        <v>44.724576335320521</v>
      </c>
      <c r="C111" s="2">
        <v>-10.424576335320523</v>
      </c>
      <c r="E111" s="2">
        <v>86.5</v>
      </c>
      <c r="F111" s="2">
        <v>54.2</v>
      </c>
    </row>
    <row r="112" spans="1:6" x14ac:dyDescent="0.2">
      <c r="A112" s="2">
        <v>88</v>
      </c>
      <c r="B112" s="2">
        <v>37.473664644689983</v>
      </c>
      <c r="C112" s="2">
        <v>-7.6736646446899819</v>
      </c>
      <c r="E112" s="2">
        <v>87.5</v>
      </c>
      <c r="F112" s="2">
        <v>54.4</v>
      </c>
    </row>
    <row r="113" spans="1:6" x14ac:dyDescent="0.2">
      <c r="A113" s="2">
        <v>89</v>
      </c>
      <c r="B113" s="2">
        <v>42.753454710683094</v>
      </c>
      <c r="C113" s="2">
        <v>-4.6534547106830928</v>
      </c>
      <c r="E113" s="2">
        <v>88.5</v>
      </c>
      <c r="F113" s="2">
        <v>54.4</v>
      </c>
    </row>
    <row r="114" spans="1:6" x14ac:dyDescent="0.2">
      <c r="A114" s="2">
        <v>90</v>
      </c>
      <c r="B114" s="2">
        <v>40.524210016152672</v>
      </c>
      <c r="C114" s="2">
        <v>-4.8242100161526693</v>
      </c>
      <c r="E114" s="2">
        <v>89.5</v>
      </c>
      <c r="F114" s="2">
        <v>54.4</v>
      </c>
    </row>
    <row r="115" spans="1:6" x14ac:dyDescent="0.2">
      <c r="A115" s="2">
        <v>91</v>
      </c>
      <c r="B115" s="2">
        <v>46.155986086545319</v>
      </c>
      <c r="C115" s="2">
        <v>-6.8559860865453217</v>
      </c>
      <c r="E115" s="2">
        <v>90.5</v>
      </c>
      <c r="F115" s="2">
        <v>55.4</v>
      </c>
    </row>
    <row r="116" spans="1:6" x14ac:dyDescent="0.2">
      <c r="A116" s="2">
        <v>92</v>
      </c>
      <c r="B116" s="2">
        <v>48.643353850968737</v>
      </c>
      <c r="C116" s="2">
        <v>-5.2433538509687381</v>
      </c>
      <c r="E116" s="2">
        <v>91.5</v>
      </c>
      <c r="F116" s="2">
        <v>55.5</v>
      </c>
    </row>
    <row r="117" spans="1:6" x14ac:dyDescent="0.2">
      <c r="A117" s="2">
        <v>93</v>
      </c>
      <c r="B117" s="2">
        <v>42.331071505403642</v>
      </c>
      <c r="C117" s="2">
        <v>-11.531071505403641</v>
      </c>
      <c r="E117" s="2">
        <v>92.5</v>
      </c>
      <c r="F117" s="2">
        <v>56.5</v>
      </c>
    </row>
    <row r="118" spans="1:6" x14ac:dyDescent="0.2">
      <c r="A118" s="2">
        <v>94</v>
      </c>
      <c r="B118" s="2">
        <v>42.917714846069543</v>
      </c>
      <c r="C118" s="2">
        <v>-9.4177148460695435</v>
      </c>
      <c r="E118" s="2">
        <v>93.5</v>
      </c>
      <c r="F118" s="2">
        <v>57.3</v>
      </c>
    </row>
    <row r="119" spans="1:6" x14ac:dyDescent="0.2">
      <c r="A119" s="2">
        <v>95</v>
      </c>
      <c r="B119" s="2">
        <v>39.820238007353588</v>
      </c>
      <c r="C119" s="2">
        <v>0.37976199264641508</v>
      </c>
      <c r="E119" s="2">
        <v>94.5</v>
      </c>
      <c r="F119" s="2">
        <v>57.4</v>
      </c>
    </row>
    <row r="120" spans="1:6" x14ac:dyDescent="0.2">
      <c r="A120" s="2">
        <v>96</v>
      </c>
      <c r="B120" s="2">
        <v>39.726375072847041</v>
      </c>
      <c r="C120" s="2">
        <v>5.2736249271529587</v>
      </c>
      <c r="E120" s="2">
        <v>95.5</v>
      </c>
      <c r="F120" s="2">
        <v>58</v>
      </c>
    </row>
    <row r="121" spans="1:6" x14ac:dyDescent="0.2">
      <c r="A121" s="2">
        <v>97</v>
      </c>
      <c r="B121" s="2">
        <v>49.089202789874818</v>
      </c>
      <c r="C121" s="2">
        <v>-8.9202789874818222E-2</v>
      </c>
      <c r="E121" s="2">
        <v>96.5</v>
      </c>
      <c r="F121" s="2">
        <v>58.5</v>
      </c>
    </row>
    <row r="122" spans="1:6" x14ac:dyDescent="0.2">
      <c r="A122" s="2">
        <v>98</v>
      </c>
      <c r="B122" s="2">
        <v>38.928540129541418</v>
      </c>
      <c r="C122" s="2">
        <v>0.87145987045857964</v>
      </c>
      <c r="E122" s="2">
        <v>97.5</v>
      </c>
      <c r="F122" s="2">
        <v>60.1</v>
      </c>
    </row>
    <row r="123" spans="1:6" x14ac:dyDescent="0.2">
      <c r="A123" s="2">
        <v>99</v>
      </c>
      <c r="B123" s="2">
        <v>54.720978860267465</v>
      </c>
      <c r="C123" s="2">
        <v>-11.820978860267466</v>
      </c>
      <c r="E123" s="2">
        <v>98.5</v>
      </c>
      <c r="F123" s="2">
        <v>60.5</v>
      </c>
    </row>
    <row r="124" spans="1:6" ht="13.5" thickBot="1" x14ac:dyDescent="0.25">
      <c r="A124" s="3">
        <v>100</v>
      </c>
      <c r="B124" s="3">
        <v>42.589194575296638</v>
      </c>
      <c r="C124" s="3">
        <v>-15.289194575296637</v>
      </c>
      <c r="E124" s="3">
        <v>99.5</v>
      </c>
      <c r="F124" s="3">
        <v>62.8</v>
      </c>
    </row>
  </sheetData>
  <sortState ref="F25:F124">
    <sortCondition ref="F25"/>
  </sortState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L124"/>
  <sheetViews>
    <sheetView tabSelected="1" workbookViewId="0">
      <selection activeCell="H1" sqref="H1"/>
    </sheetView>
  </sheetViews>
  <sheetFormatPr defaultRowHeight="12.75" x14ac:dyDescent="0.2"/>
  <cols>
    <col min="1" max="1" width="18.7109375" bestFit="1" customWidth="1"/>
    <col min="2" max="2" width="15.5703125" bestFit="1" customWidth="1"/>
    <col min="3" max="3" width="13.7109375" bestFit="1" customWidth="1"/>
    <col min="4" max="4" width="18" bestFit="1" customWidth="1"/>
    <col min="5" max="5" width="12.42578125" bestFit="1" customWidth="1"/>
    <col min="6" max="6" width="21.140625" bestFit="1" customWidth="1"/>
    <col min="7" max="7" width="12" bestFit="1" customWidth="1"/>
    <col min="8" max="8" width="12.140625" bestFit="1" customWidth="1"/>
    <col min="9" max="9" width="12.28515625" bestFit="1" customWidth="1"/>
  </cols>
  <sheetData>
    <row r="1" spans="1:12" x14ac:dyDescent="0.2">
      <c r="A1" t="s">
        <v>34</v>
      </c>
    </row>
    <row r="2" spans="1:12" ht="13.5" thickBot="1" x14ac:dyDescent="0.25"/>
    <row r="3" spans="1:12" x14ac:dyDescent="0.2">
      <c r="A3" s="11" t="s">
        <v>35</v>
      </c>
      <c r="B3" s="11"/>
    </row>
    <row r="4" spans="1:12" x14ac:dyDescent="0.2">
      <c r="A4" s="2" t="s">
        <v>36</v>
      </c>
      <c r="B4" s="2">
        <v>0.50143077074579989</v>
      </c>
      <c r="C4" s="12" t="s">
        <v>67</v>
      </c>
    </row>
    <row r="5" spans="1:12" x14ac:dyDescent="0.2">
      <c r="A5" s="2" t="s">
        <v>37</v>
      </c>
      <c r="B5" s="2">
        <v>0.25143281785072691</v>
      </c>
      <c r="C5" s="12" t="s">
        <v>68</v>
      </c>
      <c r="E5" s="12" t="s">
        <v>69</v>
      </c>
    </row>
    <row r="6" spans="1:12" x14ac:dyDescent="0.2">
      <c r="A6" s="2" t="s">
        <v>38</v>
      </c>
      <c r="B6" s="2">
        <v>0.24379437721655065</v>
      </c>
    </row>
    <row r="7" spans="1:12" x14ac:dyDescent="0.2">
      <c r="A7" s="2" t="s">
        <v>39</v>
      </c>
      <c r="B7" s="2">
        <v>6.7412595985231816</v>
      </c>
      <c r="L7" s="13"/>
    </row>
    <row r="8" spans="1:12" ht="13.5" thickBot="1" x14ac:dyDescent="0.25">
      <c r="A8" s="3" t="s">
        <v>40</v>
      </c>
      <c r="B8" s="3">
        <v>100</v>
      </c>
      <c r="F8" s="13"/>
      <c r="I8" s="12" t="s">
        <v>70</v>
      </c>
      <c r="J8">
        <v>92</v>
      </c>
    </row>
    <row r="9" spans="1:12" x14ac:dyDescent="0.2">
      <c r="I9" s="12" t="s">
        <v>71</v>
      </c>
      <c r="J9">
        <v>95</v>
      </c>
    </row>
    <row r="10" spans="1:12" ht="13.5" thickBot="1" x14ac:dyDescent="0.25">
      <c r="A10" t="s">
        <v>41</v>
      </c>
      <c r="I10" s="12" t="s">
        <v>72</v>
      </c>
      <c r="J10">
        <v>100</v>
      </c>
    </row>
    <row r="11" spans="1:12" x14ac:dyDescent="0.2">
      <c r="A11" s="4"/>
      <c r="B11" s="4" t="s">
        <v>45</v>
      </c>
      <c r="C11" s="4" t="s">
        <v>46</v>
      </c>
      <c r="D11" s="4" t="s">
        <v>47</v>
      </c>
      <c r="E11" s="4" t="s">
        <v>48</v>
      </c>
      <c r="F11" s="4" t="s">
        <v>49</v>
      </c>
    </row>
    <row r="12" spans="1:12" x14ac:dyDescent="0.2">
      <c r="A12" s="2" t="s">
        <v>42</v>
      </c>
      <c r="B12" s="2">
        <v>1</v>
      </c>
      <c r="C12" s="2">
        <v>1495.888964481268</v>
      </c>
      <c r="D12" s="2">
        <v>1495.888964481268</v>
      </c>
      <c r="E12" s="2">
        <v>32.916773186107491</v>
      </c>
      <c r="F12" s="2">
        <v>1.0720512338219406E-7</v>
      </c>
      <c r="K12" t="str">
        <f>INDEX(I8:I10,MATCH(95,J8:J10,0))</f>
        <v>tamer</v>
      </c>
    </row>
    <row r="13" spans="1:12" x14ac:dyDescent="0.2">
      <c r="A13" s="2" t="s">
        <v>43</v>
      </c>
      <c r="B13" s="2">
        <v>98</v>
      </c>
      <c r="C13" s="2">
        <v>4453.5689355187315</v>
      </c>
      <c r="D13" s="2">
        <v>45.444580974680932</v>
      </c>
      <c r="E13" s="2"/>
      <c r="F13" s="2"/>
      <c r="J13" s="12"/>
      <c r="K13" s="13">
        <f>MATCH(95,J8:J10,0)</f>
        <v>2</v>
      </c>
    </row>
    <row r="14" spans="1:12" ht="13.5" thickBot="1" x14ac:dyDescent="0.25">
      <c r="A14" s="3" t="s">
        <v>44</v>
      </c>
      <c r="B14" s="3">
        <v>99</v>
      </c>
      <c r="C14" s="3">
        <v>5949.4578999999994</v>
      </c>
      <c r="D14" s="3"/>
      <c r="E14" s="3"/>
      <c r="F14" s="3"/>
    </row>
    <row r="15" spans="1:12" ht="13.5" thickBot="1" x14ac:dyDescent="0.25"/>
    <row r="16" spans="1:12" x14ac:dyDescent="0.2">
      <c r="A16" s="4"/>
      <c r="B16" s="4" t="s">
        <v>50</v>
      </c>
      <c r="C16" s="4" t="s">
        <v>39</v>
      </c>
      <c r="D16" s="4" t="s">
        <v>51</v>
      </c>
      <c r="E16" s="4" t="s">
        <v>52</v>
      </c>
      <c r="F16" s="4" t="s">
        <v>53</v>
      </c>
      <c r="G16" s="4" t="s">
        <v>54</v>
      </c>
      <c r="H16" s="4" t="s">
        <v>64</v>
      </c>
      <c r="I16" s="4" t="s">
        <v>65</v>
      </c>
    </row>
    <row r="17" spans="1:9" x14ac:dyDescent="0.2">
      <c r="A17" s="2" t="s">
        <v>33</v>
      </c>
      <c r="B17" s="2">
        <v>34.188461936960941</v>
      </c>
      <c r="C17" s="2">
        <v>2.1230978492406822</v>
      </c>
      <c r="D17" s="2">
        <v>16.103102336610775</v>
      </c>
      <c r="E17" s="2">
        <v>2.7801977610687701E-29</v>
      </c>
      <c r="F17" s="2">
        <v>29.975243352405858</v>
      </c>
      <c r="G17" s="2">
        <v>38.401680521516028</v>
      </c>
      <c r="H17" s="2">
        <v>29.975243352405858</v>
      </c>
      <c r="I17" s="2">
        <v>38.401680521516028</v>
      </c>
    </row>
    <row r="18" spans="1:9" ht="13.5" thickBot="1" x14ac:dyDescent="0.25">
      <c r="A18" s="3" t="s">
        <v>1</v>
      </c>
      <c r="B18" s="3">
        <v>2.346573362663603E-2</v>
      </c>
      <c r="C18" s="3">
        <v>4.0900207275646411E-3</v>
      </c>
      <c r="D18" s="3">
        <v>5.737314109067718</v>
      </c>
      <c r="E18" s="3">
        <v>1.0720512338219406E-7</v>
      </c>
      <c r="F18" s="3">
        <v>1.5349220604518911E-2</v>
      </c>
      <c r="G18" s="3">
        <v>3.158224664875315E-2</v>
      </c>
      <c r="H18" s="3">
        <v>1.5349220604518911E-2</v>
      </c>
      <c r="I18" s="3">
        <v>3.158224664875315E-2</v>
      </c>
    </row>
    <row r="22" spans="1:9" x14ac:dyDescent="0.2">
      <c r="A22" t="s">
        <v>57</v>
      </c>
      <c r="F22" t="s">
        <v>62</v>
      </c>
    </row>
    <row r="23" spans="1:9" ht="13.5" thickBot="1" x14ac:dyDescent="0.25"/>
    <row r="24" spans="1:9" x14ac:dyDescent="0.2">
      <c r="A24" s="4" t="s">
        <v>58</v>
      </c>
      <c r="B24" s="4" t="s">
        <v>59</v>
      </c>
      <c r="C24" s="4" t="s">
        <v>60</v>
      </c>
      <c r="D24" s="4" t="s">
        <v>66</v>
      </c>
      <c r="F24" s="4" t="s">
        <v>63</v>
      </c>
      <c r="G24" s="4" t="s">
        <v>0</v>
      </c>
    </row>
    <row r="25" spans="1:9" ht="33" customHeight="1" x14ac:dyDescent="0.2">
      <c r="A25" s="2">
        <v>1</v>
      </c>
      <c r="B25" s="2">
        <v>50.285955204833257</v>
      </c>
      <c r="C25" s="2">
        <v>12.51404479516674</v>
      </c>
      <c r="D25" s="2">
        <v>1.8657833493836249</v>
      </c>
      <c r="F25" s="2">
        <v>0.5</v>
      </c>
      <c r="G25" s="2">
        <v>27.3</v>
      </c>
    </row>
    <row r="26" spans="1:9" x14ac:dyDescent="0.2">
      <c r="A26" s="2">
        <v>2</v>
      </c>
      <c r="B26" s="2">
        <v>45.006165138840153</v>
      </c>
      <c r="C26" s="2">
        <v>3.9938348611598471</v>
      </c>
      <c r="D26" s="2">
        <v>0.59546139606419857</v>
      </c>
      <c r="F26" s="2">
        <v>1.5</v>
      </c>
      <c r="G26" s="2">
        <v>29.8</v>
      </c>
    </row>
    <row r="27" spans="1:9" x14ac:dyDescent="0.2">
      <c r="A27" s="2">
        <v>3</v>
      </c>
      <c r="B27" s="2">
        <v>47.376204235130388</v>
      </c>
      <c r="C27" s="2">
        <v>9.1237957648696124</v>
      </c>
      <c r="D27" s="2">
        <v>1.3603136715512882</v>
      </c>
      <c r="F27" s="2">
        <v>2.5</v>
      </c>
      <c r="G27" s="2">
        <v>30.8</v>
      </c>
    </row>
    <row r="28" spans="1:9" x14ac:dyDescent="0.2">
      <c r="A28" s="2">
        <v>4</v>
      </c>
      <c r="B28" s="2">
        <v>38.834677195034878</v>
      </c>
      <c r="C28" s="2">
        <v>6.2653228049651233</v>
      </c>
      <c r="D28" s="2">
        <v>0.93412922515127361</v>
      </c>
      <c r="F28" s="2">
        <v>3.5</v>
      </c>
      <c r="G28" s="2">
        <v>31.9</v>
      </c>
    </row>
    <row r="29" spans="1:9" x14ac:dyDescent="0.2">
      <c r="A29" s="2">
        <v>5</v>
      </c>
      <c r="B29" s="2">
        <v>48.526025182835554</v>
      </c>
      <c r="C29" s="2">
        <v>9.9739748171644464</v>
      </c>
      <c r="D29" s="2">
        <v>1.4870712424031285</v>
      </c>
      <c r="F29" s="2">
        <v>4.5</v>
      </c>
      <c r="G29" s="2">
        <v>32.4</v>
      </c>
    </row>
    <row r="30" spans="1:9" x14ac:dyDescent="0.2">
      <c r="A30" s="2">
        <v>6</v>
      </c>
      <c r="B30" s="2">
        <v>45.827465815772413</v>
      </c>
      <c r="C30" s="2">
        <v>0.37253418422758955</v>
      </c>
      <c r="D30" s="2">
        <v>5.5543038992197181E-2</v>
      </c>
      <c r="F30" s="2">
        <v>5.5</v>
      </c>
      <c r="G30" s="2">
        <v>33.200000000000003</v>
      </c>
    </row>
    <row r="31" spans="1:9" x14ac:dyDescent="0.2">
      <c r="A31" s="2">
        <v>7</v>
      </c>
      <c r="B31" s="2">
        <v>47.79858744040984</v>
      </c>
      <c r="C31" s="2">
        <v>-1.7985874404098396</v>
      </c>
      <c r="D31" s="2">
        <v>-0.26816065897600766</v>
      </c>
      <c r="F31" s="2">
        <v>6.5</v>
      </c>
      <c r="G31" s="2">
        <v>33.5</v>
      </c>
    </row>
    <row r="32" spans="1:9" x14ac:dyDescent="0.2">
      <c r="A32" s="2">
        <v>8</v>
      </c>
      <c r="B32" s="2">
        <v>45.545877012252781</v>
      </c>
      <c r="C32" s="2">
        <v>12.454122987747219</v>
      </c>
      <c r="D32" s="2">
        <v>1.8568492986927168</v>
      </c>
      <c r="F32" s="2">
        <v>7.5</v>
      </c>
      <c r="G32" s="2">
        <v>33.799999999999997</v>
      </c>
    </row>
    <row r="33" spans="1:7" x14ac:dyDescent="0.2">
      <c r="A33" s="2">
        <v>9</v>
      </c>
      <c r="B33" s="2">
        <v>42.284140038150369</v>
      </c>
      <c r="C33" s="2">
        <v>0.21585996184963108</v>
      </c>
      <c r="D33" s="2">
        <v>3.218367276207755E-2</v>
      </c>
      <c r="F33" s="2">
        <v>8.5</v>
      </c>
      <c r="G33" s="2">
        <v>34.299999999999997</v>
      </c>
    </row>
    <row r="34" spans="1:7" x14ac:dyDescent="0.2">
      <c r="A34" s="2">
        <v>10</v>
      </c>
      <c r="B34" s="2">
        <v>45.874397283025687</v>
      </c>
      <c r="C34" s="2">
        <v>2.3256027169743163</v>
      </c>
      <c r="D34" s="2">
        <v>0.34673607915227089</v>
      </c>
      <c r="F34" s="2">
        <v>9.5</v>
      </c>
      <c r="G34" s="2">
        <v>34.5</v>
      </c>
    </row>
    <row r="35" spans="1:7" x14ac:dyDescent="0.2">
      <c r="A35" s="2">
        <v>11</v>
      </c>
      <c r="B35" s="2">
        <v>42.87078337881627</v>
      </c>
      <c r="C35" s="2">
        <v>11.229216621183731</v>
      </c>
      <c r="D35" s="2">
        <v>1.6742217038026268</v>
      </c>
      <c r="F35" s="2">
        <v>10.5</v>
      </c>
      <c r="G35" s="2">
        <v>35.200000000000003</v>
      </c>
    </row>
    <row r="36" spans="1:7" x14ac:dyDescent="0.2">
      <c r="A36" s="2">
        <v>12</v>
      </c>
      <c r="B36" s="2">
        <v>46.273314754678495</v>
      </c>
      <c r="C36" s="2">
        <v>-0.87331475467849629</v>
      </c>
      <c r="D36" s="2">
        <v>-0.13020699180168413</v>
      </c>
      <c r="F36" s="2">
        <v>11.5</v>
      </c>
      <c r="G36" s="2">
        <v>35.700000000000003</v>
      </c>
    </row>
    <row r="37" spans="1:7" x14ac:dyDescent="0.2">
      <c r="A37" s="2">
        <v>13</v>
      </c>
      <c r="B37" s="2">
        <v>44.583781933560701</v>
      </c>
      <c r="C37" s="2">
        <v>9.616218066439302</v>
      </c>
      <c r="D37" s="2">
        <v>1.4337314470325409</v>
      </c>
      <c r="F37" s="2">
        <v>12.5</v>
      </c>
      <c r="G37" s="2">
        <v>35.9</v>
      </c>
    </row>
    <row r="38" spans="1:7" x14ac:dyDescent="0.2">
      <c r="A38" s="2">
        <v>14</v>
      </c>
      <c r="B38" s="2">
        <v>47.915916108543016</v>
      </c>
      <c r="C38" s="2">
        <v>-1.6159161085430185</v>
      </c>
      <c r="D38" s="2">
        <v>-0.24092524988281971</v>
      </c>
      <c r="F38" s="2">
        <v>13.5</v>
      </c>
      <c r="G38" s="2">
        <v>36.1</v>
      </c>
    </row>
    <row r="39" spans="1:7" x14ac:dyDescent="0.2">
      <c r="A39" s="2">
        <v>15</v>
      </c>
      <c r="B39" s="2">
        <v>46.390643422811678</v>
      </c>
      <c r="C39" s="2">
        <v>10.909356577188319</v>
      </c>
      <c r="D39" s="2">
        <v>1.6265321234960062</v>
      </c>
      <c r="F39" s="2">
        <v>14.5</v>
      </c>
      <c r="G39" s="2">
        <v>36.799999999999997</v>
      </c>
    </row>
    <row r="40" spans="1:7" x14ac:dyDescent="0.2">
      <c r="A40" s="2">
        <v>16</v>
      </c>
      <c r="B40" s="2">
        <v>50.215558003953348</v>
      </c>
      <c r="C40" s="2">
        <v>9.8844419960466539</v>
      </c>
      <c r="D40" s="2">
        <v>1.4737223332694935</v>
      </c>
      <c r="F40" s="2">
        <v>15.5</v>
      </c>
      <c r="G40" s="2">
        <v>36.9</v>
      </c>
    </row>
    <row r="41" spans="1:7" x14ac:dyDescent="0.2">
      <c r="A41" s="2">
        <v>17</v>
      </c>
      <c r="B41" s="2">
        <v>42.612660308923274</v>
      </c>
      <c r="C41" s="2">
        <v>-9.4126603089232717</v>
      </c>
      <c r="D41" s="2">
        <v>-1.4033819732350707</v>
      </c>
      <c r="F41" s="2">
        <v>16.5</v>
      </c>
      <c r="G41" s="2">
        <v>37.799999999999997</v>
      </c>
    </row>
    <row r="42" spans="1:7" x14ac:dyDescent="0.2">
      <c r="A42" s="2">
        <v>18</v>
      </c>
      <c r="B42" s="2">
        <v>44.302193130041069</v>
      </c>
      <c r="C42" s="2">
        <v>7.0978068699589301</v>
      </c>
      <c r="D42" s="2">
        <v>1.0582485592687718</v>
      </c>
      <c r="F42" s="2">
        <v>17.5</v>
      </c>
      <c r="G42" s="2">
        <v>38.1</v>
      </c>
    </row>
    <row r="43" spans="1:7" x14ac:dyDescent="0.2">
      <c r="A43" s="2">
        <v>19</v>
      </c>
      <c r="B43" s="2">
        <v>44.748042068947157</v>
      </c>
      <c r="C43" s="2">
        <v>2.55195793105284</v>
      </c>
      <c r="D43" s="2">
        <v>0.3804845430891261</v>
      </c>
      <c r="F43" s="2">
        <v>18.5</v>
      </c>
      <c r="G43" s="2">
        <v>38.4</v>
      </c>
    </row>
    <row r="44" spans="1:7" x14ac:dyDescent="0.2">
      <c r="A44" s="2">
        <v>20</v>
      </c>
      <c r="B44" s="2">
        <v>49.816640532300539</v>
      </c>
      <c r="C44" s="2">
        <v>-3.8166405323005392</v>
      </c>
      <c r="D44" s="2">
        <v>-0.56904258154000953</v>
      </c>
      <c r="F44" s="2">
        <v>19.5</v>
      </c>
      <c r="G44" s="2">
        <v>38.799999999999997</v>
      </c>
    </row>
    <row r="45" spans="1:7" x14ac:dyDescent="0.2">
      <c r="A45" s="2">
        <v>21</v>
      </c>
      <c r="B45" s="2">
        <v>41.228182024951749</v>
      </c>
      <c r="C45" s="2">
        <v>-0.42818202495175228</v>
      </c>
      <c r="D45" s="2">
        <v>-6.3839861990017635E-2</v>
      </c>
      <c r="F45" s="2">
        <v>20.5</v>
      </c>
      <c r="G45" s="2">
        <v>39.200000000000003</v>
      </c>
    </row>
    <row r="46" spans="1:7" x14ac:dyDescent="0.2">
      <c r="A46" s="2">
        <v>22</v>
      </c>
      <c r="B46" s="2">
        <v>50.098229335820172</v>
      </c>
      <c r="C46" s="2">
        <v>7.301770664179827</v>
      </c>
      <c r="D46" s="2">
        <v>1.0886585711684764</v>
      </c>
      <c r="F46" s="2">
        <v>21.5</v>
      </c>
      <c r="G46" s="2">
        <v>39.299999999999997</v>
      </c>
    </row>
    <row r="47" spans="1:7" x14ac:dyDescent="0.2">
      <c r="A47" s="2">
        <v>23</v>
      </c>
      <c r="B47" s="2">
        <v>46.367177689185041</v>
      </c>
      <c r="C47" s="2">
        <v>-0.86717768918504134</v>
      </c>
      <c r="D47" s="2">
        <v>-0.12929198511925738</v>
      </c>
      <c r="F47" s="2">
        <v>22.5</v>
      </c>
      <c r="G47" s="2">
        <v>39.299999999999997</v>
      </c>
    </row>
    <row r="48" spans="1:7" x14ac:dyDescent="0.2">
      <c r="A48" s="2">
        <v>24</v>
      </c>
      <c r="B48" s="2">
        <v>48.197504912062655</v>
      </c>
      <c r="C48" s="2">
        <v>-4.9975049120626522</v>
      </c>
      <c r="D48" s="2">
        <v>-0.74510372992996265</v>
      </c>
      <c r="F48" s="2">
        <v>23.5</v>
      </c>
      <c r="G48" s="2">
        <v>39.799999999999997</v>
      </c>
    </row>
    <row r="49" spans="1:7" x14ac:dyDescent="0.2">
      <c r="A49" s="2">
        <v>25</v>
      </c>
      <c r="B49" s="2">
        <v>45.076562339720056</v>
      </c>
      <c r="C49" s="2">
        <v>4.4234376602799443</v>
      </c>
      <c r="D49" s="2">
        <v>0.65951308858782243</v>
      </c>
      <c r="F49" s="2">
        <v>24.5</v>
      </c>
      <c r="G49" s="2">
        <v>40</v>
      </c>
    </row>
    <row r="50" spans="1:7" x14ac:dyDescent="0.2">
      <c r="A50" s="2">
        <v>26</v>
      </c>
      <c r="B50" s="2">
        <v>38.201102387115704</v>
      </c>
      <c r="C50" s="2">
        <v>-3.7011023871157036</v>
      </c>
      <c r="D50" s="2">
        <v>-0.55181640478956406</v>
      </c>
      <c r="F50" s="2">
        <v>25.5</v>
      </c>
      <c r="G50" s="2">
        <v>40.200000000000003</v>
      </c>
    </row>
    <row r="51" spans="1:7" x14ac:dyDescent="0.2">
      <c r="A51" s="2">
        <v>27</v>
      </c>
      <c r="B51" s="2">
        <v>44.184864461907893</v>
      </c>
      <c r="C51" s="2">
        <v>3.4151355380921089</v>
      </c>
      <c r="D51" s="2">
        <v>0.50918013537250106</v>
      </c>
      <c r="F51" s="2">
        <v>26.5</v>
      </c>
      <c r="G51" s="2">
        <v>40.299999999999997</v>
      </c>
    </row>
    <row r="52" spans="1:7" x14ac:dyDescent="0.2">
      <c r="A52" s="2">
        <v>28</v>
      </c>
      <c r="B52" s="2">
        <v>53.711952314322119</v>
      </c>
      <c r="C52" s="2">
        <v>0.68804768567787988</v>
      </c>
      <c r="D52" s="2">
        <v>0.10258457089873485</v>
      </c>
      <c r="F52" s="2">
        <v>27.5</v>
      </c>
      <c r="G52" s="2">
        <v>40.799999999999997</v>
      </c>
    </row>
    <row r="53" spans="1:7" x14ac:dyDescent="0.2">
      <c r="A53" s="2">
        <v>29</v>
      </c>
      <c r="B53" s="2">
        <v>45.569342745879418</v>
      </c>
      <c r="C53" s="2">
        <v>1.7306572541205796</v>
      </c>
      <c r="D53" s="2">
        <v>0.2580325978595906</v>
      </c>
      <c r="F53" s="2">
        <v>28.5</v>
      </c>
      <c r="G53" s="2">
        <v>41</v>
      </c>
    </row>
    <row r="54" spans="1:7" x14ac:dyDescent="0.2">
      <c r="A54" s="2">
        <v>30</v>
      </c>
      <c r="B54" s="2">
        <v>48.784148252728549</v>
      </c>
      <c r="C54" s="2">
        <v>4.6158517472714493</v>
      </c>
      <c r="D54" s="2">
        <v>0.68820109518935368</v>
      </c>
      <c r="F54" s="2">
        <v>29.5</v>
      </c>
      <c r="G54" s="2">
        <v>41</v>
      </c>
    </row>
    <row r="55" spans="1:7" x14ac:dyDescent="0.2">
      <c r="A55" s="2">
        <v>31</v>
      </c>
      <c r="B55" s="2">
        <v>45.85093154939905</v>
      </c>
      <c r="C55" s="2">
        <v>5.3490684506009529</v>
      </c>
      <c r="D55" s="2">
        <v>0.79752014741861443</v>
      </c>
      <c r="F55" s="2">
        <v>30.5</v>
      </c>
      <c r="G55" s="2">
        <v>41.1</v>
      </c>
    </row>
    <row r="56" spans="1:7" x14ac:dyDescent="0.2">
      <c r="A56" s="2">
        <v>32</v>
      </c>
      <c r="B56" s="2">
        <v>42.636126042549911</v>
      </c>
      <c r="C56" s="2">
        <v>-1.0361260425499097</v>
      </c>
      <c r="D56" s="2">
        <v>-0.15448136471423049</v>
      </c>
      <c r="F56" s="2">
        <v>31.5</v>
      </c>
      <c r="G56" s="2">
        <v>41.6</v>
      </c>
    </row>
    <row r="57" spans="1:7" x14ac:dyDescent="0.2">
      <c r="A57" s="2">
        <v>33</v>
      </c>
      <c r="B57" s="2">
        <v>46.179451820171948</v>
      </c>
      <c r="C57" s="2">
        <v>-10.27945182017195</v>
      </c>
      <c r="D57" s="2">
        <v>-1.5326163810981046</v>
      </c>
      <c r="F57" s="2">
        <v>32.5</v>
      </c>
      <c r="G57" s="2">
        <v>41.9</v>
      </c>
    </row>
    <row r="58" spans="1:7" x14ac:dyDescent="0.2">
      <c r="A58" s="2">
        <v>34</v>
      </c>
      <c r="B58" s="2">
        <v>49.323860126141184</v>
      </c>
      <c r="C58" s="2">
        <v>6.0761398738588142</v>
      </c>
      <c r="D58" s="2">
        <v>0.90592296821170526</v>
      </c>
      <c r="F58" s="2">
        <v>33.5</v>
      </c>
      <c r="G58" s="2">
        <v>42.5</v>
      </c>
    </row>
    <row r="59" spans="1:7" x14ac:dyDescent="0.2">
      <c r="A59" s="2">
        <v>35</v>
      </c>
      <c r="B59" s="2">
        <v>45.827465815772413</v>
      </c>
      <c r="C59" s="2">
        <v>-12.027465815772416</v>
      </c>
      <c r="D59" s="2">
        <v>-1.7932367848815829</v>
      </c>
      <c r="F59" s="2">
        <v>34.5</v>
      </c>
      <c r="G59" s="2">
        <v>42.8</v>
      </c>
    </row>
    <row r="60" spans="1:7" x14ac:dyDescent="0.2">
      <c r="A60" s="2">
        <v>36</v>
      </c>
      <c r="B60" s="2">
        <v>39.655977871967139</v>
      </c>
      <c r="C60" s="2">
        <v>4.3440221280328615</v>
      </c>
      <c r="D60" s="2">
        <v>0.64767261812648336</v>
      </c>
      <c r="F60" s="2">
        <v>35.5</v>
      </c>
      <c r="G60" s="2">
        <v>42.9</v>
      </c>
    </row>
    <row r="61" spans="1:7" x14ac:dyDescent="0.2">
      <c r="A61" s="2">
        <v>37</v>
      </c>
      <c r="B61" s="2">
        <v>52.35093976397723</v>
      </c>
      <c r="C61" s="2">
        <v>-3.5509397639772331</v>
      </c>
      <c r="D61" s="2">
        <v>-0.52942788640582483</v>
      </c>
      <c r="F61" s="2">
        <v>36.5</v>
      </c>
      <c r="G61" s="2">
        <v>43.2</v>
      </c>
    </row>
    <row r="62" spans="1:7" x14ac:dyDescent="0.2">
      <c r="A62" s="2">
        <v>38</v>
      </c>
      <c r="B62" s="2">
        <v>43.340098051348996</v>
      </c>
      <c r="C62" s="2">
        <v>5.6599019486510045</v>
      </c>
      <c r="D62" s="2">
        <v>0.8438639135298277</v>
      </c>
      <c r="F62" s="2">
        <v>37.5</v>
      </c>
      <c r="G62" s="2">
        <v>43.3</v>
      </c>
    </row>
    <row r="63" spans="1:7" x14ac:dyDescent="0.2">
      <c r="A63" s="2">
        <v>39</v>
      </c>
      <c r="B63" s="2">
        <v>43.715549789375167</v>
      </c>
      <c r="C63" s="2">
        <v>9.2844502106248328</v>
      </c>
      <c r="D63" s="2">
        <v>1.3842664697712783</v>
      </c>
      <c r="F63" s="2">
        <v>38.5</v>
      </c>
      <c r="G63" s="2">
        <v>43.4</v>
      </c>
    </row>
    <row r="64" spans="1:7" x14ac:dyDescent="0.2">
      <c r="A64" s="2">
        <v>40</v>
      </c>
      <c r="B64" s="2">
        <v>39.609046404713865</v>
      </c>
      <c r="C64" s="2">
        <v>1.3909535952861347</v>
      </c>
      <c r="D64" s="2">
        <v>0.20738443087981454</v>
      </c>
      <c r="F64" s="2">
        <v>39.5</v>
      </c>
      <c r="G64" s="2">
        <v>43.5</v>
      </c>
    </row>
    <row r="65" spans="1:7" x14ac:dyDescent="0.2">
      <c r="A65" s="2">
        <v>41</v>
      </c>
      <c r="B65" s="2">
        <v>51.646967755178146</v>
      </c>
      <c r="C65" s="2">
        <v>-11.346967755178149</v>
      </c>
      <c r="D65" s="2">
        <v>-1.691777826445138</v>
      </c>
      <c r="F65" s="2">
        <v>40.5</v>
      </c>
      <c r="G65" s="2">
        <v>43.5</v>
      </c>
    </row>
    <row r="66" spans="1:7" x14ac:dyDescent="0.2">
      <c r="A66" s="2">
        <v>42</v>
      </c>
      <c r="B66" s="2">
        <v>46.953821029850943</v>
      </c>
      <c r="C66" s="2">
        <v>2.8461789701490545</v>
      </c>
      <c r="D66" s="2">
        <v>0.42435147218914704</v>
      </c>
      <c r="F66" s="2">
        <v>41.5</v>
      </c>
      <c r="G66" s="2">
        <v>43.7</v>
      </c>
    </row>
    <row r="67" spans="1:7" x14ac:dyDescent="0.2">
      <c r="A67" s="2">
        <v>43</v>
      </c>
      <c r="B67" s="2">
        <v>53.172240440909491</v>
      </c>
      <c r="C67" s="2">
        <v>0.92775955909051078</v>
      </c>
      <c r="D67" s="2">
        <v>0.13832444792359433</v>
      </c>
      <c r="F67" s="2">
        <v>42.5</v>
      </c>
      <c r="G67" s="2">
        <v>44</v>
      </c>
    </row>
    <row r="68" spans="1:7" x14ac:dyDescent="0.2">
      <c r="A68" s="2">
        <v>44</v>
      </c>
      <c r="B68" s="2">
        <v>51.717364956058056</v>
      </c>
      <c r="C68" s="2">
        <v>0.48263504394194712</v>
      </c>
      <c r="D68" s="2">
        <v>7.1958542865669897E-2</v>
      </c>
      <c r="F68" s="2">
        <v>43.5</v>
      </c>
      <c r="G68" s="2">
        <v>44.2</v>
      </c>
    </row>
    <row r="69" spans="1:7" x14ac:dyDescent="0.2">
      <c r="A69" s="2">
        <v>45</v>
      </c>
      <c r="B69" s="2">
        <v>40.148758278126493</v>
      </c>
      <c r="C69" s="2">
        <v>8.8512417218735067</v>
      </c>
      <c r="D69" s="2">
        <v>1.3196771864217378</v>
      </c>
      <c r="F69" s="2">
        <v>44.5</v>
      </c>
      <c r="G69" s="2">
        <v>44.9</v>
      </c>
    </row>
    <row r="70" spans="1:7" x14ac:dyDescent="0.2">
      <c r="A70" s="2">
        <v>46</v>
      </c>
      <c r="B70" s="2">
        <v>43.9971385928948</v>
      </c>
      <c r="C70" s="2">
        <v>-0.49713859289479956</v>
      </c>
      <c r="D70" s="2">
        <v>-7.4120951630073068E-2</v>
      </c>
      <c r="F70" s="2">
        <v>45.5</v>
      </c>
      <c r="G70" s="2">
        <v>45</v>
      </c>
    </row>
    <row r="71" spans="1:7" x14ac:dyDescent="0.2">
      <c r="A71" s="2">
        <v>47</v>
      </c>
      <c r="B71" s="2">
        <v>48.737216785475283</v>
      </c>
      <c r="C71" s="2">
        <v>-5.0372167854752803</v>
      </c>
      <c r="D71" s="2">
        <v>-0.75102457753750262</v>
      </c>
      <c r="F71" s="2">
        <v>46.5</v>
      </c>
      <c r="G71" s="2">
        <v>45.1</v>
      </c>
    </row>
    <row r="72" spans="1:7" x14ac:dyDescent="0.2">
      <c r="A72" s="2">
        <v>48</v>
      </c>
      <c r="B72" s="2">
        <v>44.95923367158688</v>
      </c>
      <c r="C72" s="2">
        <v>4.6407663284131218</v>
      </c>
      <c r="D72" s="2">
        <v>0.69191573832927233</v>
      </c>
      <c r="F72" s="2">
        <v>47.5</v>
      </c>
      <c r="G72" s="2">
        <v>45.4</v>
      </c>
    </row>
    <row r="73" spans="1:7" x14ac:dyDescent="0.2">
      <c r="A73" s="2">
        <v>49</v>
      </c>
      <c r="B73" s="2">
        <v>44.724576335320521</v>
      </c>
      <c r="C73" s="2">
        <v>-7.824576335320522</v>
      </c>
      <c r="D73" s="2">
        <v>-1.1666063596049046</v>
      </c>
      <c r="F73" s="2">
        <v>48.5</v>
      </c>
      <c r="G73" s="2">
        <v>45.5</v>
      </c>
    </row>
    <row r="74" spans="1:7" x14ac:dyDescent="0.2">
      <c r="A74" s="2">
        <v>50</v>
      </c>
      <c r="B74" s="2">
        <v>45.193891007853239</v>
      </c>
      <c r="C74" s="2">
        <v>15.306108992146761</v>
      </c>
      <c r="D74" s="2">
        <v>2.2820665715075772</v>
      </c>
      <c r="F74" s="2">
        <v>49.5</v>
      </c>
      <c r="G74" s="2">
        <v>46</v>
      </c>
    </row>
    <row r="75" spans="1:7" x14ac:dyDescent="0.2">
      <c r="A75" s="2">
        <v>51</v>
      </c>
      <c r="B75" s="2">
        <v>47.118081165237392</v>
      </c>
      <c r="C75" s="2">
        <v>1.6819188347626053</v>
      </c>
      <c r="D75" s="2">
        <v>0.25076593605664527</v>
      </c>
      <c r="F75" s="2">
        <v>50.5</v>
      </c>
      <c r="G75" s="2">
        <v>46</v>
      </c>
    </row>
    <row r="76" spans="1:7" x14ac:dyDescent="0.2">
      <c r="A76" s="2">
        <v>52</v>
      </c>
      <c r="B76" s="2">
        <v>38.036842251729247</v>
      </c>
      <c r="C76" s="2">
        <v>-1.9368422517292458</v>
      </c>
      <c r="D76" s="2">
        <v>-0.28877378040510399</v>
      </c>
      <c r="F76" s="2">
        <v>51.5</v>
      </c>
      <c r="G76" s="2">
        <v>46.2</v>
      </c>
    </row>
    <row r="77" spans="1:7" x14ac:dyDescent="0.2">
      <c r="A77" s="2">
        <v>53</v>
      </c>
      <c r="B77" s="2">
        <v>44.208330195534529</v>
      </c>
      <c r="C77" s="2">
        <v>-6.408330195534532</v>
      </c>
      <c r="D77" s="2">
        <v>-0.9554509330826898</v>
      </c>
      <c r="F77" s="2">
        <v>52.5</v>
      </c>
      <c r="G77" s="2">
        <v>46.3</v>
      </c>
    </row>
    <row r="78" spans="1:7" x14ac:dyDescent="0.2">
      <c r="A78" s="2">
        <v>54</v>
      </c>
      <c r="B78" s="2">
        <v>42.612660308923274</v>
      </c>
      <c r="C78" s="2">
        <v>-3.4126603089232717</v>
      </c>
      <c r="D78" s="2">
        <v>-0.50881109071550024</v>
      </c>
      <c r="F78" s="2">
        <v>53.5</v>
      </c>
      <c r="G78" s="2">
        <v>47.3</v>
      </c>
    </row>
    <row r="79" spans="1:7" x14ac:dyDescent="0.2">
      <c r="A79" s="2">
        <v>55</v>
      </c>
      <c r="B79" s="2">
        <v>43.621686854868628</v>
      </c>
      <c r="C79" s="2">
        <v>1.2783131451313707</v>
      </c>
      <c r="D79" s="2">
        <v>0.19059028639608971</v>
      </c>
      <c r="F79" s="2">
        <v>54.5</v>
      </c>
      <c r="G79" s="2">
        <v>47.3</v>
      </c>
    </row>
    <row r="80" spans="1:7" x14ac:dyDescent="0.2">
      <c r="A80" s="2">
        <v>56</v>
      </c>
      <c r="B80" s="2">
        <v>44.912302204333606</v>
      </c>
      <c r="C80" s="2">
        <v>-2.1123022043336093</v>
      </c>
      <c r="D80" s="2">
        <v>-0.31493400784645853</v>
      </c>
      <c r="F80" s="2">
        <v>55.5</v>
      </c>
      <c r="G80" s="2">
        <v>47.5</v>
      </c>
    </row>
    <row r="81" spans="1:7" x14ac:dyDescent="0.2">
      <c r="A81" s="2">
        <v>57</v>
      </c>
      <c r="B81" s="2">
        <v>44.88883647070697</v>
      </c>
      <c r="C81" s="2">
        <v>-8.0888364707069726</v>
      </c>
      <c r="D81" s="2">
        <v>-1.2060062633594708</v>
      </c>
      <c r="F81" s="2">
        <v>56.5</v>
      </c>
      <c r="G81" s="2">
        <v>47.6</v>
      </c>
    </row>
    <row r="82" spans="1:7" x14ac:dyDescent="0.2">
      <c r="A82" s="2">
        <v>58</v>
      </c>
      <c r="B82" s="2">
        <v>53.665020847068845</v>
      </c>
      <c r="C82" s="2">
        <v>-1.065020847068844</v>
      </c>
      <c r="D82" s="2">
        <v>-0.15878943984401941</v>
      </c>
      <c r="F82" s="2">
        <v>57.5</v>
      </c>
      <c r="G82" s="2">
        <v>48.2</v>
      </c>
    </row>
    <row r="83" spans="1:7" x14ac:dyDescent="0.2">
      <c r="A83" s="2">
        <v>59</v>
      </c>
      <c r="B83" s="2">
        <v>46.6018350254514</v>
      </c>
      <c r="C83" s="2">
        <v>7.5981649745486024</v>
      </c>
      <c r="D83" s="2">
        <v>1.132849524468539</v>
      </c>
      <c r="F83" s="2">
        <v>58.5</v>
      </c>
      <c r="G83" s="2">
        <v>48.8</v>
      </c>
    </row>
    <row r="84" spans="1:7" x14ac:dyDescent="0.2">
      <c r="A84" s="2">
        <v>60</v>
      </c>
      <c r="B84" s="2">
        <v>47.610861571396754</v>
      </c>
      <c r="C84" s="2">
        <v>2.5891384286032491</v>
      </c>
      <c r="D84" s="2">
        <v>0.38602797484015711</v>
      </c>
      <c r="F84" s="2">
        <v>59.5</v>
      </c>
      <c r="G84" s="2">
        <v>48.8</v>
      </c>
    </row>
    <row r="85" spans="1:7" x14ac:dyDescent="0.2">
      <c r="A85" s="2">
        <v>61</v>
      </c>
      <c r="B85" s="2">
        <v>46.202917553798585</v>
      </c>
      <c r="C85" s="2">
        <v>5.297082446201415</v>
      </c>
      <c r="D85" s="2">
        <v>0.78976928644622091</v>
      </c>
      <c r="F85" s="2">
        <v>60.5</v>
      </c>
      <c r="G85" s="2">
        <v>49</v>
      </c>
    </row>
    <row r="86" spans="1:7" x14ac:dyDescent="0.2">
      <c r="A86" s="2">
        <v>62</v>
      </c>
      <c r="B86" s="2">
        <v>45.63973994675932</v>
      </c>
      <c r="C86" s="2">
        <v>1.8602600532406797</v>
      </c>
      <c r="D86" s="2">
        <v>0.27735574625723636</v>
      </c>
      <c r="F86" s="2">
        <v>61.5</v>
      </c>
      <c r="G86" s="2">
        <v>49</v>
      </c>
    </row>
    <row r="87" spans="1:7" x14ac:dyDescent="0.2">
      <c r="A87" s="2">
        <v>63</v>
      </c>
      <c r="B87" s="2">
        <v>49.136134257128091</v>
      </c>
      <c r="C87" s="2">
        <v>2.0638657428719114</v>
      </c>
      <c r="D87" s="2">
        <v>0.30771236650047251</v>
      </c>
      <c r="F87" s="2">
        <v>62.5</v>
      </c>
      <c r="G87" s="2">
        <v>49</v>
      </c>
    </row>
    <row r="88" spans="1:7" x14ac:dyDescent="0.2">
      <c r="A88" s="2">
        <v>64</v>
      </c>
      <c r="B88" s="2">
        <v>44.724576335320521</v>
      </c>
      <c r="C88" s="2">
        <v>-3.6245763353205191</v>
      </c>
      <c r="D88" s="2">
        <v>-0.54040674184120463</v>
      </c>
      <c r="F88" s="2">
        <v>63.5</v>
      </c>
      <c r="G88" s="2">
        <v>49</v>
      </c>
    </row>
    <row r="89" spans="1:7" x14ac:dyDescent="0.2">
      <c r="A89" s="2">
        <v>65</v>
      </c>
      <c r="B89" s="2">
        <v>42.378002972656915</v>
      </c>
      <c r="C89" s="2">
        <v>-9.9780029726569168</v>
      </c>
      <c r="D89" s="2">
        <v>-1.4876718208387663</v>
      </c>
      <c r="F89" s="2">
        <v>64.5</v>
      </c>
      <c r="G89" s="2">
        <v>49.5</v>
      </c>
    </row>
    <row r="90" spans="1:7" x14ac:dyDescent="0.2">
      <c r="A90" s="2">
        <v>66</v>
      </c>
      <c r="B90" s="2">
        <v>44.349124597294342</v>
      </c>
      <c r="C90" s="2">
        <v>7.7508754027056597</v>
      </c>
      <c r="D90" s="2">
        <v>1.1556179082162723</v>
      </c>
      <c r="F90" s="2">
        <v>65.5</v>
      </c>
      <c r="G90" s="2">
        <v>49.6</v>
      </c>
    </row>
    <row r="91" spans="1:7" x14ac:dyDescent="0.2">
      <c r="A91" s="2">
        <v>67</v>
      </c>
      <c r="B91" s="2">
        <v>43.387029518602262</v>
      </c>
      <c r="C91" s="2">
        <v>-4.0870295186022645</v>
      </c>
      <c r="D91" s="2">
        <v>-0.60935626722326053</v>
      </c>
      <c r="F91" s="2">
        <v>66.5</v>
      </c>
      <c r="G91" s="2">
        <v>49.6</v>
      </c>
    </row>
    <row r="92" spans="1:7" x14ac:dyDescent="0.2">
      <c r="A92" s="2">
        <v>68</v>
      </c>
      <c r="B92" s="2">
        <v>47.047683964357489</v>
      </c>
      <c r="C92" s="2">
        <v>-3.5476839643574891</v>
      </c>
      <c r="D92" s="2">
        <v>-0.52894246248263466</v>
      </c>
      <c r="F92" s="2">
        <v>67.5</v>
      </c>
      <c r="G92" s="2">
        <v>49.8</v>
      </c>
    </row>
    <row r="93" spans="1:7" x14ac:dyDescent="0.2">
      <c r="A93" s="2">
        <v>69</v>
      </c>
      <c r="B93" s="2">
        <v>47.071149697984126</v>
      </c>
      <c r="C93" s="2">
        <v>8.4288503020158743</v>
      </c>
      <c r="D93" s="2">
        <v>1.2567006755499484</v>
      </c>
      <c r="F93" s="2">
        <v>68.5</v>
      </c>
      <c r="G93" s="2">
        <v>49.9</v>
      </c>
    </row>
    <row r="94" spans="1:7" x14ac:dyDescent="0.2">
      <c r="A94" s="2">
        <v>70</v>
      </c>
      <c r="B94" s="2">
        <v>50.872598545499159</v>
      </c>
      <c r="C94" s="2">
        <v>0.2274014545008427</v>
      </c>
      <c r="D94" s="2">
        <v>3.3904453306508806E-2</v>
      </c>
      <c r="F94" s="2">
        <v>69.5</v>
      </c>
      <c r="G94" s="2">
        <v>50.2</v>
      </c>
    </row>
    <row r="95" spans="1:7" x14ac:dyDescent="0.2">
      <c r="A95" s="2">
        <v>71</v>
      </c>
      <c r="B95" s="2">
        <v>49.417723060647724</v>
      </c>
      <c r="C95" s="2">
        <v>4.9822769393522748</v>
      </c>
      <c r="D95" s="2">
        <v>0.74283331309887823</v>
      </c>
      <c r="F95" s="2">
        <v>70.5</v>
      </c>
      <c r="G95" s="2">
        <v>51.1</v>
      </c>
    </row>
    <row r="96" spans="1:7" x14ac:dyDescent="0.2">
      <c r="A96" s="2">
        <v>72</v>
      </c>
      <c r="B96" s="2">
        <v>47.751655973156566</v>
      </c>
      <c r="C96" s="2">
        <v>6.6483440268434322</v>
      </c>
      <c r="D96" s="2">
        <v>0.99123583056450748</v>
      </c>
      <c r="F96" s="2">
        <v>71.5</v>
      </c>
      <c r="G96" s="2">
        <v>51.2</v>
      </c>
    </row>
    <row r="97" spans="1:7" x14ac:dyDescent="0.2">
      <c r="A97" s="2">
        <v>73</v>
      </c>
      <c r="B97" s="2">
        <v>40.641538684285848</v>
      </c>
      <c r="C97" s="2">
        <v>-5.4415386842858453</v>
      </c>
      <c r="D97" s="2">
        <v>-0.8113070105109953</v>
      </c>
      <c r="F97" s="2">
        <v>72.5</v>
      </c>
      <c r="G97" s="2">
        <v>51.2</v>
      </c>
    </row>
    <row r="98" spans="1:7" x14ac:dyDescent="0.2">
      <c r="A98" s="2">
        <v>74</v>
      </c>
      <c r="B98" s="2">
        <v>47.118081165237392</v>
      </c>
      <c r="C98" s="2">
        <v>2.7819188347626067</v>
      </c>
      <c r="D98" s="2">
        <v>0.41477059785190007</v>
      </c>
      <c r="F98" s="2">
        <v>73.5</v>
      </c>
      <c r="G98" s="2">
        <v>51.4</v>
      </c>
    </row>
    <row r="99" spans="1:7" x14ac:dyDescent="0.2">
      <c r="A99" s="2">
        <v>75</v>
      </c>
      <c r="B99" s="2">
        <v>43.668618322121901</v>
      </c>
      <c r="C99" s="2">
        <v>-5.2686183221219025</v>
      </c>
      <c r="D99" s="2">
        <v>-0.78552542367989497</v>
      </c>
      <c r="F99" s="2">
        <v>74.5</v>
      </c>
      <c r="G99" s="2">
        <v>51.5</v>
      </c>
    </row>
    <row r="100" spans="1:7" x14ac:dyDescent="0.2">
      <c r="A100" s="2">
        <v>76</v>
      </c>
      <c r="B100" s="2">
        <v>47.047683964357489</v>
      </c>
      <c r="C100" s="2">
        <v>6.4523160356425109</v>
      </c>
      <c r="D100" s="2">
        <v>0.96200900838331638</v>
      </c>
      <c r="F100" s="2">
        <v>75.5</v>
      </c>
      <c r="G100" s="2">
        <v>52</v>
      </c>
    </row>
    <row r="101" spans="1:7" x14ac:dyDescent="0.2">
      <c r="A101" s="2">
        <v>77</v>
      </c>
      <c r="B101" s="2">
        <v>43.809412723881714</v>
      </c>
      <c r="C101" s="2">
        <v>-5.0094127238817165</v>
      </c>
      <c r="D101" s="2">
        <v>-0.74687912688460556</v>
      </c>
      <c r="F101" s="2">
        <v>76.5</v>
      </c>
      <c r="G101" s="2">
        <v>52.1</v>
      </c>
    </row>
    <row r="102" spans="1:7" x14ac:dyDescent="0.2">
      <c r="A102" s="2">
        <v>78</v>
      </c>
      <c r="B102" s="2">
        <v>48.596422383715463</v>
      </c>
      <c r="C102" s="2">
        <v>3.4035776162845366</v>
      </c>
      <c r="D102" s="2">
        <v>0.50745690532058574</v>
      </c>
      <c r="F102" s="2">
        <v>77.5</v>
      </c>
      <c r="G102" s="2">
        <v>52.2</v>
      </c>
    </row>
    <row r="103" spans="1:7" x14ac:dyDescent="0.2">
      <c r="A103" s="2">
        <v>79</v>
      </c>
      <c r="B103" s="2">
        <v>45.287753942359785</v>
      </c>
      <c r="C103" s="2">
        <v>4.3122460576402162</v>
      </c>
      <c r="D103" s="2">
        <v>0.64293496023745789</v>
      </c>
      <c r="F103" s="2">
        <v>78.5</v>
      </c>
      <c r="G103" s="2">
        <v>52.6</v>
      </c>
    </row>
    <row r="104" spans="1:7" x14ac:dyDescent="0.2">
      <c r="A104" s="2">
        <v>80</v>
      </c>
      <c r="B104" s="2">
        <v>53.31303484266931</v>
      </c>
      <c r="C104" s="2">
        <v>-0.61303484266930752</v>
      </c>
      <c r="D104" s="2">
        <v>-9.1400520036988092E-2</v>
      </c>
      <c r="F104" s="2">
        <v>79.5</v>
      </c>
      <c r="G104" s="2">
        <v>52.7</v>
      </c>
    </row>
    <row r="105" spans="1:7" x14ac:dyDescent="0.2">
      <c r="A105" s="2">
        <v>81</v>
      </c>
      <c r="B105" s="2">
        <v>52.726391502003409</v>
      </c>
      <c r="C105" s="2">
        <v>-9.4263915020034119</v>
      </c>
      <c r="D105" s="2">
        <v>-1.4054292274870288</v>
      </c>
      <c r="F105" s="2">
        <v>80.5</v>
      </c>
      <c r="G105" s="2">
        <v>53</v>
      </c>
    </row>
    <row r="106" spans="1:7" x14ac:dyDescent="0.2">
      <c r="A106" s="2">
        <v>82</v>
      </c>
      <c r="B106" s="2">
        <v>54.251664187734747</v>
      </c>
      <c r="C106" s="2">
        <v>-14.251664187734747</v>
      </c>
      <c r="D106" s="2">
        <v>-2.1248539682990719</v>
      </c>
      <c r="F106" s="2">
        <v>81.5</v>
      </c>
      <c r="G106" s="2">
        <v>53.4</v>
      </c>
    </row>
    <row r="107" spans="1:7" x14ac:dyDescent="0.2">
      <c r="A107" s="2">
        <v>83</v>
      </c>
      <c r="B107" s="2">
        <v>44.372590330920978</v>
      </c>
      <c r="C107" s="2">
        <v>-12.47259033092098</v>
      </c>
      <c r="D107" s="2">
        <v>-1.8596026899395073</v>
      </c>
      <c r="F107" s="2">
        <v>82.5</v>
      </c>
      <c r="G107" s="2">
        <v>53.5</v>
      </c>
    </row>
    <row r="108" spans="1:7" x14ac:dyDescent="0.2">
      <c r="A108" s="2">
        <v>84</v>
      </c>
      <c r="B108" s="2">
        <v>46.461040623691588</v>
      </c>
      <c r="C108" s="2">
        <v>-2.261040623691585</v>
      </c>
      <c r="D108" s="2">
        <v>-0.33711018435806356</v>
      </c>
      <c r="F108" s="2">
        <v>83.5</v>
      </c>
      <c r="G108" s="2">
        <v>54.1</v>
      </c>
    </row>
    <row r="109" spans="1:7" x14ac:dyDescent="0.2">
      <c r="A109" s="2">
        <v>85</v>
      </c>
      <c r="B109" s="2">
        <v>40.406881348019489</v>
      </c>
      <c r="C109" s="2">
        <v>0.59311865198051095</v>
      </c>
      <c r="D109" s="2">
        <v>8.8431112656837285E-2</v>
      </c>
      <c r="F109" s="2">
        <v>84.5</v>
      </c>
      <c r="G109" s="2">
        <v>54.1</v>
      </c>
    </row>
    <row r="110" spans="1:7" x14ac:dyDescent="0.2">
      <c r="A110" s="2">
        <v>86</v>
      </c>
      <c r="B110" s="2">
        <v>46.296780488305131</v>
      </c>
      <c r="C110" s="2">
        <v>-4.3967804883051329</v>
      </c>
      <c r="D110" s="2">
        <v>-0.65553863361132525</v>
      </c>
      <c r="F110" s="2">
        <v>85.5</v>
      </c>
      <c r="G110" s="2">
        <v>54.2</v>
      </c>
    </row>
    <row r="111" spans="1:7" x14ac:dyDescent="0.2">
      <c r="A111" s="2">
        <v>87</v>
      </c>
      <c r="B111" s="2">
        <v>44.724576335320521</v>
      </c>
      <c r="C111" s="2">
        <v>-10.424576335320523</v>
      </c>
      <c r="D111" s="2">
        <v>-1.554253742030052</v>
      </c>
      <c r="F111" s="2">
        <v>86.5</v>
      </c>
      <c r="G111" s="2">
        <v>54.2</v>
      </c>
    </row>
    <row r="112" spans="1:7" x14ac:dyDescent="0.2">
      <c r="A112" s="2">
        <v>88</v>
      </c>
      <c r="B112" s="2">
        <v>37.473664644689983</v>
      </c>
      <c r="C112" s="2">
        <v>-7.6736646446899819</v>
      </c>
      <c r="D112" s="2">
        <v>-1.1441061588932573</v>
      </c>
      <c r="F112" s="2">
        <v>87.5</v>
      </c>
      <c r="G112" s="2">
        <v>54.4</v>
      </c>
    </row>
    <row r="113" spans="1:7" x14ac:dyDescent="0.2">
      <c r="A113" s="2">
        <v>89</v>
      </c>
      <c r="B113" s="2">
        <v>42.753454710683094</v>
      </c>
      <c r="C113" s="2">
        <v>-4.6534547106830928</v>
      </c>
      <c r="D113" s="2">
        <v>-0.69380751455010459</v>
      </c>
      <c r="F113" s="2">
        <v>88.5</v>
      </c>
      <c r="G113" s="2">
        <v>54.4</v>
      </c>
    </row>
    <row r="114" spans="1:7" x14ac:dyDescent="0.2">
      <c r="A114" s="2">
        <v>90</v>
      </c>
      <c r="B114" s="2">
        <v>40.524210016152672</v>
      </c>
      <c r="C114" s="2">
        <v>-4.8242100161526693</v>
      </c>
      <c r="D114" s="2">
        <v>-0.71926630193490759</v>
      </c>
      <c r="F114" s="2">
        <v>89.5</v>
      </c>
      <c r="G114" s="2">
        <v>54.4</v>
      </c>
    </row>
    <row r="115" spans="1:7" x14ac:dyDescent="0.2">
      <c r="A115" s="2">
        <v>91</v>
      </c>
      <c r="B115" s="2">
        <v>46.155986086545319</v>
      </c>
      <c r="C115" s="2">
        <v>-6.8559860865453217</v>
      </c>
      <c r="D115" s="2">
        <v>-1.0221942539971243</v>
      </c>
      <c r="F115" s="2">
        <v>90.5</v>
      </c>
      <c r="G115" s="2">
        <v>55.4</v>
      </c>
    </row>
    <row r="116" spans="1:7" x14ac:dyDescent="0.2">
      <c r="A116" s="2">
        <v>92</v>
      </c>
      <c r="B116" s="2">
        <v>48.643353850968737</v>
      </c>
      <c r="C116" s="2">
        <v>-5.2433538509687381</v>
      </c>
      <c r="D116" s="2">
        <v>-0.78175861363724886</v>
      </c>
      <c r="F116" s="2">
        <v>91.5</v>
      </c>
      <c r="G116" s="2">
        <v>55.5</v>
      </c>
    </row>
    <row r="117" spans="1:7" x14ac:dyDescent="0.2">
      <c r="A117" s="2">
        <v>93</v>
      </c>
      <c r="B117" s="2">
        <v>42.331071505403642</v>
      </c>
      <c r="C117" s="2">
        <v>-11.531071505403641</v>
      </c>
      <c r="D117" s="2">
        <v>-1.7192268021642014</v>
      </c>
      <c r="F117" s="2">
        <v>92.5</v>
      </c>
      <c r="G117" s="2">
        <v>56.5</v>
      </c>
    </row>
    <row r="118" spans="1:7" x14ac:dyDescent="0.2">
      <c r="A118" s="2">
        <v>94</v>
      </c>
      <c r="B118" s="2">
        <v>42.917714846069543</v>
      </c>
      <c r="C118" s="2">
        <v>-9.4177148460695435</v>
      </c>
      <c r="D118" s="2">
        <v>-1.4041355801943489</v>
      </c>
      <c r="F118" s="2">
        <v>93.5</v>
      </c>
      <c r="G118" s="2">
        <v>57.3</v>
      </c>
    </row>
    <row r="119" spans="1:7" x14ac:dyDescent="0.2">
      <c r="A119" s="2">
        <v>95</v>
      </c>
      <c r="B119" s="2">
        <v>39.820238007353588</v>
      </c>
      <c r="C119" s="2">
        <v>0.37976199264641508</v>
      </c>
      <c r="D119" s="2">
        <v>5.6620670151515701E-2</v>
      </c>
      <c r="F119" s="2">
        <v>94.5</v>
      </c>
      <c r="G119" s="2">
        <v>57.4</v>
      </c>
    </row>
    <row r="120" spans="1:7" x14ac:dyDescent="0.2">
      <c r="A120" s="2">
        <v>96</v>
      </c>
      <c r="B120" s="2">
        <v>39.726375072847041</v>
      </c>
      <c r="C120" s="2">
        <v>5.2736249271529587</v>
      </c>
      <c r="D120" s="2">
        <v>0.78627188419340477</v>
      </c>
      <c r="F120" s="2">
        <v>95.5</v>
      </c>
      <c r="G120" s="2">
        <v>58</v>
      </c>
    </row>
    <row r="121" spans="1:7" x14ac:dyDescent="0.2">
      <c r="A121" s="2">
        <v>97</v>
      </c>
      <c r="B121" s="2">
        <v>49.089202789874818</v>
      </c>
      <c r="C121" s="2">
        <v>-8.9202789874818222E-2</v>
      </c>
      <c r="D121" s="2">
        <v>-1.3299703076920659E-2</v>
      </c>
      <c r="F121" s="2">
        <v>96.5</v>
      </c>
      <c r="G121" s="2">
        <v>58.5</v>
      </c>
    </row>
    <row r="122" spans="1:7" x14ac:dyDescent="0.2">
      <c r="A122" s="2">
        <v>98</v>
      </c>
      <c r="B122" s="2">
        <v>38.928540129541418</v>
      </c>
      <c r="C122" s="2">
        <v>0.87145987045857964</v>
      </c>
      <c r="D122" s="2">
        <v>0.12993043756608705</v>
      </c>
      <c r="F122" s="2">
        <v>97.5</v>
      </c>
      <c r="G122" s="2">
        <v>60.1</v>
      </c>
    </row>
    <row r="123" spans="1:7" x14ac:dyDescent="0.2">
      <c r="A123" s="2">
        <v>99</v>
      </c>
      <c r="B123" s="2">
        <v>54.720978860267465</v>
      </c>
      <c r="C123" s="2">
        <v>-11.820978860267466</v>
      </c>
      <c r="D123" s="2">
        <v>-1.7624505818791092</v>
      </c>
      <c r="F123" s="2">
        <v>98.5</v>
      </c>
      <c r="G123" s="2">
        <v>60.5</v>
      </c>
    </row>
    <row r="124" spans="1:7" ht="13.5" thickBot="1" x14ac:dyDescent="0.25">
      <c r="A124" s="3">
        <v>100</v>
      </c>
      <c r="B124" s="3">
        <v>42.589194575296638</v>
      </c>
      <c r="C124" s="3">
        <v>-15.289194575296637</v>
      </c>
      <c r="D124" s="3">
        <v>-2.279544714039424</v>
      </c>
      <c r="F124" s="3">
        <v>99.5</v>
      </c>
      <c r="G124" s="3">
        <v>62.8</v>
      </c>
    </row>
  </sheetData>
  <sortState ref="G25:G124">
    <sortCondition ref="G25"/>
  </sortState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2049" r:id="rId3" name="CheckBox1">
          <controlPr defaultSize="0" autoLine="0" autoPict="0" r:id="rId4">
            <anchor moveWithCells="1">
              <from>
                <xdr:col>6</xdr:col>
                <xdr:colOff>438150</xdr:colOff>
                <xdr:row>2</xdr:row>
                <xdr:rowOff>142875</xdr:rowOff>
              </from>
              <to>
                <xdr:col>7</xdr:col>
                <xdr:colOff>304800</xdr:colOff>
                <xdr:row>5</xdr:row>
                <xdr:rowOff>85725</xdr:rowOff>
              </to>
            </anchor>
          </controlPr>
        </control>
      </mc:Choice>
      <mc:Fallback>
        <control shapeId="2049" r:id="rId3" name="CheckBox1"/>
      </mc:Fallback>
    </mc:AlternateContent>
  </controls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>
          <x14:colorSeries theme="7" tint="-0.499984740745262"/>
          <x14:colorNegative theme="8"/>
          <x14:colorAxis rgb="FF000000"/>
          <x14:colorMarkers theme="7" tint="-0.499984740745262"/>
          <x14:colorFirst theme="7" tint="0.39997558519241921"/>
          <x14:colorLast theme="7" tint="0.39997558519241921"/>
          <x14:colorHigh theme="7"/>
          <x14:colorLow theme="7"/>
          <x14:sparklines>
            <x14:sparkline>
              <xm:f>test1!B25:D25</xm:f>
              <xm:sqref>E25</xm:sqref>
            </x14:sparkline>
          </x14:sparklines>
        </x14:sparklineGroup>
      </x14:sparklineGroup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Q102"/>
  <sheetViews>
    <sheetView workbookViewId="0">
      <selection activeCell="D2" sqref="D2:D101"/>
    </sheetView>
  </sheetViews>
  <sheetFormatPr defaultRowHeight="12.75" x14ac:dyDescent="0.2"/>
  <cols>
    <col min="1" max="7" width="11.7109375" customWidth="1"/>
    <col min="8" max="9" width="9.42578125" customWidth="1"/>
    <col min="10" max="10" width="11.5703125" bestFit="1" customWidth="1"/>
    <col min="11" max="13" width="12.5703125" bestFit="1" customWidth="1"/>
    <col min="14" max="14" width="12.42578125" bestFit="1" customWidth="1"/>
    <col min="15" max="15" width="12" bestFit="1" customWidth="1"/>
    <col min="16" max="16" width="12.5703125" bestFit="1" customWidth="1"/>
  </cols>
  <sheetData>
    <row r="1" spans="1:17" x14ac:dyDescent="0.2">
      <c r="A1" s="1" t="s">
        <v>0</v>
      </c>
      <c r="B1" s="1" t="s">
        <v>5</v>
      </c>
      <c r="C1" s="1" t="s">
        <v>6</v>
      </c>
      <c r="D1" s="1" t="s">
        <v>1</v>
      </c>
      <c r="E1" s="1" t="s">
        <v>3</v>
      </c>
      <c r="F1" s="1" t="s">
        <v>2</v>
      </c>
      <c r="G1" s="1" t="s">
        <v>4</v>
      </c>
      <c r="H1" s="1" t="s">
        <v>61</v>
      </c>
      <c r="I1" s="1"/>
      <c r="J1" s="4"/>
      <c r="K1" s="4" t="s">
        <v>0</v>
      </c>
      <c r="L1" s="4" t="s">
        <v>5</v>
      </c>
      <c r="M1" s="4" t="s">
        <v>6</v>
      </c>
      <c r="N1" s="4" t="s">
        <v>1</v>
      </c>
      <c r="O1" s="4" t="s">
        <v>2</v>
      </c>
      <c r="P1" s="4" t="s">
        <v>3</v>
      </c>
      <c r="Q1" s="4" t="s">
        <v>4</v>
      </c>
    </row>
    <row r="2" spans="1:17" x14ac:dyDescent="0.2">
      <c r="A2" s="1">
        <v>62.8</v>
      </c>
      <c r="B2" s="1">
        <v>1613</v>
      </c>
      <c r="C2" s="1">
        <v>1.7</v>
      </c>
      <c r="D2" s="1">
        <v>686</v>
      </c>
      <c r="E2" s="1">
        <v>29</v>
      </c>
      <c r="F2" s="1">
        <v>21.5</v>
      </c>
      <c r="G2" s="1">
        <v>4.0999999999999996</v>
      </c>
      <c r="H2">
        <f>AVERAGE($A$2:$A$101)</f>
        <v>45.738999999999997</v>
      </c>
      <c r="J2" s="2" t="s">
        <v>0</v>
      </c>
      <c r="K2" s="2">
        <v>1</v>
      </c>
      <c r="L2" s="2"/>
      <c r="M2" s="2"/>
      <c r="N2" s="2"/>
      <c r="O2" s="2"/>
      <c r="P2" s="2"/>
      <c r="Q2" s="2"/>
    </row>
    <row r="3" spans="1:17" x14ac:dyDescent="0.2">
      <c r="A3" s="1">
        <v>49</v>
      </c>
      <c r="B3" s="1">
        <v>1998</v>
      </c>
      <c r="C3" s="1">
        <v>3.6</v>
      </c>
      <c r="D3" s="1">
        <v>461</v>
      </c>
      <c r="E3" s="1">
        <v>41</v>
      </c>
      <c r="F3" s="1">
        <v>19</v>
      </c>
      <c r="G3" s="1">
        <v>4.9000000000000004</v>
      </c>
      <c r="H3">
        <f t="shared" ref="H3:H66" si="0">AVERAGE($A$2:$A$101)</f>
        <v>45.738999999999997</v>
      </c>
      <c r="J3" s="2" t="s">
        <v>5</v>
      </c>
      <c r="K3" s="2">
        <v>-0.47032939592576251</v>
      </c>
      <c r="L3" s="2">
        <v>1</v>
      </c>
      <c r="M3" s="2"/>
      <c r="N3" s="2"/>
      <c r="O3" s="2"/>
      <c r="P3" s="2"/>
      <c r="Q3" s="2"/>
    </row>
    <row r="4" spans="1:17" x14ac:dyDescent="0.2">
      <c r="A4" s="1">
        <v>56.5</v>
      </c>
      <c r="B4" s="1">
        <v>2045</v>
      </c>
      <c r="C4" s="1">
        <v>1.5</v>
      </c>
      <c r="D4" s="1">
        <v>562</v>
      </c>
      <c r="E4" s="1">
        <v>38</v>
      </c>
      <c r="F4" s="1">
        <v>15</v>
      </c>
      <c r="G4" s="1">
        <v>4.3</v>
      </c>
      <c r="H4">
        <f t="shared" si="0"/>
        <v>45.738999999999997</v>
      </c>
      <c r="J4" s="2" t="s">
        <v>6</v>
      </c>
      <c r="K4" s="2">
        <v>0.1602515327385016</v>
      </c>
      <c r="L4" s="2">
        <v>8.1679710958951879E-2</v>
      </c>
      <c r="M4" s="2">
        <v>1</v>
      </c>
      <c r="N4" s="2"/>
      <c r="O4" s="2"/>
      <c r="P4" s="2"/>
      <c r="Q4" s="2"/>
    </row>
    <row r="5" spans="1:17" x14ac:dyDescent="0.2">
      <c r="A5" s="1">
        <v>45.1</v>
      </c>
      <c r="B5" s="1">
        <v>2172</v>
      </c>
      <c r="C5" s="1">
        <v>1.4</v>
      </c>
      <c r="D5" s="1">
        <v>198</v>
      </c>
      <c r="E5" s="1">
        <v>35</v>
      </c>
      <c r="F5" s="1">
        <v>7</v>
      </c>
      <c r="G5" s="1">
        <v>9.1999999999999993</v>
      </c>
      <c r="H5">
        <f t="shared" si="0"/>
        <v>45.738999999999997</v>
      </c>
      <c r="J5" s="2" t="s">
        <v>1</v>
      </c>
      <c r="K5" s="2">
        <v>0.50143077074579967</v>
      </c>
      <c r="L5" s="2">
        <v>-9.3475215738545295E-2</v>
      </c>
      <c r="M5" s="2">
        <v>4.2761632711980038E-2</v>
      </c>
      <c r="N5" s="2">
        <v>1</v>
      </c>
      <c r="O5" s="2"/>
      <c r="P5" s="2"/>
      <c r="Q5" s="2"/>
    </row>
    <row r="6" spans="1:17" x14ac:dyDescent="0.2">
      <c r="A6" s="1">
        <v>58.5</v>
      </c>
      <c r="B6" s="1">
        <v>2210</v>
      </c>
      <c r="C6" s="1">
        <v>2.7</v>
      </c>
      <c r="D6" s="1">
        <v>611</v>
      </c>
      <c r="E6" s="1">
        <v>35</v>
      </c>
      <c r="F6" s="1">
        <v>17.5</v>
      </c>
      <c r="G6" s="1">
        <v>2.7</v>
      </c>
      <c r="H6">
        <f t="shared" si="0"/>
        <v>45.738999999999997</v>
      </c>
      <c r="J6" s="2" t="s">
        <v>2</v>
      </c>
      <c r="K6" s="2">
        <v>0.12301245581384811</v>
      </c>
      <c r="L6" s="2">
        <v>-6.3908075574066595E-2</v>
      </c>
      <c r="M6" s="2">
        <v>7.1236621037716219E-2</v>
      </c>
      <c r="N6" s="2">
        <v>-1.0304396864217929E-3</v>
      </c>
      <c r="O6" s="2">
        <v>1</v>
      </c>
      <c r="P6" s="2"/>
      <c r="Q6" s="2"/>
    </row>
    <row r="7" spans="1:17" x14ac:dyDescent="0.2">
      <c r="A7" s="1">
        <v>46.2</v>
      </c>
      <c r="B7" s="1">
        <v>2244</v>
      </c>
      <c r="C7" s="1">
        <v>3.6</v>
      </c>
      <c r="D7" s="1">
        <v>496</v>
      </c>
      <c r="E7" s="1">
        <v>36</v>
      </c>
      <c r="F7" s="1">
        <v>15.5</v>
      </c>
      <c r="G7" s="1">
        <v>5.9</v>
      </c>
      <c r="H7">
        <f t="shared" si="0"/>
        <v>45.738999999999997</v>
      </c>
      <c r="J7" s="2" t="s">
        <v>3</v>
      </c>
      <c r="K7" s="2">
        <v>0.24750031085052882</v>
      </c>
      <c r="L7" s="2">
        <v>3.7142757323399313E-2</v>
      </c>
      <c r="M7" s="2">
        <v>-4.5322351866769958E-2</v>
      </c>
      <c r="N7" s="2">
        <v>0.15261401137810307</v>
      </c>
      <c r="O7" s="2">
        <v>-0.11263169034751809</v>
      </c>
      <c r="P7" s="2">
        <v>1</v>
      </c>
      <c r="Q7" s="2"/>
    </row>
    <row r="8" spans="1:17" ht="13.5" thickBot="1" x14ac:dyDescent="0.25">
      <c r="A8" s="1">
        <v>46</v>
      </c>
      <c r="B8" s="1">
        <v>2341</v>
      </c>
      <c r="C8" s="1">
        <v>2.2999999999999998</v>
      </c>
      <c r="D8" s="1">
        <v>580</v>
      </c>
      <c r="E8" s="1">
        <v>29</v>
      </c>
      <c r="F8" s="1">
        <v>23</v>
      </c>
      <c r="G8" s="1">
        <v>7.4</v>
      </c>
      <c r="H8">
        <f t="shared" si="0"/>
        <v>45.738999999999997</v>
      </c>
      <c r="J8" s="3" t="s">
        <v>4</v>
      </c>
      <c r="K8" s="3">
        <v>-9.2271910122004003E-2</v>
      </c>
      <c r="L8" s="3">
        <v>7.3009319548603083E-2</v>
      </c>
      <c r="M8" s="3">
        <v>9.1286692899762045E-2</v>
      </c>
      <c r="N8" s="3">
        <v>3.2855396067097316E-2</v>
      </c>
      <c r="O8" s="3">
        <v>9.7323583104960573E-2</v>
      </c>
      <c r="P8" s="3">
        <v>-5.1541364715145657E-2</v>
      </c>
      <c r="Q8" s="3">
        <v>1</v>
      </c>
    </row>
    <row r="9" spans="1:17" x14ac:dyDescent="0.2">
      <c r="A9" s="1">
        <v>58</v>
      </c>
      <c r="B9" s="1">
        <v>2382</v>
      </c>
      <c r="C9" s="1">
        <v>3.2</v>
      </c>
      <c r="D9" s="1">
        <v>484</v>
      </c>
      <c r="E9" s="1">
        <v>39</v>
      </c>
      <c r="F9" s="1">
        <v>12</v>
      </c>
      <c r="G9" s="1">
        <v>1.3</v>
      </c>
      <c r="H9">
        <f t="shared" si="0"/>
        <v>45.738999999999997</v>
      </c>
    </row>
    <row r="10" spans="1:17" x14ac:dyDescent="0.2">
      <c r="A10" s="1">
        <v>42.5</v>
      </c>
      <c r="B10" s="1">
        <v>2403</v>
      </c>
      <c r="C10" s="1">
        <v>1</v>
      </c>
      <c r="D10" s="1">
        <v>345</v>
      </c>
      <c r="E10" s="1">
        <v>32</v>
      </c>
      <c r="F10" s="1">
        <v>19</v>
      </c>
      <c r="G10" s="1">
        <v>8.1999999999999993</v>
      </c>
      <c r="H10">
        <f t="shared" si="0"/>
        <v>45.738999999999997</v>
      </c>
    </row>
    <row r="11" spans="1:17" x14ac:dyDescent="0.2">
      <c r="A11" s="1">
        <v>48.2</v>
      </c>
      <c r="B11" s="1">
        <v>2429</v>
      </c>
      <c r="C11" s="1">
        <v>2.2999999999999998</v>
      </c>
      <c r="D11" s="1">
        <v>498</v>
      </c>
      <c r="E11" s="1">
        <v>33</v>
      </c>
      <c r="F11" s="1">
        <v>20</v>
      </c>
      <c r="G11" s="1">
        <v>7.6</v>
      </c>
      <c r="H11">
        <f t="shared" si="0"/>
        <v>45.738999999999997</v>
      </c>
      <c r="J11" t="s">
        <v>7</v>
      </c>
    </row>
    <row r="12" spans="1:17" x14ac:dyDescent="0.2">
      <c r="A12" s="1">
        <v>54.1</v>
      </c>
      <c r="B12" s="1">
        <v>2432</v>
      </c>
      <c r="C12" s="1">
        <v>2.9</v>
      </c>
      <c r="D12" s="1">
        <v>370</v>
      </c>
      <c r="E12" s="1">
        <v>35</v>
      </c>
      <c r="F12" s="1">
        <v>17.5</v>
      </c>
      <c r="G12" s="1">
        <v>10.3</v>
      </c>
      <c r="H12">
        <f t="shared" si="0"/>
        <v>45.738999999999997</v>
      </c>
      <c r="J12" t="s">
        <v>8</v>
      </c>
    </row>
    <row r="13" spans="1:17" x14ac:dyDescent="0.2">
      <c r="A13" s="1">
        <v>45.4</v>
      </c>
      <c r="B13" s="1">
        <v>2443</v>
      </c>
      <c r="C13" s="1">
        <v>0.1</v>
      </c>
      <c r="D13" s="1">
        <v>515</v>
      </c>
      <c r="E13" s="1">
        <v>36</v>
      </c>
      <c r="F13" s="1">
        <v>10.5</v>
      </c>
      <c r="G13" s="1">
        <v>7.5</v>
      </c>
      <c r="H13">
        <f t="shared" si="0"/>
        <v>45.738999999999997</v>
      </c>
      <c r="J13" s="5" t="s">
        <v>9</v>
      </c>
      <c r="K13" s="1"/>
      <c r="L13" s="1"/>
      <c r="M13" s="1"/>
      <c r="N13" s="1"/>
      <c r="O13" s="1"/>
      <c r="P13" s="1"/>
    </row>
    <row r="14" spans="1:17" x14ac:dyDescent="0.2">
      <c r="A14" s="1">
        <v>54.2</v>
      </c>
      <c r="B14" s="1">
        <v>2484</v>
      </c>
      <c r="C14" s="1">
        <v>2.8</v>
      </c>
      <c r="D14" s="1">
        <v>443</v>
      </c>
      <c r="E14" s="1">
        <v>33</v>
      </c>
      <c r="F14" s="1">
        <v>16</v>
      </c>
      <c r="G14" s="1">
        <v>0.6</v>
      </c>
      <c r="H14">
        <f t="shared" si="0"/>
        <v>45.738999999999997</v>
      </c>
      <c r="J14" t="s">
        <v>10</v>
      </c>
    </row>
    <row r="15" spans="1:17" x14ac:dyDescent="0.2">
      <c r="A15" s="1">
        <v>46.3</v>
      </c>
      <c r="B15" s="1">
        <v>2554</v>
      </c>
      <c r="C15" s="1">
        <v>2.1</v>
      </c>
      <c r="D15" s="1">
        <v>585</v>
      </c>
      <c r="E15" s="1">
        <v>32</v>
      </c>
      <c r="F15" s="1">
        <v>10</v>
      </c>
      <c r="G15" s="1">
        <v>9.9</v>
      </c>
      <c r="H15">
        <f t="shared" si="0"/>
        <v>45.738999999999997</v>
      </c>
      <c r="J15" t="s">
        <v>11</v>
      </c>
    </row>
    <row r="16" spans="1:17" x14ac:dyDescent="0.2">
      <c r="A16" s="1">
        <v>57.3</v>
      </c>
      <c r="B16" s="1">
        <v>2601</v>
      </c>
      <c r="C16" s="1">
        <v>3.1</v>
      </c>
      <c r="D16" s="1">
        <v>520</v>
      </c>
      <c r="E16" s="1">
        <v>39</v>
      </c>
      <c r="F16" s="1">
        <v>18.5</v>
      </c>
      <c r="G16" s="1">
        <v>11</v>
      </c>
      <c r="H16">
        <f t="shared" si="0"/>
        <v>45.738999999999997</v>
      </c>
      <c r="J16" t="s">
        <v>12</v>
      </c>
    </row>
    <row r="17" spans="1:10" x14ac:dyDescent="0.2">
      <c r="A17" s="1">
        <v>60.1</v>
      </c>
      <c r="B17" s="1">
        <v>2619</v>
      </c>
      <c r="C17" s="1">
        <v>2.9</v>
      </c>
      <c r="D17" s="1">
        <v>683</v>
      </c>
      <c r="E17" s="1">
        <v>31</v>
      </c>
      <c r="F17" s="1">
        <v>12</v>
      </c>
      <c r="G17" s="1">
        <v>6.8</v>
      </c>
      <c r="H17">
        <f t="shared" si="0"/>
        <v>45.738999999999997</v>
      </c>
      <c r="J17" t="s">
        <v>13</v>
      </c>
    </row>
    <row r="18" spans="1:10" x14ac:dyDescent="0.2">
      <c r="A18" s="1">
        <v>33.200000000000003</v>
      </c>
      <c r="B18" s="1">
        <v>2629</v>
      </c>
      <c r="C18" s="1">
        <v>1.4</v>
      </c>
      <c r="D18" s="1">
        <v>359</v>
      </c>
      <c r="E18" s="1">
        <v>35</v>
      </c>
      <c r="F18" s="1">
        <v>20</v>
      </c>
      <c r="G18" s="1">
        <v>7.2</v>
      </c>
      <c r="H18">
        <f t="shared" si="0"/>
        <v>45.738999999999997</v>
      </c>
      <c r="J18" t="s">
        <v>14</v>
      </c>
    </row>
    <row r="19" spans="1:10" x14ac:dyDescent="0.2">
      <c r="A19" s="1">
        <v>51.4</v>
      </c>
      <c r="B19" s="1">
        <v>2640</v>
      </c>
      <c r="C19" s="1">
        <v>3.8</v>
      </c>
      <c r="D19" s="1">
        <v>431</v>
      </c>
      <c r="E19" s="1">
        <v>37</v>
      </c>
      <c r="F19" s="1">
        <v>19.5</v>
      </c>
      <c r="G19" s="1">
        <v>7.6</v>
      </c>
      <c r="H19">
        <f t="shared" si="0"/>
        <v>45.738999999999997</v>
      </c>
    </row>
    <row r="20" spans="1:10" x14ac:dyDescent="0.2">
      <c r="A20" s="1">
        <v>47.3</v>
      </c>
      <c r="B20" s="1">
        <v>2642</v>
      </c>
      <c r="C20" s="1">
        <v>1.8</v>
      </c>
      <c r="D20" s="1">
        <v>450</v>
      </c>
      <c r="E20" s="1">
        <v>30</v>
      </c>
      <c r="F20" s="1">
        <v>9</v>
      </c>
      <c r="G20" s="1">
        <v>4.8</v>
      </c>
      <c r="H20">
        <f t="shared" si="0"/>
        <v>45.738999999999997</v>
      </c>
    </row>
    <row r="21" spans="1:10" x14ac:dyDescent="0.2">
      <c r="A21" s="1">
        <v>46</v>
      </c>
      <c r="B21" s="1">
        <v>2655</v>
      </c>
      <c r="C21" s="1">
        <v>1.1000000000000001</v>
      </c>
      <c r="D21" s="1">
        <v>666</v>
      </c>
      <c r="E21" s="1">
        <v>34</v>
      </c>
      <c r="F21" s="1">
        <v>22</v>
      </c>
      <c r="G21" s="1">
        <v>8.1</v>
      </c>
      <c r="H21">
        <f t="shared" si="0"/>
        <v>45.738999999999997</v>
      </c>
    </row>
    <row r="22" spans="1:10" x14ac:dyDescent="0.2">
      <c r="A22" s="1">
        <v>40.799999999999997</v>
      </c>
      <c r="B22" s="1">
        <v>2676</v>
      </c>
      <c r="C22" s="1">
        <v>3.3</v>
      </c>
      <c r="D22" s="1">
        <v>300</v>
      </c>
      <c r="E22" s="1">
        <v>41</v>
      </c>
      <c r="F22" s="1">
        <v>25</v>
      </c>
      <c r="G22" s="1">
        <v>5.0999999999999996</v>
      </c>
      <c r="H22">
        <f t="shared" si="0"/>
        <v>45.738999999999997</v>
      </c>
    </row>
    <row r="23" spans="1:10" x14ac:dyDescent="0.2">
      <c r="A23" s="1">
        <v>57.4</v>
      </c>
      <c r="B23" s="1">
        <v>2687</v>
      </c>
      <c r="C23" s="1">
        <v>0.9</v>
      </c>
      <c r="D23" s="1">
        <v>678</v>
      </c>
      <c r="E23" s="1">
        <v>42</v>
      </c>
      <c r="F23" s="1">
        <v>15.5</v>
      </c>
      <c r="G23" s="1">
        <v>6.9</v>
      </c>
      <c r="H23">
        <f t="shared" si="0"/>
        <v>45.738999999999997</v>
      </c>
    </row>
    <row r="24" spans="1:10" x14ac:dyDescent="0.2">
      <c r="A24" s="1">
        <v>45.5</v>
      </c>
      <c r="B24" s="1">
        <v>2691</v>
      </c>
      <c r="C24" s="1">
        <v>3.2</v>
      </c>
      <c r="D24" s="1">
        <v>519</v>
      </c>
      <c r="E24" s="1">
        <v>46</v>
      </c>
      <c r="F24" s="1">
        <v>13.5</v>
      </c>
      <c r="G24" s="1">
        <v>5.7</v>
      </c>
      <c r="H24">
        <f t="shared" si="0"/>
        <v>45.738999999999997</v>
      </c>
    </row>
    <row r="25" spans="1:10" x14ac:dyDescent="0.2">
      <c r="A25" s="1">
        <v>43.2</v>
      </c>
      <c r="B25" s="1">
        <v>2724</v>
      </c>
      <c r="C25" s="1">
        <v>1.2</v>
      </c>
      <c r="D25" s="1">
        <v>597</v>
      </c>
      <c r="E25" s="1">
        <v>42</v>
      </c>
      <c r="F25" s="1">
        <v>14.5</v>
      </c>
      <c r="G25" s="1">
        <v>0.3</v>
      </c>
      <c r="H25">
        <f t="shared" si="0"/>
        <v>45.738999999999997</v>
      </c>
    </row>
    <row r="26" spans="1:10" x14ac:dyDescent="0.2">
      <c r="A26" s="1">
        <v>49.5</v>
      </c>
      <c r="B26" s="1">
        <v>2726</v>
      </c>
      <c r="C26" s="1">
        <v>1.2</v>
      </c>
      <c r="D26" s="1">
        <v>464</v>
      </c>
      <c r="E26" s="1">
        <v>36</v>
      </c>
      <c r="F26" s="1">
        <v>19</v>
      </c>
      <c r="G26" s="1">
        <v>9.3000000000000007</v>
      </c>
      <c r="H26">
        <f t="shared" si="0"/>
        <v>45.738999999999997</v>
      </c>
    </row>
    <row r="27" spans="1:10" x14ac:dyDescent="0.2">
      <c r="A27" s="1">
        <v>34.5</v>
      </c>
      <c r="B27" s="1">
        <v>2730</v>
      </c>
      <c r="C27" s="1">
        <v>0.3</v>
      </c>
      <c r="D27" s="1">
        <v>171</v>
      </c>
      <c r="E27" s="1">
        <v>33</v>
      </c>
      <c r="F27" s="1">
        <v>17</v>
      </c>
      <c r="G27" s="1">
        <v>4.3</v>
      </c>
      <c r="H27">
        <f t="shared" si="0"/>
        <v>45.738999999999997</v>
      </c>
    </row>
    <row r="28" spans="1:10" x14ac:dyDescent="0.2">
      <c r="A28" s="1">
        <v>47.6</v>
      </c>
      <c r="B28" s="1">
        <v>2751</v>
      </c>
      <c r="C28" s="1">
        <v>3</v>
      </c>
      <c r="D28" s="1">
        <v>426</v>
      </c>
      <c r="E28" s="1">
        <v>36</v>
      </c>
      <c r="F28" s="1">
        <v>10.5</v>
      </c>
      <c r="G28" s="1">
        <v>9.1</v>
      </c>
      <c r="H28">
        <f t="shared" si="0"/>
        <v>45.738999999999997</v>
      </c>
    </row>
    <row r="29" spans="1:10" x14ac:dyDescent="0.2">
      <c r="A29" s="1">
        <v>54.4</v>
      </c>
      <c r="B29" s="1">
        <v>2756</v>
      </c>
      <c r="C29" s="1">
        <v>3.2</v>
      </c>
      <c r="D29" s="1">
        <v>832</v>
      </c>
      <c r="E29" s="1">
        <v>39</v>
      </c>
      <c r="F29" s="1">
        <v>14.5</v>
      </c>
      <c r="G29" s="1">
        <v>7.9</v>
      </c>
      <c r="H29">
        <f t="shared" si="0"/>
        <v>45.738999999999997</v>
      </c>
    </row>
    <row r="30" spans="1:10" x14ac:dyDescent="0.2">
      <c r="A30" s="1">
        <v>47.3</v>
      </c>
      <c r="B30" s="1">
        <v>2761</v>
      </c>
      <c r="C30" s="1">
        <v>3.4</v>
      </c>
      <c r="D30" s="1">
        <v>485</v>
      </c>
      <c r="E30" s="1">
        <v>39</v>
      </c>
      <c r="F30" s="1">
        <v>16</v>
      </c>
      <c r="G30" s="1">
        <v>6.6</v>
      </c>
      <c r="H30">
        <f t="shared" si="0"/>
        <v>45.738999999999997</v>
      </c>
    </row>
    <row r="31" spans="1:10" x14ac:dyDescent="0.2">
      <c r="A31" s="1">
        <v>53.4</v>
      </c>
      <c r="B31" s="1">
        <v>2772</v>
      </c>
      <c r="C31" s="1">
        <v>0.8</v>
      </c>
      <c r="D31" s="1">
        <v>622</v>
      </c>
      <c r="E31" s="1">
        <v>45</v>
      </c>
      <c r="F31" s="1">
        <v>14.5</v>
      </c>
      <c r="G31" s="1">
        <v>11.3</v>
      </c>
      <c r="H31">
        <f t="shared" si="0"/>
        <v>45.738999999999997</v>
      </c>
    </row>
    <row r="32" spans="1:10" x14ac:dyDescent="0.2">
      <c r="A32" s="1">
        <v>51.2</v>
      </c>
      <c r="B32" s="1">
        <v>2775</v>
      </c>
      <c r="C32" s="1">
        <v>2.5</v>
      </c>
      <c r="D32" s="1">
        <v>497</v>
      </c>
      <c r="E32" s="1">
        <v>39</v>
      </c>
      <c r="F32" s="1">
        <v>15</v>
      </c>
      <c r="G32" s="1">
        <v>5.6</v>
      </c>
      <c r="H32">
        <f t="shared" si="0"/>
        <v>45.738999999999997</v>
      </c>
    </row>
    <row r="33" spans="1:8" x14ac:dyDescent="0.2">
      <c r="A33" s="1">
        <v>41.6</v>
      </c>
      <c r="B33" s="1">
        <v>2776</v>
      </c>
      <c r="C33" s="1">
        <v>2.1</v>
      </c>
      <c r="D33" s="1">
        <v>360</v>
      </c>
      <c r="E33" s="1">
        <v>31</v>
      </c>
      <c r="F33" s="1">
        <v>16</v>
      </c>
      <c r="G33" s="1">
        <v>7.3</v>
      </c>
      <c r="H33">
        <f t="shared" si="0"/>
        <v>45.738999999999997</v>
      </c>
    </row>
    <row r="34" spans="1:8" x14ac:dyDescent="0.2">
      <c r="A34" s="1">
        <v>35.9</v>
      </c>
      <c r="B34" s="1">
        <v>2786</v>
      </c>
      <c r="C34" s="1">
        <v>1.9</v>
      </c>
      <c r="D34" s="1">
        <v>511</v>
      </c>
      <c r="E34" s="1">
        <v>37</v>
      </c>
      <c r="F34" s="1">
        <v>15.5</v>
      </c>
      <c r="G34" s="1">
        <v>8.5</v>
      </c>
      <c r="H34">
        <f t="shared" si="0"/>
        <v>45.738999999999997</v>
      </c>
    </row>
    <row r="35" spans="1:8" x14ac:dyDescent="0.2">
      <c r="A35" s="1">
        <v>55.4</v>
      </c>
      <c r="B35" s="1">
        <v>2790</v>
      </c>
      <c r="C35" s="1">
        <v>1.6</v>
      </c>
      <c r="D35" s="1">
        <v>645</v>
      </c>
      <c r="E35" s="1">
        <v>37</v>
      </c>
      <c r="F35" s="1">
        <v>12</v>
      </c>
      <c r="G35" s="1">
        <v>9.1</v>
      </c>
      <c r="H35">
        <f t="shared" si="0"/>
        <v>45.738999999999997</v>
      </c>
    </row>
    <row r="36" spans="1:8" x14ac:dyDescent="0.2">
      <c r="A36" s="1">
        <v>33.799999999999997</v>
      </c>
      <c r="B36" s="1">
        <v>2810</v>
      </c>
      <c r="C36" s="1">
        <v>2.8</v>
      </c>
      <c r="D36" s="1">
        <v>496</v>
      </c>
      <c r="E36" s="1">
        <v>35</v>
      </c>
      <c r="F36" s="1">
        <v>17.5</v>
      </c>
      <c r="G36" s="1">
        <v>14.4</v>
      </c>
      <c r="H36">
        <f t="shared" si="0"/>
        <v>45.738999999999997</v>
      </c>
    </row>
    <row r="37" spans="1:8" x14ac:dyDescent="0.2">
      <c r="A37" s="1">
        <v>44</v>
      </c>
      <c r="B37" s="1">
        <v>2813</v>
      </c>
      <c r="C37" s="1">
        <v>3.8</v>
      </c>
      <c r="D37" s="1">
        <v>233</v>
      </c>
      <c r="E37" s="1">
        <v>33</v>
      </c>
      <c r="F37" s="1">
        <v>15</v>
      </c>
      <c r="G37" s="1">
        <v>11.8</v>
      </c>
      <c r="H37">
        <f t="shared" si="0"/>
        <v>45.738999999999997</v>
      </c>
    </row>
    <row r="38" spans="1:8" x14ac:dyDescent="0.2">
      <c r="A38" s="1">
        <v>48.8</v>
      </c>
      <c r="B38" s="1">
        <v>2825</v>
      </c>
      <c r="C38" s="1">
        <v>1.1000000000000001</v>
      </c>
      <c r="D38" s="1">
        <v>774</v>
      </c>
      <c r="E38" s="1">
        <v>40</v>
      </c>
      <c r="F38" s="1">
        <v>13</v>
      </c>
      <c r="G38" s="1">
        <v>9</v>
      </c>
      <c r="H38">
        <f t="shared" si="0"/>
        <v>45.738999999999997</v>
      </c>
    </row>
    <row r="39" spans="1:8" x14ac:dyDescent="0.2">
      <c r="A39" s="1">
        <v>49</v>
      </c>
      <c r="B39" s="1">
        <v>2826</v>
      </c>
      <c r="C39" s="1">
        <v>4.2</v>
      </c>
      <c r="D39" s="1">
        <v>390</v>
      </c>
      <c r="E39" s="1">
        <v>34</v>
      </c>
      <c r="F39" s="1">
        <v>17</v>
      </c>
      <c r="G39" s="1">
        <v>1.2</v>
      </c>
      <c r="H39">
        <f t="shared" si="0"/>
        <v>45.738999999999997</v>
      </c>
    </row>
    <row r="40" spans="1:8" x14ac:dyDescent="0.2">
      <c r="A40" s="1">
        <v>53</v>
      </c>
      <c r="B40" s="1">
        <v>2844</v>
      </c>
      <c r="C40" s="1">
        <v>3.5</v>
      </c>
      <c r="D40" s="1">
        <v>406</v>
      </c>
      <c r="E40" s="1">
        <v>30</v>
      </c>
      <c r="F40" s="1">
        <v>13.5</v>
      </c>
      <c r="G40" s="1">
        <v>10.8</v>
      </c>
      <c r="H40">
        <f t="shared" si="0"/>
        <v>45.738999999999997</v>
      </c>
    </row>
    <row r="41" spans="1:8" x14ac:dyDescent="0.2">
      <c r="A41" s="1">
        <v>41</v>
      </c>
      <c r="B41" s="1">
        <v>2846</v>
      </c>
      <c r="C41" s="1">
        <v>3.1</v>
      </c>
      <c r="D41" s="1">
        <v>231</v>
      </c>
      <c r="E41" s="1">
        <v>31</v>
      </c>
      <c r="F41" s="1">
        <v>20.5</v>
      </c>
      <c r="G41" s="1">
        <v>8.8000000000000007</v>
      </c>
      <c r="H41">
        <f t="shared" si="0"/>
        <v>45.738999999999997</v>
      </c>
    </row>
    <row r="42" spans="1:8" x14ac:dyDescent="0.2">
      <c r="A42" s="1">
        <v>40.299999999999997</v>
      </c>
      <c r="B42" s="1">
        <v>2848</v>
      </c>
      <c r="C42" s="1">
        <v>2.5</v>
      </c>
      <c r="D42" s="1">
        <v>744</v>
      </c>
      <c r="E42" s="1">
        <v>30</v>
      </c>
      <c r="F42" s="1">
        <v>19</v>
      </c>
      <c r="G42" s="1">
        <v>8.4</v>
      </c>
      <c r="H42">
        <f t="shared" si="0"/>
        <v>45.738999999999997</v>
      </c>
    </row>
    <row r="43" spans="1:8" x14ac:dyDescent="0.2">
      <c r="A43" s="1">
        <v>49.8</v>
      </c>
      <c r="B43" s="1">
        <v>2859</v>
      </c>
      <c r="C43" s="1">
        <v>1.7</v>
      </c>
      <c r="D43" s="1">
        <v>544</v>
      </c>
      <c r="E43" s="1">
        <v>39</v>
      </c>
      <c r="F43" s="1">
        <v>14.5</v>
      </c>
      <c r="G43" s="1">
        <v>3</v>
      </c>
      <c r="H43">
        <f t="shared" si="0"/>
        <v>45.738999999999997</v>
      </c>
    </row>
    <row r="44" spans="1:8" x14ac:dyDescent="0.2">
      <c r="A44" s="1">
        <v>54.1</v>
      </c>
      <c r="B44" s="1">
        <v>2862</v>
      </c>
      <c r="C44" s="1">
        <v>2.9</v>
      </c>
      <c r="D44" s="1">
        <v>809</v>
      </c>
      <c r="E44" s="1">
        <v>41</v>
      </c>
      <c r="F44" s="1">
        <v>16.5</v>
      </c>
      <c r="G44" s="1">
        <v>11.8</v>
      </c>
      <c r="H44">
        <f t="shared" si="0"/>
        <v>45.738999999999997</v>
      </c>
    </row>
    <row r="45" spans="1:8" x14ac:dyDescent="0.2">
      <c r="A45" s="1">
        <v>52.2</v>
      </c>
      <c r="B45" s="1">
        <v>2879</v>
      </c>
      <c r="C45" s="1">
        <v>2.1</v>
      </c>
      <c r="D45" s="1">
        <v>747</v>
      </c>
      <c r="E45" s="1">
        <v>36</v>
      </c>
      <c r="F45" s="1">
        <v>19.5</v>
      </c>
      <c r="G45" s="1">
        <v>2.9</v>
      </c>
      <c r="H45">
        <f t="shared" si="0"/>
        <v>45.738999999999997</v>
      </c>
    </row>
    <row r="46" spans="1:8" x14ac:dyDescent="0.2">
      <c r="A46" s="1">
        <v>49</v>
      </c>
      <c r="B46" s="1">
        <v>2890</v>
      </c>
      <c r="C46" s="1">
        <v>2.4</v>
      </c>
      <c r="D46" s="1">
        <v>254</v>
      </c>
      <c r="E46" s="1">
        <v>35</v>
      </c>
      <c r="F46" s="1">
        <v>20</v>
      </c>
      <c r="G46" s="1">
        <v>2.6</v>
      </c>
      <c r="H46">
        <f t="shared" si="0"/>
        <v>45.738999999999997</v>
      </c>
    </row>
    <row r="47" spans="1:8" x14ac:dyDescent="0.2">
      <c r="A47" s="1">
        <v>43.5</v>
      </c>
      <c r="B47" s="1">
        <v>2910</v>
      </c>
      <c r="C47" s="1">
        <v>1.4</v>
      </c>
      <c r="D47" s="1">
        <v>418</v>
      </c>
      <c r="E47" s="1">
        <v>35</v>
      </c>
      <c r="F47" s="1">
        <v>12.5</v>
      </c>
      <c r="G47" s="1">
        <v>1.8</v>
      </c>
      <c r="H47">
        <f t="shared" si="0"/>
        <v>45.738999999999997</v>
      </c>
    </row>
    <row r="48" spans="1:8" x14ac:dyDescent="0.2">
      <c r="A48" s="1">
        <v>43.7</v>
      </c>
      <c r="B48" s="1">
        <v>2915</v>
      </c>
      <c r="C48" s="1">
        <v>1.6</v>
      </c>
      <c r="D48" s="1">
        <v>620</v>
      </c>
      <c r="E48" s="1">
        <v>36</v>
      </c>
      <c r="F48" s="1">
        <v>13.5</v>
      </c>
      <c r="G48" s="1">
        <v>5.3</v>
      </c>
      <c r="H48">
        <f t="shared" si="0"/>
        <v>45.738999999999997</v>
      </c>
    </row>
    <row r="49" spans="1:8" x14ac:dyDescent="0.2">
      <c r="A49" s="1">
        <v>49.6</v>
      </c>
      <c r="B49" s="1">
        <v>2922</v>
      </c>
      <c r="C49" s="1">
        <v>1.9</v>
      </c>
      <c r="D49" s="1">
        <v>459</v>
      </c>
      <c r="E49" s="1">
        <v>32</v>
      </c>
      <c r="F49" s="1">
        <v>19.5</v>
      </c>
      <c r="G49" s="1">
        <v>4.4000000000000004</v>
      </c>
      <c r="H49">
        <f t="shared" si="0"/>
        <v>45.738999999999997</v>
      </c>
    </row>
    <row r="50" spans="1:8" x14ac:dyDescent="0.2">
      <c r="A50" s="1">
        <v>36.9</v>
      </c>
      <c r="B50" s="1">
        <v>2923</v>
      </c>
      <c r="C50" s="1">
        <v>1.2</v>
      </c>
      <c r="D50" s="1">
        <v>449</v>
      </c>
      <c r="E50" s="1">
        <v>40</v>
      </c>
      <c r="F50" s="1">
        <v>14</v>
      </c>
      <c r="G50" s="1">
        <v>7.6</v>
      </c>
      <c r="H50">
        <f t="shared" si="0"/>
        <v>45.738999999999997</v>
      </c>
    </row>
    <row r="51" spans="1:8" x14ac:dyDescent="0.2">
      <c r="A51" s="1">
        <v>60.5</v>
      </c>
      <c r="B51" s="1">
        <v>2932</v>
      </c>
      <c r="C51" s="1">
        <v>1.8</v>
      </c>
      <c r="D51" s="1">
        <v>469</v>
      </c>
      <c r="E51" s="1">
        <v>39</v>
      </c>
      <c r="F51" s="1">
        <v>19.5</v>
      </c>
      <c r="G51" s="1">
        <v>6.1</v>
      </c>
      <c r="H51">
        <f t="shared" si="0"/>
        <v>45.738999999999997</v>
      </c>
    </row>
    <row r="52" spans="1:8" x14ac:dyDescent="0.2">
      <c r="A52" s="1">
        <v>48.8</v>
      </c>
      <c r="B52" s="1">
        <v>2935</v>
      </c>
      <c r="C52" s="1">
        <v>3.9</v>
      </c>
      <c r="D52" s="1">
        <v>551</v>
      </c>
      <c r="E52" s="1">
        <v>35</v>
      </c>
      <c r="F52" s="1">
        <v>20</v>
      </c>
      <c r="G52" s="1">
        <v>6.1</v>
      </c>
      <c r="H52">
        <f t="shared" si="0"/>
        <v>45.738999999999997</v>
      </c>
    </row>
    <row r="53" spans="1:8" x14ac:dyDescent="0.2">
      <c r="A53" s="1">
        <v>36.1</v>
      </c>
      <c r="B53" s="1">
        <v>2962</v>
      </c>
      <c r="C53" s="1">
        <v>0.9</v>
      </c>
      <c r="D53" s="1">
        <v>164</v>
      </c>
      <c r="E53" s="1">
        <v>41</v>
      </c>
      <c r="F53" s="1">
        <v>12.5</v>
      </c>
      <c r="G53" s="1">
        <v>8.6</v>
      </c>
      <c r="H53">
        <f t="shared" si="0"/>
        <v>45.738999999999997</v>
      </c>
    </row>
    <row r="54" spans="1:8" x14ac:dyDescent="0.2">
      <c r="A54" s="1">
        <v>37.799999999999997</v>
      </c>
      <c r="B54" s="1">
        <v>2980</v>
      </c>
      <c r="C54" s="1">
        <v>3.2</v>
      </c>
      <c r="D54" s="1">
        <v>427</v>
      </c>
      <c r="E54" s="1">
        <v>32</v>
      </c>
      <c r="F54" s="1">
        <v>12</v>
      </c>
      <c r="G54" s="1">
        <v>6.6</v>
      </c>
      <c r="H54">
        <f t="shared" si="0"/>
        <v>45.738999999999997</v>
      </c>
    </row>
    <row r="55" spans="1:8" x14ac:dyDescent="0.2">
      <c r="A55" s="1">
        <v>39.200000000000003</v>
      </c>
      <c r="B55" s="1">
        <v>2996</v>
      </c>
      <c r="C55" s="1">
        <v>1.3</v>
      </c>
      <c r="D55" s="1">
        <v>359</v>
      </c>
      <c r="E55" s="1">
        <v>38</v>
      </c>
      <c r="F55" s="1">
        <v>15.5</v>
      </c>
      <c r="G55" s="1">
        <v>8.5</v>
      </c>
      <c r="H55">
        <f t="shared" si="0"/>
        <v>45.738999999999997</v>
      </c>
    </row>
    <row r="56" spans="1:8" x14ac:dyDescent="0.2">
      <c r="A56" s="1">
        <v>44.9</v>
      </c>
      <c r="B56" s="1">
        <v>3003</v>
      </c>
      <c r="C56" s="1">
        <v>0.9</v>
      </c>
      <c r="D56" s="1">
        <v>402</v>
      </c>
      <c r="E56" s="1">
        <v>37</v>
      </c>
      <c r="F56" s="1">
        <v>15.5</v>
      </c>
      <c r="G56" s="1">
        <v>10.199999999999999</v>
      </c>
      <c r="H56">
        <f t="shared" si="0"/>
        <v>45.738999999999997</v>
      </c>
    </row>
    <row r="57" spans="1:8" x14ac:dyDescent="0.2">
      <c r="A57" s="1">
        <v>42.8</v>
      </c>
      <c r="B57" s="1">
        <v>3003</v>
      </c>
      <c r="C57" s="1">
        <v>2.2000000000000002</v>
      </c>
      <c r="D57" s="1">
        <v>457</v>
      </c>
      <c r="E57" s="1">
        <v>39</v>
      </c>
      <c r="F57" s="1">
        <v>19.5</v>
      </c>
      <c r="G57" s="1">
        <v>12</v>
      </c>
      <c r="H57">
        <f t="shared" si="0"/>
        <v>45.738999999999997</v>
      </c>
    </row>
    <row r="58" spans="1:8" x14ac:dyDescent="0.2">
      <c r="A58" s="1">
        <v>36.799999999999997</v>
      </c>
      <c r="B58" s="1">
        <v>3006</v>
      </c>
      <c r="C58" s="1">
        <v>2.5</v>
      </c>
      <c r="D58" s="1">
        <v>456</v>
      </c>
      <c r="E58" s="1">
        <v>37</v>
      </c>
      <c r="F58" s="1">
        <v>15.5</v>
      </c>
      <c r="G58" s="1">
        <v>4.2</v>
      </c>
      <c r="H58">
        <f t="shared" si="0"/>
        <v>45.738999999999997</v>
      </c>
    </row>
    <row r="59" spans="1:8" x14ac:dyDescent="0.2">
      <c r="A59" s="1">
        <v>52.6</v>
      </c>
      <c r="B59" s="1">
        <v>3013</v>
      </c>
      <c r="C59" s="1">
        <v>3.7</v>
      </c>
      <c r="D59" s="1">
        <v>830</v>
      </c>
      <c r="E59" s="1">
        <v>41</v>
      </c>
      <c r="F59" s="1">
        <v>20</v>
      </c>
      <c r="G59" s="1">
        <v>14.1</v>
      </c>
      <c r="H59">
        <f t="shared" si="0"/>
        <v>45.738999999999997</v>
      </c>
    </row>
    <row r="60" spans="1:8" x14ac:dyDescent="0.2">
      <c r="A60" s="1">
        <v>54.2</v>
      </c>
      <c r="B60" s="1">
        <v>3018</v>
      </c>
      <c r="C60" s="1">
        <v>3.1</v>
      </c>
      <c r="D60" s="1">
        <v>529</v>
      </c>
      <c r="E60" s="1">
        <v>39</v>
      </c>
      <c r="F60" s="1">
        <v>20</v>
      </c>
      <c r="G60" s="1">
        <v>8.1999999999999993</v>
      </c>
      <c r="H60">
        <f t="shared" si="0"/>
        <v>45.738999999999997</v>
      </c>
    </row>
    <row r="61" spans="1:8" x14ac:dyDescent="0.2">
      <c r="A61" s="1">
        <v>50.2</v>
      </c>
      <c r="B61" s="1">
        <v>3021</v>
      </c>
      <c r="C61" s="1">
        <v>1.7</v>
      </c>
      <c r="D61" s="1">
        <v>572</v>
      </c>
      <c r="E61" s="1">
        <v>41</v>
      </c>
      <c r="F61" s="1">
        <v>8.5</v>
      </c>
      <c r="G61" s="1">
        <v>5.5</v>
      </c>
      <c r="H61">
        <f t="shared" si="0"/>
        <v>45.738999999999997</v>
      </c>
    </row>
    <row r="62" spans="1:8" x14ac:dyDescent="0.2">
      <c r="A62" s="1">
        <v>51.5</v>
      </c>
      <c r="B62" s="1">
        <v>3069</v>
      </c>
      <c r="C62" s="1">
        <v>3.3</v>
      </c>
      <c r="D62" s="1">
        <v>512</v>
      </c>
      <c r="E62" s="1">
        <v>37</v>
      </c>
      <c r="F62" s="1">
        <v>20.5</v>
      </c>
      <c r="G62" s="1">
        <v>7.7</v>
      </c>
      <c r="H62">
        <f t="shared" si="0"/>
        <v>45.738999999999997</v>
      </c>
    </row>
    <row r="63" spans="1:8" x14ac:dyDescent="0.2">
      <c r="A63" s="1">
        <v>47.5</v>
      </c>
      <c r="B63" s="1">
        <v>3080</v>
      </c>
      <c r="C63" s="1">
        <v>1.9</v>
      </c>
      <c r="D63" s="1">
        <v>488</v>
      </c>
      <c r="E63" s="1">
        <v>43</v>
      </c>
      <c r="F63" s="1">
        <v>13.5</v>
      </c>
      <c r="G63" s="1">
        <v>8.1</v>
      </c>
      <c r="H63">
        <f t="shared" si="0"/>
        <v>45.738999999999997</v>
      </c>
    </row>
    <row r="64" spans="1:8" x14ac:dyDescent="0.2">
      <c r="A64" s="1">
        <v>51.2</v>
      </c>
      <c r="B64" s="1">
        <v>3082</v>
      </c>
      <c r="C64" s="1">
        <v>1.5</v>
      </c>
      <c r="D64" s="1">
        <v>637</v>
      </c>
      <c r="E64" s="1">
        <v>40</v>
      </c>
      <c r="F64" s="1">
        <v>22</v>
      </c>
      <c r="G64" s="1">
        <v>11.2</v>
      </c>
      <c r="H64">
        <f t="shared" si="0"/>
        <v>45.738999999999997</v>
      </c>
    </row>
    <row r="65" spans="1:8" x14ac:dyDescent="0.2">
      <c r="A65" s="1">
        <v>41.1</v>
      </c>
      <c r="B65" s="1">
        <v>3098</v>
      </c>
      <c r="C65" s="1">
        <v>2.2999999999999998</v>
      </c>
      <c r="D65" s="1">
        <v>449</v>
      </c>
      <c r="E65" s="1">
        <v>34</v>
      </c>
      <c r="F65" s="1">
        <v>11.5</v>
      </c>
      <c r="G65" s="1">
        <v>7.7</v>
      </c>
      <c r="H65">
        <f t="shared" si="0"/>
        <v>45.738999999999997</v>
      </c>
    </row>
    <row r="66" spans="1:8" x14ac:dyDescent="0.2">
      <c r="A66" s="1">
        <v>32.4</v>
      </c>
      <c r="B66" s="1">
        <v>3124</v>
      </c>
      <c r="C66" s="1">
        <v>1.6</v>
      </c>
      <c r="D66" s="1">
        <v>349</v>
      </c>
      <c r="E66" s="1">
        <v>29</v>
      </c>
      <c r="F66" s="1">
        <v>17</v>
      </c>
      <c r="G66" s="1">
        <v>7.3</v>
      </c>
      <c r="H66">
        <f t="shared" si="0"/>
        <v>45.738999999999997</v>
      </c>
    </row>
    <row r="67" spans="1:8" x14ac:dyDescent="0.2">
      <c r="A67" s="1">
        <v>52.1</v>
      </c>
      <c r="B67" s="1">
        <v>3140</v>
      </c>
      <c r="C67" s="1">
        <v>2.2000000000000002</v>
      </c>
      <c r="D67" s="1">
        <v>433</v>
      </c>
      <c r="E67" s="1">
        <v>34</v>
      </c>
      <c r="F67" s="1">
        <v>23.5</v>
      </c>
      <c r="G67" s="1">
        <v>3.7</v>
      </c>
      <c r="H67">
        <f t="shared" ref="H67:H101" si="1">AVERAGE($A$2:$A$101)</f>
        <v>45.738999999999997</v>
      </c>
    </row>
    <row r="68" spans="1:8" x14ac:dyDescent="0.2">
      <c r="A68" s="1">
        <v>39.299999999999997</v>
      </c>
      <c r="B68" s="1">
        <v>3159</v>
      </c>
      <c r="C68" s="1">
        <v>2.7</v>
      </c>
      <c r="D68" s="1">
        <v>392</v>
      </c>
      <c r="E68" s="1">
        <v>34</v>
      </c>
      <c r="F68" s="1">
        <v>11</v>
      </c>
      <c r="G68" s="1">
        <v>0.2</v>
      </c>
      <c r="H68">
        <f t="shared" si="1"/>
        <v>45.738999999999997</v>
      </c>
    </row>
    <row r="69" spans="1:8" x14ac:dyDescent="0.2">
      <c r="A69" s="1">
        <v>43.5</v>
      </c>
      <c r="B69" s="1">
        <v>3198</v>
      </c>
      <c r="C69" s="1">
        <v>1.8</v>
      </c>
      <c r="D69" s="1">
        <v>548</v>
      </c>
      <c r="E69" s="1">
        <v>36</v>
      </c>
      <c r="F69" s="1">
        <v>17</v>
      </c>
      <c r="G69" s="1">
        <v>4.5999999999999996</v>
      </c>
      <c r="H69">
        <f t="shared" si="1"/>
        <v>45.738999999999997</v>
      </c>
    </row>
    <row r="70" spans="1:8" x14ac:dyDescent="0.2">
      <c r="A70" s="1">
        <v>55.5</v>
      </c>
      <c r="B70" s="1">
        <v>3203</v>
      </c>
      <c r="C70" s="1">
        <v>4.2</v>
      </c>
      <c r="D70" s="1">
        <v>549</v>
      </c>
      <c r="E70" s="1">
        <v>37</v>
      </c>
      <c r="F70" s="1">
        <v>8</v>
      </c>
      <c r="G70" s="1">
        <v>2.7</v>
      </c>
      <c r="H70">
        <f t="shared" si="1"/>
        <v>45.738999999999997</v>
      </c>
    </row>
    <row r="71" spans="1:8" x14ac:dyDescent="0.2">
      <c r="A71" s="1">
        <v>51.1</v>
      </c>
      <c r="B71" s="1">
        <v>3227</v>
      </c>
      <c r="C71" s="1">
        <v>1.9</v>
      </c>
      <c r="D71" s="1">
        <v>711</v>
      </c>
      <c r="E71" s="1">
        <v>37</v>
      </c>
      <c r="F71" s="1">
        <v>11</v>
      </c>
      <c r="G71" s="1">
        <v>6</v>
      </c>
      <c r="H71">
        <f t="shared" si="1"/>
        <v>45.738999999999997</v>
      </c>
    </row>
    <row r="72" spans="1:8" x14ac:dyDescent="0.2">
      <c r="A72" s="1">
        <v>54.4</v>
      </c>
      <c r="B72" s="1">
        <v>3234</v>
      </c>
      <c r="C72" s="1">
        <v>3.2</v>
      </c>
      <c r="D72" s="1">
        <v>649</v>
      </c>
      <c r="E72" s="1">
        <v>39</v>
      </c>
      <c r="F72" s="1">
        <v>19.5</v>
      </c>
      <c r="G72" s="1">
        <v>8.3000000000000007</v>
      </c>
      <c r="H72">
        <f t="shared" si="1"/>
        <v>45.738999999999997</v>
      </c>
    </row>
    <row r="73" spans="1:8" x14ac:dyDescent="0.2">
      <c r="A73" s="1">
        <v>54.4</v>
      </c>
      <c r="B73" s="1">
        <v>3241</v>
      </c>
      <c r="C73" s="1">
        <v>2.2000000000000002</v>
      </c>
      <c r="D73" s="1">
        <v>578</v>
      </c>
      <c r="E73" s="1">
        <v>44</v>
      </c>
      <c r="F73" s="1">
        <v>21.5</v>
      </c>
      <c r="G73" s="1">
        <v>5.0999999999999996</v>
      </c>
      <c r="H73">
        <f t="shared" si="1"/>
        <v>45.738999999999997</v>
      </c>
    </row>
    <row r="74" spans="1:8" x14ac:dyDescent="0.2">
      <c r="A74" s="1">
        <v>35.200000000000003</v>
      </c>
      <c r="B74" s="1">
        <v>3251</v>
      </c>
      <c r="C74" s="1">
        <v>1.7</v>
      </c>
      <c r="D74" s="1">
        <v>275</v>
      </c>
      <c r="E74" s="1">
        <v>35</v>
      </c>
      <c r="F74" s="1">
        <v>13</v>
      </c>
      <c r="G74" s="1">
        <v>4.3</v>
      </c>
      <c r="H74">
        <f t="shared" si="1"/>
        <v>45.738999999999997</v>
      </c>
    </row>
    <row r="75" spans="1:8" x14ac:dyDescent="0.2">
      <c r="A75" s="1">
        <v>49.9</v>
      </c>
      <c r="B75" s="1">
        <v>3255</v>
      </c>
      <c r="C75" s="1">
        <v>2.2000000000000002</v>
      </c>
      <c r="D75" s="1">
        <v>551</v>
      </c>
      <c r="E75" s="1">
        <v>36</v>
      </c>
      <c r="F75" s="1">
        <v>22.5</v>
      </c>
      <c r="G75" s="1">
        <v>8.6999999999999993</v>
      </c>
      <c r="H75">
        <f t="shared" si="1"/>
        <v>45.738999999999997</v>
      </c>
    </row>
    <row r="76" spans="1:8" x14ac:dyDescent="0.2">
      <c r="A76" s="1">
        <v>38.4</v>
      </c>
      <c r="B76" s="1">
        <v>3264</v>
      </c>
      <c r="C76" s="1">
        <v>2.7</v>
      </c>
      <c r="D76" s="1">
        <v>404</v>
      </c>
      <c r="E76" s="1">
        <v>29</v>
      </c>
      <c r="F76" s="1">
        <v>22.5</v>
      </c>
      <c r="G76" s="1">
        <v>10.4</v>
      </c>
      <c r="H76">
        <f t="shared" si="1"/>
        <v>45.738999999999997</v>
      </c>
    </row>
    <row r="77" spans="1:8" x14ac:dyDescent="0.2">
      <c r="A77" s="1">
        <v>53.5</v>
      </c>
      <c r="B77" s="1">
        <v>3285</v>
      </c>
      <c r="C77" s="1">
        <v>2</v>
      </c>
      <c r="D77" s="1">
        <v>548</v>
      </c>
      <c r="E77" s="1">
        <v>42</v>
      </c>
      <c r="F77" s="1">
        <v>23.5</v>
      </c>
      <c r="G77" s="1">
        <v>2.9</v>
      </c>
      <c r="H77">
        <f t="shared" si="1"/>
        <v>45.738999999999997</v>
      </c>
    </row>
    <row r="78" spans="1:8" x14ac:dyDescent="0.2">
      <c r="A78" s="1">
        <v>38.799999999999997</v>
      </c>
      <c r="B78" s="1">
        <v>3330</v>
      </c>
      <c r="C78" s="1">
        <v>2.7</v>
      </c>
      <c r="D78" s="1">
        <v>410</v>
      </c>
      <c r="E78" s="1">
        <v>41</v>
      </c>
      <c r="F78" s="1">
        <v>13.5</v>
      </c>
      <c r="G78" s="1">
        <v>4</v>
      </c>
      <c r="H78">
        <f t="shared" si="1"/>
        <v>45.738999999999997</v>
      </c>
    </row>
    <row r="79" spans="1:8" x14ac:dyDescent="0.2">
      <c r="A79" s="1">
        <v>52</v>
      </c>
      <c r="B79" s="1">
        <v>3354</v>
      </c>
      <c r="C79" s="1">
        <v>2</v>
      </c>
      <c r="D79" s="1">
        <v>614</v>
      </c>
      <c r="E79" s="1">
        <v>37</v>
      </c>
      <c r="F79" s="1">
        <v>26.5</v>
      </c>
      <c r="G79" s="1">
        <v>7.2</v>
      </c>
      <c r="H79">
        <f t="shared" si="1"/>
        <v>45.738999999999997</v>
      </c>
    </row>
    <row r="80" spans="1:8" x14ac:dyDescent="0.2">
      <c r="A80" s="1">
        <v>49.6</v>
      </c>
      <c r="B80" s="1">
        <v>3359</v>
      </c>
      <c r="C80" s="1">
        <v>1.6</v>
      </c>
      <c r="D80" s="1">
        <v>473</v>
      </c>
      <c r="E80" s="1">
        <v>44</v>
      </c>
      <c r="F80" s="1">
        <v>10.5</v>
      </c>
      <c r="G80" s="1">
        <v>2.6</v>
      </c>
      <c r="H80">
        <f t="shared" si="1"/>
        <v>45.738999999999997</v>
      </c>
    </row>
    <row r="81" spans="1:8" x14ac:dyDescent="0.2">
      <c r="A81" s="1">
        <v>52.7</v>
      </c>
      <c r="B81" s="1">
        <v>3378</v>
      </c>
      <c r="C81" s="1">
        <v>3.3</v>
      </c>
      <c r="D81" s="1">
        <v>815</v>
      </c>
      <c r="E81" s="1">
        <v>34</v>
      </c>
      <c r="F81" s="1">
        <v>10</v>
      </c>
      <c r="G81" s="1">
        <v>7.6</v>
      </c>
      <c r="H81">
        <f t="shared" si="1"/>
        <v>45.738999999999997</v>
      </c>
    </row>
    <row r="82" spans="1:8" x14ac:dyDescent="0.2">
      <c r="A82" s="1">
        <v>43.3</v>
      </c>
      <c r="B82" s="1">
        <v>3383</v>
      </c>
      <c r="C82" s="1">
        <v>2.2000000000000002</v>
      </c>
      <c r="D82" s="1">
        <v>790</v>
      </c>
      <c r="E82" s="1">
        <v>33</v>
      </c>
      <c r="F82" s="1">
        <v>11.5</v>
      </c>
      <c r="G82" s="1">
        <v>9.5</v>
      </c>
      <c r="H82">
        <f t="shared" si="1"/>
        <v>45.738999999999997</v>
      </c>
    </row>
    <row r="83" spans="1:8" x14ac:dyDescent="0.2">
      <c r="A83" s="1">
        <v>40</v>
      </c>
      <c r="B83" s="1">
        <v>3397</v>
      </c>
      <c r="C83" s="1">
        <v>1.6</v>
      </c>
      <c r="D83" s="1">
        <v>855</v>
      </c>
      <c r="E83" s="1">
        <v>32</v>
      </c>
      <c r="F83" s="1">
        <v>19.5</v>
      </c>
      <c r="G83" s="1">
        <v>3.1</v>
      </c>
      <c r="H83">
        <f t="shared" si="1"/>
        <v>45.738999999999997</v>
      </c>
    </row>
    <row r="84" spans="1:8" x14ac:dyDescent="0.2">
      <c r="A84" s="1">
        <v>31.9</v>
      </c>
      <c r="B84" s="1">
        <v>3422</v>
      </c>
      <c r="C84" s="1">
        <v>3.3</v>
      </c>
      <c r="D84" s="1">
        <v>434</v>
      </c>
      <c r="E84" s="1">
        <v>38</v>
      </c>
      <c r="F84" s="1">
        <v>15.5</v>
      </c>
      <c r="G84" s="1">
        <v>12.1</v>
      </c>
      <c r="H84">
        <f t="shared" si="1"/>
        <v>45.738999999999997</v>
      </c>
    </row>
    <row r="85" spans="1:8" x14ac:dyDescent="0.2">
      <c r="A85" s="1">
        <v>44.2</v>
      </c>
      <c r="B85" s="1">
        <v>3471</v>
      </c>
      <c r="C85" s="1">
        <v>2.2000000000000002</v>
      </c>
      <c r="D85" s="1">
        <v>523</v>
      </c>
      <c r="E85" s="1">
        <v>39</v>
      </c>
      <c r="F85" s="1">
        <v>12</v>
      </c>
      <c r="G85" s="1">
        <v>5.4</v>
      </c>
      <c r="H85">
        <f t="shared" si="1"/>
        <v>45.738999999999997</v>
      </c>
    </row>
    <row r="86" spans="1:8" x14ac:dyDescent="0.2">
      <c r="A86" s="1">
        <v>41</v>
      </c>
      <c r="B86" s="1">
        <v>3480</v>
      </c>
      <c r="C86" s="1">
        <v>1.9</v>
      </c>
      <c r="D86" s="1">
        <v>265</v>
      </c>
      <c r="E86" s="1">
        <v>31</v>
      </c>
      <c r="F86" s="1">
        <v>18</v>
      </c>
      <c r="G86" s="1">
        <v>11</v>
      </c>
      <c r="H86">
        <f t="shared" si="1"/>
        <v>45.738999999999997</v>
      </c>
    </row>
    <row r="87" spans="1:8" x14ac:dyDescent="0.2">
      <c r="A87" s="1">
        <v>41.9</v>
      </c>
      <c r="B87" s="1">
        <v>3517</v>
      </c>
      <c r="C87" s="1">
        <v>2.9</v>
      </c>
      <c r="D87" s="1">
        <v>516</v>
      </c>
      <c r="E87" s="1">
        <v>38</v>
      </c>
      <c r="F87" s="1">
        <v>6</v>
      </c>
      <c r="G87" s="1">
        <v>9.1</v>
      </c>
      <c r="H87">
        <f t="shared" si="1"/>
        <v>45.738999999999997</v>
      </c>
    </row>
    <row r="88" spans="1:8" x14ac:dyDescent="0.2">
      <c r="A88" s="1">
        <v>34.299999999999997</v>
      </c>
      <c r="B88" s="1">
        <v>3548</v>
      </c>
      <c r="C88" s="1">
        <v>2.5</v>
      </c>
      <c r="D88" s="1">
        <v>449</v>
      </c>
      <c r="E88" s="1">
        <v>31</v>
      </c>
      <c r="F88" s="1">
        <v>13.5</v>
      </c>
      <c r="G88" s="1">
        <v>8.3000000000000007</v>
      </c>
      <c r="H88">
        <f t="shared" si="1"/>
        <v>45.738999999999997</v>
      </c>
    </row>
    <row r="89" spans="1:8" x14ac:dyDescent="0.2">
      <c r="A89" s="1">
        <v>29.8</v>
      </c>
      <c r="B89" s="1">
        <v>3567</v>
      </c>
      <c r="C89" s="1">
        <v>2.5</v>
      </c>
      <c r="D89" s="1">
        <v>140</v>
      </c>
      <c r="E89" s="1">
        <v>32</v>
      </c>
      <c r="F89" s="1">
        <v>13.5</v>
      </c>
      <c r="G89" s="1">
        <v>9.1</v>
      </c>
      <c r="H89">
        <f t="shared" si="1"/>
        <v>45.738999999999997</v>
      </c>
    </row>
    <row r="90" spans="1:8" x14ac:dyDescent="0.2">
      <c r="A90" s="1">
        <v>38.1</v>
      </c>
      <c r="B90" s="1">
        <v>3568</v>
      </c>
      <c r="C90" s="1">
        <v>2.2999999999999998</v>
      </c>
      <c r="D90" s="1">
        <v>365</v>
      </c>
      <c r="E90" s="1">
        <v>37</v>
      </c>
      <c r="F90" s="1">
        <v>16.5</v>
      </c>
      <c r="G90" s="1">
        <v>3.7</v>
      </c>
      <c r="H90">
        <f t="shared" si="1"/>
        <v>45.738999999999997</v>
      </c>
    </row>
    <row r="91" spans="1:8" x14ac:dyDescent="0.2">
      <c r="A91" s="1">
        <v>35.700000000000003</v>
      </c>
      <c r="B91" s="1">
        <v>3591</v>
      </c>
      <c r="C91" s="1">
        <v>1.4</v>
      </c>
      <c r="D91" s="1">
        <v>270</v>
      </c>
      <c r="E91" s="1">
        <v>43</v>
      </c>
      <c r="F91" s="1">
        <v>9.5</v>
      </c>
      <c r="G91" s="1">
        <v>5</v>
      </c>
      <c r="H91">
        <f t="shared" si="1"/>
        <v>45.738999999999997</v>
      </c>
    </row>
    <row r="92" spans="1:8" x14ac:dyDescent="0.2">
      <c r="A92" s="1">
        <v>39.299999999999997</v>
      </c>
      <c r="B92" s="1">
        <v>3591</v>
      </c>
      <c r="C92" s="1">
        <v>2</v>
      </c>
      <c r="D92" s="1">
        <v>510</v>
      </c>
      <c r="E92" s="1">
        <v>29</v>
      </c>
      <c r="F92" s="1">
        <v>18.5</v>
      </c>
      <c r="G92" s="1">
        <v>7.6</v>
      </c>
      <c r="H92">
        <f t="shared" si="1"/>
        <v>45.738999999999997</v>
      </c>
    </row>
    <row r="93" spans="1:8" x14ac:dyDescent="0.2">
      <c r="A93" s="1">
        <v>43.4</v>
      </c>
      <c r="B93" s="1">
        <v>3597</v>
      </c>
      <c r="C93" s="1">
        <v>3.9</v>
      </c>
      <c r="D93" s="1">
        <v>616</v>
      </c>
      <c r="E93" s="1">
        <v>35</v>
      </c>
      <c r="F93" s="1">
        <v>15.5</v>
      </c>
      <c r="G93" s="1">
        <v>13.2</v>
      </c>
      <c r="H93">
        <f t="shared" si="1"/>
        <v>45.738999999999997</v>
      </c>
    </row>
    <row r="94" spans="1:8" x14ac:dyDescent="0.2">
      <c r="A94" s="1">
        <v>30.8</v>
      </c>
      <c r="B94" s="1">
        <v>3622</v>
      </c>
      <c r="C94" s="1">
        <v>2.2999999999999998</v>
      </c>
      <c r="D94" s="1">
        <v>347</v>
      </c>
      <c r="E94" s="1">
        <v>34</v>
      </c>
      <c r="F94" s="1">
        <v>15</v>
      </c>
      <c r="G94" s="1">
        <v>7.6</v>
      </c>
      <c r="H94">
        <f t="shared" si="1"/>
        <v>45.738999999999997</v>
      </c>
    </row>
    <row r="95" spans="1:8" x14ac:dyDescent="0.2">
      <c r="A95" s="1">
        <v>33.5</v>
      </c>
      <c r="B95" s="1">
        <v>3657</v>
      </c>
      <c r="C95" s="1">
        <v>1.5</v>
      </c>
      <c r="D95" s="1">
        <v>372</v>
      </c>
      <c r="E95" s="1">
        <v>28</v>
      </c>
      <c r="F95" s="1">
        <v>18</v>
      </c>
      <c r="G95" s="1">
        <v>3.5</v>
      </c>
      <c r="H95">
        <f t="shared" si="1"/>
        <v>45.738999999999997</v>
      </c>
    </row>
    <row r="96" spans="1:8" x14ac:dyDescent="0.2">
      <c r="A96" s="1">
        <v>40.200000000000003</v>
      </c>
      <c r="B96" s="1">
        <v>3670</v>
      </c>
      <c r="C96" s="1">
        <v>2.8</v>
      </c>
      <c r="D96" s="1">
        <v>240</v>
      </c>
      <c r="E96" s="1">
        <v>37</v>
      </c>
      <c r="F96" s="1">
        <v>17.5</v>
      </c>
      <c r="G96" s="1">
        <v>9.9</v>
      </c>
      <c r="H96">
        <f t="shared" si="1"/>
        <v>45.738999999999997</v>
      </c>
    </row>
    <row r="97" spans="1:8" x14ac:dyDescent="0.2">
      <c r="A97" s="1">
        <v>45</v>
      </c>
      <c r="B97" s="1">
        <v>3697</v>
      </c>
      <c r="C97" s="1">
        <v>2.1</v>
      </c>
      <c r="D97" s="1">
        <v>236</v>
      </c>
      <c r="E97" s="1">
        <v>40</v>
      </c>
      <c r="F97" s="1">
        <v>20.5</v>
      </c>
      <c r="G97" s="1">
        <v>9</v>
      </c>
      <c r="H97">
        <f t="shared" si="1"/>
        <v>45.738999999999997</v>
      </c>
    </row>
    <row r="98" spans="1:8" x14ac:dyDescent="0.2">
      <c r="A98" s="1">
        <v>49</v>
      </c>
      <c r="B98" s="1">
        <v>3759</v>
      </c>
      <c r="C98" s="1">
        <v>2.9</v>
      </c>
      <c r="D98" s="1">
        <v>635</v>
      </c>
      <c r="E98" s="1">
        <v>33</v>
      </c>
      <c r="F98" s="1">
        <v>19</v>
      </c>
      <c r="G98" s="1">
        <v>10.8</v>
      </c>
      <c r="H98">
        <f t="shared" si="1"/>
        <v>45.738999999999997</v>
      </c>
    </row>
    <row r="99" spans="1:8" x14ac:dyDescent="0.2">
      <c r="A99" s="1">
        <v>39.799999999999997</v>
      </c>
      <c r="B99" s="1">
        <v>3823</v>
      </c>
      <c r="C99" s="1">
        <v>3.6</v>
      </c>
      <c r="D99" s="1">
        <v>202</v>
      </c>
      <c r="E99" s="1">
        <v>38</v>
      </c>
      <c r="F99" s="1">
        <v>17</v>
      </c>
      <c r="G99" s="1">
        <v>4.8</v>
      </c>
      <c r="H99">
        <f t="shared" si="1"/>
        <v>45.738999999999997</v>
      </c>
    </row>
    <row r="100" spans="1:8" x14ac:dyDescent="0.2">
      <c r="A100" s="1">
        <v>42.9</v>
      </c>
      <c r="B100" s="1">
        <v>3838</v>
      </c>
      <c r="C100" s="1">
        <v>2.4</v>
      </c>
      <c r="D100" s="1">
        <v>875</v>
      </c>
      <c r="E100" s="1">
        <v>40</v>
      </c>
      <c r="F100" s="1">
        <v>10</v>
      </c>
      <c r="G100" s="1">
        <v>2.9</v>
      </c>
      <c r="H100">
        <f t="shared" si="1"/>
        <v>45.738999999999997</v>
      </c>
    </row>
    <row r="101" spans="1:8" x14ac:dyDescent="0.2">
      <c r="A101" s="1">
        <v>27.3</v>
      </c>
      <c r="B101" s="1">
        <v>4214</v>
      </c>
      <c r="C101" s="1">
        <v>2.4</v>
      </c>
      <c r="D101" s="1">
        <v>358</v>
      </c>
      <c r="E101" s="1">
        <v>34</v>
      </c>
      <c r="F101" s="1">
        <v>16</v>
      </c>
      <c r="G101" s="1">
        <v>5.6</v>
      </c>
      <c r="H101">
        <f t="shared" si="1"/>
        <v>45.738999999999997</v>
      </c>
    </row>
    <row r="102" spans="1:8" x14ac:dyDescent="0.2">
      <c r="B102" s="1"/>
      <c r="C102" s="1"/>
      <c r="D102" s="1"/>
      <c r="E102" s="1"/>
      <c r="F102" s="1"/>
      <c r="G102" s="1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T209"/>
  <sheetViews>
    <sheetView workbookViewId="0"/>
  </sheetViews>
  <sheetFormatPr defaultRowHeight="12.75" x14ac:dyDescent="0.2"/>
  <cols>
    <col min="1" max="1" width="7" bestFit="1" customWidth="1"/>
    <col min="2" max="5" width="4.28515625" bestFit="1" customWidth="1"/>
    <col min="6" max="6" width="8.7109375" bestFit="1" customWidth="1"/>
    <col min="7" max="7" width="10.140625" style="8" bestFit="1" customWidth="1"/>
    <col min="8" max="8" width="9.85546875" bestFit="1" customWidth="1"/>
    <col min="9" max="9" width="7.7109375" style="8" bestFit="1" customWidth="1"/>
    <col min="10" max="10" width="4.28515625" bestFit="1" customWidth="1"/>
    <col min="11" max="11" width="7.140625" style="8" bestFit="1" customWidth="1"/>
    <col min="12" max="12" width="8" bestFit="1" customWidth="1"/>
    <col min="13" max="13" width="6.5703125" customWidth="1"/>
    <col min="14" max="14" width="10.42578125" customWidth="1"/>
    <col min="16" max="16" width="7.7109375" bestFit="1" customWidth="1"/>
    <col min="17" max="17" width="9.85546875" bestFit="1" customWidth="1"/>
    <col min="18" max="18" width="13.28515625" bestFit="1" customWidth="1"/>
    <col min="19" max="19" width="6.28515625" bestFit="1" customWidth="1"/>
    <col min="20" max="20" width="10.140625" bestFit="1" customWidth="1"/>
  </cols>
  <sheetData>
    <row r="1" spans="1:20" s="6" customFormat="1" x14ac:dyDescent="0.2">
      <c r="A1" s="6" t="s">
        <v>15</v>
      </c>
      <c r="B1" s="6" t="s">
        <v>17</v>
      </c>
      <c r="C1" s="6" t="s">
        <v>18</v>
      </c>
      <c r="D1" s="6" t="s">
        <v>19</v>
      </c>
      <c r="E1" s="6" t="s">
        <v>20</v>
      </c>
      <c r="F1" s="6" t="s">
        <v>21</v>
      </c>
      <c r="G1" s="6" t="s">
        <v>22</v>
      </c>
      <c r="H1" s="6" t="s">
        <v>23</v>
      </c>
      <c r="I1" s="6" t="s">
        <v>25</v>
      </c>
      <c r="J1" s="6" t="s">
        <v>24</v>
      </c>
      <c r="K1" s="6" t="s">
        <v>26</v>
      </c>
      <c r="L1" s="6" t="s">
        <v>16</v>
      </c>
      <c r="N1" s="7" t="s">
        <v>7</v>
      </c>
    </row>
    <row r="2" spans="1:20" x14ac:dyDescent="0.2">
      <c r="A2">
        <v>58.2</v>
      </c>
      <c r="B2">
        <f t="shared" ref="B2:B65" si="0">IF(L2=1,1,0)</f>
        <v>1</v>
      </c>
      <c r="C2">
        <f t="shared" ref="C2:C65" si="1">IF(L2=2,1,0)</f>
        <v>0</v>
      </c>
      <c r="D2">
        <f t="shared" ref="D2:D65" si="2">IF(L2=3,1,0)</f>
        <v>0</v>
      </c>
      <c r="E2">
        <f t="shared" ref="E2:E65" si="3">IF(L2=4,1,0)</f>
        <v>0</v>
      </c>
      <c r="F2">
        <v>1</v>
      </c>
      <c r="G2">
        <f t="shared" ref="G2:G65" si="4">IF(K2="Female",1,0)</f>
        <v>0</v>
      </c>
      <c r="H2">
        <v>17</v>
      </c>
      <c r="I2" s="8">
        <v>3</v>
      </c>
      <c r="J2">
        <v>53</v>
      </c>
      <c r="K2" s="8" t="s">
        <v>27</v>
      </c>
      <c r="L2">
        <v>1</v>
      </c>
      <c r="N2" t="s">
        <v>28</v>
      </c>
    </row>
    <row r="3" spans="1:20" x14ac:dyDescent="0.2">
      <c r="A3">
        <v>53.25</v>
      </c>
      <c r="B3">
        <f t="shared" si="0"/>
        <v>1</v>
      </c>
      <c r="C3">
        <f t="shared" si="1"/>
        <v>0</v>
      </c>
      <c r="D3">
        <f t="shared" si="2"/>
        <v>0</v>
      </c>
      <c r="E3">
        <f t="shared" si="3"/>
        <v>0</v>
      </c>
      <c r="F3">
        <v>1</v>
      </c>
      <c r="G3">
        <f t="shared" si="4"/>
        <v>0</v>
      </c>
      <c r="H3">
        <v>3</v>
      </c>
      <c r="I3" s="8">
        <v>3</v>
      </c>
      <c r="J3">
        <v>58</v>
      </c>
      <c r="K3" s="8" t="s">
        <v>27</v>
      </c>
      <c r="L3">
        <v>1</v>
      </c>
      <c r="N3" t="s">
        <v>29</v>
      </c>
      <c r="R3" s="8"/>
      <c r="S3" s="8"/>
    </row>
    <row r="4" spans="1:20" x14ac:dyDescent="0.2">
      <c r="A4">
        <v>58.65</v>
      </c>
      <c r="B4">
        <f t="shared" si="0"/>
        <v>1</v>
      </c>
      <c r="C4">
        <f t="shared" si="1"/>
        <v>0</v>
      </c>
      <c r="D4">
        <f t="shared" si="2"/>
        <v>0</v>
      </c>
      <c r="E4">
        <f t="shared" si="3"/>
        <v>0</v>
      </c>
      <c r="F4">
        <v>1</v>
      </c>
      <c r="G4">
        <f t="shared" si="4"/>
        <v>1</v>
      </c>
      <c r="H4">
        <v>14</v>
      </c>
      <c r="I4" s="8">
        <v>1</v>
      </c>
      <c r="J4">
        <v>38</v>
      </c>
      <c r="K4" s="8" t="s">
        <v>30</v>
      </c>
      <c r="L4">
        <v>1</v>
      </c>
      <c r="N4" t="s">
        <v>31</v>
      </c>
    </row>
    <row r="5" spans="1:20" x14ac:dyDescent="0.2">
      <c r="A5">
        <v>49.8</v>
      </c>
      <c r="B5">
        <f t="shared" si="0"/>
        <v>1</v>
      </c>
      <c r="C5">
        <f t="shared" si="1"/>
        <v>0</v>
      </c>
      <c r="D5">
        <f t="shared" si="2"/>
        <v>0</v>
      </c>
      <c r="E5">
        <f t="shared" si="3"/>
        <v>0</v>
      </c>
      <c r="F5">
        <v>1</v>
      </c>
      <c r="G5">
        <f t="shared" si="4"/>
        <v>1</v>
      </c>
      <c r="H5">
        <v>12</v>
      </c>
      <c r="I5" s="8">
        <v>0</v>
      </c>
      <c r="J5">
        <v>35</v>
      </c>
      <c r="K5" s="8" t="s">
        <v>30</v>
      </c>
      <c r="L5">
        <v>1</v>
      </c>
      <c r="N5" t="s">
        <v>32</v>
      </c>
    </row>
    <row r="6" spans="1:20" x14ac:dyDescent="0.2">
      <c r="A6">
        <v>51</v>
      </c>
      <c r="B6">
        <f t="shared" si="0"/>
        <v>1</v>
      </c>
      <c r="C6">
        <f t="shared" si="1"/>
        <v>0</v>
      </c>
      <c r="D6">
        <f t="shared" si="2"/>
        <v>0</v>
      </c>
      <c r="E6">
        <f t="shared" si="3"/>
        <v>0</v>
      </c>
      <c r="F6">
        <v>1</v>
      </c>
      <c r="G6">
        <f t="shared" si="4"/>
        <v>1</v>
      </c>
      <c r="H6">
        <v>4</v>
      </c>
      <c r="I6" s="8">
        <v>0</v>
      </c>
      <c r="J6">
        <v>62</v>
      </c>
      <c r="K6" s="8" t="s">
        <v>30</v>
      </c>
      <c r="L6">
        <v>1</v>
      </c>
    </row>
    <row r="7" spans="1:20" x14ac:dyDescent="0.2">
      <c r="A7">
        <v>42.75</v>
      </c>
      <c r="B7">
        <f t="shared" si="0"/>
        <v>1</v>
      </c>
      <c r="C7">
        <f t="shared" si="1"/>
        <v>0</v>
      </c>
      <c r="D7">
        <f t="shared" si="2"/>
        <v>0</v>
      </c>
      <c r="E7">
        <f t="shared" si="3"/>
        <v>0</v>
      </c>
      <c r="F7">
        <v>1</v>
      </c>
      <c r="G7">
        <f t="shared" si="4"/>
        <v>1</v>
      </c>
      <c r="H7">
        <v>5</v>
      </c>
      <c r="I7" s="8">
        <v>0</v>
      </c>
      <c r="J7">
        <v>45</v>
      </c>
      <c r="K7" s="8" t="s">
        <v>30</v>
      </c>
      <c r="L7">
        <v>1</v>
      </c>
    </row>
    <row r="8" spans="1:20" x14ac:dyDescent="0.2">
      <c r="A8">
        <v>56.4</v>
      </c>
      <c r="B8">
        <f t="shared" si="0"/>
        <v>1</v>
      </c>
      <c r="C8">
        <f t="shared" si="1"/>
        <v>0</v>
      </c>
      <c r="D8">
        <f t="shared" si="2"/>
        <v>0</v>
      </c>
      <c r="E8">
        <f t="shared" si="3"/>
        <v>0</v>
      </c>
      <c r="F8">
        <v>1</v>
      </c>
      <c r="G8">
        <f t="shared" si="4"/>
        <v>1</v>
      </c>
      <c r="H8">
        <v>13</v>
      </c>
      <c r="I8" s="8">
        <v>0</v>
      </c>
      <c r="J8">
        <v>48</v>
      </c>
      <c r="K8" s="8" t="s">
        <v>30</v>
      </c>
      <c r="L8">
        <v>1</v>
      </c>
      <c r="O8" s="6"/>
      <c r="P8" s="6"/>
      <c r="Q8" s="6"/>
      <c r="R8" s="6"/>
      <c r="S8" s="6"/>
      <c r="T8" s="6"/>
    </row>
    <row r="9" spans="1:20" x14ac:dyDescent="0.2">
      <c r="A9">
        <v>51</v>
      </c>
      <c r="B9">
        <f t="shared" si="0"/>
        <v>1</v>
      </c>
      <c r="C9">
        <f t="shared" si="1"/>
        <v>0</v>
      </c>
      <c r="D9">
        <f t="shared" si="2"/>
        <v>0</v>
      </c>
      <c r="E9">
        <f t="shared" si="3"/>
        <v>0</v>
      </c>
      <c r="F9">
        <v>1</v>
      </c>
      <c r="G9">
        <f t="shared" si="4"/>
        <v>1</v>
      </c>
      <c r="H9">
        <v>12</v>
      </c>
      <c r="I9" s="8">
        <v>6</v>
      </c>
      <c r="J9">
        <v>40</v>
      </c>
      <c r="K9" s="8" t="s">
        <v>30</v>
      </c>
      <c r="L9">
        <v>1</v>
      </c>
      <c r="O9" s="9"/>
      <c r="P9" s="9"/>
      <c r="Q9" s="9"/>
      <c r="R9" s="9"/>
      <c r="S9" s="9"/>
    </row>
    <row r="10" spans="1:20" x14ac:dyDescent="0.2">
      <c r="A10">
        <v>43.14</v>
      </c>
      <c r="B10">
        <f t="shared" si="0"/>
        <v>1</v>
      </c>
      <c r="C10">
        <f t="shared" si="1"/>
        <v>0</v>
      </c>
      <c r="D10">
        <f t="shared" si="2"/>
        <v>0</v>
      </c>
      <c r="E10">
        <f t="shared" si="3"/>
        <v>0</v>
      </c>
      <c r="F10">
        <v>1</v>
      </c>
      <c r="G10">
        <f t="shared" si="4"/>
        <v>1</v>
      </c>
      <c r="H10">
        <v>7</v>
      </c>
      <c r="I10" s="8">
        <v>4</v>
      </c>
      <c r="J10">
        <v>35</v>
      </c>
      <c r="K10" s="8" t="s">
        <v>30</v>
      </c>
      <c r="L10">
        <v>1</v>
      </c>
      <c r="O10" s="9"/>
      <c r="P10" s="9"/>
      <c r="Q10" s="9"/>
      <c r="R10" s="9"/>
      <c r="S10" s="9"/>
    </row>
    <row r="11" spans="1:20" x14ac:dyDescent="0.2">
      <c r="A11">
        <v>53.1</v>
      </c>
      <c r="B11">
        <f t="shared" si="0"/>
        <v>1</v>
      </c>
      <c r="C11">
        <f t="shared" si="1"/>
        <v>0</v>
      </c>
      <c r="D11">
        <f t="shared" si="2"/>
        <v>0</v>
      </c>
      <c r="E11">
        <f t="shared" si="3"/>
        <v>0</v>
      </c>
      <c r="F11">
        <v>1</v>
      </c>
      <c r="G11">
        <f t="shared" si="4"/>
        <v>1</v>
      </c>
      <c r="H11">
        <v>11</v>
      </c>
      <c r="I11" s="8">
        <v>0</v>
      </c>
      <c r="J11">
        <v>44</v>
      </c>
      <c r="K11" s="8" t="s">
        <v>30</v>
      </c>
      <c r="L11">
        <v>1</v>
      </c>
    </row>
    <row r="12" spans="1:20" x14ac:dyDescent="0.2">
      <c r="A12">
        <v>52.5</v>
      </c>
      <c r="B12">
        <f t="shared" si="0"/>
        <v>1</v>
      </c>
      <c r="C12">
        <f t="shared" si="1"/>
        <v>0</v>
      </c>
      <c r="D12">
        <f t="shared" si="2"/>
        <v>0</v>
      </c>
      <c r="E12">
        <f t="shared" si="3"/>
        <v>0</v>
      </c>
      <c r="F12">
        <v>1</v>
      </c>
      <c r="G12">
        <f t="shared" si="4"/>
        <v>1</v>
      </c>
      <c r="H12">
        <v>19</v>
      </c>
      <c r="I12" s="8">
        <v>0</v>
      </c>
      <c r="J12">
        <v>47</v>
      </c>
      <c r="K12" s="8" t="s">
        <v>30</v>
      </c>
      <c r="L12">
        <v>1</v>
      </c>
    </row>
    <row r="13" spans="1:20" x14ac:dyDescent="0.2">
      <c r="A13">
        <v>44.25</v>
      </c>
      <c r="B13">
        <f t="shared" si="0"/>
        <v>1</v>
      </c>
      <c r="C13">
        <f t="shared" si="1"/>
        <v>0</v>
      </c>
      <c r="D13">
        <f t="shared" si="2"/>
        <v>0</v>
      </c>
      <c r="E13">
        <f t="shared" si="3"/>
        <v>0</v>
      </c>
      <c r="F13">
        <v>1</v>
      </c>
      <c r="G13">
        <f t="shared" si="4"/>
        <v>1</v>
      </c>
      <c r="H13">
        <v>11</v>
      </c>
      <c r="I13" s="8">
        <v>0</v>
      </c>
      <c r="J13">
        <v>40</v>
      </c>
      <c r="K13" s="8" t="s">
        <v>30</v>
      </c>
      <c r="L13">
        <v>1</v>
      </c>
      <c r="O13" s="6"/>
      <c r="P13" s="6"/>
      <c r="Q13" s="6"/>
      <c r="R13" s="6"/>
      <c r="S13" s="6"/>
    </row>
    <row r="14" spans="1:20" x14ac:dyDescent="0.2">
      <c r="A14">
        <v>65.400000000000006</v>
      </c>
      <c r="B14">
        <f t="shared" si="0"/>
        <v>1</v>
      </c>
      <c r="C14">
        <f t="shared" si="1"/>
        <v>0</v>
      </c>
      <c r="D14">
        <f t="shared" si="2"/>
        <v>0</v>
      </c>
      <c r="E14">
        <f t="shared" si="3"/>
        <v>0</v>
      </c>
      <c r="F14">
        <v>1</v>
      </c>
      <c r="G14">
        <f t="shared" si="4"/>
        <v>1</v>
      </c>
      <c r="H14">
        <v>15</v>
      </c>
      <c r="I14" s="8">
        <v>0</v>
      </c>
      <c r="J14">
        <v>51</v>
      </c>
      <c r="K14" s="8" t="s">
        <v>30</v>
      </c>
      <c r="L14">
        <v>1</v>
      </c>
      <c r="O14" s="10"/>
      <c r="P14" s="10"/>
      <c r="Q14" s="10"/>
      <c r="R14" s="10"/>
      <c r="S14" s="10"/>
    </row>
    <row r="15" spans="1:20" x14ac:dyDescent="0.2">
      <c r="A15">
        <v>67.95</v>
      </c>
      <c r="B15">
        <f t="shared" si="0"/>
        <v>1</v>
      </c>
      <c r="C15">
        <f t="shared" si="1"/>
        <v>0</v>
      </c>
      <c r="D15">
        <f t="shared" si="2"/>
        <v>0</v>
      </c>
      <c r="E15">
        <f t="shared" si="3"/>
        <v>0</v>
      </c>
      <c r="F15">
        <v>1</v>
      </c>
      <c r="G15">
        <f t="shared" si="4"/>
        <v>1</v>
      </c>
      <c r="H15">
        <v>18</v>
      </c>
      <c r="I15" s="8">
        <v>0</v>
      </c>
      <c r="J15">
        <v>44</v>
      </c>
      <c r="K15" s="8" t="s">
        <v>30</v>
      </c>
      <c r="L15">
        <v>1</v>
      </c>
      <c r="O15" s="10"/>
      <c r="P15" s="10"/>
      <c r="Q15" s="10"/>
      <c r="R15" s="10"/>
      <c r="S15" s="10"/>
    </row>
    <row r="16" spans="1:20" x14ac:dyDescent="0.2">
      <c r="A16">
        <v>44.85</v>
      </c>
      <c r="B16">
        <f t="shared" si="0"/>
        <v>1</v>
      </c>
      <c r="C16">
        <f t="shared" si="1"/>
        <v>0</v>
      </c>
      <c r="D16">
        <f t="shared" si="2"/>
        <v>0</v>
      </c>
      <c r="E16">
        <f t="shared" si="3"/>
        <v>0</v>
      </c>
      <c r="F16">
        <v>1</v>
      </c>
      <c r="G16">
        <f t="shared" si="4"/>
        <v>1</v>
      </c>
      <c r="H16">
        <v>10</v>
      </c>
      <c r="I16" s="8">
        <v>0</v>
      </c>
      <c r="J16">
        <v>40</v>
      </c>
      <c r="K16" s="8" t="s">
        <v>30</v>
      </c>
      <c r="L16">
        <v>1</v>
      </c>
    </row>
    <row r="17" spans="1:12" x14ac:dyDescent="0.2">
      <c r="A17">
        <v>51</v>
      </c>
      <c r="B17">
        <f t="shared" si="0"/>
        <v>1</v>
      </c>
      <c r="C17">
        <f t="shared" si="1"/>
        <v>0</v>
      </c>
      <c r="D17">
        <f t="shared" si="2"/>
        <v>0</v>
      </c>
      <c r="E17">
        <f t="shared" si="3"/>
        <v>0</v>
      </c>
      <c r="F17">
        <v>1</v>
      </c>
      <c r="G17">
        <f t="shared" si="4"/>
        <v>1</v>
      </c>
      <c r="H17">
        <v>15</v>
      </c>
      <c r="I17" s="8">
        <v>0</v>
      </c>
      <c r="J17">
        <v>42</v>
      </c>
      <c r="K17" s="8" t="s">
        <v>30</v>
      </c>
      <c r="L17">
        <v>1</v>
      </c>
    </row>
    <row r="18" spans="1:12" x14ac:dyDescent="0.2">
      <c r="A18">
        <v>51</v>
      </c>
      <c r="B18">
        <f t="shared" si="0"/>
        <v>1</v>
      </c>
      <c r="C18">
        <f t="shared" si="1"/>
        <v>0</v>
      </c>
      <c r="D18">
        <f t="shared" si="2"/>
        <v>0</v>
      </c>
      <c r="E18">
        <f t="shared" si="3"/>
        <v>0</v>
      </c>
      <c r="F18">
        <v>1</v>
      </c>
      <c r="G18">
        <f t="shared" si="4"/>
        <v>1</v>
      </c>
      <c r="H18">
        <v>4</v>
      </c>
      <c r="I18" s="8">
        <v>10</v>
      </c>
      <c r="J18">
        <v>44</v>
      </c>
      <c r="K18" s="8" t="s">
        <v>30</v>
      </c>
      <c r="L18">
        <v>1</v>
      </c>
    </row>
    <row r="19" spans="1:12" x14ac:dyDescent="0.2">
      <c r="A19">
        <v>44.475000000000001</v>
      </c>
      <c r="B19">
        <f t="shared" si="0"/>
        <v>1</v>
      </c>
      <c r="C19">
        <f t="shared" si="1"/>
        <v>0</v>
      </c>
      <c r="D19">
        <f t="shared" si="2"/>
        <v>0</v>
      </c>
      <c r="E19">
        <f t="shared" si="3"/>
        <v>0</v>
      </c>
      <c r="F19">
        <v>1</v>
      </c>
      <c r="G19">
        <f t="shared" si="4"/>
        <v>1</v>
      </c>
      <c r="H19">
        <v>8</v>
      </c>
      <c r="I19" s="8">
        <v>0</v>
      </c>
      <c r="J19">
        <v>64</v>
      </c>
      <c r="K19" s="8" t="s">
        <v>30</v>
      </c>
      <c r="L19">
        <v>1</v>
      </c>
    </row>
    <row r="20" spans="1:12" x14ac:dyDescent="0.2">
      <c r="A20">
        <v>51</v>
      </c>
      <c r="B20">
        <f t="shared" si="0"/>
        <v>1</v>
      </c>
      <c r="C20">
        <f t="shared" si="1"/>
        <v>0</v>
      </c>
      <c r="D20">
        <f t="shared" si="2"/>
        <v>0</v>
      </c>
      <c r="E20">
        <f t="shared" si="3"/>
        <v>0</v>
      </c>
      <c r="F20">
        <v>1</v>
      </c>
      <c r="G20">
        <f t="shared" si="4"/>
        <v>1</v>
      </c>
      <c r="H20">
        <v>8</v>
      </c>
      <c r="I20" s="8">
        <v>0</v>
      </c>
      <c r="J20">
        <v>55</v>
      </c>
      <c r="K20" s="8" t="s">
        <v>30</v>
      </c>
      <c r="L20">
        <v>1</v>
      </c>
    </row>
    <row r="21" spans="1:12" x14ac:dyDescent="0.2">
      <c r="A21">
        <v>44.4</v>
      </c>
      <c r="B21">
        <f t="shared" si="0"/>
        <v>1</v>
      </c>
      <c r="C21">
        <f t="shared" si="1"/>
        <v>0</v>
      </c>
      <c r="D21">
        <f t="shared" si="2"/>
        <v>0</v>
      </c>
      <c r="E21">
        <f t="shared" si="3"/>
        <v>0</v>
      </c>
      <c r="F21">
        <v>1</v>
      </c>
      <c r="G21">
        <f t="shared" si="4"/>
        <v>1</v>
      </c>
      <c r="H21">
        <v>9</v>
      </c>
      <c r="I21" s="8">
        <v>0</v>
      </c>
      <c r="J21">
        <v>39</v>
      </c>
      <c r="K21" s="8" t="s">
        <v>30</v>
      </c>
      <c r="L21">
        <v>1</v>
      </c>
    </row>
    <row r="22" spans="1:12" x14ac:dyDescent="0.2">
      <c r="A22">
        <v>46.5</v>
      </c>
      <c r="B22">
        <f t="shared" si="0"/>
        <v>0</v>
      </c>
      <c r="C22">
        <f t="shared" si="1"/>
        <v>1</v>
      </c>
      <c r="D22">
        <f t="shared" si="2"/>
        <v>0</v>
      </c>
      <c r="E22">
        <f t="shared" si="3"/>
        <v>0</v>
      </c>
      <c r="F22">
        <v>1</v>
      </c>
      <c r="G22">
        <f t="shared" si="4"/>
        <v>0</v>
      </c>
      <c r="H22">
        <v>3</v>
      </c>
      <c r="I22" s="8">
        <v>3</v>
      </c>
      <c r="J22">
        <v>28</v>
      </c>
      <c r="K22" s="8" t="s">
        <v>27</v>
      </c>
      <c r="L22">
        <v>2</v>
      </c>
    </row>
    <row r="23" spans="1:12" x14ac:dyDescent="0.2">
      <c r="A23">
        <v>40.049999999999997</v>
      </c>
      <c r="B23">
        <f t="shared" si="0"/>
        <v>0</v>
      </c>
      <c r="C23">
        <f t="shared" si="1"/>
        <v>1</v>
      </c>
      <c r="D23">
        <f t="shared" si="2"/>
        <v>0</v>
      </c>
      <c r="E23">
        <f t="shared" si="3"/>
        <v>0</v>
      </c>
      <c r="F23">
        <v>1</v>
      </c>
      <c r="G23">
        <f t="shared" si="4"/>
        <v>0</v>
      </c>
      <c r="H23">
        <v>3</v>
      </c>
      <c r="I23" s="8">
        <v>4</v>
      </c>
      <c r="J23">
        <v>33</v>
      </c>
      <c r="K23" s="8" t="s">
        <v>27</v>
      </c>
      <c r="L23">
        <v>2</v>
      </c>
    </row>
    <row r="24" spans="1:12" x14ac:dyDescent="0.2">
      <c r="A24">
        <v>45.9</v>
      </c>
      <c r="B24">
        <f t="shared" si="0"/>
        <v>0</v>
      </c>
      <c r="C24">
        <f t="shared" si="1"/>
        <v>1</v>
      </c>
      <c r="D24">
        <f t="shared" si="2"/>
        <v>0</v>
      </c>
      <c r="E24">
        <f t="shared" si="3"/>
        <v>0</v>
      </c>
      <c r="F24">
        <v>1</v>
      </c>
      <c r="G24">
        <f t="shared" si="4"/>
        <v>1</v>
      </c>
      <c r="H24">
        <v>8</v>
      </c>
      <c r="I24" s="8">
        <v>7</v>
      </c>
      <c r="J24">
        <v>40</v>
      </c>
      <c r="K24" s="8" t="s">
        <v>30</v>
      </c>
      <c r="L24">
        <v>2</v>
      </c>
    </row>
    <row r="25" spans="1:12" x14ac:dyDescent="0.2">
      <c r="A25">
        <v>46.95</v>
      </c>
      <c r="B25">
        <f t="shared" si="0"/>
        <v>0</v>
      </c>
      <c r="C25">
        <f t="shared" si="1"/>
        <v>1</v>
      </c>
      <c r="D25">
        <f t="shared" si="2"/>
        <v>0</v>
      </c>
      <c r="E25">
        <f t="shared" si="3"/>
        <v>0</v>
      </c>
      <c r="F25">
        <v>1</v>
      </c>
      <c r="G25">
        <f t="shared" si="4"/>
        <v>1</v>
      </c>
      <c r="H25">
        <v>8</v>
      </c>
      <c r="I25" s="8">
        <v>8</v>
      </c>
      <c r="J25">
        <v>37</v>
      </c>
      <c r="K25" s="8" t="s">
        <v>30</v>
      </c>
      <c r="L25">
        <v>2</v>
      </c>
    </row>
    <row r="26" spans="1:12" x14ac:dyDescent="0.2">
      <c r="A26">
        <v>46.8</v>
      </c>
      <c r="B26">
        <f t="shared" si="0"/>
        <v>0</v>
      </c>
      <c r="C26">
        <f t="shared" si="1"/>
        <v>1</v>
      </c>
      <c r="D26">
        <f t="shared" si="2"/>
        <v>0</v>
      </c>
      <c r="E26">
        <f t="shared" si="3"/>
        <v>0</v>
      </c>
      <c r="F26">
        <v>1</v>
      </c>
      <c r="G26">
        <f t="shared" si="4"/>
        <v>1</v>
      </c>
      <c r="H26">
        <v>9</v>
      </c>
      <c r="I26" s="8">
        <v>0</v>
      </c>
      <c r="J26">
        <v>37</v>
      </c>
      <c r="K26" s="8" t="s">
        <v>30</v>
      </c>
      <c r="L26">
        <v>2</v>
      </c>
    </row>
    <row r="27" spans="1:12" x14ac:dyDescent="0.2">
      <c r="A27">
        <v>52.05</v>
      </c>
      <c r="B27">
        <f t="shared" si="0"/>
        <v>0</v>
      </c>
      <c r="C27">
        <f t="shared" si="1"/>
        <v>1</v>
      </c>
      <c r="D27">
        <f t="shared" si="2"/>
        <v>0</v>
      </c>
      <c r="E27">
        <f t="shared" si="3"/>
        <v>0</v>
      </c>
      <c r="F27">
        <v>1</v>
      </c>
      <c r="G27">
        <f t="shared" si="4"/>
        <v>1</v>
      </c>
      <c r="H27">
        <v>10</v>
      </c>
      <c r="I27" s="8">
        <v>6</v>
      </c>
      <c r="J27">
        <v>58</v>
      </c>
      <c r="K27" s="8" t="s">
        <v>30</v>
      </c>
      <c r="L27">
        <v>2</v>
      </c>
    </row>
    <row r="28" spans="1:12" x14ac:dyDescent="0.2">
      <c r="A28">
        <v>44.4</v>
      </c>
      <c r="B28">
        <f t="shared" si="0"/>
        <v>0</v>
      </c>
      <c r="C28">
        <f t="shared" si="1"/>
        <v>1</v>
      </c>
      <c r="D28">
        <f t="shared" si="2"/>
        <v>0</v>
      </c>
      <c r="E28">
        <f t="shared" si="3"/>
        <v>0</v>
      </c>
      <c r="F28">
        <v>1</v>
      </c>
      <c r="G28">
        <f t="shared" si="4"/>
        <v>1</v>
      </c>
      <c r="H28">
        <v>8</v>
      </c>
      <c r="I28" s="8">
        <v>9</v>
      </c>
      <c r="J28">
        <v>37</v>
      </c>
      <c r="K28" s="8" t="s">
        <v>30</v>
      </c>
      <c r="L28">
        <v>2</v>
      </c>
    </row>
    <row r="29" spans="1:12" x14ac:dyDescent="0.2">
      <c r="A29">
        <v>44.4</v>
      </c>
      <c r="B29">
        <f t="shared" si="0"/>
        <v>0</v>
      </c>
      <c r="C29">
        <f t="shared" si="1"/>
        <v>1</v>
      </c>
      <c r="D29">
        <f t="shared" si="2"/>
        <v>0</v>
      </c>
      <c r="E29">
        <f t="shared" si="3"/>
        <v>0</v>
      </c>
      <c r="F29">
        <v>1</v>
      </c>
      <c r="G29">
        <f t="shared" si="4"/>
        <v>1</v>
      </c>
      <c r="H29">
        <v>4</v>
      </c>
      <c r="I29" s="8">
        <v>3</v>
      </c>
      <c r="J29">
        <v>29</v>
      </c>
      <c r="K29" s="8" t="s">
        <v>30</v>
      </c>
      <c r="L29">
        <v>2</v>
      </c>
    </row>
    <row r="30" spans="1:12" x14ac:dyDescent="0.2">
      <c r="A30">
        <v>63.3</v>
      </c>
      <c r="B30">
        <f t="shared" si="0"/>
        <v>0</v>
      </c>
      <c r="C30">
        <f t="shared" si="1"/>
        <v>1</v>
      </c>
      <c r="D30">
        <f t="shared" si="2"/>
        <v>0</v>
      </c>
      <c r="E30">
        <f t="shared" si="3"/>
        <v>0</v>
      </c>
      <c r="F30">
        <v>1</v>
      </c>
      <c r="G30">
        <f t="shared" si="4"/>
        <v>1</v>
      </c>
      <c r="H30">
        <v>16</v>
      </c>
      <c r="I30" s="8">
        <v>6</v>
      </c>
      <c r="J30">
        <v>60</v>
      </c>
      <c r="K30" s="8" t="s">
        <v>30</v>
      </c>
      <c r="L30">
        <v>2</v>
      </c>
    </row>
    <row r="31" spans="1:12" x14ac:dyDescent="0.2">
      <c r="A31">
        <v>49.5</v>
      </c>
      <c r="B31">
        <f t="shared" si="0"/>
        <v>0</v>
      </c>
      <c r="C31">
        <f t="shared" si="1"/>
        <v>1</v>
      </c>
      <c r="D31">
        <f t="shared" si="2"/>
        <v>0</v>
      </c>
      <c r="E31">
        <f t="shared" si="3"/>
        <v>0</v>
      </c>
      <c r="F31">
        <v>1</v>
      </c>
      <c r="G31">
        <f t="shared" si="4"/>
        <v>1</v>
      </c>
      <c r="H31">
        <v>4</v>
      </c>
      <c r="I31" s="8">
        <v>7</v>
      </c>
      <c r="J31">
        <v>33</v>
      </c>
      <c r="K31" s="8" t="s">
        <v>30</v>
      </c>
      <c r="L31">
        <v>2</v>
      </c>
    </row>
    <row r="32" spans="1:12" x14ac:dyDescent="0.2">
      <c r="A32">
        <v>58.2</v>
      </c>
      <c r="B32">
        <f t="shared" si="0"/>
        <v>0</v>
      </c>
      <c r="C32">
        <f t="shared" si="1"/>
        <v>1</v>
      </c>
      <c r="D32">
        <f t="shared" si="2"/>
        <v>0</v>
      </c>
      <c r="E32">
        <f t="shared" si="3"/>
        <v>0</v>
      </c>
      <c r="F32">
        <v>1</v>
      </c>
      <c r="G32">
        <f t="shared" si="4"/>
        <v>1</v>
      </c>
      <c r="H32">
        <v>18</v>
      </c>
      <c r="I32" s="8">
        <v>2</v>
      </c>
      <c r="J32">
        <v>46</v>
      </c>
      <c r="K32" s="8" t="s">
        <v>30</v>
      </c>
      <c r="L32">
        <v>2</v>
      </c>
    </row>
    <row r="33" spans="1:12" x14ac:dyDescent="0.2">
      <c r="A33">
        <v>51.45</v>
      </c>
      <c r="B33">
        <f t="shared" si="0"/>
        <v>0</v>
      </c>
      <c r="C33">
        <f t="shared" si="1"/>
        <v>1</v>
      </c>
      <c r="D33">
        <f t="shared" si="2"/>
        <v>0</v>
      </c>
      <c r="E33">
        <f t="shared" si="3"/>
        <v>0</v>
      </c>
      <c r="F33">
        <v>1</v>
      </c>
      <c r="G33">
        <f t="shared" si="4"/>
        <v>1</v>
      </c>
      <c r="H33">
        <v>14</v>
      </c>
      <c r="I33" s="8">
        <v>0</v>
      </c>
      <c r="J33">
        <v>42</v>
      </c>
      <c r="K33" s="8" t="s">
        <v>30</v>
      </c>
      <c r="L33">
        <v>2</v>
      </c>
    </row>
    <row r="34" spans="1:12" x14ac:dyDescent="0.2">
      <c r="A34">
        <v>42.75</v>
      </c>
      <c r="B34">
        <f t="shared" si="0"/>
        <v>0</v>
      </c>
      <c r="C34">
        <f t="shared" si="1"/>
        <v>1</v>
      </c>
      <c r="D34">
        <f t="shared" si="2"/>
        <v>0</v>
      </c>
      <c r="E34">
        <f t="shared" si="3"/>
        <v>0</v>
      </c>
      <c r="F34">
        <v>1</v>
      </c>
      <c r="G34">
        <f t="shared" si="4"/>
        <v>1</v>
      </c>
      <c r="H34">
        <v>2</v>
      </c>
      <c r="I34" s="8">
        <v>4</v>
      </c>
      <c r="J34">
        <v>30</v>
      </c>
      <c r="K34" s="8" t="s">
        <v>30</v>
      </c>
      <c r="L34">
        <v>2</v>
      </c>
    </row>
    <row r="35" spans="1:12" x14ac:dyDescent="0.2">
      <c r="A35">
        <v>45.674999999999997</v>
      </c>
      <c r="B35">
        <f t="shared" si="0"/>
        <v>0</v>
      </c>
      <c r="C35">
        <f t="shared" si="1"/>
        <v>1</v>
      </c>
      <c r="D35">
        <f t="shared" si="2"/>
        <v>0</v>
      </c>
      <c r="E35">
        <f t="shared" si="3"/>
        <v>0</v>
      </c>
      <c r="F35">
        <v>1</v>
      </c>
      <c r="G35">
        <f t="shared" si="4"/>
        <v>1</v>
      </c>
      <c r="H35">
        <v>2</v>
      </c>
      <c r="I35" s="8">
        <v>0</v>
      </c>
      <c r="J35">
        <v>53</v>
      </c>
      <c r="K35" s="8" t="s">
        <v>30</v>
      </c>
      <c r="L35">
        <v>2</v>
      </c>
    </row>
    <row r="36" spans="1:12" x14ac:dyDescent="0.2">
      <c r="A36">
        <v>43.65</v>
      </c>
      <c r="B36">
        <f t="shared" si="0"/>
        <v>0</v>
      </c>
      <c r="C36">
        <f t="shared" si="1"/>
        <v>1</v>
      </c>
      <c r="D36">
        <f t="shared" si="2"/>
        <v>0</v>
      </c>
      <c r="E36">
        <f t="shared" si="3"/>
        <v>0</v>
      </c>
      <c r="F36">
        <v>1</v>
      </c>
      <c r="G36">
        <f t="shared" si="4"/>
        <v>1</v>
      </c>
      <c r="H36">
        <v>7</v>
      </c>
      <c r="I36" s="8">
        <v>0</v>
      </c>
      <c r="J36">
        <v>31</v>
      </c>
      <c r="K36" s="8" t="s">
        <v>30</v>
      </c>
      <c r="L36">
        <v>2</v>
      </c>
    </row>
    <row r="37" spans="1:12" x14ac:dyDescent="0.2">
      <c r="A37">
        <v>50.25</v>
      </c>
      <c r="B37">
        <f t="shared" si="0"/>
        <v>0</v>
      </c>
      <c r="C37">
        <f t="shared" si="1"/>
        <v>1</v>
      </c>
      <c r="D37">
        <f t="shared" si="2"/>
        <v>0</v>
      </c>
      <c r="E37">
        <f t="shared" si="3"/>
        <v>0</v>
      </c>
      <c r="F37">
        <v>1</v>
      </c>
      <c r="G37">
        <f t="shared" si="4"/>
        <v>1</v>
      </c>
      <c r="H37">
        <v>16</v>
      </c>
      <c r="I37" s="8">
        <v>0</v>
      </c>
      <c r="J37">
        <v>46</v>
      </c>
      <c r="K37" s="8" t="s">
        <v>30</v>
      </c>
      <c r="L37">
        <v>2</v>
      </c>
    </row>
    <row r="38" spans="1:12" x14ac:dyDescent="0.2">
      <c r="A38">
        <v>48</v>
      </c>
      <c r="B38">
        <f t="shared" si="0"/>
        <v>0</v>
      </c>
      <c r="C38">
        <f t="shared" si="1"/>
        <v>0</v>
      </c>
      <c r="D38">
        <f t="shared" si="2"/>
        <v>1</v>
      </c>
      <c r="E38">
        <f t="shared" si="3"/>
        <v>0</v>
      </c>
      <c r="F38">
        <v>1</v>
      </c>
      <c r="G38">
        <f t="shared" si="4"/>
        <v>0</v>
      </c>
      <c r="H38">
        <v>3</v>
      </c>
      <c r="I38" s="8">
        <v>1</v>
      </c>
      <c r="J38">
        <v>26</v>
      </c>
      <c r="K38" s="8" t="s">
        <v>27</v>
      </c>
      <c r="L38">
        <v>3</v>
      </c>
    </row>
    <row r="39" spans="1:12" x14ac:dyDescent="0.2">
      <c r="A39">
        <v>43.5</v>
      </c>
      <c r="B39">
        <f t="shared" si="0"/>
        <v>0</v>
      </c>
      <c r="C39">
        <f t="shared" si="1"/>
        <v>0</v>
      </c>
      <c r="D39">
        <f t="shared" si="2"/>
        <v>1</v>
      </c>
      <c r="E39">
        <f t="shared" si="3"/>
        <v>0</v>
      </c>
      <c r="F39">
        <v>1</v>
      </c>
      <c r="G39">
        <f t="shared" si="4"/>
        <v>0</v>
      </c>
      <c r="H39">
        <v>3</v>
      </c>
      <c r="I39" s="8">
        <v>0</v>
      </c>
      <c r="J39">
        <v>28</v>
      </c>
      <c r="K39" s="8" t="s">
        <v>27</v>
      </c>
      <c r="L39">
        <v>3</v>
      </c>
    </row>
    <row r="40" spans="1:12" x14ac:dyDescent="0.2">
      <c r="A40">
        <v>40.5</v>
      </c>
      <c r="B40">
        <f t="shared" si="0"/>
        <v>0</v>
      </c>
      <c r="C40">
        <f t="shared" si="1"/>
        <v>0</v>
      </c>
      <c r="D40">
        <f t="shared" si="2"/>
        <v>1</v>
      </c>
      <c r="E40">
        <f t="shared" si="3"/>
        <v>0</v>
      </c>
      <c r="F40">
        <v>1</v>
      </c>
      <c r="G40">
        <f t="shared" si="4"/>
        <v>0</v>
      </c>
      <c r="H40">
        <v>8</v>
      </c>
      <c r="I40" s="8">
        <v>2</v>
      </c>
      <c r="J40">
        <v>33</v>
      </c>
      <c r="K40" s="8" t="s">
        <v>27</v>
      </c>
      <c r="L40">
        <v>3</v>
      </c>
    </row>
    <row r="41" spans="1:12" x14ac:dyDescent="0.2">
      <c r="A41">
        <v>46.125</v>
      </c>
      <c r="B41">
        <f t="shared" si="0"/>
        <v>0</v>
      </c>
      <c r="C41">
        <f t="shared" si="1"/>
        <v>0</v>
      </c>
      <c r="D41">
        <f t="shared" si="2"/>
        <v>1</v>
      </c>
      <c r="E41">
        <f t="shared" si="3"/>
        <v>0</v>
      </c>
      <c r="F41">
        <v>1</v>
      </c>
      <c r="G41">
        <f t="shared" si="4"/>
        <v>0</v>
      </c>
      <c r="H41">
        <v>3</v>
      </c>
      <c r="I41" s="8">
        <v>1</v>
      </c>
      <c r="J41">
        <v>24</v>
      </c>
      <c r="K41" s="8" t="s">
        <v>27</v>
      </c>
      <c r="L41">
        <v>3</v>
      </c>
    </row>
    <row r="42" spans="1:12" x14ac:dyDescent="0.2">
      <c r="A42">
        <v>44.25</v>
      </c>
      <c r="B42">
        <f t="shared" si="0"/>
        <v>0</v>
      </c>
      <c r="C42">
        <f t="shared" si="1"/>
        <v>0</v>
      </c>
      <c r="D42">
        <f t="shared" si="2"/>
        <v>1</v>
      </c>
      <c r="E42">
        <f t="shared" si="3"/>
        <v>0</v>
      </c>
      <c r="F42">
        <v>1</v>
      </c>
      <c r="G42">
        <f t="shared" si="4"/>
        <v>0</v>
      </c>
      <c r="H42">
        <v>3</v>
      </c>
      <c r="I42" s="8">
        <v>1</v>
      </c>
      <c r="J42">
        <v>27</v>
      </c>
      <c r="K42" s="8" t="s">
        <v>27</v>
      </c>
      <c r="L42">
        <v>3</v>
      </c>
    </row>
    <row r="43" spans="1:12" x14ac:dyDescent="0.2">
      <c r="A43">
        <v>46.5</v>
      </c>
      <c r="B43">
        <f t="shared" si="0"/>
        <v>0</v>
      </c>
      <c r="C43">
        <f t="shared" si="1"/>
        <v>0</v>
      </c>
      <c r="D43">
        <f t="shared" si="2"/>
        <v>1</v>
      </c>
      <c r="E43">
        <f t="shared" si="3"/>
        <v>0</v>
      </c>
      <c r="F43">
        <v>1</v>
      </c>
      <c r="G43">
        <f t="shared" si="4"/>
        <v>0</v>
      </c>
      <c r="H43">
        <v>3</v>
      </c>
      <c r="I43" s="8">
        <v>8</v>
      </c>
      <c r="J43">
        <v>43</v>
      </c>
      <c r="K43" s="8" t="s">
        <v>27</v>
      </c>
      <c r="L43">
        <v>3</v>
      </c>
    </row>
    <row r="44" spans="1:12" x14ac:dyDescent="0.2">
      <c r="A44">
        <v>45.75</v>
      </c>
      <c r="B44">
        <f t="shared" si="0"/>
        <v>0</v>
      </c>
      <c r="C44">
        <f t="shared" si="1"/>
        <v>0</v>
      </c>
      <c r="D44">
        <f t="shared" si="2"/>
        <v>1</v>
      </c>
      <c r="E44">
        <f t="shared" si="3"/>
        <v>0</v>
      </c>
      <c r="F44">
        <v>1</v>
      </c>
      <c r="G44">
        <f t="shared" si="4"/>
        <v>0</v>
      </c>
      <c r="H44">
        <v>3</v>
      </c>
      <c r="I44" s="8">
        <v>2</v>
      </c>
      <c r="J44">
        <v>26</v>
      </c>
      <c r="K44" s="8" t="s">
        <v>27</v>
      </c>
      <c r="L44">
        <v>3</v>
      </c>
    </row>
    <row r="45" spans="1:12" x14ac:dyDescent="0.2">
      <c r="A45">
        <v>46.8</v>
      </c>
      <c r="B45">
        <f t="shared" si="0"/>
        <v>0</v>
      </c>
      <c r="C45">
        <f t="shared" si="1"/>
        <v>0</v>
      </c>
      <c r="D45">
        <f t="shared" si="2"/>
        <v>1</v>
      </c>
      <c r="E45">
        <f t="shared" si="3"/>
        <v>0</v>
      </c>
      <c r="F45">
        <v>1</v>
      </c>
      <c r="G45">
        <f t="shared" si="4"/>
        <v>0</v>
      </c>
      <c r="H45">
        <v>5</v>
      </c>
      <c r="I45" s="8">
        <v>10</v>
      </c>
      <c r="J45">
        <v>51</v>
      </c>
      <c r="K45" s="8" t="s">
        <v>27</v>
      </c>
      <c r="L45">
        <v>3</v>
      </c>
    </row>
    <row r="46" spans="1:12" x14ac:dyDescent="0.2">
      <c r="A46">
        <v>45.75</v>
      </c>
      <c r="B46">
        <f t="shared" si="0"/>
        <v>0</v>
      </c>
      <c r="C46">
        <f t="shared" si="1"/>
        <v>0</v>
      </c>
      <c r="D46">
        <f t="shared" si="2"/>
        <v>1</v>
      </c>
      <c r="E46">
        <f t="shared" si="3"/>
        <v>0</v>
      </c>
      <c r="F46">
        <v>1</v>
      </c>
      <c r="G46">
        <f t="shared" si="4"/>
        <v>1</v>
      </c>
      <c r="H46">
        <v>3</v>
      </c>
      <c r="I46" s="8">
        <v>0</v>
      </c>
      <c r="J46">
        <v>24</v>
      </c>
      <c r="K46" s="8" t="s">
        <v>30</v>
      </c>
      <c r="L46">
        <v>3</v>
      </c>
    </row>
    <row r="47" spans="1:12" x14ac:dyDescent="0.2">
      <c r="A47">
        <v>45</v>
      </c>
      <c r="B47">
        <f t="shared" si="0"/>
        <v>0</v>
      </c>
      <c r="C47">
        <f t="shared" si="1"/>
        <v>0</v>
      </c>
      <c r="D47">
        <f t="shared" si="2"/>
        <v>1</v>
      </c>
      <c r="E47">
        <f t="shared" si="3"/>
        <v>0</v>
      </c>
      <c r="F47">
        <v>1</v>
      </c>
      <c r="G47">
        <f t="shared" si="4"/>
        <v>1</v>
      </c>
      <c r="H47">
        <v>4</v>
      </c>
      <c r="I47" s="8">
        <v>0</v>
      </c>
      <c r="J47">
        <v>27</v>
      </c>
      <c r="K47" s="8" t="s">
        <v>30</v>
      </c>
      <c r="L47">
        <v>3</v>
      </c>
    </row>
    <row r="48" spans="1:12" x14ac:dyDescent="0.2">
      <c r="A48">
        <v>44.25</v>
      </c>
      <c r="B48">
        <f t="shared" si="0"/>
        <v>0</v>
      </c>
      <c r="C48">
        <f t="shared" si="1"/>
        <v>0</v>
      </c>
      <c r="D48">
        <f t="shared" si="2"/>
        <v>1</v>
      </c>
      <c r="E48">
        <f t="shared" si="3"/>
        <v>0</v>
      </c>
      <c r="F48">
        <v>1</v>
      </c>
      <c r="G48">
        <f t="shared" si="4"/>
        <v>1</v>
      </c>
      <c r="H48">
        <v>9</v>
      </c>
      <c r="I48" s="8">
        <v>0</v>
      </c>
      <c r="J48">
        <v>31</v>
      </c>
      <c r="K48" s="8" t="s">
        <v>30</v>
      </c>
      <c r="L48">
        <v>3</v>
      </c>
    </row>
    <row r="49" spans="1:12" x14ac:dyDescent="0.2">
      <c r="A49">
        <v>40.200000000000003</v>
      </c>
      <c r="B49">
        <f t="shared" si="0"/>
        <v>0</v>
      </c>
      <c r="C49">
        <f t="shared" si="1"/>
        <v>0</v>
      </c>
      <c r="D49">
        <f t="shared" si="2"/>
        <v>1</v>
      </c>
      <c r="E49">
        <f t="shared" si="3"/>
        <v>0</v>
      </c>
      <c r="F49">
        <v>1</v>
      </c>
      <c r="G49">
        <f t="shared" si="4"/>
        <v>1</v>
      </c>
      <c r="H49">
        <v>9</v>
      </c>
      <c r="I49" s="8">
        <v>2</v>
      </c>
      <c r="J49">
        <v>34</v>
      </c>
      <c r="K49" s="8" t="s">
        <v>30</v>
      </c>
      <c r="L49">
        <v>3</v>
      </c>
    </row>
    <row r="50" spans="1:12" x14ac:dyDescent="0.2">
      <c r="A50">
        <v>45</v>
      </c>
      <c r="B50">
        <f t="shared" si="0"/>
        <v>0</v>
      </c>
      <c r="C50">
        <f t="shared" si="1"/>
        <v>0</v>
      </c>
      <c r="D50">
        <f t="shared" si="2"/>
        <v>1</v>
      </c>
      <c r="E50">
        <f t="shared" si="3"/>
        <v>0</v>
      </c>
      <c r="F50">
        <v>1</v>
      </c>
      <c r="G50">
        <f t="shared" si="4"/>
        <v>1</v>
      </c>
      <c r="H50">
        <v>4</v>
      </c>
      <c r="I50" s="8">
        <v>0</v>
      </c>
      <c r="J50">
        <v>33</v>
      </c>
      <c r="K50" s="8" t="s">
        <v>30</v>
      </c>
      <c r="L50">
        <v>3</v>
      </c>
    </row>
    <row r="51" spans="1:12" x14ac:dyDescent="0.2">
      <c r="A51">
        <v>46.5</v>
      </c>
      <c r="B51">
        <f t="shared" si="0"/>
        <v>0</v>
      </c>
      <c r="C51">
        <f t="shared" si="1"/>
        <v>0</v>
      </c>
      <c r="D51">
        <f t="shared" si="2"/>
        <v>1</v>
      </c>
      <c r="E51">
        <f t="shared" si="3"/>
        <v>0</v>
      </c>
      <c r="F51">
        <v>1</v>
      </c>
      <c r="G51">
        <f t="shared" si="4"/>
        <v>1</v>
      </c>
      <c r="H51">
        <v>3</v>
      </c>
      <c r="I51" s="8">
        <v>0</v>
      </c>
      <c r="J51">
        <v>27</v>
      </c>
      <c r="K51" s="8" t="s">
        <v>30</v>
      </c>
      <c r="L51">
        <v>3</v>
      </c>
    </row>
    <row r="52" spans="1:12" x14ac:dyDescent="0.2">
      <c r="A52">
        <v>40.5</v>
      </c>
      <c r="B52">
        <f t="shared" si="0"/>
        <v>0</v>
      </c>
      <c r="C52">
        <f t="shared" si="1"/>
        <v>0</v>
      </c>
      <c r="D52">
        <f t="shared" si="2"/>
        <v>1</v>
      </c>
      <c r="E52">
        <f t="shared" si="3"/>
        <v>0</v>
      </c>
      <c r="F52">
        <v>1</v>
      </c>
      <c r="G52">
        <f t="shared" si="4"/>
        <v>1</v>
      </c>
      <c r="H52">
        <v>6</v>
      </c>
      <c r="I52" s="8">
        <v>0</v>
      </c>
      <c r="J52">
        <v>30</v>
      </c>
      <c r="K52" s="8" t="s">
        <v>30</v>
      </c>
      <c r="L52">
        <v>3</v>
      </c>
    </row>
    <row r="53" spans="1:12" x14ac:dyDescent="0.2">
      <c r="A53">
        <v>48.9</v>
      </c>
      <c r="B53">
        <f t="shared" si="0"/>
        <v>0</v>
      </c>
      <c r="C53">
        <f t="shared" si="1"/>
        <v>0</v>
      </c>
      <c r="D53">
        <f t="shared" si="2"/>
        <v>1</v>
      </c>
      <c r="E53">
        <f t="shared" si="3"/>
        <v>0</v>
      </c>
      <c r="F53">
        <v>1</v>
      </c>
      <c r="G53">
        <f t="shared" si="4"/>
        <v>1</v>
      </c>
      <c r="H53">
        <v>5</v>
      </c>
      <c r="I53" s="8">
        <v>6</v>
      </c>
      <c r="J53">
        <v>44</v>
      </c>
      <c r="K53" s="8" t="s">
        <v>30</v>
      </c>
      <c r="L53">
        <v>3</v>
      </c>
    </row>
    <row r="54" spans="1:12" x14ac:dyDescent="0.2">
      <c r="A54">
        <v>44.25</v>
      </c>
      <c r="B54">
        <f t="shared" si="0"/>
        <v>0</v>
      </c>
      <c r="C54">
        <f t="shared" si="1"/>
        <v>0</v>
      </c>
      <c r="D54">
        <f t="shared" si="2"/>
        <v>1</v>
      </c>
      <c r="E54">
        <f t="shared" si="3"/>
        <v>0</v>
      </c>
      <c r="F54">
        <v>1</v>
      </c>
      <c r="G54">
        <f t="shared" si="4"/>
        <v>1</v>
      </c>
      <c r="H54">
        <v>4</v>
      </c>
      <c r="I54" s="8">
        <v>2</v>
      </c>
      <c r="J54">
        <v>36</v>
      </c>
      <c r="K54" s="8" t="s">
        <v>30</v>
      </c>
      <c r="L54">
        <v>3</v>
      </c>
    </row>
    <row r="55" spans="1:12" x14ac:dyDescent="0.2">
      <c r="A55">
        <v>51.9</v>
      </c>
      <c r="B55">
        <f t="shared" si="0"/>
        <v>0</v>
      </c>
      <c r="C55">
        <f t="shared" si="1"/>
        <v>0</v>
      </c>
      <c r="D55">
        <f t="shared" si="2"/>
        <v>1</v>
      </c>
      <c r="E55">
        <f t="shared" si="3"/>
        <v>0</v>
      </c>
      <c r="F55">
        <v>1</v>
      </c>
      <c r="G55">
        <f t="shared" si="4"/>
        <v>1</v>
      </c>
      <c r="H55">
        <v>3</v>
      </c>
      <c r="I55" s="8">
        <v>2</v>
      </c>
      <c r="J55">
        <v>25</v>
      </c>
      <c r="K55" s="8" t="s">
        <v>30</v>
      </c>
      <c r="L55">
        <v>3</v>
      </c>
    </row>
    <row r="56" spans="1:12" x14ac:dyDescent="0.2">
      <c r="A56">
        <v>51.3</v>
      </c>
      <c r="B56">
        <f t="shared" si="0"/>
        <v>0</v>
      </c>
      <c r="C56">
        <f t="shared" si="1"/>
        <v>0</v>
      </c>
      <c r="D56">
        <f t="shared" si="2"/>
        <v>1</v>
      </c>
      <c r="E56">
        <f t="shared" si="3"/>
        <v>0</v>
      </c>
      <c r="F56">
        <v>1</v>
      </c>
      <c r="G56">
        <f t="shared" si="4"/>
        <v>1</v>
      </c>
      <c r="H56">
        <v>5</v>
      </c>
      <c r="I56" s="8">
        <v>1</v>
      </c>
      <c r="J56">
        <v>32</v>
      </c>
      <c r="K56" s="8" t="s">
        <v>30</v>
      </c>
      <c r="L56">
        <v>3</v>
      </c>
    </row>
    <row r="57" spans="1:12" x14ac:dyDescent="0.2">
      <c r="A57">
        <v>49.5</v>
      </c>
      <c r="B57">
        <f t="shared" si="0"/>
        <v>0</v>
      </c>
      <c r="C57">
        <f t="shared" si="1"/>
        <v>0</v>
      </c>
      <c r="D57">
        <f t="shared" si="2"/>
        <v>1</v>
      </c>
      <c r="E57">
        <f t="shared" si="3"/>
        <v>0</v>
      </c>
      <c r="F57">
        <v>1</v>
      </c>
      <c r="G57">
        <f t="shared" si="4"/>
        <v>1</v>
      </c>
      <c r="H57">
        <v>12</v>
      </c>
      <c r="I57" s="8">
        <v>1</v>
      </c>
      <c r="J57">
        <v>37</v>
      </c>
      <c r="K57" s="8" t="s">
        <v>30</v>
      </c>
      <c r="L57">
        <v>3</v>
      </c>
    </row>
    <row r="58" spans="1:12" x14ac:dyDescent="0.2">
      <c r="A58">
        <v>43.8</v>
      </c>
      <c r="B58">
        <f t="shared" si="0"/>
        <v>0</v>
      </c>
      <c r="C58">
        <f t="shared" si="1"/>
        <v>0</v>
      </c>
      <c r="D58">
        <f t="shared" si="2"/>
        <v>1</v>
      </c>
      <c r="E58">
        <f t="shared" si="3"/>
        <v>0</v>
      </c>
      <c r="F58">
        <v>1</v>
      </c>
      <c r="G58">
        <f t="shared" si="4"/>
        <v>1</v>
      </c>
      <c r="H58">
        <v>15</v>
      </c>
      <c r="I58" s="8">
        <v>1</v>
      </c>
      <c r="J58">
        <v>47</v>
      </c>
      <c r="K58" s="8" t="s">
        <v>30</v>
      </c>
      <c r="L58">
        <v>3</v>
      </c>
    </row>
    <row r="59" spans="1:12" x14ac:dyDescent="0.2">
      <c r="A59">
        <v>44.7</v>
      </c>
      <c r="B59">
        <f t="shared" si="0"/>
        <v>0</v>
      </c>
      <c r="C59">
        <f t="shared" si="1"/>
        <v>0</v>
      </c>
      <c r="D59">
        <f t="shared" si="2"/>
        <v>1</v>
      </c>
      <c r="E59">
        <f t="shared" si="3"/>
        <v>0</v>
      </c>
      <c r="F59">
        <v>1</v>
      </c>
      <c r="G59">
        <f t="shared" si="4"/>
        <v>1</v>
      </c>
      <c r="H59">
        <v>9</v>
      </c>
      <c r="I59" s="8">
        <v>0</v>
      </c>
      <c r="J59">
        <v>37</v>
      </c>
      <c r="K59" s="8" t="s">
        <v>30</v>
      </c>
      <c r="L59">
        <v>3</v>
      </c>
    </row>
    <row r="60" spans="1:12" x14ac:dyDescent="0.2">
      <c r="A60">
        <v>51</v>
      </c>
      <c r="B60">
        <f t="shared" si="0"/>
        <v>0</v>
      </c>
      <c r="C60">
        <f t="shared" si="1"/>
        <v>0</v>
      </c>
      <c r="D60">
        <f t="shared" si="2"/>
        <v>1</v>
      </c>
      <c r="E60">
        <f t="shared" si="3"/>
        <v>0</v>
      </c>
      <c r="F60">
        <v>1</v>
      </c>
      <c r="G60">
        <f t="shared" si="4"/>
        <v>1</v>
      </c>
      <c r="H60">
        <v>18</v>
      </c>
      <c r="I60" s="8">
        <v>0</v>
      </c>
      <c r="J60">
        <v>51</v>
      </c>
      <c r="K60" s="8" t="s">
        <v>30</v>
      </c>
      <c r="L60">
        <v>3</v>
      </c>
    </row>
    <row r="61" spans="1:12" x14ac:dyDescent="0.2">
      <c r="A61">
        <v>50.25</v>
      </c>
      <c r="B61">
        <f t="shared" si="0"/>
        <v>0</v>
      </c>
      <c r="C61">
        <f t="shared" si="1"/>
        <v>0</v>
      </c>
      <c r="D61">
        <f t="shared" si="2"/>
        <v>0</v>
      </c>
      <c r="E61">
        <f t="shared" si="3"/>
        <v>0</v>
      </c>
      <c r="F61">
        <v>1</v>
      </c>
      <c r="G61">
        <f t="shared" si="4"/>
        <v>1</v>
      </c>
      <c r="H61">
        <v>7</v>
      </c>
      <c r="I61" s="8">
        <v>0</v>
      </c>
      <c r="J61">
        <v>35</v>
      </c>
      <c r="K61" s="8" t="s">
        <v>30</v>
      </c>
      <c r="L61">
        <v>5</v>
      </c>
    </row>
    <row r="62" spans="1:12" x14ac:dyDescent="0.2">
      <c r="A62">
        <v>47.25</v>
      </c>
      <c r="B62">
        <f t="shared" si="0"/>
        <v>1</v>
      </c>
      <c r="C62">
        <f t="shared" si="1"/>
        <v>0</v>
      </c>
      <c r="D62">
        <f t="shared" si="2"/>
        <v>0</v>
      </c>
      <c r="E62">
        <f t="shared" si="3"/>
        <v>0</v>
      </c>
      <c r="F62">
        <v>2</v>
      </c>
      <c r="G62">
        <f t="shared" si="4"/>
        <v>1</v>
      </c>
      <c r="H62">
        <v>11</v>
      </c>
      <c r="I62" s="8">
        <v>8</v>
      </c>
      <c r="J62">
        <v>53</v>
      </c>
      <c r="K62" s="8" t="s">
        <v>30</v>
      </c>
      <c r="L62">
        <v>1</v>
      </c>
    </row>
    <row r="63" spans="1:12" x14ac:dyDescent="0.2">
      <c r="A63">
        <v>49.11</v>
      </c>
      <c r="B63">
        <f t="shared" si="0"/>
        <v>1</v>
      </c>
      <c r="C63">
        <f t="shared" si="1"/>
        <v>0</v>
      </c>
      <c r="D63">
        <f t="shared" si="2"/>
        <v>0</v>
      </c>
      <c r="E63">
        <f t="shared" si="3"/>
        <v>0</v>
      </c>
      <c r="F63">
        <v>2</v>
      </c>
      <c r="G63">
        <f t="shared" si="4"/>
        <v>1</v>
      </c>
      <c r="H63">
        <v>17</v>
      </c>
      <c r="I63" s="8">
        <v>5</v>
      </c>
      <c r="J63">
        <v>44</v>
      </c>
      <c r="K63" s="8" t="s">
        <v>30</v>
      </c>
      <c r="L63">
        <v>1</v>
      </c>
    </row>
    <row r="64" spans="1:12" x14ac:dyDescent="0.2">
      <c r="A64">
        <v>48</v>
      </c>
      <c r="B64">
        <f t="shared" si="0"/>
        <v>1</v>
      </c>
      <c r="C64">
        <f t="shared" si="1"/>
        <v>0</v>
      </c>
      <c r="D64">
        <f t="shared" si="2"/>
        <v>0</v>
      </c>
      <c r="E64">
        <f t="shared" si="3"/>
        <v>0</v>
      </c>
      <c r="F64">
        <v>2</v>
      </c>
      <c r="G64">
        <f t="shared" si="4"/>
        <v>1</v>
      </c>
      <c r="H64">
        <v>5</v>
      </c>
      <c r="I64" s="8">
        <v>9</v>
      </c>
      <c r="J64">
        <v>31</v>
      </c>
      <c r="K64" s="8" t="s">
        <v>30</v>
      </c>
      <c r="L64">
        <v>1</v>
      </c>
    </row>
    <row r="65" spans="1:12" x14ac:dyDescent="0.2">
      <c r="A65">
        <v>46.2</v>
      </c>
      <c r="B65">
        <f t="shared" si="0"/>
        <v>1</v>
      </c>
      <c r="C65">
        <f t="shared" si="1"/>
        <v>0</v>
      </c>
      <c r="D65">
        <f t="shared" si="2"/>
        <v>0</v>
      </c>
      <c r="E65">
        <f t="shared" si="3"/>
        <v>0</v>
      </c>
      <c r="F65">
        <v>2</v>
      </c>
      <c r="G65">
        <f t="shared" si="4"/>
        <v>1</v>
      </c>
      <c r="H65">
        <v>9</v>
      </c>
      <c r="I65" s="8">
        <v>0</v>
      </c>
      <c r="J65">
        <v>50</v>
      </c>
      <c r="K65" s="8" t="s">
        <v>30</v>
      </c>
      <c r="L65">
        <v>1</v>
      </c>
    </row>
    <row r="66" spans="1:12" x14ac:dyDescent="0.2">
      <c r="A66">
        <v>58.5</v>
      </c>
      <c r="B66">
        <f t="shared" ref="B66:B129" si="5">IF(L66=1,1,0)</f>
        <v>1</v>
      </c>
      <c r="C66">
        <f t="shared" ref="C66:C129" si="6">IF(L66=2,1,0)</f>
        <v>0</v>
      </c>
      <c r="D66">
        <f t="shared" ref="D66:D129" si="7">IF(L66=3,1,0)</f>
        <v>0</v>
      </c>
      <c r="E66">
        <f t="shared" ref="E66:E129" si="8">IF(L66=4,1,0)</f>
        <v>0</v>
      </c>
      <c r="F66">
        <v>2</v>
      </c>
      <c r="G66">
        <f t="shared" ref="G66:G129" si="9">IF(K66="Female",1,0)</f>
        <v>1</v>
      </c>
      <c r="H66">
        <v>3</v>
      </c>
      <c r="I66" s="8">
        <v>9</v>
      </c>
      <c r="J66">
        <v>31</v>
      </c>
      <c r="K66" s="8" t="s">
        <v>30</v>
      </c>
      <c r="L66">
        <v>1</v>
      </c>
    </row>
    <row r="67" spans="1:12" x14ac:dyDescent="0.2">
      <c r="A67">
        <v>51</v>
      </c>
      <c r="B67">
        <f t="shared" si="5"/>
        <v>1</v>
      </c>
      <c r="C67">
        <f t="shared" si="6"/>
        <v>0</v>
      </c>
      <c r="D67">
        <f t="shared" si="7"/>
        <v>0</v>
      </c>
      <c r="E67">
        <f t="shared" si="8"/>
        <v>0</v>
      </c>
      <c r="F67">
        <v>2</v>
      </c>
      <c r="G67">
        <f t="shared" si="9"/>
        <v>1</v>
      </c>
      <c r="H67">
        <v>8</v>
      </c>
      <c r="I67" s="8">
        <v>0</v>
      </c>
      <c r="J67">
        <v>49</v>
      </c>
      <c r="K67" s="8" t="s">
        <v>30</v>
      </c>
      <c r="L67">
        <v>1</v>
      </c>
    </row>
    <row r="68" spans="1:12" x14ac:dyDescent="0.2">
      <c r="A68">
        <v>57.3</v>
      </c>
      <c r="B68">
        <f t="shared" si="5"/>
        <v>1</v>
      </c>
      <c r="C68">
        <f t="shared" si="6"/>
        <v>0</v>
      </c>
      <c r="D68">
        <f t="shared" si="7"/>
        <v>0</v>
      </c>
      <c r="E68">
        <f t="shared" si="8"/>
        <v>0</v>
      </c>
      <c r="F68">
        <v>2</v>
      </c>
      <c r="G68">
        <f t="shared" si="9"/>
        <v>1</v>
      </c>
      <c r="H68">
        <v>15</v>
      </c>
      <c r="I68" s="8">
        <v>1</v>
      </c>
      <c r="J68">
        <v>47</v>
      </c>
      <c r="K68" s="8" t="s">
        <v>30</v>
      </c>
      <c r="L68">
        <v>1</v>
      </c>
    </row>
    <row r="69" spans="1:12" x14ac:dyDescent="0.2">
      <c r="A69">
        <v>52.95</v>
      </c>
      <c r="B69">
        <f t="shared" si="5"/>
        <v>1</v>
      </c>
      <c r="C69">
        <f t="shared" si="6"/>
        <v>0</v>
      </c>
      <c r="D69">
        <f t="shared" si="7"/>
        <v>0</v>
      </c>
      <c r="E69">
        <f t="shared" si="8"/>
        <v>0</v>
      </c>
      <c r="F69">
        <v>2</v>
      </c>
      <c r="G69">
        <f t="shared" si="9"/>
        <v>1</v>
      </c>
      <c r="H69">
        <v>15</v>
      </c>
      <c r="I69" s="8">
        <v>0</v>
      </c>
      <c r="J69">
        <v>51</v>
      </c>
      <c r="K69" s="8" t="s">
        <v>30</v>
      </c>
      <c r="L69">
        <v>1</v>
      </c>
    </row>
    <row r="70" spans="1:12" x14ac:dyDescent="0.2">
      <c r="A70">
        <v>52.5</v>
      </c>
      <c r="B70">
        <f t="shared" si="5"/>
        <v>1</v>
      </c>
      <c r="C70">
        <f t="shared" si="6"/>
        <v>0</v>
      </c>
      <c r="D70">
        <f t="shared" si="7"/>
        <v>0</v>
      </c>
      <c r="E70">
        <f t="shared" si="8"/>
        <v>0</v>
      </c>
      <c r="F70">
        <v>2</v>
      </c>
      <c r="G70">
        <f t="shared" si="9"/>
        <v>1</v>
      </c>
      <c r="H70">
        <v>11</v>
      </c>
      <c r="I70" s="8">
        <v>0</v>
      </c>
      <c r="J70">
        <v>43</v>
      </c>
      <c r="K70" s="8" t="s">
        <v>30</v>
      </c>
      <c r="L70">
        <v>1</v>
      </c>
    </row>
    <row r="71" spans="1:12" x14ac:dyDescent="0.2">
      <c r="A71">
        <v>52.95</v>
      </c>
      <c r="B71">
        <f t="shared" si="5"/>
        <v>1</v>
      </c>
      <c r="C71">
        <f t="shared" si="6"/>
        <v>0</v>
      </c>
      <c r="D71">
        <f t="shared" si="7"/>
        <v>0</v>
      </c>
      <c r="E71">
        <f t="shared" si="8"/>
        <v>0</v>
      </c>
      <c r="F71">
        <v>2</v>
      </c>
      <c r="G71">
        <f t="shared" si="9"/>
        <v>1</v>
      </c>
      <c r="H71">
        <v>9</v>
      </c>
      <c r="I71" s="8">
        <v>0</v>
      </c>
      <c r="J71">
        <v>38</v>
      </c>
      <c r="K71" s="8" t="s">
        <v>30</v>
      </c>
      <c r="L71">
        <v>1</v>
      </c>
    </row>
    <row r="72" spans="1:12" x14ac:dyDescent="0.2">
      <c r="A72">
        <v>49.5</v>
      </c>
      <c r="B72">
        <f t="shared" si="5"/>
        <v>0</v>
      </c>
      <c r="C72">
        <f t="shared" si="6"/>
        <v>1</v>
      </c>
      <c r="D72">
        <f t="shared" si="7"/>
        <v>0</v>
      </c>
      <c r="E72">
        <f t="shared" si="8"/>
        <v>0</v>
      </c>
      <c r="F72">
        <v>2</v>
      </c>
      <c r="G72">
        <f t="shared" si="9"/>
        <v>0</v>
      </c>
      <c r="H72">
        <v>6</v>
      </c>
      <c r="I72" s="8">
        <v>3</v>
      </c>
      <c r="J72">
        <v>30</v>
      </c>
      <c r="K72" s="8" t="s">
        <v>27</v>
      </c>
      <c r="L72">
        <v>2</v>
      </c>
    </row>
    <row r="73" spans="1:12" x14ac:dyDescent="0.2">
      <c r="A73">
        <v>44.85</v>
      </c>
      <c r="B73">
        <f t="shared" si="5"/>
        <v>0</v>
      </c>
      <c r="C73">
        <f t="shared" si="6"/>
        <v>1</v>
      </c>
      <c r="D73">
        <f t="shared" si="7"/>
        <v>0</v>
      </c>
      <c r="E73">
        <f t="shared" si="8"/>
        <v>0</v>
      </c>
      <c r="F73">
        <v>2</v>
      </c>
      <c r="G73">
        <f t="shared" si="9"/>
        <v>0</v>
      </c>
      <c r="H73">
        <v>7</v>
      </c>
      <c r="I73" s="8">
        <v>4</v>
      </c>
      <c r="J73">
        <v>57</v>
      </c>
      <c r="K73" s="8" t="s">
        <v>27</v>
      </c>
      <c r="L73">
        <v>2</v>
      </c>
    </row>
    <row r="74" spans="1:12" x14ac:dyDescent="0.2">
      <c r="A74">
        <v>52.38</v>
      </c>
      <c r="B74">
        <f t="shared" si="5"/>
        <v>0</v>
      </c>
      <c r="C74">
        <f t="shared" si="6"/>
        <v>1</v>
      </c>
      <c r="D74">
        <f t="shared" si="7"/>
        <v>0</v>
      </c>
      <c r="E74">
        <f t="shared" si="8"/>
        <v>0</v>
      </c>
      <c r="F74">
        <v>2</v>
      </c>
      <c r="G74">
        <f t="shared" si="9"/>
        <v>0</v>
      </c>
      <c r="H74">
        <v>12</v>
      </c>
      <c r="I74" s="8">
        <v>18</v>
      </c>
      <c r="J74">
        <v>52</v>
      </c>
      <c r="K74" s="8" t="s">
        <v>27</v>
      </c>
      <c r="L74">
        <v>2</v>
      </c>
    </row>
    <row r="75" spans="1:12" x14ac:dyDescent="0.2">
      <c r="A75">
        <v>55.875</v>
      </c>
      <c r="B75">
        <f t="shared" si="5"/>
        <v>0</v>
      </c>
      <c r="C75">
        <f t="shared" si="6"/>
        <v>1</v>
      </c>
      <c r="D75">
        <f t="shared" si="7"/>
        <v>0</v>
      </c>
      <c r="E75">
        <f t="shared" si="8"/>
        <v>0</v>
      </c>
      <c r="F75">
        <v>2</v>
      </c>
      <c r="G75">
        <f t="shared" si="9"/>
        <v>1</v>
      </c>
      <c r="H75">
        <v>3</v>
      </c>
      <c r="I75" s="8">
        <v>8</v>
      </c>
      <c r="J75">
        <v>37</v>
      </c>
      <c r="K75" s="8" t="s">
        <v>30</v>
      </c>
      <c r="L75">
        <v>2</v>
      </c>
    </row>
    <row r="76" spans="1:12" x14ac:dyDescent="0.2">
      <c r="A76">
        <v>48.75</v>
      </c>
      <c r="B76">
        <f t="shared" si="5"/>
        <v>0</v>
      </c>
      <c r="C76">
        <f t="shared" si="6"/>
        <v>1</v>
      </c>
      <c r="D76">
        <f t="shared" si="7"/>
        <v>0</v>
      </c>
      <c r="E76">
        <f t="shared" si="8"/>
        <v>0</v>
      </c>
      <c r="F76">
        <v>2</v>
      </c>
      <c r="G76">
        <f t="shared" si="9"/>
        <v>1</v>
      </c>
      <c r="H76">
        <v>16</v>
      </c>
      <c r="I76" s="8">
        <v>0</v>
      </c>
      <c r="J76">
        <v>43</v>
      </c>
      <c r="K76" s="8" t="s">
        <v>30</v>
      </c>
      <c r="L76">
        <v>2</v>
      </c>
    </row>
    <row r="77" spans="1:12" x14ac:dyDescent="0.2">
      <c r="A77">
        <v>47.55</v>
      </c>
      <c r="B77">
        <f t="shared" si="5"/>
        <v>0</v>
      </c>
      <c r="C77">
        <f t="shared" si="6"/>
        <v>1</v>
      </c>
      <c r="D77">
        <f t="shared" si="7"/>
        <v>0</v>
      </c>
      <c r="E77">
        <f t="shared" si="8"/>
        <v>0</v>
      </c>
      <c r="F77">
        <v>2</v>
      </c>
      <c r="G77">
        <f t="shared" si="9"/>
        <v>1</v>
      </c>
      <c r="H77">
        <v>9</v>
      </c>
      <c r="I77" s="8">
        <v>10</v>
      </c>
      <c r="J77">
        <v>46</v>
      </c>
      <c r="K77" s="8" t="s">
        <v>30</v>
      </c>
      <c r="L77">
        <v>2</v>
      </c>
    </row>
    <row r="78" spans="1:12" x14ac:dyDescent="0.2">
      <c r="A78">
        <v>46.8</v>
      </c>
      <c r="B78">
        <f t="shared" si="5"/>
        <v>0</v>
      </c>
      <c r="C78">
        <f t="shared" si="6"/>
        <v>1</v>
      </c>
      <c r="D78">
        <f t="shared" si="7"/>
        <v>0</v>
      </c>
      <c r="E78">
        <f t="shared" si="8"/>
        <v>0</v>
      </c>
      <c r="F78">
        <v>2</v>
      </c>
      <c r="G78">
        <f t="shared" si="9"/>
        <v>1</v>
      </c>
      <c r="H78">
        <v>8</v>
      </c>
      <c r="I78" s="8">
        <v>0</v>
      </c>
      <c r="J78">
        <v>58</v>
      </c>
      <c r="K78" s="8" t="s">
        <v>30</v>
      </c>
      <c r="L78">
        <v>2</v>
      </c>
    </row>
    <row r="79" spans="1:12" x14ac:dyDescent="0.2">
      <c r="A79">
        <v>47.85</v>
      </c>
      <c r="B79">
        <f t="shared" si="5"/>
        <v>0</v>
      </c>
      <c r="C79">
        <f t="shared" si="6"/>
        <v>1</v>
      </c>
      <c r="D79">
        <f t="shared" si="7"/>
        <v>0</v>
      </c>
      <c r="E79">
        <f t="shared" si="8"/>
        <v>0</v>
      </c>
      <c r="F79">
        <v>2</v>
      </c>
      <c r="G79">
        <f t="shared" si="9"/>
        <v>1</v>
      </c>
      <c r="H79">
        <v>6</v>
      </c>
      <c r="I79" s="8">
        <v>7</v>
      </c>
      <c r="J79">
        <v>34</v>
      </c>
      <c r="K79" s="8" t="s">
        <v>30</v>
      </c>
      <c r="L79">
        <v>2</v>
      </c>
    </row>
    <row r="80" spans="1:12" x14ac:dyDescent="0.2">
      <c r="A80">
        <v>51.15</v>
      </c>
      <c r="B80">
        <f t="shared" si="5"/>
        <v>0</v>
      </c>
      <c r="C80">
        <f t="shared" si="6"/>
        <v>1</v>
      </c>
      <c r="D80">
        <f t="shared" si="7"/>
        <v>0</v>
      </c>
      <c r="E80">
        <f t="shared" si="8"/>
        <v>0</v>
      </c>
      <c r="F80">
        <v>2</v>
      </c>
      <c r="G80">
        <f t="shared" si="9"/>
        <v>1</v>
      </c>
      <c r="H80">
        <v>14</v>
      </c>
      <c r="I80" s="8">
        <v>0</v>
      </c>
      <c r="J80">
        <v>60</v>
      </c>
      <c r="K80" s="8" t="s">
        <v>30</v>
      </c>
      <c r="L80">
        <v>2</v>
      </c>
    </row>
    <row r="81" spans="1:12" x14ac:dyDescent="0.2">
      <c r="A81">
        <v>50.25</v>
      </c>
      <c r="B81">
        <f t="shared" si="5"/>
        <v>0</v>
      </c>
      <c r="C81">
        <f t="shared" si="6"/>
        <v>0</v>
      </c>
      <c r="D81">
        <f t="shared" si="7"/>
        <v>1</v>
      </c>
      <c r="E81">
        <f t="shared" si="8"/>
        <v>0</v>
      </c>
      <c r="F81">
        <v>2</v>
      </c>
      <c r="G81">
        <f t="shared" si="9"/>
        <v>0</v>
      </c>
      <c r="H81">
        <v>3</v>
      </c>
      <c r="I81" s="8">
        <v>1</v>
      </c>
      <c r="J81">
        <v>25</v>
      </c>
      <c r="K81" s="8" t="s">
        <v>27</v>
      </c>
      <c r="L81">
        <v>3</v>
      </c>
    </row>
    <row r="82" spans="1:12" x14ac:dyDescent="0.2">
      <c r="A82">
        <v>51</v>
      </c>
      <c r="B82">
        <f t="shared" si="5"/>
        <v>0</v>
      </c>
      <c r="C82">
        <f t="shared" si="6"/>
        <v>0</v>
      </c>
      <c r="D82">
        <f t="shared" si="7"/>
        <v>1</v>
      </c>
      <c r="E82">
        <f t="shared" si="8"/>
        <v>0</v>
      </c>
      <c r="F82">
        <v>2</v>
      </c>
      <c r="G82">
        <f t="shared" si="9"/>
        <v>0</v>
      </c>
      <c r="H82">
        <v>4</v>
      </c>
      <c r="I82" s="8">
        <v>0</v>
      </c>
      <c r="J82">
        <v>35</v>
      </c>
      <c r="K82" s="8" t="s">
        <v>27</v>
      </c>
      <c r="L82">
        <v>3</v>
      </c>
    </row>
    <row r="83" spans="1:12" x14ac:dyDescent="0.2">
      <c r="A83">
        <v>49.5</v>
      </c>
      <c r="B83">
        <f t="shared" si="5"/>
        <v>0</v>
      </c>
      <c r="C83">
        <f t="shared" si="6"/>
        <v>0</v>
      </c>
      <c r="D83">
        <f t="shared" si="7"/>
        <v>1</v>
      </c>
      <c r="E83">
        <f t="shared" si="8"/>
        <v>0</v>
      </c>
      <c r="F83">
        <v>2</v>
      </c>
      <c r="G83">
        <f t="shared" si="9"/>
        <v>0</v>
      </c>
      <c r="H83">
        <v>4</v>
      </c>
      <c r="I83" s="8">
        <v>0</v>
      </c>
      <c r="J83">
        <v>22</v>
      </c>
      <c r="K83" s="8" t="s">
        <v>27</v>
      </c>
      <c r="L83">
        <v>3</v>
      </c>
    </row>
    <row r="84" spans="1:12" x14ac:dyDescent="0.2">
      <c r="A84">
        <v>51.75</v>
      </c>
      <c r="B84">
        <f t="shared" si="5"/>
        <v>0</v>
      </c>
      <c r="C84">
        <f t="shared" si="6"/>
        <v>0</v>
      </c>
      <c r="D84">
        <f t="shared" si="7"/>
        <v>1</v>
      </c>
      <c r="E84">
        <f t="shared" si="8"/>
        <v>0</v>
      </c>
      <c r="F84">
        <v>2</v>
      </c>
      <c r="G84">
        <f t="shared" si="9"/>
        <v>0</v>
      </c>
      <c r="H84">
        <v>3</v>
      </c>
      <c r="I84" s="8">
        <v>2</v>
      </c>
      <c r="J84">
        <v>26</v>
      </c>
      <c r="K84" s="8" t="s">
        <v>27</v>
      </c>
      <c r="L84">
        <v>3</v>
      </c>
    </row>
    <row r="85" spans="1:12" x14ac:dyDescent="0.2">
      <c r="A85">
        <v>53.25</v>
      </c>
      <c r="B85">
        <f t="shared" si="5"/>
        <v>0</v>
      </c>
      <c r="C85">
        <f t="shared" si="6"/>
        <v>0</v>
      </c>
      <c r="D85">
        <f t="shared" si="7"/>
        <v>1</v>
      </c>
      <c r="E85">
        <f t="shared" si="8"/>
        <v>0</v>
      </c>
      <c r="F85">
        <v>2</v>
      </c>
      <c r="G85">
        <f t="shared" si="9"/>
        <v>0</v>
      </c>
      <c r="H85">
        <v>5</v>
      </c>
      <c r="I85" s="8">
        <v>0</v>
      </c>
      <c r="J85">
        <v>27</v>
      </c>
      <c r="K85" s="8" t="s">
        <v>27</v>
      </c>
      <c r="L85">
        <v>3</v>
      </c>
    </row>
    <row r="86" spans="1:12" x14ac:dyDescent="0.2">
      <c r="A86">
        <v>42.9</v>
      </c>
      <c r="B86">
        <f t="shared" si="5"/>
        <v>0</v>
      </c>
      <c r="C86">
        <f t="shared" si="6"/>
        <v>0</v>
      </c>
      <c r="D86">
        <f t="shared" si="7"/>
        <v>1</v>
      </c>
      <c r="E86">
        <f t="shared" si="8"/>
        <v>0</v>
      </c>
      <c r="F86">
        <v>2</v>
      </c>
      <c r="G86">
        <f t="shared" si="9"/>
        <v>1</v>
      </c>
      <c r="H86">
        <v>4</v>
      </c>
      <c r="I86" s="8">
        <v>0</v>
      </c>
      <c r="J86">
        <v>26</v>
      </c>
      <c r="K86" s="8" t="s">
        <v>30</v>
      </c>
      <c r="L86">
        <v>3</v>
      </c>
    </row>
    <row r="87" spans="1:12" x14ac:dyDescent="0.2">
      <c r="A87">
        <v>55.95</v>
      </c>
      <c r="B87">
        <f t="shared" si="5"/>
        <v>0</v>
      </c>
      <c r="C87">
        <f t="shared" si="6"/>
        <v>0</v>
      </c>
      <c r="D87">
        <f t="shared" si="7"/>
        <v>1</v>
      </c>
      <c r="E87">
        <f t="shared" si="8"/>
        <v>0</v>
      </c>
      <c r="F87">
        <v>2</v>
      </c>
      <c r="G87">
        <f t="shared" si="9"/>
        <v>1</v>
      </c>
      <c r="H87">
        <v>4</v>
      </c>
      <c r="I87" s="8">
        <v>4</v>
      </c>
      <c r="J87">
        <v>34</v>
      </c>
      <c r="K87" s="8" t="s">
        <v>30</v>
      </c>
      <c r="L87">
        <v>3</v>
      </c>
    </row>
    <row r="88" spans="1:12" x14ac:dyDescent="0.2">
      <c r="A88">
        <v>62.1</v>
      </c>
      <c r="B88">
        <f t="shared" si="5"/>
        <v>0</v>
      </c>
      <c r="C88">
        <f t="shared" si="6"/>
        <v>0</v>
      </c>
      <c r="D88">
        <f t="shared" si="7"/>
        <v>1</v>
      </c>
      <c r="E88">
        <f t="shared" si="8"/>
        <v>0</v>
      </c>
      <c r="F88">
        <v>2</v>
      </c>
      <c r="G88">
        <f t="shared" si="9"/>
        <v>1</v>
      </c>
      <c r="H88">
        <v>5</v>
      </c>
      <c r="I88" s="8">
        <v>4</v>
      </c>
      <c r="J88">
        <v>32</v>
      </c>
      <c r="K88" s="8" t="s">
        <v>30</v>
      </c>
      <c r="L88">
        <v>3</v>
      </c>
    </row>
    <row r="89" spans="1:12" x14ac:dyDescent="0.2">
      <c r="A89">
        <v>49.5</v>
      </c>
      <c r="B89">
        <f t="shared" si="5"/>
        <v>0</v>
      </c>
      <c r="C89">
        <f t="shared" si="6"/>
        <v>0</v>
      </c>
      <c r="D89">
        <f t="shared" si="7"/>
        <v>1</v>
      </c>
      <c r="E89">
        <f t="shared" si="8"/>
        <v>0</v>
      </c>
      <c r="F89">
        <v>2</v>
      </c>
      <c r="G89">
        <f t="shared" si="9"/>
        <v>1</v>
      </c>
      <c r="H89">
        <v>6</v>
      </c>
      <c r="I89" s="8">
        <v>0</v>
      </c>
      <c r="J89">
        <v>30</v>
      </c>
      <c r="K89" s="8" t="s">
        <v>30</v>
      </c>
      <c r="L89">
        <v>3</v>
      </c>
    </row>
    <row r="90" spans="1:12" x14ac:dyDescent="0.2">
      <c r="A90">
        <v>45.75</v>
      </c>
      <c r="B90">
        <f t="shared" si="5"/>
        <v>0</v>
      </c>
      <c r="C90">
        <f t="shared" si="6"/>
        <v>0</v>
      </c>
      <c r="D90">
        <f t="shared" si="7"/>
        <v>1</v>
      </c>
      <c r="E90">
        <f t="shared" si="8"/>
        <v>0</v>
      </c>
      <c r="F90">
        <v>2</v>
      </c>
      <c r="G90">
        <f t="shared" si="9"/>
        <v>1</v>
      </c>
      <c r="H90">
        <v>12</v>
      </c>
      <c r="I90" s="8">
        <v>0</v>
      </c>
      <c r="J90">
        <v>33</v>
      </c>
      <c r="K90" s="8" t="s">
        <v>30</v>
      </c>
      <c r="L90">
        <v>3</v>
      </c>
    </row>
    <row r="91" spans="1:12" x14ac:dyDescent="0.2">
      <c r="A91">
        <v>57</v>
      </c>
      <c r="B91">
        <f t="shared" si="5"/>
        <v>0</v>
      </c>
      <c r="C91">
        <f t="shared" si="6"/>
        <v>0</v>
      </c>
      <c r="D91">
        <f t="shared" si="7"/>
        <v>1</v>
      </c>
      <c r="E91">
        <f t="shared" si="8"/>
        <v>0</v>
      </c>
      <c r="F91">
        <v>2</v>
      </c>
      <c r="G91">
        <f t="shared" si="9"/>
        <v>1</v>
      </c>
      <c r="H91">
        <v>4</v>
      </c>
      <c r="I91" s="8">
        <v>3</v>
      </c>
      <c r="J91">
        <v>36</v>
      </c>
      <c r="K91" s="8" t="s">
        <v>30</v>
      </c>
      <c r="L91">
        <v>3</v>
      </c>
    </row>
    <row r="92" spans="1:12" x14ac:dyDescent="0.2">
      <c r="A92">
        <v>45</v>
      </c>
      <c r="B92">
        <f t="shared" si="5"/>
        <v>0</v>
      </c>
      <c r="C92">
        <f t="shared" si="6"/>
        <v>0</v>
      </c>
      <c r="D92">
        <f t="shared" si="7"/>
        <v>0</v>
      </c>
      <c r="E92">
        <f t="shared" si="8"/>
        <v>1</v>
      </c>
      <c r="F92">
        <v>2</v>
      </c>
      <c r="G92">
        <f t="shared" si="9"/>
        <v>0</v>
      </c>
      <c r="H92">
        <v>2</v>
      </c>
      <c r="I92" s="8">
        <v>2</v>
      </c>
      <c r="J92">
        <v>27</v>
      </c>
      <c r="K92" s="8" t="s">
        <v>27</v>
      </c>
      <c r="L92">
        <v>4</v>
      </c>
    </row>
    <row r="93" spans="1:12" x14ac:dyDescent="0.2">
      <c r="A93">
        <v>60.3</v>
      </c>
      <c r="B93">
        <f t="shared" si="5"/>
        <v>0</v>
      </c>
      <c r="C93">
        <f t="shared" si="6"/>
        <v>0</v>
      </c>
      <c r="D93">
        <f t="shared" si="7"/>
        <v>0</v>
      </c>
      <c r="E93">
        <f t="shared" si="8"/>
        <v>1</v>
      </c>
      <c r="F93">
        <v>2</v>
      </c>
      <c r="G93">
        <f t="shared" si="9"/>
        <v>1</v>
      </c>
      <c r="H93">
        <v>5</v>
      </c>
      <c r="I93" s="8">
        <v>0</v>
      </c>
      <c r="J93">
        <v>29</v>
      </c>
      <c r="K93" s="8" t="s">
        <v>30</v>
      </c>
      <c r="L93">
        <v>4</v>
      </c>
    </row>
    <row r="94" spans="1:12" x14ac:dyDescent="0.2">
      <c r="A94">
        <v>54.75</v>
      </c>
      <c r="B94">
        <f t="shared" si="5"/>
        <v>0</v>
      </c>
      <c r="C94">
        <f t="shared" si="6"/>
        <v>0</v>
      </c>
      <c r="D94">
        <f t="shared" si="7"/>
        <v>0</v>
      </c>
      <c r="E94">
        <f t="shared" si="8"/>
        <v>0</v>
      </c>
      <c r="F94">
        <v>2</v>
      </c>
      <c r="G94">
        <f t="shared" si="9"/>
        <v>0</v>
      </c>
      <c r="H94">
        <v>3</v>
      </c>
      <c r="I94" s="8">
        <v>0</v>
      </c>
      <c r="J94">
        <v>35</v>
      </c>
      <c r="K94" s="8" t="s">
        <v>27</v>
      </c>
      <c r="L94">
        <v>5</v>
      </c>
    </row>
    <row r="95" spans="1:12" x14ac:dyDescent="0.2">
      <c r="A95">
        <v>58.5</v>
      </c>
      <c r="B95">
        <f t="shared" si="5"/>
        <v>0</v>
      </c>
      <c r="C95">
        <f t="shared" si="6"/>
        <v>0</v>
      </c>
      <c r="D95">
        <f t="shared" si="7"/>
        <v>0</v>
      </c>
      <c r="E95">
        <f t="shared" si="8"/>
        <v>0</v>
      </c>
      <c r="F95">
        <v>2</v>
      </c>
      <c r="G95">
        <f t="shared" si="9"/>
        <v>0</v>
      </c>
      <c r="H95">
        <v>3</v>
      </c>
      <c r="I95" s="8">
        <v>5</v>
      </c>
      <c r="J95">
        <v>33</v>
      </c>
      <c r="K95" s="8" t="s">
        <v>27</v>
      </c>
      <c r="L95">
        <v>5</v>
      </c>
    </row>
    <row r="96" spans="1:12" x14ac:dyDescent="0.2">
      <c r="A96">
        <v>55.5</v>
      </c>
      <c r="B96">
        <f t="shared" si="5"/>
        <v>0</v>
      </c>
      <c r="C96">
        <f t="shared" si="6"/>
        <v>0</v>
      </c>
      <c r="D96">
        <f t="shared" si="7"/>
        <v>0</v>
      </c>
      <c r="E96">
        <f t="shared" si="8"/>
        <v>0</v>
      </c>
      <c r="F96">
        <v>2</v>
      </c>
      <c r="G96">
        <f t="shared" si="9"/>
        <v>0</v>
      </c>
      <c r="H96">
        <v>3</v>
      </c>
      <c r="I96" s="8">
        <v>1</v>
      </c>
      <c r="J96">
        <v>26</v>
      </c>
      <c r="K96" s="8" t="s">
        <v>27</v>
      </c>
      <c r="L96">
        <v>5</v>
      </c>
    </row>
    <row r="97" spans="1:12" x14ac:dyDescent="0.2">
      <c r="A97">
        <v>51</v>
      </c>
      <c r="B97">
        <f t="shared" si="5"/>
        <v>0</v>
      </c>
      <c r="C97">
        <f t="shared" si="6"/>
        <v>0</v>
      </c>
      <c r="D97">
        <f t="shared" si="7"/>
        <v>0</v>
      </c>
      <c r="E97">
        <f t="shared" si="8"/>
        <v>0</v>
      </c>
      <c r="F97">
        <v>2</v>
      </c>
      <c r="G97">
        <f t="shared" si="9"/>
        <v>0</v>
      </c>
      <c r="H97">
        <v>4</v>
      </c>
      <c r="I97" s="8">
        <v>0</v>
      </c>
      <c r="J97">
        <v>28</v>
      </c>
      <c r="K97" s="8" t="s">
        <v>27</v>
      </c>
      <c r="L97">
        <v>5</v>
      </c>
    </row>
    <row r="98" spans="1:12" x14ac:dyDescent="0.2">
      <c r="A98">
        <v>54</v>
      </c>
      <c r="B98">
        <f t="shared" si="5"/>
        <v>0</v>
      </c>
      <c r="C98">
        <f t="shared" si="6"/>
        <v>0</v>
      </c>
      <c r="D98">
        <f t="shared" si="7"/>
        <v>0</v>
      </c>
      <c r="E98">
        <f t="shared" si="8"/>
        <v>0</v>
      </c>
      <c r="F98">
        <v>2</v>
      </c>
      <c r="G98">
        <f t="shared" si="9"/>
        <v>1</v>
      </c>
      <c r="H98">
        <v>5</v>
      </c>
      <c r="I98" s="8">
        <v>1</v>
      </c>
      <c r="J98">
        <v>41</v>
      </c>
      <c r="K98" s="8" t="s">
        <v>30</v>
      </c>
      <c r="L98">
        <v>5</v>
      </c>
    </row>
    <row r="99" spans="1:12" x14ac:dyDescent="0.2">
      <c r="A99">
        <v>63</v>
      </c>
      <c r="B99">
        <f t="shared" si="5"/>
        <v>0</v>
      </c>
      <c r="C99">
        <f t="shared" si="6"/>
        <v>0</v>
      </c>
      <c r="D99">
        <f t="shared" si="7"/>
        <v>0</v>
      </c>
      <c r="E99">
        <f t="shared" si="8"/>
        <v>0</v>
      </c>
      <c r="F99">
        <v>2</v>
      </c>
      <c r="G99">
        <f t="shared" si="9"/>
        <v>1</v>
      </c>
      <c r="H99">
        <v>3</v>
      </c>
      <c r="I99" s="8">
        <v>3</v>
      </c>
      <c r="J99">
        <v>47</v>
      </c>
      <c r="K99" s="8" t="s">
        <v>30</v>
      </c>
      <c r="L99">
        <v>5</v>
      </c>
    </row>
    <row r="100" spans="1:12" x14ac:dyDescent="0.2">
      <c r="A100">
        <v>51</v>
      </c>
      <c r="B100">
        <f t="shared" si="5"/>
        <v>0</v>
      </c>
      <c r="C100">
        <f t="shared" si="6"/>
        <v>0</v>
      </c>
      <c r="D100">
        <f t="shared" si="7"/>
        <v>0</v>
      </c>
      <c r="E100">
        <f t="shared" si="8"/>
        <v>0</v>
      </c>
      <c r="F100">
        <v>2</v>
      </c>
      <c r="G100">
        <f t="shared" si="9"/>
        <v>1</v>
      </c>
      <c r="H100">
        <v>8</v>
      </c>
      <c r="I100" s="8">
        <v>0</v>
      </c>
      <c r="J100">
        <v>40</v>
      </c>
      <c r="K100" s="8" t="s">
        <v>30</v>
      </c>
      <c r="L100">
        <v>5</v>
      </c>
    </row>
    <row r="101" spans="1:12" x14ac:dyDescent="0.2">
      <c r="A101">
        <v>50.85</v>
      </c>
      <c r="B101">
        <f t="shared" si="5"/>
        <v>0</v>
      </c>
      <c r="C101">
        <f t="shared" si="6"/>
        <v>0</v>
      </c>
      <c r="D101">
        <f t="shared" si="7"/>
        <v>0</v>
      </c>
      <c r="E101">
        <f t="shared" si="8"/>
        <v>0</v>
      </c>
      <c r="F101">
        <v>2</v>
      </c>
      <c r="G101">
        <f t="shared" si="9"/>
        <v>1</v>
      </c>
      <c r="H101">
        <v>4</v>
      </c>
      <c r="I101" s="8">
        <v>4</v>
      </c>
      <c r="J101">
        <v>29</v>
      </c>
      <c r="K101" s="8" t="s">
        <v>30</v>
      </c>
      <c r="L101">
        <v>5</v>
      </c>
    </row>
    <row r="102" spans="1:12" x14ac:dyDescent="0.2">
      <c r="A102">
        <v>54.6</v>
      </c>
      <c r="B102">
        <f t="shared" si="5"/>
        <v>0</v>
      </c>
      <c r="C102">
        <f t="shared" si="6"/>
        <v>0</v>
      </c>
      <c r="D102">
        <f t="shared" si="7"/>
        <v>0</v>
      </c>
      <c r="E102">
        <f t="shared" si="8"/>
        <v>0</v>
      </c>
      <c r="F102">
        <v>2</v>
      </c>
      <c r="G102">
        <f t="shared" si="9"/>
        <v>1</v>
      </c>
      <c r="H102">
        <v>3</v>
      </c>
      <c r="I102" s="8">
        <v>2</v>
      </c>
      <c r="J102">
        <v>35</v>
      </c>
      <c r="K102" s="8" t="s">
        <v>30</v>
      </c>
      <c r="L102">
        <v>5</v>
      </c>
    </row>
    <row r="103" spans="1:12" x14ac:dyDescent="0.2">
      <c r="A103">
        <v>55.95</v>
      </c>
      <c r="B103">
        <f t="shared" si="5"/>
        <v>0</v>
      </c>
      <c r="C103">
        <f t="shared" si="6"/>
        <v>0</v>
      </c>
      <c r="D103">
        <f t="shared" si="7"/>
        <v>0</v>
      </c>
      <c r="E103">
        <f t="shared" si="8"/>
        <v>0</v>
      </c>
      <c r="F103">
        <v>2</v>
      </c>
      <c r="G103">
        <f t="shared" si="9"/>
        <v>1</v>
      </c>
      <c r="H103">
        <v>8</v>
      </c>
      <c r="I103" s="8">
        <v>0</v>
      </c>
      <c r="J103">
        <v>34</v>
      </c>
      <c r="K103" s="8" t="s">
        <v>30</v>
      </c>
      <c r="L103">
        <v>5</v>
      </c>
    </row>
    <row r="104" spans="1:12" x14ac:dyDescent="0.2">
      <c r="A104">
        <v>52.95</v>
      </c>
      <c r="B104">
        <f t="shared" si="5"/>
        <v>1</v>
      </c>
      <c r="C104">
        <f t="shared" si="6"/>
        <v>0</v>
      </c>
      <c r="D104">
        <f t="shared" si="7"/>
        <v>0</v>
      </c>
      <c r="E104">
        <f t="shared" si="8"/>
        <v>0</v>
      </c>
      <c r="F104">
        <v>3</v>
      </c>
      <c r="G104">
        <f t="shared" si="9"/>
        <v>1</v>
      </c>
      <c r="H104">
        <v>21</v>
      </c>
      <c r="I104" s="8">
        <v>0</v>
      </c>
      <c r="J104">
        <v>51</v>
      </c>
      <c r="K104" s="8" t="s">
        <v>30</v>
      </c>
      <c r="L104">
        <v>1</v>
      </c>
    </row>
    <row r="105" spans="1:12" x14ac:dyDescent="0.2">
      <c r="A105">
        <v>63.6</v>
      </c>
      <c r="B105">
        <f t="shared" si="5"/>
        <v>1</v>
      </c>
      <c r="C105">
        <f t="shared" si="6"/>
        <v>0</v>
      </c>
      <c r="D105">
        <f t="shared" si="7"/>
        <v>0</v>
      </c>
      <c r="E105">
        <f t="shared" si="8"/>
        <v>0</v>
      </c>
      <c r="F105">
        <v>3</v>
      </c>
      <c r="G105">
        <f t="shared" si="9"/>
        <v>1</v>
      </c>
      <c r="H105">
        <v>16</v>
      </c>
      <c r="I105" s="8">
        <v>6</v>
      </c>
      <c r="J105">
        <v>42</v>
      </c>
      <c r="K105" s="8" t="s">
        <v>30</v>
      </c>
      <c r="L105">
        <v>1</v>
      </c>
    </row>
    <row r="106" spans="1:12" x14ac:dyDescent="0.2">
      <c r="A106">
        <v>60.99</v>
      </c>
      <c r="B106">
        <f t="shared" si="5"/>
        <v>1</v>
      </c>
      <c r="C106">
        <f t="shared" si="6"/>
        <v>0</v>
      </c>
      <c r="D106">
        <f t="shared" si="7"/>
        <v>0</v>
      </c>
      <c r="E106">
        <f t="shared" si="8"/>
        <v>0</v>
      </c>
      <c r="F106">
        <v>3</v>
      </c>
      <c r="G106">
        <f t="shared" si="9"/>
        <v>1</v>
      </c>
      <c r="H106">
        <v>25</v>
      </c>
      <c r="I106" s="8">
        <v>2</v>
      </c>
      <c r="J106">
        <v>53</v>
      </c>
      <c r="K106" s="8" t="s">
        <v>30</v>
      </c>
      <c r="L106">
        <v>1</v>
      </c>
    </row>
    <row r="107" spans="1:12" x14ac:dyDescent="0.2">
      <c r="A107">
        <v>54.45</v>
      </c>
      <c r="B107">
        <f t="shared" si="5"/>
        <v>0</v>
      </c>
      <c r="C107">
        <f t="shared" si="6"/>
        <v>1</v>
      </c>
      <c r="D107">
        <f t="shared" si="7"/>
        <v>0</v>
      </c>
      <c r="E107">
        <f t="shared" si="8"/>
        <v>0</v>
      </c>
      <c r="F107">
        <v>3</v>
      </c>
      <c r="G107">
        <f t="shared" si="9"/>
        <v>0</v>
      </c>
      <c r="H107">
        <v>5</v>
      </c>
      <c r="I107" s="8">
        <v>4</v>
      </c>
      <c r="J107">
        <v>29</v>
      </c>
      <c r="K107" s="8" t="s">
        <v>27</v>
      </c>
      <c r="L107">
        <v>2</v>
      </c>
    </row>
    <row r="108" spans="1:12" x14ac:dyDescent="0.2">
      <c r="A108">
        <v>54.15</v>
      </c>
      <c r="B108">
        <f t="shared" si="5"/>
        <v>0</v>
      </c>
      <c r="C108">
        <f t="shared" si="6"/>
        <v>1</v>
      </c>
      <c r="D108">
        <f t="shared" si="7"/>
        <v>0</v>
      </c>
      <c r="E108">
        <f t="shared" si="8"/>
        <v>0</v>
      </c>
      <c r="F108">
        <v>3</v>
      </c>
      <c r="G108">
        <f t="shared" si="9"/>
        <v>1</v>
      </c>
      <c r="H108">
        <v>15</v>
      </c>
      <c r="I108" s="8">
        <v>5</v>
      </c>
      <c r="J108">
        <v>48</v>
      </c>
      <c r="K108" s="8" t="s">
        <v>30</v>
      </c>
      <c r="L108">
        <v>2</v>
      </c>
    </row>
    <row r="109" spans="1:12" x14ac:dyDescent="0.2">
      <c r="A109">
        <v>53.4</v>
      </c>
      <c r="B109">
        <f t="shared" si="5"/>
        <v>0</v>
      </c>
      <c r="C109">
        <f t="shared" si="6"/>
        <v>1</v>
      </c>
      <c r="D109">
        <f t="shared" si="7"/>
        <v>0</v>
      </c>
      <c r="E109">
        <f t="shared" si="8"/>
        <v>0</v>
      </c>
      <c r="F109">
        <v>3</v>
      </c>
      <c r="G109">
        <f t="shared" si="9"/>
        <v>1</v>
      </c>
      <c r="H109">
        <v>10</v>
      </c>
      <c r="I109" s="8">
        <v>0</v>
      </c>
      <c r="J109">
        <v>43</v>
      </c>
      <c r="K109" s="8" t="s">
        <v>30</v>
      </c>
      <c r="L109">
        <v>2</v>
      </c>
    </row>
    <row r="110" spans="1:12" x14ac:dyDescent="0.2">
      <c r="A110">
        <v>50.55</v>
      </c>
      <c r="B110">
        <f t="shared" si="5"/>
        <v>0</v>
      </c>
      <c r="C110">
        <f t="shared" si="6"/>
        <v>1</v>
      </c>
      <c r="D110">
        <f t="shared" si="7"/>
        <v>0</v>
      </c>
      <c r="E110">
        <f t="shared" si="8"/>
        <v>0</v>
      </c>
      <c r="F110">
        <v>3</v>
      </c>
      <c r="G110">
        <f t="shared" si="9"/>
        <v>1</v>
      </c>
      <c r="H110">
        <v>9</v>
      </c>
      <c r="I110" s="8">
        <v>0</v>
      </c>
      <c r="J110">
        <v>59</v>
      </c>
      <c r="K110" s="8" t="s">
        <v>30</v>
      </c>
      <c r="L110">
        <v>2</v>
      </c>
    </row>
    <row r="111" spans="1:12" x14ac:dyDescent="0.2">
      <c r="A111">
        <v>54.45</v>
      </c>
      <c r="B111">
        <f t="shared" si="5"/>
        <v>0</v>
      </c>
      <c r="C111">
        <f t="shared" si="6"/>
        <v>1</v>
      </c>
      <c r="D111">
        <f t="shared" si="7"/>
        <v>0</v>
      </c>
      <c r="E111">
        <f t="shared" si="8"/>
        <v>0</v>
      </c>
      <c r="F111">
        <v>3</v>
      </c>
      <c r="G111">
        <f t="shared" si="9"/>
        <v>1</v>
      </c>
      <c r="H111">
        <v>7</v>
      </c>
      <c r="I111" s="8">
        <v>5</v>
      </c>
      <c r="J111">
        <v>34</v>
      </c>
      <c r="K111" s="8" t="s">
        <v>30</v>
      </c>
      <c r="L111">
        <v>2</v>
      </c>
    </row>
    <row r="112" spans="1:12" x14ac:dyDescent="0.2">
      <c r="A112">
        <v>55.5</v>
      </c>
      <c r="B112">
        <f t="shared" si="5"/>
        <v>0</v>
      </c>
      <c r="C112">
        <f t="shared" si="6"/>
        <v>1</v>
      </c>
      <c r="D112">
        <f t="shared" si="7"/>
        <v>0</v>
      </c>
      <c r="E112">
        <f t="shared" si="8"/>
        <v>0</v>
      </c>
      <c r="F112">
        <v>3</v>
      </c>
      <c r="G112">
        <f t="shared" si="9"/>
        <v>1</v>
      </c>
      <c r="H112">
        <v>12</v>
      </c>
      <c r="I112" s="8">
        <v>6</v>
      </c>
      <c r="J112">
        <v>50</v>
      </c>
      <c r="K112" s="8" t="s">
        <v>30</v>
      </c>
      <c r="L112">
        <v>2</v>
      </c>
    </row>
    <row r="113" spans="1:12" x14ac:dyDescent="0.2">
      <c r="A113">
        <v>65.25</v>
      </c>
      <c r="B113">
        <f t="shared" si="5"/>
        <v>0</v>
      </c>
      <c r="C113">
        <f t="shared" si="6"/>
        <v>1</v>
      </c>
      <c r="D113">
        <f t="shared" si="7"/>
        <v>0</v>
      </c>
      <c r="E113">
        <f t="shared" si="8"/>
        <v>0</v>
      </c>
      <c r="F113">
        <v>3</v>
      </c>
      <c r="G113">
        <f t="shared" si="9"/>
        <v>1</v>
      </c>
      <c r="H113">
        <v>25</v>
      </c>
      <c r="I113" s="8">
        <v>10</v>
      </c>
      <c r="J113">
        <v>62</v>
      </c>
      <c r="K113" s="8" t="s">
        <v>30</v>
      </c>
      <c r="L113">
        <v>2</v>
      </c>
    </row>
    <row r="114" spans="1:12" x14ac:dyDescent="0.2">
      <c r="A114">
        <v>54</v>
      </c>
      <c r="B114">
        <f t="shared" si="5"/>
        <v>0</v>
      </c>
      <c r="C114">
        <f t="shared" si="6"/>
        <v>0</v>
      </c>
      <c r="D114">
        <f t="shared" si="7"/>
        <v>1</v>
      </c>
      <c r="E114">
        <f t="shared" si="8"/>
        <v>0</v>
      </c>
      <c r="F114">
        <v>3</v>
      </c>
      <c r="G114">
        <f t="shared" si="9"/>
        <v>0</v>
      </c>
      <c r="H114">
        <v>5</v>
      </c>
      <c r="I114" s="8">
        <v>0</v>
      </c>
      <c r="J114">
        <v>31</v>
      </c>
      <c r="K114" s="8" t="s">
        <v>27</v>
      </c>
      <c r="L114">
        <v>3</v>
      </c>
    </row>
    <row r="115" spans="1:12" x14ac:dyDescent="0.2">
      <c r="A115">
        <v>54</v>
      </c>
      <c r="B115">
        <f t="shared" si="5"/>
        <v>0</v>
      </c>
      <c r="C115">
        <f t="shared" si="6"/>
        <v>0</v>
      </c>
      <c r="D115">
        <f t="shared" si="7"/>
        <v>1</v>
      </c>
      <c r="E115">
        <f t="shared" si="8"/>
        <v>0</v>
      </c>
      <c r="F115">
        <v>3</v>
      </c>
      <c r="G115">
        <f t="shared" si="9"/>
        <v>0</v>
      </c>
      <c r="H115">
        <v>5</v>
      </c>
      <c r="I115" s="8">
        <v>0</v>
      </c>
      <c r="J115">
        <v>29</v>
      </c>
      <c r="K115" s="8" t="s">
        <v>27</v>
      </c>
      <c r="L115">
        <v>3</v>
      </c>
    </row>
    <row r="116" spans="1:12" x14ac:dyDescent="0.2">
      <c r="A116">
        <v>64.8</v>
      </c>
      <c r="B116">
        <f t="shared" si="5"/>
        <v>0</v>
      </c>
      <c r="C116">
        <f t="shared" si="6"/>
        <v>0</v>
      </c>
      <c r="D116">
        <f t="shared" si="7"/>
        <v>1</v>
      </c>
      <c r="E116">
        <f t="shared" si="8"/>
        <v>0</v>
      </c>
      <c r="F116">
        <v>3</v>
      </c>
      <c r="G116">
        <f t="shared" si="9"/>
        <v>1</v>
      </c>
      <c r="H116">
        <v>4</v>
      </c>
      <c r="I116" s="8">
        <v>5</v>
      </c>
      <c r="J116">
        <v>43</v>
      </c>
      <c r="K116" s="8" t="s">
        <v>30</v>
      </c>
      <c r="L116">
        <v>3</v>
      </c>
    </row>
    <row r="117" spans="1:12" x14ac:dyDescent="0.2">
      <c r="A117">
        <v>56.25</v>
      </c>
      <c r="B117">
        <f t="shared" si="5"/>
        <v>0</v>
      </c>
      <c r="C117">
        <f t="shared" si="6"/>
        <v>0</v>
      </c>
      <c r="D117">
        <f t="shared" si="7"/>
        <v>1</v>
      </c>
      <c r="E117">
        <f t="shared" si="8"/>
        <v>0</v>
      </c>
      <c r="F117">
        <v>3</v>
      </c>
      <c r="G117">
        <f t="shared" si="9"/>
        <v>1</v>
      </c>
      <c r="H117">
        <v>7</v>
      </c>
      <c r="I117" s="8">
        <v>0</v>
      </c>
      <c r="J117">
        <v>35</v>
      </c>
      <c r="K117" s="8" t="s">
        <v>30</v>
      </c>
      <c r="L117">
        <v>3</v>
      </c>
    </row>
    <row r="118" spans="1:12" x14ac:dyDescent="0.2">
      <c r="A118">
        <v>61.5</v>
      </c>
      <c r="B118">
        <f t="shared" si="5"/>
        <v>0</v>
      </c>
      <c r="C118">
        <f t="shared" si="6"/>
        <v>0</v>
      </c>
      <c r="D118">
        <f t="shared" si="7"/>
        <v>1</v>
      </c>
      <c r="E118">
        <f t="shared" si="8"/>
        <v>0</v>
      </c>
      <c r="F118">
        <v>3</v>
      </c>
      <c r="G118">
        <f t="shared" si="9"/>
        <v>1</v>
      </c>
      <c r="H118">
        <v>4</v>
      </c>
      <c r="I118" s="8">
        <v>12</v>
      </c>
      <c r="J118">
        <v>37</v>
      </c>
      <c r="K118" s="8" t="s">
        <v>30</v>
      </c>
      <c r="L118">
        <v>3</v>
      </c>
    </row>
    <row r="119" spans="1:12" x14ac:dyDescent="0.2">
      <c r="A119">
        <v>59.7</v>
      </c>
      <c r="B119">
        <f t="shared" si="5"/>
        <v>0</v>
      </c>
      <c r="C119">
        <f t="shared" si="6"/>
        <v>0</v>
      </c>
      <c r="D119">
        <f t="shared" si="7"/>
        <v>1</v>
      </c>
      <c r="E119">
        <f t="shared" si="8"/>
        <v>0</v>
      </c>
      <c r="F119">
        <v>3</v>
      </c>
      <c r="G119">
        <f t="shared" si="9"/>
        <v>1</v>
      </c>
      <c r="H119">
        <v>5</v>
      </c>
      <c r="I119" s="8">
        <v>5</v>
      </c>
      <c r="J119">
        <v>33</v>
      </c>
      <c r="K119" s="8" t="s">
        <v>30</v>
      </c>
      <c r="L119">
        <v>3</v>
      </c>
    </row>
    <row r="120" spans="1:12" x14ac:dyDescent="0.2">
      <c r="A120">
        <v>63.75</v>
      </c>
      <c r="B120">
        <f t="shared" si="5"/>
        <v>0</v>
      </c>
      <c r="C120">
        <f t="shared" si="6"/>
        <v>0</v>
      </c>
      <c r="D120">
        <f t="shared" si="7"/>
        <v>1</v>
      </c>
      <c r="E120">
        <f t="shared" si="8"/>
        <v>0</v>
      </c>
      <c r="F120">
        <v>3</v>
      </c>
      <c r="G120">
        <f t="shared" si="9"/>
        <v>1</v>
      </c>
      <c r="H120">
        <v>9</v>
      </c>
      <c r="I120" s="8">
        <v>7</v>
      </c>
      <c r="J120">
        <v>44</v>
      </c>
      <c r="K120" s="8" t="s">
        <v>30</v>
      </c>
      <c r="L120">
        <v>3</v>
      </c>
    </row>
    <row r="121" spans="1:12" x14ac:dyDescent="0.2">
      <c r="A121">
        <v>68.7</v>
      </c>
      <c r="B121">
        <f t="shared" si="5"/>
        <v>0</v>
      </c>
      <c r="C121">
        <f t="shared" si="6"/>
        <v>0</v>
      </c>
      <c r="D121">
        <f t="shared" si="7"/>
        <v>1</v>
      </c>
      <c r="E121">
        <f t="shared" si="8"/>
        <v>0</v>
      </c>
      <c r="F121">
        <v>3</v>
      </c>
      <c r="G121">
        <f t="shared" si="9"/>
        <v>1</v>
      </c>
      <c r="H121">
        <v>4</v>
      </c>
      <c r="I121" s="8">
        <v>8</v>
      </c>
      <c r="J121">
        <v>37</v>
      </c>
      <c r="K121" s="8" t="s">
        <v>30</v>
      </c>
      <c r="L121">
        <v>3</v>
      </c>
    </row>
    <row r="122" spans="1:12" x14ac:dyDescent="0.2">
      <c r="A122">
        <v>57</v>
      </c>
      <c r="B122">
        <f t="shared" si="5"/>
        <v>0</v>
      </c>
      <c r="C122">
        <f t="shared" si="6"/>
        <v>0</v>
      </c>
      <c r="D122">
        <f t="shared" si="7"/>
        <v>1</v>
      </c>
      <c r="E122">
        <f t="shared" si="8"/>
        <v>0</v>
      </c>
      <c r="F122">
        <v>3</v>
      </c>
      <c r="G122">
        <f t="shared" si="9"/>
        <v>1</v>
      </c>
      <c r="H122">
        <v>5</v>
      </c>
      <c r="I122" s="8">
        <v>0</v>
      </c>
      <c r="J122">
        <v>25</v>
      </c>
      <c r="K122" s="8" t="s">
        <v>30</v>
      </c>
      <c r="L122">
        <v>3</v>
      </c>
    </row>
    <row r="123" spans="1:12" x14ac:dyDescent="0.2">
      <c r="A123">
        <v>60</v>
      </c>
      <c r="B123">
        <f t="shared" si="5"/>
        <v>0</v>
      </c>
      <c r="C123">
        <f t="shared" si="6"/>
        <v>0</v>
      </c>
      <c r="D123">
        <f t="shared" si="7"/>
        <v>1</v>
      </c>
      <c r="E123">
        <f t="shared" si="8"/>
        <v>0</v>
      </c>
      <c r="F123">
        <v>3</v>
      </c>
      <c r="G123">
        <f t="shared" si="9"/>
        <v>1</v>
      </c>
      <c r="H123">
        <v>6</v>
      </c>
      <c r="I123" s="8">
        <v>0</v>
      </c>
      <c r="J123">
        <v>41</v>
      </c>
      <c r="K123" s="8" t="s">
        <v>30</v>
      </c>
      <c r="L123">
        <v>3</v>
      </c>
    </row>
    <row r="124" spans="1:12" x14ac:dyDescent="0.2">
      <c r="A124">
        <v>57</v>
      </c>
      <c r="B124">
        <f t="shared" si="5"/>
        <v>0</v>
      </c>
      <c r="C124">
        <f t="shared" si="6"/>
        <v>0</v>
      </c>
      <c r="D124">
        <f t="shared" si="7"/>
        <v>1</v>
      </c>
      <c r="E124">
        <f t="shared" si="8"/>
        <v>0</v>
      </c>
      <c r="F124">
        <v>3</v>
      </c>
      <c r="G124">
        <f t="shared" si="9"/>
        <v>1</v>
      </c>
      <c r="H124">
        <v>3</v>
      </c>
      <c r="I124" s="8">
        <v>2</v>
      </c>
      <c r="J124">
        <v>27</v>
      </c>
      <c r="K124" s="8" t="s">
        <v>30</v>
      </c>
      <c r="L124">
        <v>3</v>
      </c>
    </row>
    <row r="125" spans="1:12" x14ac:dyDescent="0.2">
      <c r="A125">
        <v>48.75</v>
      </c>
      <c r="B125">
        <f t="shared" si="5"/>
        <v>0</v>
      </c>
      <c r="C125">
        <f t="shared" si="6"/>
        <v>0</v>
      </c>
      <c r="D125">
        <f t="shared" si="7"/>
        <v>1</v>
      </c>
      <c r="E125">
        <f t="shared" si="8"/>
        <v>0</v>
      </c>
      <c r="F125">
        <v>3</v>
      </c>
      <c r="G125">
        <f t="shared" si="9"/>
        <v>1</v>
      </c>
      <c r="H125">
        <v>8</v>
      </c>
      <c r="I125" s="8">
        <v>2</v>
      </c>
      <c r="J125">
        <v>35</v>
      </c>
      <c r="K125" s="8" t="s">
        <v>30</v>
      </c>
      <c r="L125">
        <v>3</v>
      </c>
    </row>
    <row r="126" spans="1:12" x14ac:dyDescent="0.2">
      <c r="A126">
        <v>54</v>
      </c>
      <c r="B126">
        <f t="shared" si="5"/>
        <v>0</v>
      </c>
      <c r="C126">
        <f t="shared" si="6"/>
        <v>0</v>
      </c>
      <c r="D126">
        <f t="shared" si="7"/>
        <v>1</v>
      </c>
      <c r="E126">
        <f t="shared" si="8"/>
        <v>0</v>
      </c>
      <c r="F126">
        <v>3</v>
      </c>
      <c r="G126">
        <f t="shared" si="9"/>
        <v>1</v>
      </c>
      <c r="H126">
        <v>4</v>
      </c>
      <c r="I126" s="8">
        <v>0</v>
      </c>
      <c r="J126">
        <v>26</v>
      </c>
      <c r="K126" s="8" t="s">
        <v>30</v>
      </c>
      <c r="L126">
        <v>3</v>
      </c>
    </row>
    <row r="127" spans="1:12" x14ac:dyDescent="0.2">
      <c r="A127">
        <v>50.7</v>
      </c>
      <c r="B127">
        <f t="shared" si="5"/>
        <v>0</v>
      </c>
      <c r="C127">
        <f t="shared" si="6"/>
        <v>0</v>
      </c>
      <c r="D127">
        <f t="shared" si="7"/>
        <v>1</v>
      </c>
      <c r="E127">
        <f t="shared" si="8"/>
        <v>0</v>
      </c>
      <c r="F127">
        <v>3</v>
      </c>
      <c r="G127">
        <f t="shared" si="9"/>
        <v>1</v>
      </c>
      <c r="H127">
        <v>8</v>
      </c>
      <c r="I127" s="8">
        <v>0</v>
      </c>
      <c r="J127">
        <v>47</v>
      </c>
      <c r="K127" s="8" t="s">
        <v>30</v>
      </c>
      <c r="L127">
        <v>3</v>
      </c>
    </row>
    <row r="128" spans="1:12" x14ac:dyDescent="0.2">
      <c r="A128">
        <v>60.45</v>
      </c>
      <c r="B128">
        <f t="shared" si="5"/>
        <v>0</v>
      </c>
      <c r="C128">
        <f t="shared" si="6"/>
        <v>0</v>
      </c>
      <c r="D128">
        <f t="shared" si="7"/>
        <v>1</v>
      </c>
      <c r="E128">
        <f t="shared" si="8"/>
        <v>0</v>
      </c>
      <c r="F128">
        <v>3</v>
      </c>
      <c r="G128">
        <f t="shared" si="9"/>
        <v>1</v>
      </c>
      <c r="H128">
        <v>21</v>
      </c>
      <c r="I128" s="8">
        <v>9</v>
      </c>
      <c r="J128">
        <v>60</v>
      </c>
      <c r="K128" s="8" t="s">
        <v>30</v>
      </c>
      <c r="L128">
        <v>3</v>
      </c>
    </row>
    <row r="129" spans="1:12" x14ac:dyDescent="0.2">
      <c r="A129">
        <v>59.55</v>
      </c>
      <c r="B129">
        <f t="shared" si="5"/>
        <v>0</v>
      </c>
      <c r="C129">
        <f t="shared" si="6"/>
        <v>0</v>
      </c>
      <c r="D129">
        <f t="shared" si="7"/>
        <v>1</v>
      </c>
      <c r="E129">
        <f t="shared" si="8"/>
        <v>0</v>
      </c>
      <c r="F129">
        <v>3</v>
      </c>
      <c r="G129">
        <f t="shared" si="9"/>
        <v>1</v>
      </c>
      <c r="H129">
        <v>13</v>
      </c>
      <c r="I129" s="8">
        <v>1</v>
      </c>
      <c r="J129">
        <v>38</v>
      </c>
      <c r="K129" s="8" t="s">
        <v>30</v>
      </c>
      <c r="L129">
        <v>3</v>
      </c>
    </row>
    <row r="130" spans="1:12" x14ac:dyDescent="0.2">
      <c r="A130">
        <v>66</v>
      </c>
      <c r="B130">
        <f t="shared" ref="B130:B193" si="10">IF(L130=1,1,0)</f>
        <v>0</v>
      </c>
      <c r="C130">
        <f t="shared" ref="C130:C193" si="11">IF(L130=2,1,0)</f>
        <v>0</v>
      </c>
      <c r="D130">
        <f t="shared" ref="D130:D193" si="12">IF(L130=3,1,0)</f>
        <v>0</v>
      </c>
      <c r="E130">
        <f t="shared" ref="E130:E193" si="13">IF(L130=4,1,0)</f>
        <v>1</v>
      </c>
      <c r="F130">
        <v>3</v>
      </c>
      <c r="G130">
        <f t="shared" ref="G130:G193" si="14">IF(K130="Female",1,0)</f>
        <v>0</v>
      </c>
      <c r="H130">
        <v>6</v>
      </c>
      <c r="I130" s="8">
        <v>5</v>
      </c>
      <c r="J130">
        <v>43</v>
      </c>
      <c r="K130" s="8" t="s">
        <v>27</v>
      </c>
      <c r="L130">
        <v>4</v>
      </c>
    </row>
    <row r="131" spans="1:12" x14ac:dyDescent="0.2">
      <c r="A131">
        <v>61.95</v>
      </c>
      <c r="B131">
        <f t="shared" si="10"/>
        <v>0</v>
      </c>
      <c r="C131">
        <f t="shared" si="11"/>
        <v>0</v>
      </c>
      <c r="D131">
        <f t="shared" si="12"/>
        <v>0</v>
      </c>
      <c r="E131">
        <f t="shared" si="13"/>
        <v>1</v>
      </c>
      <c r="F131">
        <v>3</v>
      </c>
      <c r="G131">
        <f t="shared" si="14"/>
        <v>1</v>
      </c>
      <c r="H131">
        <v>11</v>
      </c>
      <c r="I131" s="8">
        <v>4</v>
      </c>
      <c r="J131">
        <v>58</v>
      </c>
      <c r="K131" s="8" t="s">
        <v>30</v>
      </c>
      <c r="L131">
        <v>4</v>
      </c>
    </row>
    <row r="132" spans="1:12" x14ac:dyDescent="0.2">
      <c r="A132">
        <v>52.5</v>
      </c>
      <c r="B132">
        <f t="shared" si="10"/>
        <v>0</v>
      </c>
      <c r="C132">
        <f t="shared" si="11"/>
        <v>0</v>
      </c>
      <c r="D132">
        <f t="shared" si="12"/>
        <v>0</v>
      </c>
      <c r="E132">
        <f t="shared" si="13"/>
        <v>1</v>
      </c>
      <c r="F132">
        <v>3</v>
      </c>
      <c r="G132">
        <f t="shared" si="14"/>
        <v>1</v>
      </c>
      <c r="H132">
        <v>6</v>
      </c>
      <c r="I132" s="8">
        <v>0</v>
      </c>
      <c r="J132">
        <v>38</v>
      </c>
      <c r="K132" s="8" t="s">
        <v>30</v>
      </c>
      <c r="L132">
        <v>4</v>
      </c>
    </row>
    <row r="133" spans="1:12" x14ac:dyDescent="0.2">
      <c r="A133">
        <v>57</v>
      </c>
      <c r="B133">
        <f t="shared" si="10"/>
        <v>0</v>
      </c>
      <c r="C133">
        <f t="shared" si="11"/>
        <v>0</v>
      </c>
      <c r="D133">
        <f t="shared" si="12"/>
        <v>0</v>
      </c>
      <c r="E133">
        <f t="shared" si="13"/>
        <v>1</v>
      </c>
      <c r="F133">
        <v>3</v>
      </c>
      <c r="G133">
        <f t="shared" si="14"/>
        <v>1</v>
      </c>
      <c r="H133">
        <v>8</v>
      </c>
      <c r="I133" s="8">
        <v>3</v>
      </c>
      <c r="J133">
        <v>40</v>
      </c>
      <c r="K133" s="8" t="s">
        <v>30</v>
      </c>
      <c r="L133">
        <v>4</v>
      </c>
    </row>
    <row r="134" spans="1:12" x14ac:dyDescent="0.2">
      <c r="A134">
        <v>62.25</v>
      </c>
      <c r="B134">
        <f t="shared" si="10"/>
        <v>0</v>
      </c>
      <c r="C134">
        <f t="shared" si="11"/>
        <v>0</v>
      </c>
      <c r="D134">
        <f t="shared" si="12"/>
        <v>0</v>
      </c>
      <c r="E134">
        <f t="shared" si="13"/>
        <v>0</v>
      </c>
      <c r="F134">
        <v>3</v>
      </c>
      <c r="G134">
        <f t="shared" si="14"/>
        <v>0</v>
      </c>
      <c r="H134">
        <v>4</v>
      </c>
      <c r="I134" s="8">
        <v>0</v>
      </c>
      <c r="J134">
        <v>26</v>
      </c>
      <c r="K134" s="8" t="s">
        <v>27</v>
      </c>
      <c r="L134">
        <v>5</v>
      </c>
    </row>
    <row r="135" spans="1:12" x14ac:dyDescent="0.2">
      <c r="A135">
        <v>59.25</v>
      </c>
      <c r="B135">
        <f t="shared" si="10"/>
        <v>0</v>
      </c>
      <c r="C135">
        <f t="shared" si="11"/>
        <v>0</v>
      </c>
      <c r="D135">
        <f t="shared" si="12"/>
        <v>0</v>
      </c>
      <c r="E135">
        <f t="shared" si="13"/>
        <v>0</v>
      </c>
      <c r="F135">
        <v>3</v>
      </c>
      <c r="G135">
        <f t="shared" si="14"/>
        <v>0</v>
      </c>
      <c r="H135">
        <v>5</v>
      </c>
      <c r="I135" s="8">
        <v>0</v>
      </c>
      <c r="J135">
        <v>31</v>
      </c>
      <c r="K135" s="8" t="s">
        <v>27</v>
      </c>
      <c r="L135">
        <v>5</v>
      </c>
    </row>
    <row r="136" spans="1:12" x14ac:dyDescent="0.2">
      <c r="A136">
        <v>63</v>
      </c>
      <c r="B136">
        <f t="shared" si="10"/>
        <v>0</v>
      </c>
      <c r="C136">
        <f t="shared" si="11"/>
        <v>0</v>
      </c>
      <c r="D136">
        <f t="shared" si="12"/>
        <v>0</v>
      </c>
      <c r="E136">
        <f t="shared" si="13"/>
        <v>0</v>
      </c>
      <c r="F136">
        <v>3</v>
      </c>
      <c r="G136">
        <f t="shared" si="14"/>
        <v>0</v>
      </c>
      <c r="H136">
        <v>6</v>
      </c>
      <c r="I136" s="8">
        <v>1</v>
      </c>
      <c r="J136">
        <v>46</v>
      </c>
      <c r="K136" s="8" t="s">
        <v>27</v>
      </c>
      <c r="L136">
        <v>5</v>
      </c>
    </row>
    <row r="137" spans="1:12" x14ac:dyDescent="0.2">
      <c r="A137">
        <v>51.9</v>
      </c>
      <c r="B137">
        <f t="shared" si="10"/>
        <v>0</v>
      </c>
      <c r="C137">
        <f t="shared" si="11"/>
        <v>0</v>
      </c>
      <c r="D137">
        <f t="shared" si="12"/>
        <v>0</v>
      </c>
      <c r="E137">
        <f t="shared" si="13"/>
        <v>0</v>
      </c>
      <c r="F137">
        <v>3</v>
      </c>
      <c r="G137">
        <f t="shared" si="14"/>
        <v>1</v>
      </c>
      <c r="H137">
        <v>7</v>
      </c>
      <c r="I137" s="8">
        <v>3</v>
      </c>
      <c r="J137">
        <v>32</v>
      </c>
      <c r="K137" s="8" t="s">
        <v>30</v>
      </c>
      <c r="L137">
        <v>5</v>
      </c>
    </row>
    <row r="138" spans="1:12" x14ac:dyDescent="0.2">
      <c r="A138">
        <v>54.3</v>
      </c>
      <c r="B138">
        <f t="shared" si="10"/>
        <v>0</v>
      </c>
      <c r="C138">
        <f t="shared" si="11"/>
        <v>0</v>
      </c>
      <c r="D138">
        <f t="shared" si="12"/>
        <v>0</v>
      </c>
      <c r="E138">
        <f t="shared" si="13"/>
        <v>0</v>
      </c>
      <c r="F138">
        <v>3</v>
      </c>
      <c r="G138">
        <f t="shared" si="14"/>
        <v>1</v>
      </c>
      <c r="H138">
        <v>7</v>
      </c>
      <c r="I138" s="8">
        <v>2</v>
      </c>
      <c r="J138">
        <v>29</v>
      </c>
      <c r="K138" s="8" t="s">
        <v>30</v>
      </c>
      <c r="L138">
        <v>5</v>
      </c>
    </row>
    <row r="139" spans="1:12" x14ac:dyDescent="0.2">
      <c r="A139">
        <v>52.35</v>
      </c>
      <c r="B139">
        <f t="shared" si="10"/>
        <v>0</v>
      </c>
      <c r="C139">
        <f t="shared" si="11"/>
        <v>0</v>
      </c>
      <c r="D139">
        <f t="shared" si="12"/>
        <v>0</v>
      </c>
      <c r="E139">
        <f t="shared" si="13"/>
        <v>0</v>
      </c>
      <c r="F139">
        <v>3</v>
      </c>
      <c r="G139">
        <f t="shared" si="14"/>
        <v>1</v>
      </c>
      <c r="H139">
        <v>5</v>
      </c>
      <c r="I139" s="8">
        <v>6</v>
      </c>
      <c r="J139">
        <v>48</v>
      </c>
      <c r="K139" s="8" t="s">
        <v>30</v>
      </c>
      <c r="L139">
        <v>5</v>
      </c>
    </row>
    <row r="140" spans="1:12" x14ac:dyDescent="0.2">
      <c r="A140">
        <v>59.25</v>
      </c>
      <c r="B140">
        <f t="shared" si="10"/>
        <v>0</v>
      </c>
      <c r="C140">
        <f t="shared" si="11"/>
        <v>0</v>
      </c>
      <c r="D140">
        <f t="shared" si="12"/>
        <v>0</v>
      </c>
      <c r="E140">
        <f t="shared" si="13"/>
        <v>0</v>
      </c>
      <c r="F140">
        <v>3</v>
      </c>
      <c r="G140">
        <f t="shared" si="14"/>
        <v>1</v>
      </c>
      <c r="H140">
        <v>4</v>
      </c>
      <c r="I140" s="8">
        <v>0</v>
      </c>
      <c r="J140">
        <v>30</v>
      </c>
      <c r="K140" s="8" t="s">
        <v>30</v>
      </c>
      <c r="L140">
        <v>5</v>
      </c>
    </row>
    <row r="141" spans="1:12" x14ac:dyDescent="0.2">
      <c r="A141">
        <v>48.9</v>
      </c>
      <c r="B141">
        <f t="shared" si="10"/>
        <v>0</v>
      </c>
      <c r="C141">
        <f t="shared" si="11"/>
        <v>0</v>
      </c>
      <c r="D141">
        <f t="shared" si="12"/>
        <v>0</v>
      </c>
      <c r="E141">
        <f t="shared" si="13"/>
        <v>0</v>
      </c>
      <c r="F141">
        <v>3</v>
      </c>
      <c r="G141">
        <f t="shared" si="14"/>
        <v>1</v>
      </c>
      <c r="H141">
        <v>3</v>
      </c>
      <c r="I141" s="8">
        <v>1</v>
      </c>
      <c r="J141">
        <v>33</v>
      </c>
      <c r="K141" s="8" t="s">
        <v>30</v>
      </c>
      <c r="L141">
        <v>5</v>
      </c>
    </row>
    <row r="142" spans="1:12" x14ac:dyDescent="0.2">
      <c r="A142">
        <v>52.5</v>
      </c>
      <c r="B142">
        <f t="shared" si="10"/>
        <v>0</v>
      </c>
      <c r="C142">
        <f t="shared" si="11"/>
        <v>0</v>
      </c>
      <c r="D142">
        <f t="shared" si="12"/>
        <v>0</v>
      </c>
      <c r="E142">
        <f t="shared" si="13"/>
        <v>0</v>
      </c>
      <c r="F142">
        <v>3</v>
      </c>
      <c r="G142">
        <f t="shared" si="14"/>
        <v>1</v>
      </c>
      <c r="H142">
        <v>3</v>
      </c>
      <c r="I142" s="8">
        <v>0</v>
      </c>
      <c r="J142">
        <v>36</v>
      </c>
      <c r="K142" s="8" t="s">
        <v>30</v>
      </c>
      <c r="L142">
        <v>5</v>
      </c>
    </row>
    <row r="143" spans="1:12" x14ac:dyDescent="0.2">
      <c r="A143">
        <v>65.400000000000006</v>
      </c>
      <c r="B143">
        <f t="shared" si="10"/>
        <v>0</v>
      </c>
      <c r="C143">
        <f t="shared" si="11"/>
        <v>0</v>
      </c>
      <c r="D143">
        <f t="shared" si="12"/>
        <v>0</v>
      </c>
      <c r="E143">
        <f t="shared" si="13"/>
        <v>0</v>
      </c>
      <c r="F143">
        <v>3</v>
      </c>
      <c r="G143">
        <f t="shared" si="14"/>
        <v>1</v>
      </c>
      <c r="H143">
        <v>3</v>
      </c>
      <c r="I143" s="8">
        <v>5</v>
      </c>
      <c r="J143">
        <v>33</v>
      </c>
      <c r="K143" s="8" t="s">
        <v>30</v>
      </c>
      <c r="L143">
        <v>5</v>
      </c>
    </row>
    <row r="144" spans="1:12" x14ac:dyDescent="0.2">
      <c r="A144">
        <v>67.5</v>
      </c>
      <c r="B144">
        <f t="shared" si="10"/>
        <v>0</v>
      </c>
      <c r="C144">
        <f t="shared" si="11"/>
        <v>0</v>
      </c>
      <c r="D144">
        <f t="shared" si="12"/>
        <v>0</v>
      </c>
      <c r="E144">
        <f t="shared" si="13"/>
        <v>0</v>
      </c>
      <c r="F144">
        <v>3</v>
      </c>
      <c r="G144">
        <f t="shared" si="14"/>
        <v>1</v>
      </c>
      <c r="H144">
        <v>6</v>
      </c>
      <c r="I144" s="8">
        <v>5</v>
      </c>
      <c r="J144">
        <v>39</v>
      </c>
      <c r="K144" s="8" t="s">
        <v>30</v>
      </c>
      <c r="L144">
        <v>5</v>
      </c>
    </row>
    <row r="145" spans="1:12" x14ac:dyDescent="0.2">
      <c r="A145">
        <v>65.849999999999994</v>
      </c>
      <c r="B145">
        <f t="shared" si="10"/>
        <v>0</v>
      </c>
      <c r="C145">
        <f t="shared" si="11"/>
        <v>0</v>
      </c>
      <c r="D145">
        <f t="shared" si="12"/>
        <v>0</v>
      </c>
      <c r="E145">
        <f t="shared" si="13"/>
        <v>0</v>
      </c>
      <c r="F145">
        <v>3</v>
      </c>
      <c r="G145">
        <f t="shared" si="14"/>
        <v>1</v>
      </c>
      <c r="H145">
        <v>7</v>
      </c>
      <c r="I145" s="8">
        <v>0</v>
      </c>
      <c r="J145">
        <v>35</v>
      </c>
      <c r="K145" s="8" t="s">
        <v>30</v>
      </c>
      <c r="L145">
        <v>5</v>
      </c>
    </row>
    <row r="146" spans="1:12" x14ac:dyDescent="0.2">
      <c r="A146">
        <v>58.53</v>
      </c>
      <c r="B146">
        <f t="shared" si="10"/>
        <v>0</v>
      </c>
      <c r="C146">
        <f t="shared" si="11"/>
        <v>0</v>
      </c>
      <c r="D146">
        <f t="shared" si="12"/>
        <v>0</v>
      </c>
      <c r="E146">
        <f t="shared" si="13"/>
        <v>0</v>
      </c>
      <c r="F146">
        <v>3</v>
      </c>
      <c r="G146">
        <f t="shared" si="14"/>
        <v>1</v>
      </c>
      <c r="H146">
        <v>5</v>
      </c>
      <c r="I146" s="8">
        <v>3</v>
      </c>
      <c r="J146">
        <v>32</v>
      </c>
      <c r="K146" s="8" t="s">
        <v>30</v>
      </c>
      <c r="L146">
        <v>5</v>
      </c>
    </row>
    <row r="147" spans="1:12" x14ac:dyDescent="0.2">
      <c r="A147">
        <v>68.25</v>
      </c>
      <c r="B147">
        <f t="shared" si="10"/>
        <v>1</v>
      </c>
      <c r="C147">
        <f t="shared" si="11"/>
        <v>0</v>
      </c>
      <c r="D147">
        <f t="shared" si="12"/>
        <v>0</v>
      </c>
      <c r="E147">
        <f t="shared" si="13"/>
        <v>0</v>
      </c>
      <c r="F147">
        <v>4</v>
      </c>
      <c r="G147">
        <f t="shared" si="14"/>
        <v>0</v>
      </c>
      <c r="H147">
        <v>23</v>
      </c>
      <c r="I147" s="8">
        <v>0</v>
      </c>
      <c r="J147">
        <v>55</v>
      </c>
      <c r="K147" s="8" t="s">
        <v>27</v>
      </c>
      <c r="L147">
        <v>1</v>
      </c>
    </row>
    <row r="148" spans="1:12" x14ac:dyDescent="0.2">
      <c r="A148">
        <v>53.25</v>
      </c>
      <c r="B148">
        <f t="shared" si="10"/>
        <v>1</v>
      </c>
      <c r="C148">
        <f t="shared" si="11"/>
        <v>0</v>
      </c>
      <c r="D148">
        <f t="shared" si="12"/>
        <v>0</v>
      </c>
      <c r="E148">
        <f t="shared" si="13"/>
        <v>0</v>
      </c>
      <c r="F148">
        <v>4</v>
      </c>
      <c r="G148">
        <f t="shared" si="14"/>
        <v>1</v>
      </c>
      <c r="H148">
        <v>13</v>
      </c>
      <c r="I148" s="8">
        <v>9</v>
      </c>
      <c r="J148">
        <v>50</v>
      </c>
      <c r="K148" s="8" t="s">
        <v>30</v>
      </c>
      <c r="L148">
        <v>1</v>
      </c>
    </row>
    <row r="149" spans="1:12" x14ac:dyDescent="0.2">
      <c r="A149">
        <v>72</v>
      </c>
      <c r="B149">
        <f t="shared" si="10"/>
        <v>1</v>
      </c>
      <c r="C149">
        <f t="shared" si="11"/>
        <v>0</v>
      </c>
      <c r="D149">
        <f t="shared" si="12"/>
        <v>0</v>
      </c>
      <c r="E149">
        <f t="shared" si="13"/>
        <v>0</v>
      </c>
      <c r="F149">
        <v>4</v>
      </c>
      <c r="G149">
        <f t="shared" si="14"/>
        <v>1</v>
      </c>
      <c r="H149">
        <v>12</v>
      </c>
      <c r="I149" s="8">
        <v>4</v>
      </c>
      <c r="J149">
        <v>39</v>
      </c>
      <c r="K149" s="8" t="s">
        <v>30</v>
      </c>
      <c r="L149">
        <v>1</v>
      </c>
    </row>
    <row r="150" spans="1:12" x14ac:dyDescent="0.2">
      <c r="A150">
        <v>66.599999999999994</v>
      </c>
      <c r="B150">
        <f t="shared" si="10"/>
        <v>0</v>
      </c>
      <c r="C150">
        <f t="shared" si="11"/>
        <v>1</v>
      </c>
      <c r="D150">
        <f t="shared" si="12"/>
        <v>0</v>
      </c>
      <c r="E150">
        <f t="shared" si="13"/>
        <v>0</v>
      </c>
      <c r="F150">
        <v>4</v>
      </c>
      <c r="G150">
        <f t="shared" si="14"/>
        <v>1</v>
      </c>
      <c r="H150">
        <v>15</v>
      </c>
      <c r="I150" s="8">
        <v>4</v>
      </c>
      <c r="J150">
        <v>47</v>
      </c>
      <c r="K150" s="8" t="s">
        <v>30</v>
      </c>
      <c r="L150">
        <v>2</v>
      </c>
    </row>
    <row r="151" spans="1:12" x14ac:dyDescent="0.2">
      <c r="A151">
        <v>68.25</v>
      </c>
      <c r="B151">
        <f t="shared" si="10"/>
        <v>0</v>
      </c>
      <c r="C151">
        <f t="shared" si="11"/>
        <v>1</v>
      </c>
      <c r="D151">
        <f t="shared" si="12"/>
        <v>0</v>
      </c>
      <c r="E151">
        <f t="shared" si="13"/>
        <v>0</v>
      </c>
      <c r="F151">
        <v>4</v>
      </c>
      <c r="G151">
        <f t="shared" si="14"/>
        <v>1</v>
      </c>
      <c r="H151">
        <v>16</v>
      </c>
      <c r="I151" s="8">
        <v>1</v>
      </c>
      <c r="J151">
        <v>53</v>
      </c>
      <c r="K151" s="8" t="s">
        <v>30</v>
      </c>
      <c r="L151">
        <v>2</v>
      </c>
    </row>
    <row r="152" spans="1:12" x14ac:dyDescent="0.2">
      <c r="A152">
        <v>76.8</v>
      </c>
      <c r="B152">
        <f t="shared" si="10"/>
        <v>0</v>
      </c>
      <c r="C152">
        <f t="shared" si="11"/>
        <v>1</v>
      </c>
      <c r="D152">
        <f t="shared" si="12"/>
        <v>0</v>
      </c>
      <c r="E152">
        <f t="shared" si="13"/>
        <v>0</v>
      </c>
      <c r="F152">
        <v>4</v>
      </c>
      <c r="G152">
        <f t="shared" si="14"/>
        <v>1</v>
      </c>
      <c r="H152">
        <v>13</v>
      </c>
      <c r="I152" s="8">
        <v>2</v>
      </c>
      <c r="J152">
        <v>40</v>
      </c>
      <c r="K152" s="8" t="s">
        <v>30</v>
      </c>
      <c r="L152">
        <v>2</v>
      </c>
    </row>
    <row r="153" spans="1:12" x14ac:dyDescent="0.2">
      <c r="A153">
        <v>63.75</v>
      </c>
      <c r="B153">
        <f t="shared" si="10"/>
        <v>0</v>
      </c>
      <c r="C153">
        <f t="shared" si="11"/>
        <v>0</v>
      </c>
      <c r="D153">
        <f t="shared" si="12"/>
        <v>1</v>
      </c>
      <c r="E153">
        <f t="shared" si="13"/>
        <v>0</v>
      </c>
      <c r="F153">
        <v>4</v>
      </c>
      <c r="G153">
        <f t="shared" si="14"/>
        <v>0</v>
      </c>
      <c r="H153">
        <v>5</v>
      </c>
      <c r="I153" s="8">
        <v>4</v>
      </c>
      <c r="J153">
        <v>52</v>
      </c>
      <c r="K153" s="8" t="s">
        <v>27</v>
      </c>
      <c r="L153">
        <v>3</v>
      </c>
    </row>
    <row r="154" spans="1:12" x14ac:dyDescent="0.2">
      <c r="A154">
        <v>70.5</v>
      </c>
      <c r="B154">
        <f t="shared" si="10"/>
        <v>0</v>
      </c>
      <c r="C154">
        <f t="shared" si="11"/>
        <v>0</v>
      </c>
      <c r="D154">
        <f t="shared" si="12"/>
        <v>1</v>
      </c>
      <c r="E154">
        <f t="shared" si="13"/>
        <v>0</v>
      </c>
      <c r="F154">
        <v>4</v>
      </c>
      <c r="G154">
        <f t="shared" si="14"/>
        <v>0</v>
      </c>
      <c r="H154">
        <v>6</v>
      </c>
      <c r="I154" s="8">
        <v>4</v>
      </c>
      <c r="J154">
        <v>43</v>
      </c>
      <c r="K154" s="8" t="s">
        <v>27</v>
      </c>
      <c r="L154">
        <v>3</v>
      </c>
    </row>
    <row r="155" spans="1:12" x14ac:dyDescent="0.2">
      <c r="A155">
        <v>57</v>
      </c>
      <c r="B155">
        <f t="shared" si="10"/>
        <v>0</v>
      </c>
      <c r="C155">
        <f t="shared" si="11"/>
        <v>0</v>
      </c>
      <c r="D155">
        <f t="shared" si="12"/>
        <v>1</v>
      </c>
      <c r="E155">
        <f t="shared" si="13"/>
        <v>0</v>
      </c>
      <c r="F155">
        <v>4</v>
      </c>
      <c r="G155">
        <f t="shared" si="14"/>
        <v>1</v>
      </c>
      <c r="H155">
        <v>17</v>
      </c>
      <c r="I155" s="8">
        <v>0</v>
      </c>
      <c r="J155">
        <v>44</v>
      </c>
      <c r="K155" s="8" t="s">
        <v>30</v>
      </c>
      <c r="L155">
        <v>3</v>
      </c>
    </row>
    <row r="156" spans="1:12" x14ac:dyDescent="0.2">
      <c r="A156">
        <v>81.45</v>
      </c>
      <c r="B156">
        <f t="shared" si="10"/>
        <v>0</v>
      </c>
      <c r="C156">
        <f t="shared" si="11"/>
        <v>0</v>
      </c>
      <c r="D156">
        <f t="shared" si="12"/>
        <v>1</v>
      </c>
      <c r="E156">
        <f t="shared" si="13"/>
        <v>0</v>
      </c>
      <c r="F156">
        <v>4</v>
      </c>
      <c r="G156">
        <f t="shared" si="14"/>
        <v>1</v>
      </c>
      <c r="H156">
        <v>19</v>
      </c>
      <c r="I156" s="8">
        <v>8</v>
      </c>
      <c r="J156">
        <v>59</v>
      </c>
      <c r="K156" s="8" t="s">
        <v>30</v>
      </c>
      <c r="L156">
        <v>3</v>
      </c>
    </row>
    <row r="157" spans="1:12" x14ac:dyDescent="0.2">
      <c r="A157">
        <v>67.2</v>
      </c>
      <c r="B157">
        <f t="shared" si="10"/>
        <v>0</v>
      </c>
      <c r="C157">
        <f t="shared" si="11"/>
        <v>0</v>
      </c>
      <c r="D157">
        <f t="shared" si="12"/>
        <v>1</v>
      </c>
      <c r="E157">
        <f t="shared" si="13"/>
        <v>0</v>
      </c>
      <c r="F157">
        <v>4</v>
      </c>
      <c r="G157">
        <f t="shared" si="14"/>
        <v>1</v>
      </c>
      <c r="H157">
        <v>26</v>
      </c>
      <c r="I157" s="8">
        <v>0</v>
      </c>
      <c r="J157">
        <v>47</v>
      </c>
      <c r="K157" s="8" t="s">
        <v>30</v>
      </c>
      <c r="L157">
        <v>3</v>
      </c>
    </row>
    <row r="158" spans="1:12" x14ac:dyDescent="0.2">
      <c r="A158">
        <v>72.75</v>
      </c>
      <c r="B158">
        <f t="shared" si="10"/>
        <v>0</v>
      </c>
      <c r="C158">
        <f t="shared" si="11"/>
        <v>0</v>
      </c>
      <c r="D158">
        <f t="shared" si="12"/>
        <v>1</v>
      </c>
      <c r="E158">
        <f t="shared" si="13"/>
        <v>0</v>
      </c>
      <c r="F158">
        <v>4</v>
      </c>
      <c r="G158">
        <f t="shared" si="14"/>
        <v>1</v>
      </c>
      <c r="H158">
        <v>14</v>
      </c>
      <c r="I158" s="8">
        <v>1</v>
      </c>
      <c r="J158">
        <v>40</v>
      </c>
      <c r="K158" s="8" t="s">
        <v>30</v>
      </c>
      <c r="L158">
        <v>3</v>
      </c>
    </row>
    <row r="159" spans="1:12" x14ac:dyDescent="0.2">
      <c r="A159">
        <v>63</v>
      </c>
      <c r="B159">
        <f t="shared" si="10"/>
        <v>0</v>
      </c>
      <c r="C159">
        <f t="shared" si="11"/>
        <v>0</v>
      </c>
      <c r="D159">
        <f t="shared" si="12"/>
        <v>1</v>
      </c>
      <c r="E159">
        <f t="shared" si="13"/>
        <v>0</v>
      </c>
      <c r="F159">
        <v>4</v>
      </c>
      <c r="G159">
        <f t="shared" si="14"/>
        <v>1</v>
      </c>
      <c r="H159">
        <v>16</v>
      </c>
      <c r="I159" s="8">
        <v>0</v>
      </c>
      <c r="J159">
        <v>49</v>
      </c>
      <c r="K159" s="8" t="s">
        <v>30</v>
      </c>
      <c r="L159">
        <v>3</v>
      </c>
    </row>
    <row r="160" spans="1:12" x14ac:dyDescent="0.2">
      <c r="A160">
        <v>66.75</v>
      </c>
      <c r="B160">
        <f t="shared" si="10"/>
        <v>0</v>
      </c>
      <c r="C160">
        <f t="shared" si="11"/>
        <v>0</v>
      </c>
      <c r="D160">
        <f t="shared" si="12"/>
        <v>1</v>
      </c>
      <c r="E160">
        <f t="shared" si="13"/>
        <v>0</v>
      </c>
      <c r="F160">
        <v>4</v>
      </c>
      <c r="G160">
        <f t="shared" si="14"/>
        <v>1</v>
      </c>
      <c r="H160">
        <v>11</v>
      </c>
      <c r="I160" s="8">
        <v>0</v>
      </c>
      <c r="J160">
        <v>37</v>
      </c>
      <c r="K160" s="8" t="s">
        <v>30</v>
      </c>
      <c r="L160">
        <v>3</v>
      </c>
    </row>
    <row r="161" spans="1:12" x14ac:dyDescent="0.2">
      <c r="A161">
        <v>66.75</v>
      </c>
      <c r="B161">
        <f t="shared" si="10"/>
        <v>0</v>
      </c>
      <c r="C161">
        <f t="shared" si="11"/>
        <v>0</v>
      </c>
      <c r="D161">
        <f t="shared" si="12"/>
        <v>0</v>
      </c>
      <c r="E161">
        <f t="shared" si="13"/>
        <v>0</v>
      </c>
      <c r="F161">
        <v>4</v>
      </c>
      <c r="G161">
        <f t="shared" si="14"/>
        <v>0</v>
      </c>
      <c r="H161">
        <v>5</v>
      </c>
      <c r="I161" s="8">
        <v>3</v>
      </c>
      <c r="J161">
        <v>33</v>
      </c>
      <c r="K161" s="8" t="s">
        <v>27</v>
      </c>
      <c r="L161">
        <v>5</v>
      </c>
    </row>
    <row r="162" spans="1:12" x14ac:dyDescent="0.2">
      <c r="A162">
        <v>61.5</v>
      </c>
      <c r="B162">
        <f t="shared" si="10"/>
        <v>0</v>
      </c>
      <c r="C162">
        <f t="shared" si="11"/>
        <v>0</v>
      </c>
      <c r="D162">
        <f t="shared" si="12"/>
        <v>0</v>
      </c>
      <c r="E162">
        <f t="shared" si="13"/>
        <v>0</v>
      </c>
      <c r="F162">
        <v>4</v>
      </c>
      <c r="G162">
        <f t="shared" si="14"/>
        <v>0</v>
      </c>
      <c r="H162">
        <v>4</v>
      </c>
      <c r="I162" s="8">
        <v>1</v>
      </c>
      <c r="J162">
        <v>30</v>
      </c>
      <c r="K162" s="8" t="s">
        <v>27</v>
      </c>
      <c r="L162">
        <v>5</v>
      </c>
    </row>
    <row r="163" spans="1:12" x14ac:dyDescent="0.2">
      <c r="A163">
        <v>66</v>
      </c>
      <c r="B163">
        <f t="shared" si="10"/>
        <v>0</v>
      </c>
      <c r="C163">
        <f t="shared" si="11"/>
        <v>0</v>
      </c>
      <c r="D163">
        <f t="shared" si="12"/>
        <v>0</v>
      </c>
      <c r="E163">
        <f t="shared" si="13"/>
        <v>0</v>
      </c>
      <c r="F163">
        <v>4</v>
      </c>
      <c r="G163">
        <f t="shared" si="14"/>
        <v>0</v>
      </c>
      <c r="H163">
        <v>6</v>
      </c>
      <c r="I163" s="8">
        <v>3</v>
      </c>
      <c r="J163">
        <v>37</v>
      </c>
      <c r="K163" s="8" t="s">
        <v>27</v>
      </c>
      <c r="L163">
        <v>5</v>
      </c>
    </row>
    <row r="164" spans="1:12" x14ac:dyDescent="0.2">
      <c r="A164">
        <v>66</v>
      </c>
      <c r="B164">
        <f t="shared" si="10"/>
        <v>0</v>
      </c>
      <c r="C164">
        <f t="shared" si="11"/>
        <v>0</v>
      </c>
      <c r="D164">
        <f t="shared" si="12"/>
        <v>0</v>
      </c>
      <c r="E164">
        <f t="shared" si="13"/>
        <v>0</v>
      </c>
      <c r="F164">
        <v>4</v>
      </c>
      <c r="G164">
        <f t="shared" si="14"/>
        <v>0</v>
      </c>
      <c r="H164">
        <v>6</v>
      </c>
      <c r="I164" s="8">
        <v>0</v>
      </c>
      <c r="J164">
        <v>30</v>
      </c>
      <c r="K164" s="8" t="s">
        <v>27</v>
      </c>
      <c r="L164">
        <v>5</v>
      </c>
    </row>
    <row r="165" spans="1:12" x14ac:dyDescent="0.2">
      <c r="A165">
        <v>66.75</v>
      </c>
      <c r="B165">
        <f t="shared" si="10"/>
        <v>0</v>
      </c>
      <c r="C165">
        <f t="shared" si="11"/>
        <v>0</v>
      </c>
      <c r="D165">
        <f t="shared" si="12"/>
        <v>0</v>
      </c>
      <c r="E165">
        <f t="shared" si="13"/>
        <v>0</v>
      </c>
      <c r="F165">
        <v>4</v>
      </c>
      <c r="G165">
        <f t="shared" si="14"/>
        <v>0</v>
      </c>
      <c r="H165">
        <v>5</v>
      </c>
      <c r="I165" s="8">
        <v>1</v>
      </c>
      <c r="J165">
        <v>29</v>
      </c>
      <c r="K165" s="8" t="s">
        <v>27</v>
      </c>
      <c r="L165">
        <v>5</v>
      </c>
    </row>
    <row r="166" spans="1:12" x14ac:dyDescent="0.2">
      <c r="A166">
        <v>63.75</v>
      </c>
      <c r="B166">
        <f t="shared" si="10"/>
        <v>0</v>
      </c>
      <c r="C166">
        <f t="shared" si="11"/>
        <v>0</v>
      </c>
      <c r="D166">
        <f t="shared" si="12"/>
        <v>0</v>
      </c>
      <c r="E166">
        <f t="shared" si="13"/>
        <v>0</v>
      </c>
      <c r="F166">
        <v>4</v>
      </c>
      <c r="G166">
        <f t="shared" si="14"/>
        <v>0</v>
      </c>
      <c r="H166">
        <v>6</v>
      </c>
      <c r="I166" s="8">
        <v>0</v>
      </c>
      <c r="J166">
        <v>29</v>
      </c>
      <c r="K166" s="8" t="s">
        <v>27</v>
      </c>
      <c r="L166">
        <v>5</v>
      </c>
    </row>
    <row r="167" spans="1:12" x14ac:dyDescent="0.2">
      <c r="A167">
        <v>67.5</v>
      </c>
      <c r="B167">
        <f t="shared" si="10"/>
        <v>0</v>
      </c>
      <c r="C167">
        <f t="shared" si="11"/>
        <v>0</v>
      </c>
      <c r="D167">
        <f t="shared" si="12"/>
        <v>0</v>
      </c>
      <c r="E167">
        <f t="shared" si="13"/>
        <v>0</v>
      </c>
      <c r="F167">
        <v>4</v>
      </c>
      <c r="G167">
        <f t="shared" si="14"/>
        <v>0</v>
      </c>
      <c r="H167">
        <v>6</v>
      </c>
      <c r="I167" s="8">
        <v>2</v>
      </c>
      <c r="J167">
        <v>31</v>
      </c>
      <c r="K167" s="8" t="s">
        <v>27</v>
      </c>
      <c r="L167">
        <v>5</v>
      </c>
    </row>
    <row r="168" spans="1:12" x14ac:dyDescent="0.2">
      <c r="A168">
        <v>62.7</v>
      </c>
      <c r="B168">
        <f t="shared" si="10"/>
        <v>0</v>
      </c>
      <c r="C168">
        <f t="shared" si="11"/>
        <v>0</v>
      </c>
      <c r="D168">
        <f t="shared" si="12"/>
        <v>0</v>
      </c>
      <c r="E168">
        <f t="shared" si="13"/>
        <v>0</v>
      </c>
      <c r="F168">
        <v>4</v>
      </c>
      <c r="G168">
        <f t="shared" si="14"/>
        <v>0</v>
      </c>
      <c r="H168">
        <v>4</v>
      </c>
      <c r="I168" s="8">
        <v>0</v>
      </c>
      <c r="J168">
        <v>27</v>
      </c>
      <c r="K168" s="8" t="s">
        <v>27</v>
      </c>
      <c r="L168">
        <v>5</v>
      </c>
    </row>
    <row r="169" spans="1:12" x14ac:dyDescent="0.2">
      <c r="A169">
        <v>63.75</v>
      </c>
      <c r="B169">
        <f t="shared" si="10"/>
        <v>0</v>
      </c>
      <c r="C169">
        <f t="shared" si="11"/>
        <v>0</v>
      </c>
      <c r="D169">
        <f t="shared" si="12"/>
        <v>0</v>
      </c>
      <c r="E169">
        <f t="shared" si="13"/>
        <v>0</v>
      </c>
      <c r="F169">
        <v>4</v>
      </c>
      <c r="G169">
        <f t="shared" si="14"/>
        <v>1</v>
      </c>
      <c r="H169">
        <v>5</v>
      </c>
      <c r="I169" s="8">
        <v>4</v>
      </c>
      <c r="J169">
        <v>32</v>
      </c>
      <c r="K169" s="8" t="s">
        <v>30</v>
      </c>
      <c r="L169">
        <v>5</v>
      </c>
    </row>
    <row r="170" spans="1:12" x14ac:dyDescent="0.2">
      <c r="A170">
        <v>60.39</v>
      </c>
      <c r="B170">
        <f t="shared" si="10"/>
        <v>0</v>
      </c>
      <c r="C170">
        <f t="shared" si="11"/>
        <v>0</v>
      </c>
      <c r="D170">
        <f t="shared" si="12"/>
        <v>0</v>
      </c>
      <c r="E170">
        <f t="shared" si="13"/>
        <v>0</v>
      </c>
      <c r="F170">
        <v>4</v>
      </c>
      <c r="G170">
        <f t="shared" si="14"/>
        <v>1</v>
      </c>
      <c r="H170">
        <v>7</v>
      </c>
      <c r="I170" s="8">
        <v>3</v>
      </c>
      <c r="J170">
        <v>37</v>
      </c>
      <c r="K170" s="8" t="s">
        <v>30</v>
      </c>
      <c r="L170">
        <v>5</v>
      </c>
    </row>
    <row r="171" spans="1:12" x14ac:dyDescent="0.2">
      <c r="A171">
        <v>66</v>
      </c>
      <c r="B171">
        <f t="shared" si="10"/>
        <v>0</v>
      </c>
      <c r="C171">
        <f t="shared" si="11"/>
        <v>0</v>
      </c>
      <c r="D171">
        <f t="shared" si="12"/>
        <v>0</v>
      </c>
      <c r="E171">
        <f t="shared" si="13"/>
        <v>0</v>
      </c>
      <c r="F171">
        <v>4</v>
      </c>
      <c r="G171">
        <f t="shared" si="14"/>
        <v>1</v>
      </c>
      <c r="H171">
        <v>7</v>
      </c>
      <c r="I171" s="8">
        <v>0</v>
      </c>
      <c r="J171">
        <v>32</v>
      </c>
      <c r="K171" s="8" t="s">
        <v>30</v>
      </c>
      <c r="L171">
        <v>5</v>
      </c>
    </row>
    <row r="172" spans="1:12" x14ac:dyDescent="0.2">
      <c r="A172">
        <v>66</v>
      </c>
      <c r="B172">
        <f t="shared" si="10"/>
        <v>0</v>
      </c>
      <c r="C172">
        <f t="shared" si="11"/>
        <v>0</v>
      </c>
      <c r="D172">
        <f t="shared" si="12"/>
        <v>0</v>
      </c>
      <c r="E172">
        <f t="shared" si="13"/>
        <v>0</v>
      </c>
      <c r="F172">
        <v>4</v>
      </c>
      <c r="G172">
        <f t="shared" si="14"/>
        <v>1</v>
      </c>
      <c r="H172">
        <v>3</v>
      </c>
      <c r="I172" s="8">
        <v>12</v>
      </c>
      <c r="J172">
        <v>50</v>
      </c>
      <c r="K172" s="8" t="s">
        <v>30</v>
      </c>
      <c r="L172">
        <v>5</v>
      </c>
    </row>
    <row r="173" spans="1:12" x14ac:dyDescent="0.2">
      <c r="A173">
        <v>65.7</v>
      </c>
      <c r="B173">
        <f t="shared" si="10"/>
        <v>0</v>
      </c>
      <c r="C173">
        <f t="shared" si="11"/>
        <v>0</v>
      </c>
      <c r="D173">
        <f t="shared" si="12"/>
        <v>0</v>
      </c>
      <c r="E173">
        <f t="shared" si="13"/>
        <v>0</v>
      </c>
      <c r="F173">
        <v>4</v>
      </c>
      <c r="G173">
        <f t="shared" si="14"/>
        <v>1</v>
      </c>
      <c r="H173">
        <v>15</v>
      </c>
      <c r="I173" s="8">
        <v>0</v>
      </c>
      <c r="J173">
        <v>41</v>
      </c>
      <c r="K173" s="8" t="s">
        <v>30</v>
      </c>
      <c r="L173">
        <v>5</v>
      </c>
    </row>
    <row r="174" spans="1:12" x14ac:dyDescent="0.2">
      <c r="A174">
        <v>64.05</v>
      </c>
      <c r="B174">
        <f t="shared" si="10"/>
        <v>0</v>
      </c>
      <c r="C174">
        <f t="shared" si="11"/>
        <v>0</v>
      </c>
      <c r="D174">
        <f t="shared" si="12"/>
        <v>0</v>
      </c>
      <c r="E174">
        <f t="shared" si="13"/>
        <v>0</v>
      </c>
      <c r="F174">
        <v>4</v>
      </c>
      <c r="G174">
        <f t="shared" si="14"/>
        <v>1</v>
      </c>
      <c r="H174">
        <v>9</v>
      </c>
      <c r="I174" s="8">
        <v>0</v>
      </c>
      <c r="J174">
        <v>39</v>
      </c>
      <c r="K174" s="8" t="s">
        <v>30</v>
      </c>
      <c r="L174">
        <v>5</v>
      </c>
    </row>
    <row r="175" spans="1:12" x14ac:dyDescent="0.2">
      <c r="A175">
        <v>85.5</v>
      </c>
      <c r="B175">
        <f t="shared" si="10"/>
        <v>0</v>
      </c>
      <c r="C175">
        <f t="shared" si="11"/>
        <v>0</v>
      </c>
      <c r="D175">
        <f t="shared" si="12"/>
        <v>1</v>
      </c>
      <c r="E175">
        <f t="shared" si="13"/>
        <v>0</v>
      </c>
      <c r="F175">
        <v>5</v>
      </c>
      <c r="G175">
        <f t="shared" si="14"/>
        <v>0</v>
      </c>
      <c r="H175">
        <v>24</v>
      </c>
      <c r="I175" s="8">
        <v>3</v>
      </c>
      <c r="J175">
        <v>54</v>
      </c>
      <c r="K175" s="8" t="s">
        <v>27</v>
      </c>
      <c r="L175">
        <v>3</v>
      </c>
    </row>
    <row r="176" spans="1:12" x14ac:dyDescent="0.2">
      <c r="A176">
        <v>64.650000000000006</v>
      </c>
      <c r="B176">
        <f t="shared" si="10"/>
        <v>0</v>
      </c>
      <c r="C176">
        <f t="shared" si="11"/>
        <v>0</v>
      </c>
      <c r="D176">
        <f t="shared" si="12"/>
        <v>1</v>
      </c>
      <c r="E176">
        <f t="shared" si="13"/>
        <v>0</v>
      </c>
      <c r="F176">
        <v>5</v>
      </c>
      <c r="G176">
        <f t="shared" si="14"/>
        <v>1</v>
      </c>
      <c r="H176">
        <v>17</v>
      </c>
      <c r="I176" s="8">
        <v>4</v>
      </c>
      <c r="J176">
        <v>46</v>
      </c>
      <c r="K176" s="8" t="s">
        <v>30</v>
      </c>
      <c r="L176">
        <v>3</v>
      </c>
    </row>
    <row r="177" spans="1:12" x14ac:dyDescent="0.2">
      <c r="A177">
        <v>67.5</v>
      </c>
      <c r="B177">
        <f t="shared" si="10"/>
        <v>0</v>
      </c>
      <c r="C177">
        <f t="shared" si="11"/>
        <v>0</v>
      </c>
      <c r="D177">
        <f t="shared" si="12"/>
        <v>1</v>
      </c>
      <c r="E177">
        <f t="shared" si="13"/>
        <v>0</v>
      </c>
      <c r="F177">
        <v>5</v>
      </c>
      <c r="G177">
        <f t="shared" si="14"/>
        <v>1</v>
      </c>
      <c r="H177">
        <v>8</v>
      </c>
      <c r="I177" s="8">
        <v>5</v>
      </c>
      <c r="J177">
        <v>35</v>
      </c>
      <c r="K177" s="8" t="s">
        <v>30</v>
      </c>
      <c r="L177">
        <v>3</v>
      </c>
    </row>
    <row r="178" spans="1:12" x14ac:dyDescent="0.2">
      <c r="A178">
        <v>64.5</v>
      </c>
      <c r="B178">
        <f t="shared" si="10"/>
        <v>0</v>
      </c>
      <c r="C178">
        <f t="shared" si="11"/>
        <v>0</v>
      </c>
      <c r="D178">
        <f t="shared" si="12"/>
        <v>0</v>
      </c>
      <c r="E178">
        <f t="shared" si="13"/>
        <v>1</v>
      </c>
      <c r="F178">
        <v>5</v>
      </c>
      <c r="G178">
        <f t="shared" si="14"/>
        <v>1</v>
      </c>
      <c r="H178">
        <v>16</v>
      </c>
      <c r="I178" s="8">
        <v>0</v>
      </c>
      <c r="J178">
        <v>43</v>
      </c>
      <c r="K178" s="8" t="s">
        <v>30</v>
      </c>
      <c r="L178">
        <v>4</v>
      </c>
    </row>
    <row r="179" spans="1:12" x14ac:dyDescent="0.2">
      <c r="A179">
        <v>71.25</v>
      </c>
      <c r="B179">
        <f t="shared" si="10"/>
        <v>0</v>
      </c>
      <c r="C179">
        <f t="shared" si="11"/>
        <v>0</v>
      </c>
      <c r="D179">
        <f t="shared" si="12"/>
        <v>0</v>
      </c>
      <c r="E179">
        <f t="shared" si="13"/>
        <v>0</v>
      </c>
      <c r="F179">
        <v>5</v>
      </c>
      <c r="G179">
        <f t="shared" si="14"/>
        <v>0</v>
      </c>
      <c r="H179">
        <v>7</v>
      </c>
      <c r="I179" s="8">
        <v>0</v>
      </c>
      <c r="J179">
        <v>34</v>
      </c>
      <c r="K179" s="8" t="s">
        <v>27</v>
      </c>
      <c r="L179">
        <v>5</v>
      </c>
    </row>
    <row r="180" spans="1:12" x14ac:dyDescent="0.2">
      <c r="A180">
        <v>70.5</v>
      </c>
      <c r="B180">
        <f t="shared" si="10"/>
        <v>0</v>
      </c>
      <c r="C180">
        <f t="shared" si="11"/>
        <v>0</v>
      </c>
      <c r="D180">
        <f t="shared" si="12"/>
        <v>0</v>
      </c>
      <c r="E180">
        <f t="shared" si="13"/>
        <v>0</v>
      </c>
      <c r="F180">
        <v>5</v>
      </c>
      <c r="G180">
        <f t="shared" si="14"/>
        <v>0</v>
      </c>
      <c r="H180">
        <v>8</v>
      </c>
      <c r="I180" s="8">
        <v>0</v>
      </c>
      <c r="J180">
        <v>31</v>
      </c>
      <c r="K180" s="8" t="s">
        <v>27</v>
      </c>
      <c r="L180">
        <v>5</v>
      </c>
    </row>
    <row r="181" spans="1:12" x14ac:dyDescent="0.2">
      <c r="A181">
        <v>70.5</v>
      </c>
      <c r="B181">
        <f t="shared" si="10"/>
        <v>0</v>
      </c>
      <c r="C181">
        <f t="shared" si="11"/>
        <v>0</v>
      </c>
      <c r="D181">
        <f t="shared" si="12"/>
        <v>0</v>
      </c>
      <c r="E181">
        <f t="shared" si="13"/>
        <v>0</v>
      </c>
      <c r="F181">
        <v>5</v>
      </c>
      <c r="G181">
        <f t="shared" si="14"/>
        <v>0</v>
      </c>
      <c r="H181">
        <v>6</v>
      </c>
      <c r="I181" s="8">
        <v>10</v>
      </c>
      <c r="J181">
        <v>41</v>
      </c>
      <c r="K181" s="8" t="s">
        <v>27</v>
      </c>
      <c r="L181">
        <v>5</v>
      </c>
    </row>
    <row r="182" spans="1:12" x14ac:dyDescent="0.2">
      <c r="A182">
        <v>73.5</v>
      </c>
      <c r="B182">
        <f t="shared" si="10"/>
        <v>0</v>
      </c>
      <c r="C182">
        <f t="shared" si="11"/>
        <v>0</v>
      </c>
      <c r="D182">
        <f t="shared" si="12"/>
        <v>0</v>
      </c>
      <c r="E182">
        <f t="shared" si="13"/>
        <v>0</v>
      </c>
      <c r="F182">
        <v>5</v>
      </c>
      <c r="G182">
        <f t="shared" si="14"/>
        <v>0</v>
      </c>
      <c r="H182">
        <v>8</v>
      </c>
      <c r="I182" s="8">
        <v>2</v>
      </c>
      <c r="J182">
        <v>37</v>
      </c>
      <c r="K182" s="8" t="s">
        <v>27</v>
      </c>
      <c r="L182">
        <v>5</v>
      </c>
    </row>
    <row r="183" spans="1:12" x14ac:dyDescent="0.2">
      <c r="A183">
        <v>72.75</v>
      </c>
      <c r="B183">
        <f t="shared" si="10"/>
        <v>0</v>
      </c>
      <c r="C183">
        <f t="shared" si="11"/>
        <v>0</v>
      </c>
      <c r="D183">
        <f t="shared" si="12"/>
        <v>0</v>
      </c>
      <c r="E183">
        <f t="shared" si="13"/>
        <v>0</v>
      </c>
      <c r="F183">
        <v>5</v>
      </c>
      <c r="G183">
        <f t="shared" si="14"/>
        <v>0</v>
      </c>
      <c r="H183">
        <v>8</v>
      </c>
      <c r="I183" s="8">
        <v>0</v>
      </c>
      <c r="J183">
        <v>33</v>
      </c>
      <c r="K183" s="8" t="s">
        <v>27</v>
      </c>
      <c r="L183">
        <v>5</v>
      </c>
    </row>
    <row r="184" spans="1:12" x14ac:dyDescent="0.2">
      <c r="A184">
        <v>71.25</v>
      </c>
      <c r="B184">
        <f t="shared" si="10"/>
        <v>0</v>
      </c>
      <c r="C184">
        <f t="shared" si="11"/>
        <v>0</v>
      </c>
      <c r="D184">
        <f t="shared" si="12"/>
        <v>0</v>
      </c>
      <c r="E184">
        <f t="shared" si="13"/>
        <v>0</v>
      </c>
      <c r="F184">
        <v>5</v>
      </c>
      <c r="G184">
        <f t="shared" si="14"/>
        <v>0</v>
      </c>
      <c r="H184">
        <v>6</v>
      </c>
      <c r="I184" s="8">
        <v>2</v>
      </c>
      <c r="J184">
        <v>33</v>
      </c>
      <c r="K184" s="8" t="s">
        <v>27</v>
      </c>
      <c r="L184">
        <v>5</v>
      </c>
    </row>
    <row r="185" spans="1:12" x14ac:dyDescent="0.2">
      <c r="A185">
        <v>72</v>
      </c>
      <c r="B185">
        <f t="shared" si="10"/>
        <v>0</v>
      </c>
      <c r="C185">
        <f t="shared" si="11"/>
        <v>0</v>
      </c>
      <c r="D185">
        <f t="shared" si="12"/>
        <v>0</v>
      </c>
      <c r="E185">
        <f t="shared" si="13"/>
        <v>0</v>
      </c>
      <c r="F185">
        <v>5</v>
      </c>
      <c r="G185">
        <f t="shared" si="14"/>
        <v>0</v>
      </c>
      <c r="H185">
        <v>7</v>
      </c>
      <c r="I185" s="8">
        <v>0</v>
      </c>
      <c r="J185">
        <v>31</v>
      </c>
      <c r="K185" s="8" t="s">
        <v>27</v>
      </c>
      <c r="L185">
        <v>5</v>
      </c>
    </row>
    <row r="186" spans="1:12" x14ac:dyDescent="0.2">
      <c r="A186">
        <v>69.75</v>
      </c>
      <c r="B186">
        <f t="shared" si="10"/>
        <v>0</v>
      </c>
      <c r="C186">
        <f t="shared" si="11"/>
        <v>0</v>
      </c>
      <c r="D186">
        <f t="shared" si="12"/>
        <v>0</v>
      </c>
      <c r="E186">
        <f t="shared" si="13"/>
        <v>0</v>
      </c>
      <c r="F186">
        <v>5</v>
      </c>
      <c r="G186">
        <f t="shared" si="14"/>
        <v>0</v>
      </c>
      <c r="H186">
        <v>8</v>
      </c>
      <c r="I186" s="8">
        <v>4</v>
      </c>
      <c r="J186">
        <v>49</v>
      </c>
      <c r="K186" s="8" t="s">
        <v>27</v>
      </c>
      <c r="L186">
        <v>5</v>
      </c>
    </row>
    <row r="187" spans="1:12" x14ac:dyDescent="0.2">
      <c r="A187">
        <v>70.5</v>
      </c>
      <c r="B187">
        <f t="shared" si="10"/>
        <v>0</v>
      </c>
      <c r="C187">
        <f t="shared" si="11"/>
        <v>0</v>
      </c>
      <c r="D187">
        <f t="shared" si="12"/>
        <v>0</v>
      </c>
      <c r="E187">
        <f t="shared" si="13"/>
        <v>0</v>
      </c>
      <c r="F187">
        <v>5</v>
      </c>
      <c r="G187">
        <f t="shared" si="14"/>
        <v>0</v>
      </c>
      <c r="H187">
        <v>11</v>
      </c>
      <c r="I187" s="8">
        <v>1</v>
      </c>
      <c r="J187">
        <v>36</v>
      </c>
      <c r="K187" s="8" t="s">
        <v>27</v>
      </c>
      <c r="L187">
        <v>5</v>
      </c>
    </row>
    <row r="188" spans="1:12" x14ac:dyDescent="0.2">
      <c r="A188">
        <v>82.5</v>
      </c>
      <c r="B188">
        <f t="shared" si="10"/>
        <v>0</v>
      </c>
      <c r="C188">
        <f t="shared" si="11"/>
        <v>0</v>
      </c>
      <c r="D188">
        <f t="shared" si="12"/>
        <v>0</v>
      </c>
      <c r="E188">
        <f t="shared" si="13"/>
        <v>0</v>
      </c>
      <c r="F188">
        <v>5</v>
      </c>
      <c r="G188">
        <f t="shared" si="14"/>
        <v>0</v>
      </c>
      <c r="H188">
        <v>16</v>
      </c>
      <c r="I188" s="8">
        <v>7</v>
      </c>
      <c r="J188">
        <v>40</v>
      </c>
      <c r="K188" s="8" t="s">
        <v>27</v>
      </c>
      <c r="L188">
        <v>5</v>
      </c>
    </row>
    <row r="189" spans="1:12" x14ac:dyDescent="0.2">
      <c r="A189">
        <v>85.5</v>
      </c>
      <c r="B189">
        <f t="shared" si="10"/>
        <v>0</v>
      </c>
      <c r="C189">
        <f t="shared" si="11"/>
        <v>0</v>
      </c>
      <c r="D189">
        <f t="shared" si="12"/>
        <v>0</v>
      </c>
      <c r="E189">
        <f t="shared" si="13"/>
        <v>0</v>
      </c>
      <c r="F189">
        <v>5</v>
      </c>
      <c r="G189">
        <f t="shared" si="14"/>
        <v>0</v>
      </c>
      <c r="H189">
        <v>17</v>
      </c>
      <c r="I189" s="8">
        <v>1</v>
      </c>
      <c r="J189">
        <v>57</v>
      </c>
      <c r="K189" s="8" t="s">
        <v>27</v>
      </c>
      <c r="L189">
        <v>5</v>
      </c>
    </row>
    <row r="190" spans="1:12" x14ac:dyDescent="0.2">
      <c r="A190">
        <v>66.75</v>
      </c>
      <c r="B190">
        <f t="shared" si="10"/>
        <v>0</v>
      </c>
      <c r="C190">
        <f t="shared" si="11"/>
        <v>0</v>
      </c>
      <c r="D190">
        <f t="shared" si="12"/>
        <v>0</v>
      </c>
      <c r="E190">
        <f t="shared" si="13"/>
        <v>0</v>
      </c>
      <c r="F190">
        <v>5</v>
      </c>
      <c r="G190">
        <f t="shared" si="14"/>
        <v>1</v>
      </c>
      <c r="H190">
        <v>8</v>
      </c>
      <c r="I190" s="8">
        <v>0</v>
      </c>
      <c r="J190">
        <v>37</v>
      </c>
      <c r="K190" s="8" t="s">
        <v>30</v>
      </c>
      <c r="L190">
        <v>5</v>
      </c>
    </row>
    <row r="191" spans="1:12" x14ac:dyDescent="0.2">
      <c r="A191">
        <v>78.75</v>
      </c>
      <c r="B191">
        <f t="shared" si="10"/>
        <v>0</v>
      </c>
      <c r="C191">
        <f t="shared" si="11"/>
        <v>0</v>
      </c>
      <c r="D191">
        <f t="shared" si="12"/>
        <v>0</v>
      </c>
      <c r="E191">
        <f t="shared" si="13"/>
        <v>0</v>
      </c>
      <c r="F191">
        <v>5</v>
      </c>
      <c r="G191">
        <f t="shared" si="14"/>
        <v>1</v>
      </c>
      <c r="H191">
        <v>16</v>
      </c>
      <c r="I191" s="8">
        <v>5</v>
      </c>
      <c r="J191">
        <v>49</v>
      </c>
      <c r="K191" s="8" t="s">
        <v>30</v>
      </c>
      <c r="L191">
        <v>5</v>
      </c>
    </row>
    <row r="192" spans="1:12" x14ac:dyDescent="0.2">
      <c r="A192">
        <v>92.25</v>
      </c>
      <c r="B192">
        <f t="shared" si="10"/>
        <v>0</v>
      </c>
      <c r="C192">
        <f t="shared" si="11"/>
        <v>0</v>
      </c>
      <c r="D192">
        <f t="shared" si="12"/>
        <v>0</v>
      </c>
      <c r="E192">
        <f t="shared" si="13"/>
        <v>0</v>
      </c>
      <c r="F192">
        <v>5</v>
      </c>
      <c r="G192">
        <f t="shared" si="14"/>
        <v>1</v>
      </c>
      <c r="H192">
        <v>12</v>
      </c>
      <c r="I192" s="8">
        <v>2</v>
      </c>
      <c r="J192">
        <v>40</v>
      </c>
      <c r="K192" s="8" t="s">
        <v>30</v>
      </c>
      <c r="L192">
        <v>5</v>
      </c>
    </row>
    <row r="193" spans="1:12" x14ac:dyDescent="0.2">
      <c r="A193">
        <v>75</v>
      </c>
      <c r="B193">
        <f t="shared" si="10"/>
        <v>0</v>
      </c>
      <c r="C193">
        <f t="shared" si="11"/>
        <v>0</v>
      </c>
      <c r="D193">
        <f t="shared" si="12"/>
        <v>0</v>
      </c>
      <c r="E193">
        <f t="shared" si="13"/>
        <v>0</v>
      </c>
      <c r="F193">
        <v>5</v>
      </c>
      <c r="G193">
        <f t="shared" si="14"/>
        <v>1</v>
      </c>
      <c r="H193">
        <v>9</v>
      </c>
      <c r="I193" s="8">
        <v>2</v>
      </c>
      <c r="J193">
        <v>37</v>
      </c>
      <c r="K193" s="8" t="s">
        <v>30</v>
      </c>
      <c r="L193">
        <v>5</v>
      </c>
    </row>
    <row r="194" spans="1:12" x14ac:dyDescent="0.2">
      <c r="A194">
        <v>92.7</v>
      </c>
      <c r="B194">
        <f t="shared" ref="B194:B209" si="15">IF(L194=1,1,0)</f>
        <v>0</v>
      </c>
      <c r="C194">
        <f t="shared" ref="C194:C209" si="16">IF(L194=2,1,0)</f>
        <v>0</v>
      </c>
      <c r="D194">
        <f t="shared" ref="D194:D209" si="17">IF(L194=3,1,0)</f>
        <v>0</v>
      </c>
      <c r="E194">
        <f t="shared" ref="E194:E209" si="18">IF(L194=4,1,0)</f>
        <v>0</v>
      </c>
      <c r="F194">
        <v>5</v>
      </c>
      <c r="G194">
        <f t="shared" ref="G194:G209" si="19">IF(K194="Female",1,0)</f>
        <v>1</v>
      </c>
      <c r="H194">
        <v>12</v>
      </c>
      <c r="I194" s="8">
        <v>2</v>
      </c>
      <c r="J194">
        <v>46</v>
      </c>
      <c r="K194" s="8" t="s">
        <v>30</v>
      </c>
      <c r="L194">
        <v>5</v>
      </c>
    </row>
    <row r="195" spans="1:12" x14ac:dyDescent="0.2">
      <c r="A195">
        <v>87.75</v>
      </c>
      <c r="B195">
        <f t="shared" si="15"/>
        <v>0</v>
      </c>
      <c r="C195">
        <f t="shared" si="16"/>
        <v>0</v>
      </c>
      <c r="D195">
        <f t="shared" si="17"/>
        <v>0</v>
      </c>
      <c r="E195">
        <f t="shared" si="18"/>
        <v>0</v>
      </c>
      <c r="F195">
        <v>5</v>
      </c>
      <c r="G195">
        <f t="shared" si="19"/>
        <v>1</v>
      </c>
      <c r="H195">
        <v>9</v>
      </c>
      <c r="I195" s="8">
        <v>6</v>
      </c>
      <c r="J195">
        <v>37</v>
      </c>
      <c r="K195" s="8" t="s">
        <v>30</v>
      </c>
      <c r="L195">
        <v>5</v>
      </c>
    </row>
    <row r="196" spans="1:12" x14ac:dyDescent="0.2">
      <c r="A196">
        <v>90</v>
      </c>
      <c r="B196">
        <f t="shared" si="15"/>
        <v>0</v>
      </c>
      <c r="C196">
        <f t="shared" si="16"/>
        <v>0</v>
      </c>
      <c r="D196">
        <f t="shared" si="17"/>
        <v>1</v>
      </c>
      <c r="E196">
        <f t="shared" si="18"/>
        <v>0</v>
      </c>
      <c r="F196">
        <v>6</v>
      </c>
      <c r="G196">
        <f t="shared" si="19"/>
        <v>0</v>
      </c>
      <c r="H196">
        <v>13</v>
      </c>
      <c r="I196" s="8">
        <v>0</v>
      </c>
      <c r="J196">
        <v>41</v>
      </c>
      <c r="K196" s="8" t="s">
        <v>27</v>
      </c>
      <c r="L196">
        <v>3</v>
      </c>
    </row>
    <row r="197" spans="1:12" x14ac:dyDescent="0.2">
      <c r="A197">
        <v>142.5</v>
      </c>
      <c r="B197">
        <f t="shared" si="15"/>
        <v>0</v>
      </c>
      <c r="C197">
        <f t="shared" si="16"/>
        <v>0</v>
      </c>
      <c r="D197">
        <f t="shared" si="17"/>
        <v>1</v>
      </c>
      <c r="E197">
        <f t="shared" si="18"/>
        <v>0</v>
      </c>
      <c r="F197">
        <v>6</v>
      </c>
      <c r="G197">
        <f t="shared" si="19"/>
        <v>0</v>
      </c>
      <c r="H197">
        <v>34</v>
      </c>
      <c r="I197" s="8">
        <v>0</v>
      </c>
      <c r="J197">
        <v>60</v>
      </c>
      <c r="K197" s="8" t="s">
        <v>27</v>
      </c>
      <c r="L197">
        <v>3</v>
      </c>
    </row>
    <row r="198" spans="1:12" x14ac:dyDescent="0.2">
      <c r="A198">
        <v>90</v>
      </c>
      <c r="B198">
        <f t="shared" si="15"/>
        <v>0</v>
      </c>
      <c r="C198">
        <f t="shared" si="16"/>
        <v>0</v>
      </c>
      <c r="D198">
        <f t="shared" si="17"/>
        <v>0</v>
      </c>
      <c r="E198">
        <f t="shared" si="18"/>
        <v>1</v>
      </c>
      <c r="F198">
        <v>6</v>
      </c>
      <c r="G198">
        <f t="shared" si="19"/>
        <v>0</v>
      </c>
      <c r="H198">
        <v>21</v>
      </c>
      <c r="I198" s="8">
        <v>0</v>
      </c>
      <c r="J198">
        <v>53</v>
      </c>
      <c r="K198" s="8" t="s">
        <v>27</v>
      </c>
      <c r="L198">
        <v>4</v>
      </c>
    </row>
    <row r="199" spans="1:12" x14ac:dyDescent="0.2">
      <c r="A199">
        <v>90</v>
      </c>
      <c r="B199">
        <f t="shared" si="15"/>
        <v>0</v>
      </c>
      <c r="C199">
        <f t="shared" si="16"/>
        <v>0</v>
      </c>
      <c r="D199">
        <f t="shared" si="17"/>
        <v>0</v>
      </c>
      <c r="E199">
        <f t="shared" si="18"/>
        <v>0</v>
      </c>
      <c r="F199">
        <v>6</v>
      </c>
      <c r="G199">
        <f t="shared" si="19"/>
        <v>0</v>
      </c>
      <c r="H199">
        <v>14</v>
      </c>
      <c r="I199" s="8">
        <v>0</v>
      </c>
      <c r="J199">
        <v>49</v>
      </c>
      <c r="K199" s="8" t="s">
        <v>27</v>
      </c>
      <c r="L199">
        <v>5</v>
      </c>
    </row>
    <row r="200" spans="1:12" x14ac:dyDescent="0.2">
      <c r="A200">
        <v>88.5</v>
      </c>
      <c r="B200">
        <f t="shared" si="15"/>
        <v>0</v>
      </c>
      <c r="C200">
        <f t="shared" si="16"/>
        <v>0</v>
      </c>
      <c r="D200">
        <f t="shared" si="17"/>
        <v>0</v>
      </c>
      <c r="E200">
        <f t="shared" si="18"/>
        <v>0</v>
      </c>
      <c r="F200">
        <v>6</v>
      </c>
      <c r="G200">
        <f t="shared" si="19"/>
        <v>0</v>
      </c>
      <c r="H200">
        <v>19</v>
      </c>
      <c r="I200" s="8">
        <v>4</v>
      </c>
      <c r="J200">
        <v>59</v>
      </c>
      <c r="K200" s="8" t="s">
        <v>27</v>
      </c>
      <c r="L200">
        <v>5</v>
      </c>
    </row>
    <row r="201" spans="1:12" x14ac:dyDescent="0.2">
      <c r="A201">
        <v>90</v>
      </c>
      <c r="B201">
        <f t="shared" si="15"/>
        <v>0</v>
      </c>
      <c r="C201">
        <f t="shared" si="16"/>
        <v>0</v>
      </c>
      <c r="D201">
        <f t="shared" si="17"/>
        <v>0</v>
      </c>
      <c r="E201">
        <f t="shared" si="18"/>
        <v>0</v>
      </c>
      <c r="F201">
        <v>6</v>
      </c>
      <c r="G201">
        <f t="shared" si="19"/>
        <v>0</v>
      </c>
      <c r="H201">
        <v>12</v>
      </c>
      <c r="I201" s="8">
        <v>0</v>
      </c>
      <c r="J201">
        <v>51</v>
      </c>
      <c r="K201" s="8" t="s">
        <v>27</v>
      </c>
      <c r="L201">
        <v>5</v>
      </c>
    </row>
    <row r="202" spans="1:12" x14ac:dyDescent="0.2">
      <c r="A202">
        <v>97.5</v>
      </c>
      <c r="B202">
        <f t="shared" si="15"/>
        <v>0</v>
      </c>
      <c r="C202">
        <f t="shared" si="16"/>
        <v>0</v>
      </c>
      <c r="D202">
        <f t="shared" si="17"/>
        <v>0</v>
      </c>
      <c r="E202">
        <f t="shared" si="18"/>
        <v>0</v>
      </c>
      <c r="F202">
        <v>6</v>
      </c>
      <c r="G202">
        <f t="shared" si="19"/>
        <v>0</v>
      </c>
      <c r="H202">
        <v>20</v>
      </c>
      <c r="I202" s="8">
        <v>0</v>
      </c>
      <c r="J202">
        <v>45</v>
      </c>
      <c r="K202" s="8" t="s">
        <v>27</v>
      </c>
      <c r="L202">
        <v>5</v>
      </c>
    </row>
    <row r="203" spans="1:12" x14ac:dyDescent="0.2">
      <c r="A203">
        <v>78</v>
      </c>
      <c r="B203">
        <f t="shared" si="15"/>
        <v>0</v>
      </c>
      <c r="C203">
        <f t="shared" si="16"/>
        <v>0</v>
      </c>
      <c r="D203">
        <f t="shared" si="17"/>
        <v>0</v>
      </c>
      <c r="E203">
        <f t="shared" si="18"/>
        <v>0</v>
      </c>
      <c r="F203">
        <v>6</v>
      </c>
      <c r="G203">
        <f t="shared" si="19"/>
        <v>0</v>
      </c>
      <c r="H203">
        <v>20</v>
      </c>
      <c r="I203" s="8">
        <v>1</v>
      </c>
      <c r="J203">
        <v>56</v>
      </c>
      <c r="K203" s="8" t="s">
        <v>27</v>
      </c>
      <c r="L203">
        <v>5</v>
      </c>
    </row>
    <row r="204" spans="1:12" x14ac:dyDescent="0.2">
      <c r="A204">
        <v>87</v>
      </c>
      <c r="B204">
        <f t="shared" si="15"/>
        <v>0</v>
      </c>
      <c r="C204">
        <f t="shared" si="16"/>
        <v>0</v>
      </c>
      <c r="D204">
        <f t="shared" si="17"/>
        <v>0</v>
      </c>
      <c r="E204">
        <f t="shared" si="18"/>
        <v>0</v>
      </c>
      <c r="F204">
        <v>6</v>
      </c>
      <c r="G204">
        <f t="shared" si="19"/>
        <v>0</v>
      </c>
      <c r="H204">
        <v>22</v>
      </c>
      <c r="I204" s="8">
        <v>0</v>
      </c>
      <c r="J204">
        <v>57</v>
      </c>
      <c r="K204" s="8" t="s">
        <v>27</v>
      </c>
      <c r="L204">
        <v>5</v>
      </c>
    </row>
    <row r="205" spans="1:12" x14ac:dyDescent="0.2">
      <c r="A205">
        <v>111</v>
      </c>
      <c r="B205">
        <f t="shared" si="15"/>
        <v>0</v>
      </c>
      <c r="C205">
        <f t="shared" si="16"/>
        <v>0</v>
      </c>
      <c r="D205">
        <f t="shared" si="17"/>
        <v>0</v>
      </c>
      <c r="E205">
        <f t="shared" si="18"/>
        <v>0</v>
      </c>
      <c r="F205">
        <v>6</v>
      </c>
      <c r="G205">
        <f t="shared" si="19"/>
        <v>0</v>
      </c>
      <c r="H205">
        <v>39</v>
      </c>
      <c r="I205" s="8">
        <v>0</v>
      </c>
      <c r="J205">
        <v>65</v>
      </c>
      <c r="K205" s="8" t="s">
        <v>27</v>
      </c>
      <c r="L205">
        <v>5</v>
      </c>
    </row>
    <row r="206" spans="1:12" x14ac:dyDescent="0.2">
      <c r="A206">
        <v>145.5</v>
      </c>
      <c r="B206">
        <f t="shared" si="15"/>
        <v>0</v>
      </c>
      <c r="C206">
        <f t="shared" si="16"/>
        <v>0</v>
      </c>
      <c r="D206">
        <f t="shared" si="17"/>
        <v>0</v>
      </c>
      <c r="E206">
        <f t="shared" si="18"/>
        <v>0</v>
      </c>
      <c r="F206">
        <v>6</v>
      </c>
      <c r="G206">
        <f t="shared" si="19"/>
        <v>0</v>
      </c>
      <c r="H206">
        <v>36</v>
      </c>
      <c r="I206" s="8">
        <v>0</v>
      </c>
      <c r="J206">
        <v>61</v>
      </c>
      <c r="K206" s="8" t="s">
        <v>27</v>
      </c>
      <c r="L206">
        <v>5</v>
      </c>
    </row>
    <row r="207" spans="1:12" x14ac:dyDescent="0.2">
      <c r="A207">
        <v>132</v>
      </c>
      <c r="B207">
        <f t="shared" si="15"/>
        <v>0</v>
      </c>
      <c r="C207">
        <f t="shared" si="16"/>
        <v>0</v>
      </c>
      <c r="D207">
        <f t="shared" si="17"/>
        <v>0</v>
      </c>
      <c r="E207">
        <f t="shared" si="18"/>
        <v>0</v>
      </c>
      <c r="F207">
        <v>6</v>
      </c>
      <c r="G207">
        <f t="shared" si="19"/>
        <v>0</v>
      </c>
      <c r="H207">
        <v>32</v>
      </c>
      <c r="I207" s="8">
        <v>0</v>
      </c>
      <c r="J207">
        <v>62</v>
      </c>
      <c r="K207" s="8" t="s">
        <v>27</v>
      </c>
      <c r="L207">
        <v>5</v>
      </c>
    </row>
    <row r="208" spans="1:12" x14ac:dyDescent="0.2">
      <c r="A208">
        <v>141</v>
      </c>
      <c r="B208">
        <f t="shared" si="15"/>
        <v>0</v>
      </c>
      <c r="C208">
        <f t="shared" si="16"/>
        <v>0</v>
      </c>
      <c r="D208">
        <f t="shared" si="17"/>
        <v>0</v>
      </c>
      <c r="E208">
        <f t="shared" si="18"/>
        <v>0</v>
      </c>
      <c r="F208">
        <v>6</v>
      </c>
      <c r="G208">
        <f t="shared" si="19"/>
        <v>0</v>
      </c>
      <c r="H208">
        <v>35</v>
      </c>
      <c r="I208" s="8">
        <v>0</v>
      </c>
      <c r="J208">
        <v>59</v>
      </c>
      <c r="K208" s="8" t="s">
        <v>27</v>
      </c>
      <c r="L208">
        <v>5</v>
      </c>
    </row>
    <row r="209" spans="1:12" x14ac:dyDescent="0.2">
      <c r="A209">
        <v>45</v>
      </c>
      <c r="B209">
        <f t="shared" si="15"/>
        <v>0</v>
      </c>
      <c r="C209">
        <f t="shared" si="16"/>
        <v>0</v>
      </c>
      <c r="D209">
        <f t="shared" si="17"/>
        <v>0</v>
      </c>
      <c r="E209">
        <f t="shared" si="18"/>
        <v>0</v>
      </c>
      <c r="F209">
        <v>6</v>
      </c>
      <c r="G209">
        <f t="shared" si="19"/>
        <v>1</v>
      </c>
      <c r="H209">
        <v>33</v>
      </c>
      <c r="I209" s="8">
        <v>0</v>
      </c>
      <c r="J209">
        <v>62</v>
      </c>
      <c r="K209" s="8" t="s">
        <v>30</v>
      </c>
      <c r="L209">
        <v>5</v>
      </c>
    </row>
  </sheetData>
  <phoneticPr fontId="3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MultipleRegression</vt:lpstr>
      <vt:lpstr>Office Space Regression</vt:lpstr>
      <vt:lpstr>test1</vt:lpstr>
      <vt:lpstr>Hotel Data</vt:lpstr>
      <vt:lpstr>SalaryData</vt:lpstr>
      <vt:lpstr>SalaryData!Age</vt:lpstr>
      <vt:lpstr>SalaryData!EducLev</vt:lpstr>
      <vt:lpstr>SalaryData!Gender</vt:lpstr>
      <vt:lpstr>SalaryData!JobGrade</vt:lpstr>
      <vt:lpstr>SalaryData!YrsExper</vt:lpstr>
      <vt:lpstr>SalaryData!YrsPrior</vt:lpstr>
    </vt:vector>
  </TitlesOfParts>
  <Company>WLU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Gerald Keller</dc:creator>
  <cp:lastModifiedBy>Tamer</cp:lastModifiedBy>
  <dcterms:created xsi:type="dcterms:W3CDTF">2001-08-31T22:43:25Z</dcterms:created>
  <dcterms:modified xsi:type="dcterms:W3CDTF">2015-05-19T20:29:35Z</dcterms:modified>
</cp:coreProperties>
</file>