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https://d.docs.live.net/70316190ac5b4f69/Documents/"/>
    </mc:Choice>
  </mc:AlternateContent>
  <xr:revisionPtr revIDLastSave="210" documentId="8_{E3230306-BBAA-4EBC-A314-1110FFBC3C50}" xr6:coauthVersionLast="47" xr6:coauthVersionMax="47" xr10:uidLastSave="{CB74B244-79E6-4F46-97CE-FB4AC0F04FF8}"/>
  <bookViews>
    <workbookView xWindow="-120" yWindow="-120" windowWidth="29040" windowHeight="15840" xr2:uid="{00000000-000D-0000-FFFF-FFFF00000000}"/>
  </bookViews>
  <sheets>
    <sheet name="Dashboard" sheetId="4" r:id="rId1"/>
    <sheet name="Sheet2" sheetId="5" r:id="rId2"/>
    <sheet name="Sheet1" sheetId="2" r:id="rId3"/>
    <sheet name="data" sheetId="1" r:id="rId4"/>
  </sheets>
  <definedNames>
    <definedName name="_xlnm._FilterDatabase" localSheetId="3" hidden="1">data!$A$1:$G$1001</definedName>
    <definedName name="NativeTimeline_Invoice_Date">#N/A</definedName>
    <definedName name="Slicer_Branch_Name">#N/A</definedName>
    <definedName name="Slicer_Section1">#N/A</definedName>
  </definedNames>
  <calcPr calcId="191029"/>
  <pivotCaches>
    <pivotCache cacheId="0" r:id="rId5"/>
    <pivotCache cacheId="7"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1" l="1"/>
  <c r="L9" i="1"/>
  <c r="L8" i="1"/>
  <c r="L7" i="1"/>
  <c r="L6"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2" i="1"/>
</calcChain>
</file>

<file path=xl/sharedStrings.xml><?xml version="1.0" encoding="utf-8"?>
<sst xmlns="http://schemas.openxmlformats.org/spreadsheetml/2006/main" count="3098" uniqueCount="892">
  <si>
    <t>Section</t>
  </si>
  <si>
    <t>Product</t>
  </si>
  <si>
    <t>Invoice Date</t>
  </si>
  <si>
    <t>Quantity</t>
  </si>
  <si>
    <t>Home</t>
  </si>
  <si>
    <t>Cabbage - Red</t>
  </si>
  <si>
    <t>Wine - Zinfandel California 2002</t>
  </si>
  <si>
    <t>Books</t>
  </si>
  <si>
    <t>Filo Dough</t>
  </si>
  <si>
    <t>Garden</t>
  </si>
  <si>
    <t>Tart Shells - Barquettes, Savory</t>
  </si>
  <si>
    <t>Shrimp - Black Tiger 16/20</t>
  </si>
  <si>
    <t>Sports</t>
  </si>
  <si>
    <t>Fuji Apples</t>
  </si>
  <si>
    <t>Beauty</t>
  </si>
  <si>
    <t>Squid - Tubes / Tenticles 10/20</t>
  </si>
  <si>
    <t>Grocery</t>
  </si>
  <si>
    <t>Wine - Shiraz South Eastern</t>
  </si>
  <si>
    <t>Syrup - Monin, Irish Cream</t>
  </si>
  <si>
    <t>Kids</t>
  </si>
  <si>
    <t>Irish Cream - Butterscotch</t>
  </si>
  <si>
    <t>Jewelry</t>
  </si>
  <si>
    <t>Bagelers - Cinn / Brown Sugar</t>
  </si>
  <si>
    <t>Music</t>
  </si>
  <si>
    <t>Mushroom Morel Fresh</t>
  </si>
  <si>
    <t>Health</t>
  </si>
  <si>
    <t>Olives - Kalamata</t>
  </si>
  <si>
    <t>Toys</t>
  </si>
  <si>
    <t>Fondant - Icing</t>
  </si>
  <si>
    <t>Automotive</t>
  </si>
  <si>
    <t>Sea Bass - Whole</t>
  </si>
  <si>
    <t>Beans - Yellow</t>
  </si>
  <si>
    <t>Wine - Rhine Riesling Wolf Blass</t>
  </si>
  <si>
    <t>Lamb - Loin, Trimmed, Boneless</t>
  </si>
  <si>
    <t>Catfish - Fillets</t>
  </si>
  <si>
    <t>Clothing</t>
  </si>
  <si>
    <t>Bread - Pita, Mini</t>
  </si>
  <si>
    <t>Honey - Liquid</t>
  </si>
  <si>
    <t>Beer - Fruli</t>
  </si>
  <si>
    <t>Chicken - Wings, Tip Off</t>
  </si>
  <si>
    <t>Muffin - Blueberry Individual</t>
  </si>
  <si>
    <t>Industrial</t>
  </si>
  <si>
    <t>Basil - Seedlings Cookstown</t>
  </si>
  <si>
    <t>Campari</t>
  </si>
  <si>
    <t>Gatorade - Xfactor Berry</t>
  </si>
  <si>
    <t>Beer - Sleemans Cream Ale</t>
  </si>
  <si>
    <t>Movies</t>
  </si>
  <si>
    <t>Nut - Hazelnut, Ground, Natural</t>
  </si>
  <si>
    <t>Bread - Italian Roll With Herbs</t>
  </si>
  <si>
    <t>Cheese Cloth</t>
  </si>
  <si>
    <t>Sauerkraut</t>
  </si>
  <si>
    <t>Pasta - Ravioli</t>
  </si>
  <si>
    <t>Electronics</t>
  </si>
  <si>
    <t>Pasta - Elbows, Macaroni, Dry</t>
  </si>
  <si>
    <t>Outdoors</t>
  </si>
  <si>
    <t>Assorted Desserts</t>
  </si>
  <si>
    <t>Compound - Passion Fruit</t>
  </si>
  <si>
    <t>Tools</t>
  </si>
  <si>
    <t>Beef - Tenderlion, Center Cut</t>
  </si>
  <si>
    <t>Oranges</t>
  </si>
  <si>
    <t>Raspberries - Frozen</t>
  </si>
  <si>
    <t>Cheese - Perron Cheddar</t>
  </si>
  <si>
    <t>Tea Leaves - Oolong</t>
  </si>
  <si>
    <t>Wine - Magnotta - Cab Franc</t>
  </si>
  <si>
    <t>Oil - Macadamia</t>
  </si>
  <si>
    <t>Tomatoes - Diced, Canned</t>
  </si>
  <si>
    <t>Straw - Regular</t>
  </si>
  <si>
    <t>Rice - Basmati</t>
  </si>
  <si>
    <t>Beer - Muskoka Cream Ale</t>
  </si>
  <si>
    <t>Squid U5 - Thailand</t>
  </si>
  <si>
    <t>Calypso - Lemonade</t>
  </si>
  <si>
    <t>Fond - Chocolate</t>
  </si>
  <si>
    <t>Pie Shells 10</t>
  </si>
  <si>
    <t>Computers</t>
  </si>
  <si>
    <t>Lentils - Red, Dry</t>
  </si>
  <si>
    <t>Wine - Montecillo Rioja Crianza</t>
  </si>
  <si>
    <t>Mushroom - Oyster, Fresh</t>
  </si>
  <si>
    <t>Blouse / Shirt / Sweater</t>
  </si>
  <si>
    <t>Wine - Delicato Merlot</t>
  </si>
  <si>
    <t>Onions - Cippolini</t>
  </si>
  <si>
    <t>Wine - Savigny - Les - Beaune</t>
  </si>
  <si>
    <t>Games</t>
  </si>
  <si>
    <t>Nut - Pine Nuts, Whole</t>
  </si>
  <si>
    <t>Veal - Tenderloin, Untrimmed</t>
  </si>
  <si>
    <t>Sauce - Demi Glace</t>
  </si>
  <si>
    <t>Shoes</t>
  </si>
  <si>
    <t>Cleaner - Pine Sol</t>
  </si>
  <si>
    <t>Stock - Fish</t>
  </si>
  <si>
    <t>Sauce - Salsa</t>
  </si>
  <si>
    <t>Vinegar - White Wine</t>
  </si>
  <si>
    <t>Hipnotiq Liquor</t>
  </si>
  <si>
    <t>Wine - Zonnebloem Pinotage</t>
  </si>
  <si>
    <t>Wine - Red, Concha Y Toro</t>
  </si>
  <si>
    <t>Compound - Strawberry</t>
  </si>
  <si>
    <t>Beets - Golden</t>
  </si>
  <si>
    <t>Apricots - Dried</t>
  </si>
  <si>
    <t>Pasta - Cannelloni, Sheets, Fresh</t>
  </si>
  <si>
    <t>Mussels - Cultivated</t>
  </si>
  <si>
    <t>English Muffin</t>
  </si>
  <si>
    <t>Bread - Pullman, Sliced</t>
  </si>
  <si>
    <t>Wine - Red, Metus Rose</t>
  </si>
  <si>
    <t>Lettuce - Lolla Rosa</t>
  </si>
  <si>
    <t>Bread - Dark Rye</t>
  </si>
  <si>
    <t>Tomatoes - Orange</t>
  </si>
  <si>
    <t>Cheese - Comtomme</t>
  </si>
  <si>
    <t>Artichokes - Jerusalem</t>
  </si>
  <si>
    <t>Bread - Onion Focaccia</t>
  </si>
  <si>
    <t>Tomatoes - Yellow Hot House</t>
  </si>
  <si>
    <t>Soup - Campbells Bean Medley</t>
  </si>
  <si>
    <t>Wine - Placido Pinot Grigo</t>
  </si>
  <si>
    <t>Pork - Chop, Frenched</t>
  </si>
  <si>
    <t>Juice - Apple, 500 Ml</t>
  </si>
  <si>
    <t>Chicken - Whole</t>
  </si>
  <si>
    <t>Doilies - 12, Paper</t>
  </si>
  <si>
    <t>Puree - Strawberry</t>
  </si>
  <si>
    <t>Cake Slab</t>
  </si>
  <si>
    <t>Bread - 10 Grain</t>
  </si>
  <si>
    <t>Pork - Butt, Boneless</t>
  </si>
  <si>
    <t>Bacon Strip Precooked</t>
  </si>
  <si>
    <t>Water - Spring 1.5lit</t>
  </si>
  <si>
    <t>Bag Clear 10 Lb</t>
  </si>
  <si>
    <t>Juice - Orange, 341 Ml</t>
  </si>
  <si>
    <t>Table Cloth 53x53 White</t>
  </si>
  <si>
    <t>Kiwi</t>
  </si>
  <si>
    <t>Foil - Round Foil</t>
  </si>
  <si>
    <t>Scrubbie - Scotchbrite Hand Pad</t>
  </si>
  <si>
    <t>Syrup - Golden, Lyles</t>
  </si>
  <si>
    <t>Pork - Sausage Casing</t>
  </si>
  <si>
    <t>Asparagus - White, Fresh</t>
  </si>
  <si>
    <t>Soup Campbells - Tomato Bisque</t>
  </si>
  <si>
    <t>Wine - Prosecco Valdobienne</t>
  </si>
  <si>
    <t>Figs</t>
  </si>
  <si>
    <t>Salt - Sea</t>
  </si>
  <si>
    <t>Oil - Olive Bertolli</t>
  </si>
  <si>
    <t>Huck Towels White</t>
  </si>
  <si>
    <t>Veal - Leg</t>
  </si>
  <si>
    <t>Ice Cream - Fudge Bars</t>
  </si>
  <si>
    <t>Bread - Triangle White</t>
  </si>
  <si>
    <t>Sprouts - Pea</t>
  </si>
  <si>
    <t>Sponge Cake Mix - Vanilla</t>
  </si>
  <si>
    <t>Pasta - Linguini, Dry</t>
  </si>
  <si>
    <t>Gin - Gilbeys London, Dry</t>
  </si>
  <si>
    <t>Lid Tray - 12in Dome</t>
  </si>
  <si>
    <t>Crab Brie In Phyllo</t>
  </si>
  <si>
    <t>Chocolate - Chips Compound</t>
  </si>
  <si>
    <t>Lamb Leg - Bone - In Nz</t>
  </si>
  <si>
    <t>Pasta - Lasagna Noodle, Frozen</t>
  </si>
  <si>
    <t>Canada Dry</t>
  </si>
  <si>
    <t>Cup - Paper 10oz 92959</t>
  </si>
  <si>
    <t>Gatorade - Fruit Punch</t>
  </si>
  <si>
    <t>Creamers - 10%</t>
  </si>
  <si>
    <t>Wine - White, Concha Y Toro</t>
  </si>
  <si>
    <t>Milk - Chocolate 250 Ml</t>
  </si>
  <si>
    <t>Mushroom - Lg - Cello</t>
  </si>
  <si>
    <t>Soup - Knorr, Classic Can. Chili</t>
  </si>
  <si>
    <t>Chocolate Bar - Oh Henry</t>
  </si>
  <si>
    <t>Cream Of Tartar</t>
  </si>
  <si>
    <t>Anisette - Mcguiness</t>
  </si>
  <si>
    <t>Baby</t>
  </si>
  <si>
    <t>Puree - Pear</t>
  </si>
  <si>
    <t>Wine - Harrow Estates, Vidal</t>
  </si>
  <si>
    <t>Cheese - Romano, Grated</t>
  </si>
  <si>
    <t>Yoplait - Strawbrasp Peac</t>
  </si>
  <si>
    <t>Wine - Red, Harrow Estates, Cab</t>
  </si>
  <si>
    <t>Pepper - Chilli Seeds Mild</t>
  </si>
  <si>
    <t>Shortbread - Cookie Crumbs</t>
  </si>
  <si>
    <t>Cocoa Feuilletine</t>
  </si>
  <si>
    <t>Potatoes - Instant, Mashed</t>
  </si>
  <si>
    <t>Bay Leaf</t>
  </si>
  <si>
    <t>Pineapple - Canned, Rings</t>
  </si>
  <si>
    <t>Flour - Pastry</t>
  </si>
  <si>
    <t>Vermacelli - Sprinkles, Assorted</t>
  </si>
  <si>
    <t>Compound - Pear</t>
  </si>
  <si>
    <t>Salmon - Canned</t>
  </si>
  <si>
    <t>Lettuce - Spring Mix</t>
  </si>
  <si>
    <t>Ostrich - Fan Fillet</t>
  </si>
  <si>
    <t>Beets - Candy Cane, Organic</t>
  </si>
  <si>
    <t>Soup V8 Roasted Red Pepper</t>
  </si>
  <si>
    <t>Sobe - Berry Energy</t>
  </si>
  <si>
    <t>Chives - Fresh</t>
  </si>
  <si>
    <t>Tomato - Tricolor Cherry</t>
  </si>
  <si>
    <t>Pepper - Green</t>
  </si>
  <si>
    <t>Wine - Fat Bastard Merlot</t>
  </si>
  <si>
    <t>Carbonated Water - Peach</t>
  </si>
  <si>
    <t>Cheese - Brie, Triple Creme</t>
  </si>
  <si>
    <t>Saskatoon Berries - Frozen</t>
  </si>
  <si>
    <t>Ice Cream Bar - Oreo Cone</t>
  </si>
  <si>
    <t>Vodka - Smirnoff</t>
  </si>
  <si>
    <t>Bread - French Baquette</t>
  </si>
  <si>
    <t>Olive - Spread Tapenade</t>
  </si>
  <si>
    <t>Nut - Walnut, Chopped</t>
  </si>
  <si>
    <t>Yogurt - Peach, 175 Gr</t>
  </si>
  <si>
    <t>Rosemary - Fresh</t>
  </si>
  <si>
    <t>Bread - Ciabatta Buns</t>
  </si>
  <si>
    <t>Juice - Ocean Spray Cranberry</t>
  </si>
  <si>
    <t>Rhubarb</t>
  </si>
  <si>
    <t>Pasta - Penne, Lisce, Dry</t>
  </si>
  <si>
    <t>Macaroons - Homestyle Two Bit</t>
  </si>
  <si>
    <t>Flounder - Fresh</t>
  </si>
  <si>
    <t>Steampan - Foil</t>
  </si>
  <si>
    <t>Coffee - Decaffeinato Coffee</t>
  </si>
  <si>
    <t>Ice Cream Bar - Rolo Cone</t>
  </si>
  <si>
    <t>Uniform Linen Charge</t>
  </si>
  <si>
    <t>Salt - Kosher</t>
  </si>
  <si>
    <t>Flavouring - Rum</t>
  </si>
  <si>
    <t>Table Cloth 90x90 White</t>
  </si>
  <si>
    <t>Soup - Knorr, Chicken Noodle</t>
  </si>
  <si>
    <t>Grapes - Black</t>
  </si>
  <si>
    <t>Stock - Chicken, White</t>
  </si>
  <si>
    <t>Wine - Sauvignon Blanc</t>
  </si>
  <si>
    <t>Thyme - Dried</t>
  </si>
  <si>
    <t>Table Cloth 72x144 White</t>
  </si>
  <si>
    <t>Salt - Table</t>
  </si>
  <si>
    <t>Wine - Alsace Gewurztraminer</t>
  </si>
  <si>
    <t>Mustard - Dry, Powder</t>
  </si>
  <si>
    <t>Coffee - Irish Cream</t>
  </si>
  <si>
    <t>Soup - Canadian Pea, Dry Mix</t>
  </si>
  <si>
    <t>Ice Cream Bar - Hagen Daz</t>
  </si>
  <si>
    <t>Bar Mix - Lime</t>
  </si>
  <si>
    <t>Pepper - Paprika, Spanish</t>
  </si>
  <si>
    <t>Goldschalger</t>
  </si>
  <si>
    <t>Wine - Coteaux Du Tricastin Ac</t>
  </si>
  <si>
    <t>Soup - Base Broth Chix</t>
  </si>
  <si>
    <t>Veal - Osso Bucco</t>
  </si>
  <si>
    <t>Salami - Genova</t>
  </si>
  <si>
    <t>Jicama</t>
  </si>
  <si>
    <t>Buttons</t>
  </si>
  <si>
    <t>Ecolab - Hand Soap Form Antibac</t>
  </si>
  <si>
    <t>Chervil - Fresh</t>
  </si>
  <si>
    <t>Beef - Striploin Aa</t>
  </si>
  <si>
    <t>Veal - Nuckle</t>
  </si>
  <si>
    <t>Oil - Pumpkinseed</t>
  </si>
  <si>
    <t>Sauce - Soya, Light</t>
  </si>
  <si>
    <t>Crawfish</t>
  </si>
  <si>
    <t>Mustard - Seed</t>
  </si>
  <si>
    <t>Pasta - Rotini, Colour, Dry</t>
  </si>
  <si>
    <t>Chips Potato Reg 43g</t>
  </si>
  <si>
    <t>Rice - Long Grain</t>
  </si>
  <si>
    <t>Neckerchief Blck</t>
  </si>
  <si>
    <t>Lamb - Shanks</t>
  </si>
  <si>
    <t>Beef - Bresaola</t>
  </si>
  <si>
    <t>Carbonated Water - Strawberry</t>
  </si>
  <si>
    <t>Sprouts - Baby Pea Tendrils</t>
  </si>
  <si>
    <t>Vodka - Moskovskaya</t>
  </si>
  <si>
    <t>Pepper - Yellow Bell</t>
  </si>
  <si>
    <t>Calypso - Pineapple Passion</t>
  </si>
  <si>
    <t>Eggs - Extra Large</t>
  </si>
  <si>
    <t>Beef - Short Ribs</t>
  </si>
  <si>
    <t>Tea - Earl Grey</t>
  </si>
  <si>
    <t>Soup - Campbells, Spinach Crm</t>
  </si>
  <si>
    <t>Devonshire Cream</t>
  </si>
  <si>
    <t>Soy Protein</t>
  </si>
  <si>
    <t>Soupcontfoam16oz 116con</t>
  </si>
  <si>
    <t>Pastry - Carrot Muffin - Mini</t>
  </si>
  <si>
    <t>Cloves - Whole</t>
  </si>
  <si>
    <t>Veal - Loin</t>
  </si>
  <si>
    <t>Icecream - Dibs</t>
  </si>
  <si>
    <t>Beer - True North Lager</t>
  </si>
  <si>
    <t>Mushroom - White Button</t>
  </si>
  <si>
    <t>Salmon Atl.whole 8 - 10 Lb</t>
  </si>
  <si>
    <t>Mushroom - Trumpet, Dry</t>
  </si>
  <si>
    <t>Squash - Pepper</t>
  </si>
  <si>
    <t>Lettuce - Curly Endive</t>
  </si>
  <si>
    <t>Beets - Mini Golden</t>
  </si>
  <si>
    <t>Muskox - French Rack</t>
  </si>
  <si>
    <t>Scallops - U - 10</t>
  </si>
  <si>
    <t>Marjoram - Fresh</t>
  </si>
  <si>
    <t>Olives - Morracan Dired</t>
  </si>
  <si>
    <t>Crab - Claws, 26 - 30</t>
  </si>
  <si>
    <t>Seedlings - Clamshell</t>
  </si>
  <si>
    <t>Ice Cream - Turtles Stick Bar</t>
  </si>
  <si>
    <t>Glass - Juice Clear 5oz 55005</t>
  </si>
  <si>
    <t>Chocolate - White</t>
  </si>
  <si>
    <t>Ecolab - Power Fusion</t>
  </si>
  <si>
    <t>Pernod</t>
  </si>
  <si>
    <t>Long Island Ice Tea</t>
  </si>
  <si>
    <t>Pails With Lids</t>
  </si>
  <si>
    <t>Coffee Cup 12oz 5342cd</t>
  </si>
  <si>
    <t>Ham - Proscuitto</t>
  </si>
  <si>
    <t>Cookie Choc</t>
  </si>
  <si>
    <t>Crackers - Water</t>
  </si>
  <si>
    <t>Ham - Smoked, Bone - In</t>
  </si>
  <si>
    <t>Nutmeg - Ground</t>
  </si>
  <si>
    <t>Flour - Cake</t>
  </si>
  <si>
    <t>Lid - 0090 Clear</t>
  </si>
  <si>
    <t>Cheese - Grie Des Champ</t>
  </si>
  <si>
    <t>Jolt Cola - Electric Blue</t>
  </si>
  <si>
    <t>Wine - Ej Gallo Sierra Valley</t>
  </si>
  <si>
    <t>Plasticknivesblack</t>
  </si>
  <si>
    <t>Wine - Shiraz Wolf Blass Premium</t>
  </si>
  <si>
    <t>Veal - Inside</t>
  </si>
  <si>
    <t>Sauce - Hollandaise</t>
  </si>
  <si>
    <t>Loquat</t>
  </si>
  <si>
    <t>Flavouring - Orange</t>
  </si>
  <si>
    <t>Whmis Spray Bottle Graduated</t>
  </si>
  <si>
    <t>Energy Drink</t>
  </si>
  <si>
    <t>Beef - Top Butt Aaa</t>
  </si>
  <si>
    <t>Wine - Cava Aria Estate Brut</t>
  </si>
  <si>
    <t>Remy Red</t>
  </si>
  <si>
    <t>Table Cloth 91x91 Colour</t>
  </si>
  <si>
    <t>Wine - Charddonnay Errazuriz</t>
  </si>
  <si>
    <t>Mushroom - Enoki, Dry</t>
  </si>
  <si>
    <t>Coffee - Decafenated</t>
  </si>
  <si>
    <t>Chips Potato Salt Vinegar 43g</t>
  </si>
  <si>
    <t>Beef - Inside Round</t>
  </si>
  <si>
    <t>Passion Fruit</t>
  </si>
  <si>
    <t>Tobasco Sauce</t>
  </si>
  <si>
    <t>Soap - Mr.clean Floor Soap</t>
  </si>
  <si>
    <t>Corn - On The Cob</t>
  </si>
  <si>
    <t>Table Cloth 62x114 White</t>
  </si>
  <si>
    <t>Vermouth - White, Cinzano</t>
  </si>
  <si>
    <t>Wine - Cousino Macul Antiguas</t>
  </si>
  <si>
    <t>Pork - Bacon, Sliced</t>
  </si>
  <si>
    <t>Soup - Campbells, Chix Gumbo</t>
  </si>
  <si>
    <t>Beef - Ox Tongue</t>
  </si>
  <si>
    <t>Stock - Beef, White</t>
  </si>
  <si>
    <t>Duck - Fat</t>
  </si>
  <si>
    <t>Stock - Veal, Brown</t>
  </si>
  <si>
    <t>Kiwi Gold Zespri</t>
  </si>
  <si>
    <t>Alize Red Passion</t>
  </si>
  <si>
    <t>Muffin Mix - Oatmeal</t>
  </si>
  <si>
    <t>Mushrooms - Honey</t>
  </si>
  <si>
    <t>Sandwich Wrap</t>
  </si>
  <si>
    <t>Appetizer - Asian Shrimp Roll</t>
  </si>
  <si>
    <t>Caviar - Salmon</t>
  </si>
  <si>
    <t>Lychee - Canned</t>
  </si>
  <si>
    <t>Truffle Cups Green</t>
  </si>
  <si>
    <t>Octopus</t>
  </si>
  <si>
    <t>Lamb - Whole Head Off,nz</t>
  </si>
  <si>
    <t>Lid Coffee Cup 8oz Blk</t>
  </si>
  <si>
    <t>Sour Cream</t>
  </si>
  <si>
    <t>Corn Meal</t>
  </si>
  <si>
    <t>Herb Du Provence - Primerba</t>
  </si>
  <si>
    <t>Cheese - Grana Padano</t>
  </si>
  <si>
    <t>Island Oasis - Ice Cream Mix</t>
  </si>
  <si>
    <t>Kahlua</t>
  </si>
  <si>
    <t>Scallops 60/80 Iqf</t>
  </si>
  <si>
    <t>Tamarind Paste</t>
  </si>
  <si>
    <t>Wine - Ice Wine</t>
  </si>
  <si>
    <t>Table Cloth 120 Round White</t>
  </si>
  <si>
    <t>Juice - Clamato, 341 Ml</t>
  </si>
  <si>
    <t>Muffin Mix - Morning Glory</t>
  </si>
  <si>
    <t>Snapple Raspberry Tea</t>
  </si>
  <si>
    <t>Cognac - Courvaisier</t>
  </si>
  <si>
    <t>Tia Maria</t>
  </si>
  <si>
    <t>Salmon - Atlantic, Fresh, Whole</t>
  </si>
  <si>
    <t>Nestea - Iced Tea</t>
  </si>
  <si>
    <t>Roe - Lump Fish, Red</t>
  </si>
  <si>
    <t>Cookie Dough - Double</t>
  </si>
  <si>
    <t>Garam Marsala</t>
  </si>
  <si>
    <t>Napkin - Beverge, White 2 - Ply</t>
  </si>
  <si>
    <t>Mop Head - Cotton, 24 Oz</t>
  </si>
  <si>
    <t>Lotus Rootlets - Canned</t>
  </si>
  <si>
    <t>Greens Mustard</t>
  </si>
  <si>
    <t>Foam Espresso Cup Plain White</t>
  </si>
  <si>
    <t>Plate Foam Laminated 9in Blk</t>
  </si>
  <si>
    <t>Lettuce - Romaine</t>
  </si>
  <si>
    <t>Basil - Dry, Rubbed</t>
  </si>
  <si>
    <t>Table Cloth 53x69 White</t>
  </si>
  <si>
    <t>Egg Patty Fried</t>
  </si>
  <si>
    <t>Cheese - Mascarpone</t>
  </si>
  <si>
    <t>Beans - Black Bean, Canned</t>
  </si>
  <si>
    <t>Wine - Periguita Fonseca</t>
  </si>
  <si>
    <t>Lamb - Loin Chops</t>
  </si>
  <si>
    <t>Bananas</t>
  </si>
  <si>
    <t>Cornstarch</t>
  </si>
  <si>
    <t>Bagel - Plain</t>
  </si>
  <si>
    <t>Sun - Dried Tomatoes</t>
  </si>
  <si>
    <t>Wine - Red, Mouton Cadet</t>
  </si>
  <si>
    <t>Mikes Hard Lemonade</t>
  </si>
  <si>
    <t>Beef - Rib Roast, Cap On</t>
  </si>
  <si>
    <t>Food Colouring - Orange</t>
  </si>
  <si>
    <t>Fruit Mix - Light</t>
  </si>
  <si>
    <t>Soup - Chicken And Wild Rice</t>
  </si>
  <si>
    <t>Sprouts - Corn</t>
  </si>
  <si>
    <t>Gelatine Leaves - Bulk</t>
  </si>
  <si>
    <t>Beans - Turtle, Black, Dry</t>
  </si>
  <si>
    <t>Bar - Sweet And Salty Chocolate</t>
  </si>
  <si>
    <t>Absolut Citron</t>
  </si>
  <si>
    <t>Nut - Almond, Blanched, Ground</t>
  </si>
  <si>
    <t>Ezy Change Mophandle</t>
  </si>
  <si>
    <t>Salt - Seasoned</t>
  </si>
  <si>
    <t>Trueblue - Blueberry</t>
  </si>
  <si>
    <t>Garlic - Primerba, Paste</t>
  </si>
  <si>
    <t>Split Peas - Green, Dry</t>
  </si>
  <si>
    <t>Juice - Lime</t>
  </si>
  <si>
    <t>Seedlings - Buckwheat, Organic</t>
  </si>
  <si>
    <t>Onions - Dried, Chopped</t>
  </si>
  <si>
    <t>Seaweed Green Sheets</t>
  </si>
  <si>
    <t>Pork - Tenderloin, Frozen</t>
  </si>
  <si>
    <t>Nectarines</t>
  </si>
  <si>
    <t>Carrots - Purple, Organic</t>
  </si>
  <si>
    <t>Cheese - Provolone</t>
  </si>
  <si>
    <t>Chambord Royal</t>
  </si>
  <si>
    <t>Bread Bowl Plain</t>
  </si>
  <si>
    <t>Shrimp - Prawn</t>
  </si>
  <si>
    <t>Sproutsmustard Cress</t>
  </si>
  <si>
    <t>Muffin Mix - Chocolate Chip</t>
  </si>
  <si>
    <t>Soup - Knorr, French Onion</t>
  </si>
  <si>
    <t>Artichoke - Bottom, Canned</t>
  </si>
  <si>
    <t>Jam - Raspberry</t>
  </si>
  <si>
    <t>Cherries - Fresh</t>
  </si>
  <si>
    <t>Energy Drink - Franks Pineapple</t>
  </si>
  <si>
    <t>Soup - Campbells, Classic Chix</t>
  </si>
  <si>
    <t>Bread Country Roll</t>
  </si>
  <si>
    <t>Arctic Char - Fresh, Whole</t>
  </si>
  <si>
    <t>Muffins - Assorted</t>
  </si>
  <si>
    <t>V8 Splash Strawberry Banana</t>
  </si>
  <si>
    <t>Pear - Packum</t>
  </si>
  <si>
    <t>Flower - Carnations</t>
  </si>
  <si>
    <t>Prunes - Pitted</t>
  </si>
  <si>
    <t>Cookies Almond Hazelnut</t>
  </si>
  <si>
    <t>Crush - Orange, 355ml</t>
  </si>
  <si>
    <t>Glass - Wine, Plastic, Clear 5 Oz</t>
  </si>
  <si>
    <t>Rappini - Andy Boy</t>
  </si>
  <si>
    <t>Bread - Sour Sticks With Onion</t>
  </si>
  <si>
    <t>Liners - Banana, Paper</t>
  </si>
  <si>
    <t>Yeast Dry - Fermipan</t>
  </si>
  <si>
    <t>Bok Choy - Baby</t>
  </si>
  <si>
    <t>Glass Clear 7 Oz Xl</t>
  </si>
  <si>
    <t>Mushroom - Shitake, Dry</t>
  </si>
  <si>
    <t>Juice - Lagoon Mango</t>
  </si>
  <si>
    <t>Venison - Striploin</t>
  </si>
  <si>
    <t>Oregano - Fresh</t>
  </si>
  <si>
    <t>Cheese - Swiss</t>
  </si>
  <si>
    <t>Wine - Winzer Krems Gruner</t>
  </si>
  <si>
    <t>Tuna - Salad Premix</t>
  </si>
  <si>
    <t>Mace</t>
  </si>
  <si>
    <t>Broccoli - Fresh</t>
  </si>
  <si>
    <t>Wine La Vielle Ferme Cote Du</t>
  </si>
  <si>
    <t>Toothpick Frilled</t>
  </si>
  <si>
    <t>Truffle Shells - Semi - Sweet</t>
  </si>
  <si>
    <t>Scallops - In Shell</t>
  </si>
  <si>
    <t>Dc Hikiage Hira Huba</t>
  </si>
  <si>
    <t>Currants</t>
  </si>
  <si>
    <t>Steampan - Lid For Half Size</t>
  </si>
  <si>
    <t>Bread - White Mini Epi</t>
  </si>
  <si>
    <t>Pepsi - Diet, 355 Ml</t>
  </si>
  <si>
    <t>Tart Shells - Sweet, 3</t>
  </si>
  <si>
    <t>Dc - Frozen Momji</t>
  </si>
  <si>
    <t>Pastry - Baked Scones - Mini</t>
  </si>
  <si>
    <t>Clam Nectar</t>
  </si>
  <si>
    <t>Doilies - 10, Paper</t>
  </si>
  <si>
    <t>Water - Evian 355 Ml</t>
  </si>
  <si>
    <t>Wine - Lou Black Shiraz</t>
  </si>
  <si>
    <t>Pastry - Cherry Danish - Mini</t>
  </si>
  <si>
    <t>Longos - Greek Salad</t>
  </si>
  <si>
    <t>Coffee Swiss Choc Almond</t>
  </si>
  <si>
    <t>Squash - Acorn</t>
  </si>
  <si>
    <t>Tart Shells - Sweet, 2</t>
  </si>
  <si>
    <t>Sauce - Hoisin</t>
  </si>
  <si>
    <t>Oil - Peanut</t>
  </si>
  <si>
    <t>Beef - Shank</t>
  </si>
  <si>
    <t>Cup - 3.5oz, Foam</t>
  </si>
  <si>
    <t>Quail - Whole, Boneless</t>
  </si>
  <si>
    <t>Halibut - Fletches</t>
  </si>
  <si>
    <t>Plastic Arrow Stir Stick</t>
  </si>
  <si>
    <t>Lemonade - Island Tea, 591 Ml</t>
  </si>
  <si>
    <t>Rabbit - Saddles</t>
  </si>
  <si>
    <t>Mousse - Mango</t>
  </si>
  <si>
    <t>Pastry - Chocolate Chip Muffin</t>
  </si>
  <si>
    <t>Wine - Muscadet Sur Lie</t>
  </si>
  <si>
    <t>Flour - All Purpose</t>
  </si>
  <si>
    <t>Schnappes Peppermint - Walker</t>
  </si>
  <si>
    <t>Soup - Cream Of Broccoli, Dry</t>
  </si>
  <si>
    <t>Island Oasis - Peach Daiquiri</t>
  </si>
  <si>
    <t>Zucchini - Mini, Green</t>
  </si>
  <si>
    <t>Juice - Pineapple, 341 Ml</t>
  </si>
  <si>
    <t>Galliano</t>
  </si>
  <si>
    <t>Table Cloth - 53x69 Colour</t>
  </si>
  <si>
    <t>Tortillas - Flour, 8</t>
  </si>
  <si>
    <t>Wine - Fume Blanc Fetzer</t>
  </si>
  <si>
    <t>Rice - Wild</t>
  </si>
  <si>
    <t>Wine - Riesling Alsace Ac 2001</t>
  </si>
  <si>
    <t>Tea - Vanilla Chai</t>
  </si>
  <si>
    <t>Wine - Ej Gallo Sonoma</t>
  </si>
  <si>
    <t>Cookie Double Choco</t>
  </si>
  <si>
    <t>Orange - Canned, Mandarin</t>
  </si>
  <si>
    <t>Apple - Delicious, Golden</t>
  </si>
  <si>
    <t>Bulgar</t>
  </si>
  <si>
    <t>Beef - Tongue, Fresh</t>
  </si>
  <si>
    <t>Chicken - Soup Base</t>
  </si>
  <si>
    <t>Corn Shoots</t>
  </si>
  <si>
    <t>Veal - Knuckle</t>
  </si>
  <si>
    <t>Liners - Baking Cups</t>
  </si>
  <si>
    <t>Meldea Green Tea Liquor</t>
  </si>
  <si>
    <t>Wine - Chablis J Moreau Et Fils</t>
  </si>
  <si>
    <t>Muffin Mix - Banana Nut</t>
  </si>
  <si>
    <t>Bread - Crumbs, Bulk</t>
  </si>
  <si>
    <t>Pasta - Orzo, Dry</t>
  </si>
  <si>
    <t>Cookies - Assorted</t>
  </si>
  <si>
    <t>Brownies - Two Bite, Chocolate</t>
  </si>
  <si>
    <t>Chicken - Tenderloin</t>
  </si>
  <si>
    <t>Papadam</t>
  </si>
  <si>
    <t>Thyme - Lemon, Fresh</t>
  </si>
  <si>
    <t>Sambuca Cream</t>
  </si>
  <si>
    <t>Sprite, Diet - 355ml</t>
  </si>
  <si>
    <t>Ocean Spray - Ruby Red</t>
  </si>
  <si>
    <t>Wine - White, Antinore Orvieto</t>
  </si>
  <si>
    <t>Chocolate - Sugar Free Semi Choc</t>
  </si>
  <si>
    <t>Wine - Cave Springs Dry Riesling</t>
  </si>
  <si>
    <t>Table Cloth 54x72 White</t>
  </si>
  <si>
    <t>Icecream Cone - Areo Chocolate</t>
  </si>
  <si>
    <t>Coffee - Cafe Moreno</t>
  </si>
  <si>
    <t>Soup - Campbells Tomato Ravioli</t>
  </si>
  <si>
    <t>Sprouts - Onion</t>
  </si>
  <si>
    <t>Lidsoupcont Rp12dn</t>
  </si>
  <si>
    <t>Cheese - Parmigiano Reggiano</t>
  </si>
  <si>
    <t>Wine - Pinot Noir Stoneleigh</t>
  </si>
  <si>
    <t>Wine - Toasted Head</t>
  </si>
  <si>
    <t>Milk - 2% 250 Ml</t>
  </si>
  <si>
    <t>Pasta - Cheese / Spinach Bauletti</t>
  </si>
  <si>
    <t>Pie Shell - 9</t>
  </si>
  <si>
    <t>Veal - Shank, Pieces</t>
  </si>
  <si>
    <t>Mints - Striped Red</t>
  </si>
  <si>
    <t>Trout - Hot Smkd, Dbl Fillet</t>
  </si>
  <si>
    <t>Appetiser - Bought</t>
  </si>
  <si>
    <t>Water - Spring Water, 355 Ml</t>
  </si>
  <si>
    <t>Scallops - 10/20</t>
  </si>
  <si>
    <t>Tea - Herbal I Love Lemon</t>
  </si>
  <si>
    <t>Wine - White, Pinot Grigio</t>
  </si>
  <si>
    <t>Tea - Lemon Green Tea</t>
  </si>
  <si>
    <t>Island Oasis - Lemonade</t>
  </si>
  <si>
    <t>Croissants Thaw And Serve</t>
  </si>
  <si>
    <t>Lobster - Base</t>
  </si>
  <si>
    <t>Flour - Chickpea</t>
  </si>
  <si>
    <t>Cheese - Brie, Cups 125g</t>
  </si>
  <si>
    <t>Temperature Recording Station</t>
  </si>
  <si>
    <t>Wine - White, Ej</t>
  </si>
  <si>
    <t>Venison - Racks Frenched</t>
  </si>
  <si>
    <t>Fudge - Chocolate Fudge</t>
  </si>
  <si>
    <t>Wine - Jaboulet Cotes Du Rhone</t>
  </si>
  <si>
    <t>Bagels Poppyseed</t>
  </si>
  <si>
    <t>Chicken - Bones</t>
  </si>
  <si>
    <t>Wine - Black Tower Qr</t>
  </si>
  <si>
    <t>Pepper - Paprika, Hungarian</t>
  </si>
  <si>
    <t>Gooseberry</t>
  </si>
  <si>
    <t>Pasta - Rotini, Dry</t>
  </si>
  <si>
    <t>Breadfruit</t>
  </si>
  <si>
    <t>Potatoes - Mini Red</t>
  </si>
  <si>
    <t>Sponge Cake Mix - Chocolate</t>
  </si>
  <si>
    <t>Wine - Penfolds Koonuga Hill</t>
  </si>
  <si>
    <t>Tomatoes - Hot House</t>
  </si>
  <si>
    <t>Appetizer - Mushroom Tart</t>
  </si>
  <si>
    <t>Star Fruit</t>
  </si>
  <si>
    <t>Muffin Batt - Choc Chk</t>
  </si>
  <si>
    <t>Veal - Striploin</t>
  </si>
  <si>
    <t>Pasta - Cappellini, Dry</t>
  </si>
  <si>
    <t>Chips Potato All Dressed - 43g</t>
  </si>
  <si>
    <t>Monkfish - Fresh</t>
  </si>
  <si>
    <t>Cheese - Wine</t>
  </si>
  <si>
    <t>Beef - Tongue, Cooked</t>
  </si>
  <si>
    <t>Soup - Beef Conomme, Dry</t>
  </si>
  <si>
    <t>Oxtail - Cut</t>
  </si>
  <si>
    <t>Extract - Vanilla,artificial</t>
  </si>
  <si>
    <t>Chinese Foods - Thick Noodles</t>
  </si>
  <si>
    <t>Praline Paste</t>
  </si>
  <si>
    <t>Sambuca - Ramazzotti</t>
  </si>
  <si>
    <t>Cocktail Napkin Blue</t>
  </si>
  <si>
    <t>Eel - Smoked</t>
  </si>
  <si>
    <t>Longos - Grilled Veg Sandwiches</t>
  </si>
  <si>
    <t>Cake - Sheet Strawberry</t>
  </si>
  <si>
    <t>Milk - Skim</t>
  </si>
  <si>
    <t>Soup Knorr Chili With Beans</t>
  </si>
  <si>
    <t>Appetizer - Assorted Box</t>
  </si>
  <si>
    <t>Barramundi</t>
  </si>
  <si>
    <t>Lemon Tarts</t>
  </si>
  <si>
    <t>Grapes - Red</t>
  </si>
  <si>
    <t>Juice - Cranberry 284ml</t>
  </si>
  <si>
    <t>Pie Filling - Cherry</t>
  </si>
  <si>
    <t>Pomegranates</t>
  </si>
  <si>
    <t>Pickle - Dill</t>
  </si>
  <si>
    <t>Carrots - Mini, Stem On</t>
  </si>
  <si>
    <t>Avocado</t>
  </si>
  <si>
    <t>Radish - Black, Winter, Organic</t>
  </si>
  <si>
    <t>Dried Figs</t>
  </si>
  <si>
    <t>Pail - 4l White, With Handle</t>
  </si>
  <si>
    <t>Trueblue - Blueberry Cranberry</t>
  </si>
  <si>
    <t>Sugar - Icing</t>
  </si>
  <si>
    <t>Sword Pick Asst</t>
  </si>
  <si>
    <t>Pork Salted Bellies</t>
  </si>
  <si>
    <t>Crackers - Graham</t>
  </si>
  <si>
    <t>Wine - Magnotta - Belpaese</t>
  </si>
  <si>
    <t>Beef - Salted</t>
  </si>
  <si>
    <t>Pail With Metal Handle 16l White</t>
  </si>
  <si>
    <t>Croissant, Raw - Mini</t>
  </si>
  <si>
    <t>Food Colouring - Red</t>
  </si>
  <si>
    <t>Spic And Span All Purpose</t>
  </si>
  <si>
    <t>Beans - Green</t>
  </si>
  <si>
    <t>Pork - Back, Short Cut, Boneless</t>
  </si>
  <si>
    <t>Garlic - Peeled</t>
  </si>
  <si>
    <t>Bacardi Raspberry</t>
  </si>
  <si>
    <t>Cheese - Woolwich Goat, Log</t>
  </si>
  <si>
    <t>Daves Island Stinger</t>
  </si>
  <si>
    <t>Longan</t>
  </si>
  <si>
    <t>Snails - Large Canned</t>
  </si>
  <si>
    <t>Soupfoamcont12oz 112con</t>
  </si>
  <si>
    <t>Trout - Rainbow, Frozen</t>
  </si>
  <si>
    <t>Skewers - Bamboo</t>
  </si>
  <si>
    <t>Mussels - Frozen</t>
  </si>
  <si>
    <t>Spice - Paprika</t>
  </si>
  <si>
    <t>Veal - Provimi Inside</t>
  </si>
  <si>
    <t>Bread Crumbs - Japanese Style</t>
  </si>
  <si>
    <t>Crackers - Melba Toast</t>
  </si>
  <si>
    <t>The Pop Shoppe - Grape</t>
  </si>
  <si>
    <t>Oysters - Smoked</t>
  </si>
  <si>
    <t>Sansho Powder</t>
  </si>
  <si>
    <t>Shallots</t>
  </si>
  <si>
    <t>Soho Lychee Liqueur</t>
  </si>
  <si>
    <t>Cherries - Frozen</t>
  </si>
  <si>
    <t>Eggwhite Frozen</t>
  </si>
  <si>
    <t>Turkey Tenderloin Frozen</t>
  </si>
  <si>
    <t>Coconut - Shredded, Unsweet</t>
  </si>
  <si>
    <t>Vanilla Beans</t>
  </si>
  <si>
    <t>Bar Nature Valley</t>
  </si>
  <si>
    <t>Bread - Roll, Calabrese</t>
  </si>
  <si>
    <t>Bread - Pumpernickel</t>
  </si>
  <si>
    <t>Chip - Potato Dill Pickle</t>
  </si>
  <si>
    <t>Pork - Ground</t>
  </si>
  <si>
    <t>Juice - Orangina</t>
  </si>
  <si>
    <t>Lamb Rack - Ontario</t>
  </si>
  <si>
    <t>Truffle Paste</t>
  </si>
  <si>
    <t>Pants Custom Dry Clean</t>
  </si>
  <si>
    <t>Beer - Sleemans Honey Brown</t>
  </si>
  <si>
    <t>Cheese - Cambozola</t>
  </si>
  <si>
    <t>Oil - Avocado</t>
  </si>
  <si>
    <t>Juice - Apple, 1.36l</t>
  </si>
  <si>
    <t>Wine - Casillero Del Diablo</t>
  </si>
  <si>
    <t>Bread Base - Goodhearth</t>
  </si>
  <si>
    <t>Kellogs Raisan Bran Bars</t>
  </si>
  <si>
    <t>Cake - Pancake</t>
  </si>
  <si>
    <t>Blueberries - Frozen</t>
  </si>
  <si>
    <t>Veal - Insides Provini</t>
  </si>
  <si>
    <t>Bread - Italian Sesame Poly</t>
  </si>
  <si>
    <t>Pepperoni Slices</t>
  </si>
  <si>
    <t>Cheese - Oka</t>
  </si>
  <si>
    <t>Wine - Sawmill Creek Autumn</t>
  </si>
  <si>
    <t>Puree - Mango</t>
  </si>
  <si>
    <t>Shiratamako - Rice Flour</t>
  </si>
  <si>
    <t>Brocolinni - Gaylan, Chinese</t>
  </si>
  <si>
    <t>Beef - Roasted, Cooked</t>
  </si>
  <si>
    <t>Chocolate Bar - Reese Pieces</t>
  </si>
  <si>
    <t>Chinese Foods - Chicken Wing</t>
  </si>
  <si>
    <t>Bread - Pita</t>
  </si>
  <si>
    <t>Container - Foam Dixie 12 Oz</t>
  </si>
  <si>
    <t>Coconut - Shredded, Sweet</t>
  </si>
  <si>
    <t>Oneshot Automatic Soap System</t>
  </si>
  <si>
    <t>Juice - Orange, Concentrate</t>
  </si>
  <si>
    <t>Cake - Mini Cheesecake</t>
  </si>
  <si>
    <t>Mousse - Passion Fruit</t>
  </si>
  <si>
    <t>Wine - Niagara Peninsula Vqa</t>
  </si>
  <si>
    <t>Browning Caramel Glace</t>
  </si>
  <si>
    <t>Chilli Paste, Hot Sambal Oelek</t>
  </si>
  <si>
    <t>Cheese - La Sauvagine</t>
  </si>
  <si>
    <t>Appetizer - Smoked Salmon / Dill</t>
  </si>
  <si>
    <t>Bread - Dark Rye, Loaf</t>
  </si>
  <si>
    <t>Ginger - Pickled</t>
  </si>
  <si>
    <t>Puree - Guava</t>
  </si>
  <si>
    <t>Lime Cordial - Roses</t>
  </si>
  <si>
    <t>Bread - Rolls, Corn</t>
  </si>
  <si>
    <t>Russian Prince</t>
  </si>
  <si>
    <t>Chocolate - Milk</t>
  </si>
  <si>
    <t>Ecolab - Medallion</t>
  </si>
  <si>
    <t>Parsnip</t>
  </si>
  <si>
    <t>Creme De Banane - Marie</t>
  </si>
  <si>
    <t>Fond - Neutral</t>
  </si>
  <si>
    <t>Trout - Rainbow, Fresh</t>
  </si>
  <si>
    <t>Compound - Rum</t>
  </si>
  <si>
    <t>Lobster - Tail, 3 - 4 Oz</t>
  </si>
  <si>
    <t>Thyme - Fresh</t>
  </si>
  <si>
    <t>Oil - Sunflower</t>
  </si>
  <si>
    <t>Coriander - Seed</t>
  </si>
  <si>
    <t>Compound - Raspberry</t>
  </si>
  <si>
    <t>Heavy Duty Dust Pan</t>
  </si>
  <si>
    <t>Rum - Cream, Amarula</t>
  </si>
  <si>
    <t>Cheese - St. Paulin</t>
  </si>
  <si>
    <t>Table Cloth 62x114 Colour</t>
  </si>
  <si>
    <t>Energy Drink Red Bull</t>
  </si>
  <si>
    <t>Lettuce - Boston Bib - Organic</t>
  </si>
  <si>
    <t>Lobak</t>
  </si>
  <si>
    <t>Cabbage - Nappa</t>
  </si>
  <si>
    <t>Pork Ham Prager</t>
  </si>
  <si>
    <t>Tomato Puree</t>
  </si>
  <si>
    <t>Carbonated Water - Blackberry</t>
  </si>
  <si>
    <t>Wine - Merlot Vina Carmen</t>
  </si>
  <si>
    <t>Tea - Black Currant</t>
  </si>
  <si>
    <t>Vinegar - White</t>
  </si>
  <si>
    <t>Lambcasing</t>
  </si>
  <si>
    <t>Shichimi Togarashi Peppeers</t>
  </si>
  <si>
    <t>Roe - Flying Fish</t>
  </si>
  <si>
    <t>Squid Ink</t>
  </si>
  <si>
    <t>Lotus Leaves</t>
  </si>
  <si>
    <t>Pate - Peppercorn</t>
  </si>
  <si>
    <t>Flour - Buckwheat, Dark</t>
  </si>
  <si>
    <t>Bacardi Breezer - Strawberry</t>
  </si>
  <si>
    <t>Pizza Pizza Dough</t>
  </si>
  <si>
    <t>Beer - Paulaner Hefeweisse</t>
  </si>
  <si>
    <t>Dooleys Toffee</t>
  </si>
  <si>
    <t>Cocoa Butter</t>
  </si>
  <si>
    <t>Pork - Backfat</t>
  </si>
  <si>
    <t>Artichoke - Hearts, Canned</t>
  </si>
  <si>
    <t>Emulsifier</t>
  </si>
  <si>
    <t>Foam Dinner Plate</t>
  </si>
  <si>
    <t>Chicken Thigh - Bone Out</t>
  </si>
  <si>
    <t>Soup Campbells - Italian Wedding</t>
  </si>
  <si>
    <t>Worcestershire Sauce</t>
  </si>
  <si>
    <t>French Pastries</t>
  </si>
  <si>
    <t>Beef - Prime Rib Aaa</t>
  </si>
  <si>
    <t>Potato - Sweet</t>
  </si>
  <si>
    <t>Pork Loin Cutlets</t>
  </si>
  <si>
    <t>Pepper - Roasted Red</t>
  </si>
  <si>
    <t>Juice - Tomato, 10 Oz</t>
  </si>
  <si>
    <t>Chocolate - Semi Sweet</t>
  </si>
  <si>
    <t>Yoplait Drink</t>
  </si>
  <si>
    <t>Sage - Ground</t>
  </si>
  <si>
    <t>Pickerel - Fillets</t>
  </si>
  <si>
    <t>Lettuce - California Mix</t>
  </si>
  <si>
    <t>Cheese - Cheddar, Old White</t>
  </si>
  <si>
    <t>Lettuce - Boston Bib</t>
  </si>
  <si>
    <t>Wine - Gato Negro Cabernet</t>
  </si>
  <si>
    <t>Pheasants - Whole</t>
  </si>
  <si>
    <t>Ginger - Crystalized</t>
  </si>
  <si>
    <t>Lamb - Ground</t>
  </si>
  <si>
    <t>Soup - Campbells Chicken</t>
  </si>
  <si>
    <t>Fish - Bones</t>
  </si>
  <si>
    <t>Yogurt - French Vanilla</t>
  </si>
  <si>
    <t>Cheese - Mozzarella</t>
  </si>
  <si>
    <t>Mini - Vol Au Vents</t>
  </si>
  <si>
    <t>Sauce - Ranch Dressing</t>
  </si>
  <si>
    <t>Rum - Mount Gay Eclipes</t>
  </si>
  <si>
    <t>Wine - Piper Heidsieck Brut</t>
  </si>
  <si>
    <t>Lettuce - Belgian Endive</t>
  </si>
  <si>
    <t>Arrowroot</t>
  </si>
  <si>
    <t>Shrimp - 16/20, Peeled Deviened</t>
  </si>
  <si>
    <t>Longos - Cheese Tortellini</t>
  </si>
  <si>
    <t>Appetizer - Veg Assortment</t>
  </si>
  <si>
    <t>Beef - Rib Eye Aaa</t>
  </si>
  <si>
    <t>Chocolate Bar - Coffee Crisp</t>
  </si>
  <si>
    <t>Ranchero - Primerba, Paste</t>
  </si>
  <si>
    <t>Beer - Alexander Kieths, Pale Ale</t>
  </si>
  <si>
    <t>Bread - Granary Small Pull</t>
  </si>
  <si>
    <t>Napkin - Beverage 1 Ply</t>
  </si>
  <si>
    <t>Pastry - Apple Muffins - Mini</t>
  </si>
  <si>
    <t>Cake - Dulce De Leche</t>
  </si>
  <si>
    <t>Longos - Lasagna Veg</t>
  </si>
  <si>
    <t>Coffee Cup 16oz Foam</t>
  </si>
  <si>
    <t>Soup - Campbells Beef Stew</t>
  </si>
  <si>
    <t>Chocolate - Pistoles, White</t>
  </si>
  <si>
    <t>Chocolate - Mi - Amere Semi</t>
  </si>
  <si>
    <t>Egg - Salad Premix</t>
  </si>
  <si>
    <t>Bread - Pain Au Liat X12</t>
  </si>
  <si>
    <t>Jack Daniels</t>
  </si>
  <si>
    <t>Shrimp - 21/25, Peel And Deviened</t>
  </si>
  <si>
    <t>Chick Peas - Canned</t>
  </si>
  <si>
    <t>Wine - Spumante Bambino White</t>
  </si>
  <si>
    <t>Cookie Dough - Chocolate Chip</t>
  </si>
  <si>
    <t>Lettuce - Mini Greens, Whole</t>
  </si>
  <si>
    <t>Wine - Crozes Hermitage E.</t>
  </si>
  <si>
    <t>Pears - Anjou</t>
  </si>
  <si>
    <t>Cookie - Oatmeal</t>
  </si>
  <si>
    <t>Bread - Malt</t>
  </si>
  <si>
    <t>Pepper - White, Whole</t>
  </si>
  <si>
    <t>Coconut - Whole</t>
  </si>
  <si>
    <t>Salt And Pepper Mix - White</t>
  </si>
  <si>
    <t>Melon - Watermelon, Seedless</t>
  </si>
  <si>
    <t>Dehydrated Kelp Kombo</t>
  </si>
  <si>
    <t>Beer - Camerons Auburn</t>
  </si>
  <si>
    <t>Salmon - Atlantic, Skin On</t>
  </si>
  <si>
    <t>Artichokes - Knobless, White</t>
  </si>
  <si>
    <t>Tamarillo</t>
  </si>
  <si>
    <t>Silicone Paper 16.5x24</t>
  </si>
  <si>
    <t>Beans - Kidney, Canned</t>
  </si>
  <si>
    <t>Soup - Campbells, Butternut</t>
  </si>
  <si>
    <t>Chocolate - Milk Coating</t>
  </si>
  <si>
    <t>Puree - Raspberry</t>
  </si>
  <si>
    <t>Juice Peach Nectar</t>
  </si>
  <si>
    <t>Cranberries - Fresh</t>
  </si>
  <si>
    <t>Cake Circle, Foil, Scallop</t>
  </si>
  <si>
    <t>Beef - Sushi Flat Iron Steak</t>
  </si>
  <si>
    <t>Crackers - Trio</t>
  </si>
  <si>
    <t>Wine - Beringer Founders Estate</t>
  </si>
  <si>
    <t>Food Colouring - Blue</t>
  </si>
  <si>
    <t>Yokaline</t>
  </si>
  <si>
    <t>Curry Powder</t>
  </si>
  <si>
    <t>Ginger - Fresh</t>
  </si>
  <si>
    <t>Pastry - Lemon Danish - Mini</t>
  </si>
  <si>
    <t>Pears - Fiorelle</t>
  </si>
  <si>
    <t>Jam - Marmalade, Orange</t>
  </si>
  <si>
    <t>Pasta - Fusili Tri - Coloured</t>
  </si>
  <si>
    <t>Soup - Clam Chowder, Dry Mix</t>
  </si>
  <si>
    <t>Rum - White, Gg White</t>
  </si>
  <si>
    <t>Bread Foccacia Whole</t>
  </si>
  <si>
    <t>Wasabi Powder</t>
  </si>
  <si>
    <t>Sugar - Sweet N Low, Individual</t>
  </si>
  <si>
    <t>Mudslide</t>
  </si>
  <si>
    <t>Soup - Beef, Base Mix</t>
  </si>
  <si>
    <t>Mince Meat - Filling</t>
  </si>
  <si>
    <t>Onions - Red</t>
  </si>
  <si>
    <t>Sherbet - Raspberry</t>
  </si>
  <si>
    <t>Bagel - Sesame Seed Presliced</t>
  </si>
  <si>
    <t>Bread - Hot Dog Buns</t>
  </si>
  <si>
    <t>Pear - Halves</t>
  </si>
  <si>
    <t>Turkey - Whole, Fresh</t>
  </si>
  <si>
    <t>Cheese - Marble</t>
  </si>
  <si>
    <t>Pork - Loin, Bone - In</t>
  </si>
  <si>
    <t>Miso - Soy Bean Paste</t>
  </si>
  <si>
    <t>Kippers - Smoked</t>
  </si>
  <si>
    <t>Pepper - Scotch Bonnet</t>
  </si>
  <si>
    <t>Pork - Smoked Back Bacon</t>
  </si>
  <si>
    <t>Vaccum Bag - 14x20</t>
  </si>
  <si>
    <t>Chips - Doritos</t>
  </si>
  <si>
    <t>Clementine</t>
  </si>
  <si>
    <t>Lumpfish Black</t>
  </si>
  <si>
    <t>Beef Tenderloin Aaa</t>
  </si>
  <si>
    <t>Cinnamon - Stick</t>
  </si>
  <si>
    <t>Veal - Sweetbread</t>
  </si>
  <si>
    <t>Hersey Shakes</t>
  </si>
  <si>
    <t>Huck White Towels</t>
  </si>
  <si>
    <t>Wine - Beaujolais Villages</t>
  </si>
  <si>
    <t>Icecream - Dstk Cml And Fdg</t>
  </si>
  <si>
    <t>Beef Flat Iron Steak</t>
  </si>
  <si>
    <t>Daikon Radish</t>
  </si>
  <si>
    <t>Rice Paper</t>
  </si>
  <si>
    <t>Sauce - Cranberry</t>
  </si>
  <si>
    <t>Cup Translucent 9 Oz</t>
  </si>
  <si>
    <t>Gatorade - Orange</t>
  </si>
  <si>
    <t>Sauce - Chili</t>
  </si>
  <si>
    <t>Asparagus - White, Canned</t>
  </si>
  <si>
    <t>Soup - Campbells, Cream Of</t>
  </si>
  <si>
    <t>Shrimp - Tiger 21/25</t>
  </si>
  <si>
    <t>Pastrami</t>
  </si>
  <si>
    <t>Tilapia - Fillets</t>
  </si>
  <si>
    <t>Coconut - Creamed, Pure</t>
  </si>
  <si>
    <t>Pork - Back Ribs</t>
  </si>
  <si>
    <t>Puree - Passion Fruit</t>
  </si>
  <si>
    <t>Lamb - Whole, Frozen</t>
  </si>
  <si>
    <t>Cup - 8oz Coffee Perforated</t>
  </si>
  <si>
    <t>Oil - Grapeseed Oil</t>
  </si>
  <si>
    <t>Oil - Coconut</t>
  </si>
  <si>
    <t>Loaf Pan - 2 Lb, Foil</t>
  </si>
  <si>
    <t>Water Chestnut - Canned</t>
  </si>
  <si>
    <t>Ginger - Ground</t>
  </si>
  <si>
    <t>Ginsing - Fresh</t>
  </si>
  <si>
    <t>Nantucket Pine Orangebanana</t>
  </si>
  <si>
    <t>Wine - Chardonnay South</t>
  </si>
  <si>
    <t>Pea - Snow</t>
  </si>
  <si>
    <t>Muffin Mix - Carrot</t>
  </si>
  <si>
    <t>Cakes Assorted</t>
  </si>
  <si>
    <t>Schnappes - Peach, Walkers</t>
  </si>
  <si>
    <t>Juice - Clam, 46 Oz</t>
  </si>
  <si>
    <t>Brandy Cherry - Mcguinness</t>
  </si>
  <si>
    <t>Flour - Masa De Harina Mexican</t>
  </si>
  <si>
    <t>Sour Puss Raspberry</t>
  </si>
  <si>
    <t>Pop - Club Soda Can</t>
  </si>
  <si>
    <t>Langers - Cranberry Cocktail</t>
  </si>
  <si>
    <t>Ecolab - Lime - A - Way 4/4 L</t>
  </si>
  <si>
    <t>Shrimp - Black Tiger 26/30</t>
  </si>
  <si>
    <t>Dill - Primerba, Paste</t>
  </si>
  <si>
    <t>The Pop Shoppe - Cream Soda</t>
  </si>
  <si>
    <t>Stainless Steel Cleaner Vision</t>
  </si>
  <si>
    <t>Gherkin - Sour</t>
  </si>
  <si>
    <t>Fiddlehead - Frozen</t>
  </si>
  <si>
    <t>Bread - Flat Bread</t>
  </si>
  <si>
    <t>Sugar - Brown</t>
  </si>
  <si>
    <t>Lemonade - Black Cherry, 591 Ml</t>
  </si>
  <si>
    <t>Yogurt - Raspberry, 175 Gr</t>
  </si>
  <si>
    <t>Danishes - Mini Cheese</t>
  </si>
  <si>
    <t>Cake - Bande Of Fruit</t>
  </si>
  <si>
    <t>Leeks - Baby, White</t>
  </si>
  <si>
    <t>Mumbai</t>
  </si>
  <si>
    <t>Delhi</t>
  </si>
  <si>
    <t>Banglore</t>
  </si>
  <si>
    <t>Chennai</t>
  </si>
  <si>
    <t>Pune</t>
  </si>
  <si>
    <t>Branch Name</t>
  </si>
  <si>
    <t>SUB</t>
  </si>
  <si>
    <t>Avg Sales</t>
  </si>
  <si>
    <t>Row Labels</t>
  </si>
  <si>
    <t>Grand Total</t>
  </si>
  <si>
    <t xml:space="preserve">Invoiced Amount </t>
  </si>
  <si>
    <t xml:space="preserve">Sum of Invoiced Amount </t>
  </si>
  <si>
    <t>Sum of Quantity</t>
  </si>
  <si>
    <t>Column Labels</t>
  </si>
  <si>
    <t>Qtr1</t>
  </si>
  <si>
    <t>Qtr2</t>
  </si>
  <si>
    <t>Qtr3</t>
  </si>
  <si>
    <t>Qtr4</t>
  </si>
  <si>
    <t>Total Sales</t>
  </si>
  <si>
    <t>Quantity Sold</t>
  </si>
  <si>
    <t>Total Products</t>
  </si>
  <si>
    <t>Products</t>
  </si>
  <si>
    <t>No.of Branches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</si>
</sst>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 #,##0.00"/>
    <numFmt numFmtId="165" formatCode="_ * #,##0_ ;_ * \-#,##0_ ;_ * &quot;-&quot;??_ ;_ @_ "/>
  </numFmts>
  <fonts count="3" x14ac:knownFonts="1">
    <font>
      <sz val="11"/>
      <name val="Arial"/>
      <family val="1"/>
    </font>
    <font>
      <sz val="11"/>
      <name val="Arial"/>
      <family val="1"/>
    </font>
    <font>
      <b/>
      <sz val="11"/>
      <name val="Arial"/>
      <family val="2"/>
    </font>
  </fonts>
  <fills count="3">
    <fill>
      <patternFill patternType="none"/>
    </fill>
    <fill>
      <patternFill patternType="gray125"/>
    </fill>
    <fill>
      <patternFill patternType="solid">
        <fgColor theme="6"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15" fontId="0" fillId="0" borderId="0" xfId="0" applyNumberFormat="1"/>
    <xf numFmtId="0" fontId="2" fillId="0" borderId="0" xfId="0" applyFont="1"/>
    <xf numFmtId="15" fontId="2" fillId="0" borderId="0" xfId="0" applyNumberFormat="1" applyFont="1"/>
    <xf numFmtId="164"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0" borderId="0" xfId="0" applyBorder="1"/>
    <xf numFmtId="0" fontId="0" fillId="0" borderId="0" xfId="0" applyNumberFormat="1" applyBorder="1"/>
    <xf numFmtId="0" fontId="0" fillId="0" borderId="5" xfId="0" applyBorder="1"/>
    <xf numFmtId="0" fontId="0" fillId="0" borderId="5" xfId="0" applyNumberFormat="1" applyBorder="1"/>
    <xf numFmtId="0" fontId="0" fillId="0" borderId="5" xfId="0" pivotButton="1" applyBorder="1"/>
    <xf numFmtId="0" fontId="0" fillId="0" borderId="5" xfId="0" applyBorder="1" applyAlignment="1">
      <alignment horizontal="left"/>
    </xf>
  </cellXfs>
  <cellStyles count="2">
    <cellStyle name="Comma" xfId="1" builtinId="3"/>
    <cellStyle name="Normal" xfId="0" builtinId="0"/>
  </cellStyles>
  <dxfs count="24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3" formatCode="#,##0"/>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3" formatCode="#,##0"/>
    </dxf>
    <dxf>
      <numFmt numFmtId="3" formatCode="#,##0"/>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left/>
        <right/>
        <top/>
        <vertical/>
        <horizontal/>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right/>
        <top/>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3" formatCode="#,##0"/>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3" formatCode="#,##0"/>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3" formatCode="#,##0"/>
    </dxf>
    <dxf>
      <numFmt numFmtId="3" formatCode="#,##0"/>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right/>
        <top/>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vertical/>
        <horizontal/>
      </border>
    </dxf>
    <dxf>
      <numFmt numFmtId="164" formatCode="&quot;₹&quot;\ #,##0.00"/>
    </dxf>
    <dxf>
      <numFmt numFmtId="20" formatCode="dd/mmm/yy"/>
    </dxf>
    <dxf>
      <font>
        <b/>
        <i val="0"/>
        <strike val="0"/>
        <condense val="0"/>
        <extend val="0"/>
        <outline val="0"/>
        <shadow val="0"/>
        <u val="none"/>
        <vertAlign val="baseline"/>
        <sz val="11"/>
        <color auto="1"/>
        <name val="Arial"/>
        <family val="2"/>
        <scheme val="none"/>
      </font>
    </dxf>
    <dxf>
      <numFmt numFmtId="3" formatCode="#,##0"/>
    </dxf>
    <dxf>
      <numFmt numFmtId="3" formatCode="#,##0"/>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mockretailsales.xlsx]Sheet1!BRANCH</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Branch wise Contribution</a:t>
            </a:r>
          </a:p>
        </c:rich>
      </c:tx>
      <c:layout>
        <c:manualLayout>
          <c:xMode val="edge"/>
          <c:yMode val="edge"/>
          <c:x val="0.19718281868686105"/>
          <c:y val="3.72670807453416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7D0-4941-BD4F-FEBAD96C3BB9}"/>
              </c:ext>
            </c:extLst>
          </c:dPt>
          <c:dPt>
            <c:idx val="1"/>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7D0-4941-BD4F-FEBAD96C3BB9}"/>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7D0-4941-BD4F-FEBAD96C3BB9}"/>
              </c:ext>
            </c:extLst>
          </c:dPt>
          <c:dPt>
            <c:idx val="3"/>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7D0-4941-BD4F-FEBAD96C3BB9}"/>
              </c:ext>
            </c:extLst>
          </c:dPt>
          <c:dPt>
            <c:idx val="4"/>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7D0-4941-BD4F-FEBAD96C3B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Sheet1!$A$4:$A$9</c:f>
              <c:strCache>
                <c:ptCount val="5"/>
                <c:pt idx="0">
                  <c:v>Banglore</c:v>
                </c:pt>
                <c:pt idx="1">
                  <c:v>Chennai</c:v>
                </c:pt>
                <c:pt idx="2">
                  <c:v>Delhi</c:v>
                </c:pt>
                <c:pt idx="3">
                  <c:v>Mumbai</c:v>
                </c:pt>
                <c:pt idx="4">
                  <c:v>Pune</c:v>
                </c:pt>
              </c:strCache>
            </c:strRef>
          </c:cat>
          <c:val>
            <c:numRef>
              <c:f>Sheet1!$B$4:$B$9</c:f>
              <c:numCache>
                <c:formatCode>General</c:formatCode>
                <c:ptCount val="5"/>
                <c:pt idx="0">
                  <c:v>28261.439999999999</c:v>
                </c:pt>
                <c:pt idx="1">
                  <c:v>97559.3</c:v>
                </c:pt>
                <c:pt idx="2">
                  <c:v>57013.259999999995</c:v>
                </c:pt>
                <c:pt idx="3">
                  <c:v>50970.58</c:v>
                </c:pt>
                <c:pt idx="4">
                  <c:v>35111</c:v>
                </c:pt>
              </c:numCache>
            </c:numRef>
          </c:val>
          <c:extLst>
            <c:ext xmlns:c16="http://schemas.microsoft.com/office/drawing/2014/chart" uri="{C3380CC4-5D6E-409C-BE32-E72D297353CC}">
              <c16:uniqueId val="{0000000A-87D0-4941-BD4F-FEBAD96C3BB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mockretailsales.xlsx]Sheet1!QTR</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Quater</a:t>
            </a:r>
            <a:r>
              <a:rPr lang="en-IN" baseline="0"/>
              <a:t> Sales Comparsion</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Sheet1!$I$5:$I$6</c:f>
              <c:strCache>
                <c:ptCount val="1"/>
                <c:pt idx="0">
                  <c:v>Banglore</c:v>
                </c:pt>
              </c:strCache>
            </c:strRef>
          </c:tx>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Sheet1!$I$7:$I$11</c:f>
              <c:numCache>
                <c:formatCode>General</c:formatCode>
                <c:ptCount val="4"/>
                <c:pt idx="0">
                  <c:v>239640.41</c:v>
                </c:pt>
                <c:pt idx="1">
                  <c:v>246392.05999999997</c:v>
                </c:pt>
                <c:pt idx="2">
                  <c:v>193016.05</c:v>
                </c:pt>
                <c:pt idx="3">
                  <c:v>221030.68000000005</c:v>
                </c:pt>
              </c:numCache>
            </c:numRef>
          </c:val>
          <c:extLst>
            <c:ext xmlns:c16="http://schemas.microsoft.com/office/drawing/2014/chart" uri="{C3380CC4-5D6E-409C-BE32-E72D297353CC}">
              <c16:uniqueId val="{00000000-D4E9-4B58-926D-6FFE9AAA0BF0}"/>
            </c:ext>
          </c:extLst>
        </c:ser>
        <c:ser>
          <c:idx val="1"/>
          <c:order val="1"/>
          <c:tx>
            <c:strRef>
              <c:f>Sheet1!$J$5:$J$6</c:f>
              <c:strCache>
                <c:ptCount val="1"/>
                <c:pt idx="0">
                  <c:v>Chennai</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Sheet1!$J$7:$J$11</c:f>
              <c:numCache>
                <c:formatCode>General</c:formatCode>
                <c:ptCount val="4"/>
                <c:pt idx="0">
                  <c:v>267539.87</c:v>
                </c:pt>
                <c:pt idx="1">
                  <c:v>270620.27</c:v>
                </c:pt>
                <c:pt idx="2">
                  <c:v>281631.67000000004</c:v>
                </c:pt>
                <c:pt idx="3">
                  <c:v>200248.26000000004</c:v>
                </c:pt>
              </c:numCache>
            </c:numRef>
          </c:val>
          <c:extLst>
            <c:ext xmlns:c16="http://schemas.microsoft.com/office/drawing/2014/chart" uri="{C3380CC4-5D6E-409C-BE32-E72D297353CC}">
              <c16:uniqueId val="{0000000D-0FB6-40BB-B05E-6841B0C802C6}"/>
            </c:ext>
          </c:extLst>
        </c:ser>
        <c:ser>
          <c:idx val="2"/>
          <c:order val="2"/>
          <c:tx>
            <c:strRef>
              <c:f>Sheet1!$K$5:$K$6</c:f>
              <c:strCache>
                <c:ptCount val="1"/>
                <c:pt idx="0">
                  <c:v>Delhi</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Sheet1!$K$7:$K$11</c:f>
              <c:numCache>
                <c:formatCode>General</c:formatCode>
                <c:ptCount val="4"/>
                <c:pt idx="0">
                  <c:v>256129.55000000005</c:v>
                </c:pt>
                <c:pt idx="1">
                  <c:v>215110.86000000004</c:v>
                </c:pt>
                <c:pt idx="2">
                  <c:v>228618.94999999995</c:v>
                </c:pt>
                <c:pt idx="3">
                  <c:v>240991.58999999994</c:v>
                </c:pt>
              </c:numCache>
            </c:numRef>
          </c:val>
          <c:extLst>
            <c:ext xmlns:c16="http://schemas.microsoft.com/office/drawing/2014/chart" uri="{C3380CC4-5D6E-409C-BE32-E72D297353CC}">
              <c16:uniqueId val="{0000000E-0FB6-40BB-B05E-6841B0C802C6}"/>
            </c:ext>
          </c:extLst>
        </c:ser>
        <c:ser>
          <c:idx val="3"/>
          <c:order val="3"/>
          <c:tx>
            <c:strRef>
              <c:f>Sheet1!$L$5:$L$6</c:f>
              <c:strCache>
                <c:ptCount val="1"/>
                <c:pt idx="0">
                  <c:v>Mumbai</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Sheet1!$L$7:$L$11</c:f>
              <c:numCache>
                <c:formatCode>General</c:formatCode>
                <c:ptCount val="4"/>
                <c:pt idx="0">
                  <c:v>268386.88</c:v>
                </c:pt>
                <c:pt idx="1">
                  <c:v>248995.22999999992</c:v>
                </c:pt>
                <c:pt idx="2">
                  <c:v>344305.12</c:v>
                </c:pt>
                <c:pt idx="3">
                  <c:v>232625.05</c:v>
                </c:pt>
              </c:numCache>
            </c:numRef>
          </c:val>
          <c:extLst>
            <c:ext xmlns:c16="http://schemas.microsoft.com/office/drawing/2014/chart" uri="{C3380CC4-5D6E-409C-BE32-E72D297353CC}">
              <c16:uniqueId val="{0000000F-0FB6-40BB-B05E-6841B0C802C6}"/>
            </c:ext>
          </c:extLst>
        </c:ser>
        <c:ser>
          <c:idx val="4"/>
          <c:order val="4"/>
          <c:tx>
            <c:strRef>
              <c:f>Sheet1!$M$5:$M$6</c:f>
              <c:strCache>
                <c:ptCount val="1"/>
                <c:pt idx="0">
                  <c:v>Pune</c:v>
                </c:pt>
              </c:strCache>
            </c:strRef>
          </c:tx>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Sheet1!$M$7:$M$11</c:f>
              <c:numCache>
                <c:formatCode>General</c:formatCode>
                <c:ptCount val="4"/>
                <c:pt idx="0">
                  <c:v>234603.09000000003</c:v>
                </c:pt>
                <c:pt idx="1">
                  <c:v>251906.34999999998</c:v>
                </c:pt>
                <c:pt idx="2">
                  <c:v>315792.97000000009</c:v>
                </c:pt>
                <c:pt idx="3">
                  <c:v>244371.39000000004</c:v>
                </c:pt>
              </c:numCache>
            </c:numRef>
          </c:val>
          <c:extLst>
            <c:ext xmlns:c16="http://schemas.microsoft.com/office/drawing/2014/chart" uri="{C3380CC4-5D6E-409C-BE32-E72D297353CC}">
              <c16:uniqueId val="{00000010-0FB6-40BB-B05E-6841B0C802C6}"/>
            </c:ext>
          </c:extLst>
        </c:ser>
        <c:dLbls>
          <c:showLegendKey val="0"/>
          <c:showVal val="0"/>
          <c:showCatName val="0"/>
          <c:showSerName val="0"/>
          <c:showPercent val="0"/>
          <c:showBubbleSize val="0"/>
        </c:dLbls>
        <c:gapWidth val="100"/>
        <c:overlap val="-24"/>
        <c:axId val="939546384"/>
        <c:axId val="939546864"/>
      </c:barChart>
      <c:catAx>
        <c:axId val="93954638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46864"/>
        <c:crosses val="autoZero"/>
        <c:auto val="1"/>
        <c:lblAlgn val="ctr"/>
        <c:lblOffset val="100"/>
        <c:noMultiLvlLbl val="0"/>
      </c:catAx>
      <c:valAx>
        <c:axId val="9395468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4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mockretailsales.xlsx]Sheet1!PRODUCT</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10 Branch wise product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Sheet1!$D$54:$D$55</c:f>
              <c:strCache>
                <c:ptCount val="1"/>
                <c:pt idx="0">
                  <c:v>Banglore</c:v>
                </c:pt>
              </c:strCache>
            </c:strRef>
          </c:tx>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Sheet1!$D$56:$D$78</c:f>
              <c:numCache>
                <c:formatCode>#,##0</c:formatCode>
                <c:ptCount val="22"/>
                <c:pt idx="0">
                  <c:v>73259.22</c:v>
                </c:pt>
                <c:pt idx="1">
                  <c:v>57778.259999999995</c:v>
                </c:pt>
                <c:pt idx="2">
                  <c:v>54829.890000000007</c:v>
                </c:pt>
                <c:pt idx="3">
                  <c:v>47833.610000000008</c:v>
                </c:pt>
                <c:pt idx="4">
                  <c:v>79079.710000000006</c:v>
                </c:pt>
                <c:pt idx="5">
                  <c:v>40804.1</c:v>
                </c:pt>
                <c:pt idx="6">
                  <c:v>43991.959999999992</c:v>
                </c:pt>
                <c:pt idx="7">
                  <c:v>28261.439999999999</c:v>
                </c:pt>
                <c:pt idx="8">
                  <c:v>37475.870000000003</c:v>
                </c:pt>
                <c:pt idx="9">
                  <c:v>24354.9</c:v>
                </c:pt>
                <c:pt idx="10">
                  <c:v>28351.4</c:v>
                </c:pt>
                <c:pt idx="11">
                  <c:v>50209.819999999992</c:v>
                </c:pt>
                <c:pt idx="12">
                  <c:v>17406.330000000002</c:v>
                </c:pt>
                <c:pt idx="13">
                  <c:v>27226.68</c:v>
                </c:pt>
                <c:pt idx="14">
                  <c:v>40473.919999999998</c:v>
                </c:pt>
                <c:pt idx="15">
                  <c:v>62347.799999999996</c:v>
                </c:pt>
                <c:pt idx="16">
                  <c:v>52797.94</c:v>
                </c:pt>
                <c:pt idx="17">
                  <c:v>31732.669999999995</c:v>
                </c:pt>
                <c:pt idx="18">
                  <c:v>31016.89</c:v>
                </c:pt>
                <c:pt idx="19">
                  <c:v>4202.7199999999993</c:v>
                </c:pt>
                <c:pt idx="20">
                  <c:v>33997.03</c:v>
                </c:pt>
                <c:pt idx="21">
                  <c:v>32647.039999999997</c:v>
                </c:pt>
              </c:numCache>
            </c:numRef>
          </c:val>
          <c:extLst>
            <c:ext xmlns:c16="http://schemas.microsoft.com/office/drawing/2014/chart" uri="{C3380CC4-5D6E-409C-BE32-E72D297353CC}">
              <c16:uniqueId val="{00000000-7401-4A27-B6C6-D9670930E130}"/>
            </c:ext>
          </c:extLst>
        </c:ser>
        <c:ser>
          <c:idx val="1"/>
          <c:order val="1"/>
          <c:tx>
            <c:strRef>
              <c:f>Sheet1!$E$54:$E$55</c:f>
              <c:strCache>
                <c:ptCount val="1"/>
                <c:pt idx="0">
                  <c:v>Chennai</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Sheet1!$E$56:$E$78</c:f>
              <c:numCache>
                <c:formatCode>#,##0</c:formatCode>
                <c:ptCount val="22"/>
                <c:pt idx="0">
                  <c:v>91060.23000000001</c:v>
                </c:pt>
                <c:pt idx="1">
                  <c:v>57761.260000000009</c:v>
                </c:pt>
                <c:pt idx="2">
                  <c:v>52442.609999999993</c:v>
                </c:pt>
                <c:pt idx="3">
                  <c:v>61843.299999999996</c:v>
                </c:pt>
                <c:pt idx="4">
                  <c:v>42670.13</c:v>
                </c:pt>
                <c:pt idx="5">
                  <c:v>94603.82</c:v>
                </c:pt>
                <c:pt idx="6">
                  <c:v>22400.85</c:v>
                </c:pt>
                <c:pt idx="7">
                  <c:v>97559.299999999988</c:v>
                </c:pt>
                <c:pt idx="8">
                  <c:v>41419.600000000006</c:v>
                </c:pt>
                <c:pt idx="9">
                  <c:v>50645.479999999996</c:v>
                </c:pt>
                <c:pt idx="10">
                  <c:v>38182.729999999996</c:v>
                </c:pt>
                <c:pt idx="11">
                  <c:v>46706.83</c:v>
                </c:pt>
                <c:pt idx="12">
                  <c:v>24587.1</c:v>
                </c:pt>
                <c:pt idx="13">
                  <c:v>16476.63</c:v>
                </c:pt>
                <c:pt idx="14">
                  <c:v>33381.31</c:v>
                </c:pt>
                <c:pt idx="15">
                  <c:v>29871.26</c:v>
                </c:pt>
                <c:pt idx="16">
                  <c:v>16865.22</c:v>
                </c:pt>
                <c:pt idx="17">
                  <c:v>43693.390000000007</c:v>
                </c:pt>
                <c:pt idx="18">
                  <c:v>43042.549999999996</c:v>
                </c:pt>
                <c:pt idx="19">
                  <c:v>39560.69</c:v>
                </c:pt>
                <c:pt idx="20">
                  <c:v>42205.19</c:v>
                </c:pt>
                <c:pt idx="21">
                  <c:v>33060.589999999997</c:v>
                </c:pt>
              </c:numCache>
            </c:numRef>
          </c:val>
          <c:extLst>
            <c:ext xmlns:c16="http://schemas.microsoft.com/office/drawing/2014/chart" uri="{C3380CC4-5D6E-409C-BE32-E72D297353CC}">
              <c16:uniqueId val="{0000000D-6B61-429D-B74A-38CBAE6D8B70}"/>
            </c:ext>
          </c:extLst>
        </c:ser>
        <c:ser>
          <c:idx val="2"/>
          <c:order val="2"/>
          <c:tx>
            <c:strRef>
              <c:f>Sheet1!$F$54:$F$55</c:f>
              <c:strCache>
                <c:ptCount val="1"/>
                <c:pt idx="0">
                  <c:v>Delhi</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Sheet1!$F$56:$F$78</c:f>
              <c:numCache>
                <c:formatCode>#,##0</c:formatCode>
                <c:ptCount val="22"/>
                <c:pt idx="0">
                  <c:v>78594.3</c:v>
                </c:pt>
                <c:pt idx="1">
                  <c:v>62222.69000000001</c:v>
                </c:pt>
                <c:pt idx="2">
                  <c:v>40095.26</c:v>
                </c:pt>
                <c:pt idx="3">
                  <c:v>44502.37999999999</c:v>
                </c:pt>
                <c:pt idx="4">
                  <c:v>45356.869999999995</c:v>
                </c:pt>
                <c:pt idx="5">
                  <c:v>39607.760000000002</c:v>
                </c:pt>
                <c:pt idx="6">
                  <c:v>53144.950000000004</c:v>
                </c:pt>
                <c:pt idx="7">
                  <c:v>57013.259999999995</c:v>
                </c:pt>
                <c:pt idx="8">
                  <c:v>28559</c:v>
                </c:pt>
                <c:pt idx="9">
                  <c:v>44662.9</c:v>
                </c:pt>
                <c:pt idx="10">
                  <c:v>40429.740000000005</c:v>
                </c:pt>
                <c:pt idx="11">
                  <c:v>28694.07</c:v>
                </c:pt>
                <c:pt idx="12">
                  <c:v>59425.99</c:v>
                </c:pt>
                <c:pt idx="13">
                  <c:v>43139.900000000009</c:v>
                </c:pt>
                <c:pt idx="14">
                  <c:v>41727.069999999992</c:v>
                </c:pt>
                <c:pt idx="15">
                  <c:v>11210.94</c:v>
                </c:pt>
                <c:pt idx="16">
                  <c:v>40037.69</c:v>
                </c:pt>
                <c:pt idx="17">
                  <c:v>53940.13</c:v>
                </c:pt>
                <c:pt idx="18">
                  <c:v>50282.320000000007</c:v>
                </c:pt>
                <c:pt idx="19">
                  <c:v>40910.039999999994</c:v>
                </c:pt>
                <c:pt idx="20">
                  <c:v>36447.839999999997</c:v>
                </c:pt>
                <c:pt idx="21">
                  <c:v>845.85</c:v>
                </c:pt>
              </c:numCache>
            </c:numRef>
          </c:val>
          <c:extLst>
            <c:ext xmlns:c16="http://schemas.microsoft.com/office/drawing/2014/chart" uri="{C3380CC4-5D6E-409C-BE32-E72D297353CC}">
              <c16:uniqueId val="{0000000E-6B61-429D-B74A-38CBAE6D8B70}"/>
            </c:ext>
          </c:extLst>
        </c:ser>
        <c:ser>
          <c:idx val="3"/>
          <c:order val="3"/>
          <c:tx>
            <c:strRef>
              <c:f>Sheet1!$G$54:$G$55</c:f>
              <c:strCache>
                <c:ptCount val="1"/>
                <c:pt idx="0">
                  <c:v>Mumbai</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Sheet1!$G$56:$G$78</c:f>
              <c:numCache>
                <c:formatCode>#,##0</c:formatCode>
                <c:ptCount val="22"/>
                <c:pt idx="0">
                  <c:v>49692.55</c:v>
                </c:pt>
                <c:pt idx="1">
                  <c:v>46490.770000000004</c:v>
                </c:pt>
                <c:pt idx="2">
                  <c:v>58508.840000000011</c:v>
                </c:pt>
                <c:pt idx="3">
                  <c:v>75370.59</c:v>
                </c:pt>
                <c:pt idx="4">
                  <c:v>47165.200000000004</c:v>
                </c:pt>
                <c:pt idx="5">
                  <c:v>52249.270000000004</c:v>
                </c:pt>
                <c:pt idx="6">
                  <c:v>79257.12000000001</c:v>
                </c:pt>
                <c:pt idx="7">
                  <c:v>50970.58</c:v>
                </c:pt>
                <c:pt idx="8">
                  <c:v>79084.710000000006</c:v>
                </c:pt>
                <c:pt idx="9">
                  <c:v>77466.319999999992</c:v>
                </c:pt>
                <c:pt idx="10">
                  <c:v>51560.72</c:v>
                </c:pt>
                <c:pt idx="11">
                  <c:v>20136.400000000001</c:v>
                </c:pt>
                <c:pt idx="12">
                  <c:v>64198.63</c:v>
                </c:pt>
                <c:pt idx="13">
                  <c:v>68953.570000000007</c:v>
                </c:pt>
                <c:pt idx="14">
                  <c:v>42038.729999999996</c:v>
                </c:pt>
                <c:pt idx="15">
                  <c:v>46158.6</c:v>
                </c:pt>
                <c:pt idx="16">
                  <c:v>32935.93</c:v>
                </c:pt>
                <c:pt idx="17">
                  <c:v>24826.47</c:v>
                </c:pt>
                <c:pt idx="18">
                  <c:v>26354.86</c:v>
                </c:pt>
                <c:pt idx="19">
                  <c:v>38587.74</c:v>
                </c:pt>
                <c:pt idx="20">
                  <c:v>12174.9</c:v>
                </c:pt>
                <c:pt idx="21">
                  <c:v>50129.78</c:v>
                </c:pt>
              </c:numCache>
            </c:numRef>
          </c:val>
          <c:extLst>
            <c:ext xmlns:c16="http://schemas.microsoft.com/office/drawing/2014/chart" uri="{C3380CC4-5D6E-409C-BE32-E72D297353CC}">
              <c16:uniqueId val="{0000000F-6B61-429D-B74A-38CBAE6D8B70}"/>
            </c:ext>
          </c:extLst>
        </c:ser>
        <c:ser>
          <c:idx val="4"/>
          <c:order val="4"/>
          <c:tx>
            <c:strRef>
              <c:f>Sheet1!$H$54:$H$55</c:f>
              <c:strCache>
                <c:ptCount val="1"/>
                <c:pt idx="0">
                  <c:v>Pune</c:v>
                </c:pt>
              </c:strCache>
            </c:strRef>
          </c:tx>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Sheet1!$H$56:$H$78</c:f>
              <c:numCache>
                <c:formatCode>#,##0</c:formatCode>
                <c:ptCount val="22"/>
                <c:pt idx="0">
                  <c:v>44702.7</c:v>
                </c:pt>
                <c:pt idx="1">
                  <c:v>71158.420000000013</c:v>
                </c:pt>
                <c:pt idx="2">
                  <c:v>82876.530000000013</c:v>
                </c:pt>
                <c:pt idx="3">
                  <c:v>53957.17</c:v>
                </c:pt>
                <c:pt idx="4">
                  <c:v>67561.7</c:v>
                </c:pt>
                <c:pt idx="5">
                  <c:v>46764.42</c:v>
                </c:pt>
                <c:pt idx="6">
                  <c:v>71864.72</c:v>
                </c:pt>
                <c:pt idx="7">
                  <c:v>35111</c:v>
                </c:pt>
                <c:pt idx="8">
                  <c:v>70556.680000000008</c:v>
                </c:pt>
                <c:pt idx="9">
                  <c:v>52265.610000000008</c:v>
                </c:pt>
                <c:pt idx="10">
                  <c:v>58120.959999999999</c:v>
                </c:pt>
                <c:pt idx="11">
                  <c:v>50795.71</c:v>
                </c:pt>
                <c:pt idx="12">
                  <c:v>27819.010000000002</c:v>
                </c:pt>
                <c:pt idx="13">
                  <c:v>33753.410000000003</c:v>
                </c:pt>
                <c:pt idx="14">
                  <c:v>30366.160000000003</c:v>
                </c:pt>
                <c:pt idx="15">
                  <c:v>34139.200000000004</c:v>
                </c:pt>
                <c:pt idx="16">
                  <c:v>39799.25</c:v>
                </c:pt>
                <c:pt idx="17">
                  <c:v>23036.25</c:v>
                </c:pt>
                <c:pt idx="18">
                  <c:v>22333.489999999998</c:v>
                </c:pt>
                <c:pt idx="19">
                  <c:v>49409.83</c:v>
                </c:pt>
                <c:pt idx="20">
                  <c:v>39262.17</c:v>
                </c:pt>
                <c:pt idx="21">
                  <c:v>41019.409999999996</c:v>
                </c:pt>
              </c:numCache>
            </c:numRef>
          </c:val>
          <c:extLst>
            <c:ext xmlns:c16="http://schemas.microsoft.com/office/drawing/2014/chart" uri="{C3380CC4-5D6E-409C-BE32-E72D297353CC}">
              <c16:uniqueId val="{00000010-6B61-429D-B74A-38CBAE6D8B70}"/>
            </c:ext>
          </c:extLst>
        </c:ser>
        <c:dLbls>
          <c:dLblPos val="ctr"/>
          <c:showLegendKey val="0"/>
          <c:showVal val="0"/>
          <c:showCatName val="0"/>
          <c:showSerName val="0"/>
          <c:showPercent val="0"/>
          <c:showBubbleSize val="0"/>
        </c:dLbls>
        <c:gapWidth val="150"/>
        <c:overlap val="100"/>
        <c:axId val="1208229120"/>
        <c:axId val="1208230080"/>
      </c:barChart>
      <c:catAx>
        <c:axId val="1208229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230080"/>
        <c:crosses val="autoZero"/>
        <c:auto val="1"/>
        <c:lblAlgn val="ctr"/>
        <c:lblOffset val="100"/>
        <c:noMultiLvlLbl val="0"/>
      </c:catAx>
      <c:valAx>
        <c:axId val="12082300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22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mockretailsales.xlsx]Sheet1!BRANCH</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D42-4BC6-8126-1F04E6657CC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D42-4BC6-8126-1F04E6657CC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D42-4BC6-8126-1F04E6657CC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D42-4BC6-8126-1F04E6657CC1}"/>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D42-4BC6-8126-1F04E6657CC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Sheet1!$A$4:$A$9</c:f>
              <c:strCache>
                <c:ptCount val="5"/>
                <c:pt idx="0">
                  <c:v>Banglore</c:v>
                </c:pt>
                <c:pt idx="1">
                  <c:v>Chennai</c:v>
                </c:pt>
                <c:pt idx="2">
                  <c:v>Delhi</c:v>
                </c:pt>
                <c:pt idx="3">
                  <c:v>Mumbai</c:v>
                </c:pt>
                <c:pt idx="4">
                  <c:v>Pune</c:v>
                </c:pt>
              </c:strCache>
            </c:strRef>
          </c:cat>
          <c:val>
            <c:numRef>
              <c:f>Sheet1!$B$4:$B$9</c:f>
              <c:numCache>
                <c:formatCode>General</c:formatCode>
                <c:ptCount val="5"/>
                <c:pt idx="0">
                  <c:v>28261.439999999999</c:v>
                </c:pt>
                <c:pt idx="1">
                  <c:v>97559.3</c:v>
                </c:pt>
                <c:pt idx="2">
                  <c:v>57013.259999999995</c:v>
                </c:pt>
                <c:pt idx="3">
                  <c:v>50970.58</c:v>
                </c:pt>
                <c:pt idx="4">
                  <c:v>35111</c:v>
                </c:pt>
              </c:numCache>
            </c:numRef>
          </c:val>
          <c:extLst>
            <c:ext xmlns:c16="http://schemas.microsoft.com/office/drawing/2014/chart" uri="{C3380CC4-5D6E-409C-BE32-E72D297353CC}">
              <c16:uniqueId val="{00000000-4F2F-4F39-8924-96289099A40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mockretailsales.xlsx]Sheet1!QTR</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Sheet1!$I$5:$I$6</c:f>
              <c:strCache>
                <c:ptCount val="1"/>
                <c:pt idx="0">
                  <c:v>Banglore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Sheet1!$I$7:$I$11</c:f>
              <c:numCache>
                <c:formatCode>General</c:formatCode>
                <c:ptCount val="4"/>
                <c:pt idx="0">
                  <c:v>239640.41</c:v>
                </c:pt>
                <c:pt idx="1">
                  <c:v>246392.05999999997</c:v>
                </c:pt>
                <c:pt idx="2">
                  <c:v>193016.05</c:v>
                </c:pt>
                <c:pt idx="3">
                  <c:v>221030.68000000005</c:v>
                </c:pt>
              </c:numCache>
            </c:numRef>
          </c:val>
          <c:extLst>
            <c:ext xmlns:c16="http://schemas.microsoft.com/office/drawing/2014/chart" uri="{C3380CC4-5D6E-409C-BE32-E72D297353CC}">
              <c16:uniqueId val="{00000000-A482-4C5C-8226-B43DA0AD5E93}"/>
            </c:ext>
          </c:extLst>
        </c:ser>
        <c:ser>
          <c:idx val="1"/>
          <c:order val="1"/>
          <c:tx>
            <c:strRef>
              <c:f>Sheet1!$J$5:$J$6</c:f>
              <c:strCache>
                <c:ptCount val="1"/>
                <c:pt idx="0">
                  <c:v>Chennai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Sheet1!$J$7:$J$11</c:f>
              <c:numCache>
                <c:formatCode>General</c:formatCode>
                <c:ptCount val="4"/>
                <c:pt idx="0">
                  <c:v>267539.87</c:v>
                </c:pt>
                <c:pt idx="1">
                  <c:v>270620.27</c:v>
                </c:pt>
                <c:pt idx="2">
                  <c:v>281631.67000000004</c:v>
                </c:pt>
                <c:pt idx="3">
                  <c:v>200248.26000000004</c:v>
                </c:pt>
              </c:numCache>
            </c:numRef>
          </c:val>
          <c:extLst>
            <c:ext xmlns:c16="http://schemas.microsoft.com/office/drawing/2014/chart" uri="{C3380CC4-5D6E-409C-BE32-E72D297353CC}">
              <c16:uniqueId val="{0000000D-6346-4704-95AA-E1A2FFF45F57}"/>
            </c:ext>
          </c:extLst>
        </c:ser>
        <c:ser>
          <c:idx val="2"/>
          <c:order val="2"/>
          <c:tx>
            <c:strRef>
              <c:f>Sheet1!$K$5:$K$6</c:f>
              <c:strCache>
                <c:ptCount val="1"/>
                <c:pt idx="0">
                  <c:v>Delhi</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Sheet1!$K$7:$K$11</c:f>
              <c:numCache>
                <c:formatCode>General</c:formatCode>
                <c:ptCount val="4"/>
                <c:pt idx="0">
                  <c:v>256129.55000000005</c:v>
                </c:pt>
                <c:pt idx="1">
                  <c:v>215110.86000000004</c:v>
                </c:pt>
                <c:pt idx="2">
                  <c:v>228618.94999999995</c:v>
                </c:pt>
                <c:pt idx="3">
                  <c:v>240991.58999999994</c:v>
                </c:pt>
              </c:numCache>
            </c:numRef>
          </c:val>
          <c:extLst>
            <c:ext xmlns:c16="http://schemas.microsoft.com/office/drawing/2014/chart" uri="{C3380CC4-5D6E-409C-BE32-E72D297353CC}">
              <c16:uniqueId val="{0000000E-6346-4704-95AA-E1A2FFF45F57}"/>
            </c:ext>
          </c:extLst>
        </c:ser>
        <c:ser>
          <c:idx val="3"/>
          <c:order val="3"/>
          <c:tx>
            <c:strRef>
              <c:f>Sheet1!$L$5:$L$6</c:f>
              <c:strCache>
                <c:ptCount val="1"/>
                <c:pt idx="0">
                  <c:v>Mumbai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Sheet1!$L$7:$L$11</c:f>
              <c:numCache>
                <c:formatCode>General</c:formatCode>
                <c:ptCount val="4"/>
                <c:pt idx="0">
                  <c:v>268386.88</c:v>
                </c:pt>
                <c:pt idx="1">
                  <c:v>248995.22999999992</c:v>
                </c:pt>
                <c:pt idx="2">
                  <c:v>344305.12</c:v>
                </c:pt>
                <c:pt idx="3">
                  <c:v>232625.05</c:v>
                </c:pt>
              </c:numCache>
            </c:numRef>
          </c:val>
          <c:extLst>
            <c:ext xmlns:c16="http://schemas.microsoft.com/office/drawing/2014/chart" uri="{C3380CC4-5D6E-409C-BE32-E72D297353CC}">
              <c16:uniqueId val="{0000000F-6346-4704-95AA-E1A2FFF45F57}"/>
            </c:ext>
          </c:extLst>
        </c:ser>
        <c:ser>
          <c:idx val="4"/>
          <c:order val="4"/>
          <c:tx>
            <c:strRef>
              <c:f>Sheet1!$M$5:$M$6</c:f>
              <c:strCache>
                <c:ptCount val="1"/>
                <c:pt idx="0">
                  <c:v>Pune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Sheet1!$M$7:$M$11</c:f>
              <c:numCache>
                <c:formatCode>General</c:formatCode>
                <c:ptCount val="4"/>
                <c:pt idx="0">
                  <c:v>234603.09000000003</c:v>
                </c:pt>
                <c:pt idx="1">
                  <c:v>251906.34999999998</c:v>
                </c:pt>
                <c:pt idx="2">
                  <c:v>315792.97000000009</c:v>
                </c:pt>
                <c:pt idx="3">
                  <c:v>244371.39000000004</c:v>
                </c:pt>
              </c:numCache>
            </c:numRef>
          </c:val>
          <c:extLst>
            <c:ext xmlns:c16="http://schemas.microsoft.com/office/drawing/2014/chart" uri="{C3380CC4-5D6E-409C-BE32-E72D297353CC}">
              <c16:uniqueId val="{00000010-6346-4704-95AA-E1A2FFF45F57}"/>
            </c:ext>
          </c:extLst>
        </c:ser>
        <c:dLbls>
          <c:showLegendKey val="0"/>
          <c:showVal val="0"/>
          <c:showCatName val="0"/>
          <c:showSerName val="0"/>
          <c:showPercent val="0"/>
          <c:showBubbleSize val="0"/>
        </c:dLbls>
        <c:gapWidth val="100"/>
        <c:overlap val="-24"/>
        <c:axId val="939546384"/>
        <c:axId val="939546864"/>
      </c:barChart>
      <c:catAx>
        <c:axId val="9395463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46864"/>
        <c:crosses val="autoZero"/>
        <c:auto val="1"/>
        <c:lblAlgn val="ctr"/>
        <c:lblOffset val="100"/>
        <c:noMultiLvlLbl val="0"/>
      </c:catAx>
      <c:valAx>
        <c:axId val="93954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4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mockretailsales.xlsx]Sheet1!PRODUCT</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Sheet1!$D$54:$D$55</c:f>
              <c:strCache>
                <c:ptCount val="1"/>
                <c:pt idx="0">
                  <c:v>Banglore</c:v>
                </c:pt>
              </c:strCache>
            </c:strRef>
          </c:tx>
          <c:spPr>
            <a:solidFill>
              <a:schemeClr val="accent1"/>
            </a:solidFill>
            <a:ln>
              <a:noFill/>
            </a:ln>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Sheet1!$D$56:$D$78</c:f>
              <c:numCache>
                <c:formatCode>#,##0</c:formatCode>
                <c:ptCount val="22"/>
                <c:pt idx="0">
                  <c:v>73259.22</c:v>
                </c:pt>
                <c:pt idx="1">
                  <c:v>57778.259999999995</c:v>
                </c:pt>
                <c:pt idx="2">
                  <c:v>54829.890000000007</c:v>
                </c:pt>
                <c:pt idx="3">
                  <c:v>47833.610000000008</c:v>
                </c:pt>
                <c:pt idx="4">
                  <c:v>79079.710000000006</c:v>
                </c:pt>
                <c:pt idx="5">
                  <c:v>40804.1</c:v>
                </c:pt>
                <c:pt idx="6">
                  <c:v>43991.959999999992</c:v>
                </c:pt>
                <c:pt idx="7">
                  <c:v>28261.439999999999</c:v>
                </c:pt>
                <c:pt idx="8">
                  <c:v>37475.870000000003</c:v>
                </c:pt>
                <c:pt idx="9">
                  <c:v>24354.9</c:v>
                </c:pt>
                <c:pt idx="10">
                  <c:v>28351.4</c:v>
                </c:pt>
                <c:pt idx="11">
                  <c:v>50209.819999999992</c:v>
                </c:pt>
                <c:pt idx="12">
                  <c:v>17406.330000000002</c:v>
                </c:pt>
                <c:pt idx="13">
                  <c:v>27226.68</c:v>
                </c:pt>
                <c:pt idx="14">
                  <c:v>40473.919999999998</c:v>
                </c:pt>
                <c:pt idx="15">
                  <c:v>62347.799999999996</c:v>
                </c:pt>
                <c:pt idx="16">
                  <c:v>52797.94</c:v>
                </c:pt>
                <c:pt idx="17">
                  <c:v>31732.669999999995</c:v>
                </c:pt>
                <c:pt idx="18">
                  <c:v>31016.89</c:v>
                </c:pt>
                <c:pt idx="19">
                  <c:v>4202.7199999999993</c:v>
                </c:pt>
                <c:pt idx="20">
                  <c:v>33997.03</c:v>
                </c:pt>
                <c:pt idx="21">
                  <c:v>32647.039999999997</c:v>
                </c:pt>
              </c:numCache>
            </c:numRef>
          </c:val>
          <c:extLst>
            <c:ext xmlns:c16="http://schemas.microsoft.com/office/drawing/2014/chart" uri="{C3380CC4-5D6E-409C-BE32-E72D297353CC}">
              <c16:uniqueId val="{00000000-6B9E-440D-ACE8-EADA87566B58}"/>
            </c:ext>
          </c:extLst>
        </c:ser>
        <c:ser>
          <c:idx val="1"/>
          <c:order val="1"/>
          <c:tx>
            <c:strRef>
              <c:f>Sheet1!$E$54:$E$55</c:f>
              <c:strCache>
                <c:ptCount val="1"/>
                <c:pt idx="0">
                  <c:v>Chennai</c:v>
                </c:pt>
              </c:strCache>
            </c:strRef>
          </c:tx>
          <c:spPr>
            <a:solidFill>
              <a:schemeClr val="accent2"/>
            </a:solidFill>
            <a:ln>
              <a:noFill/>
            </a:ln>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Sheet1!$E$56:$E$78</c:f>
              <c:numCache>
                <c:formatCode>#,##0</c:formatCode>
                <c:ptCount val="22"/>
                <c:pt idx="0">
                  <c:v>91060.23000000001</c:v>
                </c:pt>
                <c:pt idx="1">
                  <c:v>57761.260000000009</c:v>
                </c:pt>
                <c:pt idx="2">
                  <c:v>52442.609999999993</c:v>
                </c:pt>
                <c:pt idx="3">
                  <c:v>61843.299999999996</c:v>
                </c:pt>
                <c:pt idx="4">
                  <c:v>42670.13</c:v>
                </c:pt>
                <c:pt idx="5">
                  <c:v>94603.82</c:v>
                </c:pt>
                <c:pt idx="6">
                  <c:v>22400.85</c:v>
                </c:pt>
                <c:pt idx="7">
                  <c:v>97559.299999999988</c:v>
                </c:pt>
                <c:pt idx="8">
                  <c:v>41419.600000000006</c:v>
                </c:pt>
                <c:pt idx="9">
                  <c:v>50645.479999999996</c:v>
                </c:pt>
                <c:pt idx="10">
                  <c:v>38182.729999999996</c:v>
                </c:pt>
                <c:pt idx="11">
                  <c:v>46706.83</c:v>
                </c:pt>
                <c:pt idx="12">
                  <c:v>24587.1</c:v>
                </c:pt>
                <c:pt idx="13">
                  <c:v>16476.63</c:v>
                </c:pt>
                <c:pt idx="14">
                  <c:v>33381.31</c:v>
                </c:pt>
                <c:pt idx="15">
                  <c:v>29871.26</c:v>
                </c:pt>
                <c:pt idx="16">
                  <c:v>16865.22</c:v>
                </c:pt>
                <c:pt idx="17">
                  <c:v>43693.390000000007</c:v>
                </c:pt>
                <c:pt idx="18">
                  <c:v>43042.549999999996</c:v>
                </c:pt>
                <c:pt idx="19">
                  <c:v>39560.69</c:v>
                </c:pt>
                <c:pt idx="20">
                  <c:v>42205.19</c:v>
                </c:pt>
                <c:pt idx="21">
                  <c:v>33060.589999999997</c:v>
                </c:pt>
              </c:numCache>
            </c:numRef>
          </c:val>
          <c:extLst>
            <c:ext xmlns:c16="http://schemas.microsoft.com/office/drawing/2014/chart" uri="{C3380CC4-5D6E-409C-BE32-E72D297353CC}">
              <c16:uniqueId val="{0000000D-D8E4-445E-AEDE-6662F29FA280}"/>
            </c:ext>
          </c:extLst>
        </c:ser>
        <c:ser>
          <c:idx val="2"/>
          <c:order val="2"/>
          <c:tx>
            <c:strRef>
              <c:f>Sheet1!$F$54:$F$55</c:f>
              <c:strCache>
                <c:ptCount val="1"/>
                <c:pt idx="0">
                  <c:v>Delhi</c:v>
                </c:pt>
              </c:strCache>
            </c:strRef>
          </c:tx>
          <c:spPr>
            <a:solidFill>
              <a:schemeClr val="accent3"/>
            </a:solidFill>
            <a:ln>
              <a:noFill/>
            </a:ln>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Sheet1!$F$56:$F$78</c:f>
              <c:numCache>
                <c:formatCode>#,##0</c:formatCode>
                <c:ptCount val="22"/>
                <c:pt idx="0">
                  <c:v>78594.3</c:v>
                </c:pt>
                <c:pt idx="1">
                  <c:v>62222.69000000001</c:v>
                </c:pt>
                <c:pt idx="2">
                  <c:v>40095.26</c:v>
                </c:pt>
                <c:pt idx="3">
                  <c:v>44502.37999999999</c:v>
                </c:pt>
                <c:pt idx="4">
                  <c:v>45356.869999999995</c:v>
                </c:pt>
                <c:pt idx="5">
                  <c:v>39607.760000000002</c:v>
                </c:pt>
                <c:pt idx="6">
                  <c:v>53144.950000000004</c:v>
                </c:pt>
                <c:pt idx="7">
                  <c:v>57013.259999999995</c:v>
                </c:pt>
                <c:pt idx="8">
                  <c:v>28559</c:v>
                </c:pt>
                <c:pt idx="9">
                  <c:v>44662.9</c:v>
                </c:pt>
                <c:pt idx="10">
                  <c:v>40429.740000000005</c:v>
                </c:pt>
                <c:pt idx="11">
                  <c:v>28694.07</c:v>
                </c:pt>
                <c:pt idx="12">
                  <c:v>59425.99</c:v>
                </c:pt>
                <c:pt idx="13">
                  <c:v>43139.900000000009</c:v>
                </c:pt>
                <c:pt idx="14">
                  <c:v>41727.069999999992</c:v>
                </c:pt>
                <c:pt idx="15">
                  <c:v>11210.94</c:v>
                </c:pt>
                <c:pt idx="16">
                  <c:v>40037.69</c:v>
                </c:pt>
                <c:pt idx="17">
                  <c:v>53940.13</c:v>
                </c:pt>
                <c:pt idx="18">
                  <c:v>50282.320000000007</c:v>
                </c:pt>
                <c:pt idx="19">
                  <c:v>40910.039999999994</c:v>
                </c:pt>
                <c:pt idx="20">
                  <c:v>36447.839999999997</c:v>
                </c:pt>
                <c:pt idx="21">
                  <c:v>845.85</c:v>
                </c:pt>
              </c:numCache>
            </c:numRef>
          </c:val>
          <c:extLst>
            <c:ext xmlns:c16="http://schemas.microsoft.com/office/drawing/2014/chart" uri="{C3380CC4-5D6E-409C-BE32-E72D297353CC}">
              <c16:uniqueId val="{0000000E-D8E4-445E-AEDE-6662F29FA280}"/>
            </c:ext>
          </c:extLst>
        </c:ser>
        <c:ser>
          <c:idx val="3"/>
          <c:order val="3"/>
          <c:tx>
            <c:strRef>
              <c:f>Sheet1!$G$54:$G$55</c:f>
              <c:strCache>
                <c:ptCount val="1"/>
                <c:pt idx="0">
                  <c:v>Mumbai</c:v>
                </c:pt>
              </c:strCache>
            </c:strRef>
          </c:tx>
          <c:spPr>
            <a:solidFill>
              <a:schemeClr val="accent4"/>
            </a:solidFill>
            <a:ln>
              <a:noFill/>
            </a:ln>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Sheet1!$G$56:$G$78</c:f>
              <c:numCache>
                <c:formatCode>#,##0</c:formatCode>
                <c:ptCount val="22"/>
                <c:pt idx="0">
                  <c:v>49692.55</c:v>
                </c:pt>
                <c:pt idx="1">
                  <c:v>46490.770000000004</c:v>
                </c:pt>
                <c:pt idx="2">
                  <c:v>58508.840000000011</c:v>
                </c:pt>
                <c:pt idx="3">
                  <c:v>75370.59</c:v>
                </c:pt>
                <c:pt idx="4">
                  <c:v>47165.200000000004</c:v>
                </c:pt>
                <c:pt idx="5">
                  <c:v>52249.270000000004</c:v>
                </c:pt>
                <c:pt idx="6">
                  <c:v>79257.12000000001</c:v>
                </c:pt>
                <c:pt idx="7">
                  <c:v>50970.58</c:v>
                </c:pt>
                <c:pt idx="8">
                  <c:v>79084.710000000006</c:v>
                </c:pt>
                <c:pt idx="9">
                  <c:v>77466.319999999992</c:v>
                </c:pt>
                <c:pt idx="10">
                  <c:v>51560.72</c:v>
                </c:pt>
                <c:pt idx="11">
                  <c:v>20136.400000000001</c:v>
                </c:pt>
                <c:pt idx="12">
                  <c:v>64198.63</c:v>
                </c:pt>
                <c:pt idx="13">
                  <c:v>68953.570000000007</c:v>
                </c:pt>
                <c:pt idx="14">
                  <c:v>42038.729999999996</c:v>
                </c:pt>
                <c:pt idx="15">
                  <c:v>46158.6</c:v>
                </c:pt>
                <c:pt idx="16">
                  <c:v>32935.93</c:v>
                </c:pt>
                <c:pt idx="17">
                  <c:v>24826.47</c:v>
                </c:pt>
                <c:pt idx="18">
                  <c:v>26354.86</c:v>
                </c:pt>
                <c:pt idx="19">
                  <c:v>38587.74</c:v>
                </c:pt>
                <c:pt idx="20">
                  <c:v>12174.9</c:v>
                </c:pt>
                <c:pt idx="21">
                  <c:v>50129.78</c:v>
                </c:pt>
              </c:numCache>
            </c:numRef>
          </c:val>
          <c:extLst>
            <c:ext xmlns:c16="http://schemas.microsoft.com/office/drawing/2014/chart" uri="{C3380CC4-5D6E-409C-BE32-E72D297353CC}">
              <c16:uniqueId val="{0000000F-D8E4-445E-AEDE-6662F29FA280}"/>
            </c:ext>
          </c:extLst>
        </c:ser>
        <c:ser>
          <c:idx val="4"/>
          <c:order val="4"/>
          <c:tx>
            <c:strRef>
              <c:f>Sheet1!$H$54:$H$55</c:f>
              <c:strCache>
                <c:ptCount val="1"/>
                <c:pt idx="0">
                  <c:v>Pune</c:v>
                </c:pt>
              </c:strCache>
            </c:strRef>
          </c:tx>
          <c:spPr>
            <a:solidFill>
              <a:schemeClr val="accent5"/>
            </a:solidFill>
            <a:ln>
              <a:noFill/>
            </a:ln>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Sheet1!$H$56:$H$78</c:f>
              <c:numCache>
                <c:formatCode>#,##0</c:formatCode>
                <c:ptCount val="22"/>
                <c:pt idx="0">
                  <c:v>44702.7</c:v>
                </c:pt>
                <c:pt idx="1">
                  <c:v>71158.420000000013</c:v>
                </c:pt>
                <c:pt idx="2">
                  <c:v>82876.530000000013</c:v>
                </c:pt>
                <c:pt idx="3">
                  <c:v>53957.17</c:v>
                </c:pt>
                <c:pt idx="4">
                  <c:v>67561.7</c:v>
                </c:pt>
                <c:pt idx="5">
                  <c:v>46764.42</c:v>
                </c:pt>
                <c:pt idx="6">
                  <c:v>71864.72</c:v>
                </c:pt>
                <c:pt idx="7">
                  <c:v>35111</c:v>
                </c:pt>
                <c:pt idx="8">
                  <c:v>70556.680000000008</c:v>
                </c:pt>
                <c:pt idx="9">
                  <c:v>52265.610000000008</c:v>
                </c:pt>
                <c:pt idx="10">
                  <c:v>58120.959999999999</c:v>
                </c:pt>
                <c:pt idx="11">
                  <c:v>50795.71</c:v>
                </c:pt>
                <c:pt idx="12">
                  <c:v>27819.010000000002</c:v>
                </c:pt>
                <c:pt idx="13">
                  <c:v>33753.410000000003</c:v>
                </c:pt>
                <c:pt idx="14">
                  <c:v>30366.160000000003</c:v>
                </c:pt>
                <c:pt idx="15">
                  <c:v>34139.200000000004</c:v>
                </c:pt>
                <c:pt idx="16">
                  <c:v>39799.25</c:v>
                </c:pt>
                <c:pt idx="17">
                  <c:v>23036.25</c:v>
                </c:pt>
                <c:pt idx="18">
                  <c:v>22333.489999999998</c:v>
                </c:pt>
                <c:pt idx="19">
                  <c:v>49409.83</c:v>
                </c:pt>
                <c:pt idx="20">
                  <c:v>39262.17</c:v>
                </c:pt>
                <c:pt idx="21">
                  <c:v>41019.409999999996</c:v>
                </c:pt>
              </c:numCache>
            </c:numRef>
          </c:val>
          <c:extLst>
            <c:ext xmlns:c16="http://schemas.microsoft.com/office/drawing/2014/chart" uri="{C3380CC4-5D6E-409C-BE32-E72D297353CC}">
              <c16:uniqueId val="{00000010-D8E4-445E-AEDE-6662F29FA280}"/>
            </c:ext>
          </c:extLst>
        </c:ser>
        <c:dLbls>
          <c:showLegendKey val="0"/>
          <c:showVal val="0"/>
          <c:showCatName val="0"/>
          <c:showSerName val="0"/>
          <c:showPercent val="0"/>
          <c:showBubbleSize val="0"/>
        </c:dLbls>
        <c:gapWidth val="150"/>
        <c:overlap val="100"/>
        <c:axId val="1208229120"/>
        <c:axId val="1208230080"/>
      </c:barChart>
      <c:catAx>
        <c:axId val="120822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230080"/>
        <c:crosses val="autoZero"/>
        <c:auto val="1"/>
        <c:lblAlgn val="ctr"/>
        <c:lblOffset val="100"/>
        <c:noMultiLvlLbl val="0"/>
      </c:catAx>
      <c:valAx>
        <c:axId val="1208230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22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3" Type="http://schemas.openxmlformats.org/officeDocument/2006/relationships/chart" Target="../charts/chart3.xml"/><Relationship Id="rId7" Type="http://schemas.openxmlformats.org/officeDocument/2006/relationships/image" Target="../media/image4.svg"/><Relationship Id="rId12" Type="http://schemas.openxmlformats.org/officeDocument/2006/relationships/image" Target="../media/image9.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403411</xdr:colOff>
      <xdr:row>7</xdr:row>
      <xdr:rowOff>1680</xdr:rowOff>
    </xdr:from>
    <xdr:to>
      <xdr:col>6</xdr:col>
      <xdr:colOff>179293</xdr:colOff>
      <xdr:row>11</xdr:row>
      <xdr:rowOff>104775</xdr:rowOff>
    </xdr:to>
    <xdr:sp macro="" textlink="">
      <xdr:nvSpPr>
        <xdr:cNvPr id="5" name="Rectangle: Rounded Corners 4">
          <a:extLst>
            <a:ext uri="{FF2B5EF4-FFF2-40B4-BE49-F238E27FC236}">
              <a16:creationId xmlns:a16="http://schemas.microsoft.com/office/drawing/2014/main" id="{C32E2531-D693-3003-83ED-C437FD4752D8}"/>
            </a:ext>
          </a:extLst>
        </xdr:cNvPr>
        <xdr:cNvSpPr/>
      </xdr:nvSpPr>
      <xdr:spPr>
        <a:xfrm>
          <a:off x="1770529" y="1267945"/>
          <a:ext cx="2510117" cy="820271"/>
        </a:xfrm>
        <a:prstGeom prst="roundRect">
          <a:avLst>
            <a:gd name="adj" fmla="val 3245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xdr:col>
      <xdr:colOff>403412</xdr:colOff>
      <xdr:row>6</xdr:row>
      <xdr:rowOff>171453</xdr:rowOff>
    </xdr:from>
    <xdr:to>
      <xdr:col>3</xdr:col>
      <xdr:colOff>415703</xdr:colOff>
      <xdr:row>11</xdr:row>
      <xdr:rowOff>114300</xdr:rowOff>
    </xdr:to>
    <xdr:sp macro="" textlink="">
      <xdr:nvSpPr>
        <xdr:cNvPr id="12" name="Rectangle: Rounded Corners 11">
          <a:extLst>
            <a:ext uri="{FF2B5EF4-FFF2-40B4-BE49-F238E27FC236}">
              <a16:creationId xmlns:a16="http://schemas.microsoft.com/office/drawing/2014/main" id="{7132F87A-7F02-E916-1BBB-035302A5CE56}"/>
            </a:ext>
          </a:extLst>
        </xdr:cNvPr>
        <xdr:cNvSpPr/>
      </xdr:nvSpPr>
      <xdr:spPr>
        <a:xfrm rot="5400000">
          <a:off x="1698796" y="1330158"/>
          <a:ext cx="839317" cy="695849"/>
        </a:xfrm>
        <a:prstGeom prst="roundRect">
          <a:avLst>
            <a:gd name="adj" fmla="val 32457"/>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xdr:col>
      <xdr:colOff>441513</xdr:colOff>
      <xdr:row>7</xdr:row>
      <xdr:rowOff>95250</xdr:rowOff>
    </xdr:from>
    <xdr:to>
      <xdr:col>5</xdr:col>
      <xdr:colOff>563611</xdr:colOff>
      <xdr:row>9</xdr:row>
      <xdr:rowOff>9526</xdr:rowOff>
    </xdr:to>
    <xdr:sp macro="" textlink="data!K8">
      <xdr:nvSpPr>
        <xdr:cNvPr id="22" name="TextBox 21">
          <a:extLst>
            <a:ext uri="{FF2B5EF4-FFF2-40B4-BE49-F238E27FC236}">
              <a16:creationId xmlns:a16="http://schemas.microsoft.com/office/drawing/2014/main" id="{65829660-6453-B373-AA14-B0C8E9892FF2}"/>
            </a:ext>
          </a:extLst>
        </xdr:cNvPr>
        <xdr:cNvSpPr txBox="1"/>
      </xdr:nvSpPr>
      <xdr:spPr>
        <a:xfrm>
          <a:off x="2492189" y="1361515"/>
          <a:ext cx="1489216" cy="2728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9D05E8-3B97-4E48-B041-6A40E482E68D}" type="TxLink">
            <a:rPr lang="en-US" sz="1200" b="1" i="0" u="none" strike="noStrike">
              <a:solidFill>
                <a:srgbClr val="000000"/>
              </a:solidFill>
              <a:latin typeface="Arial"/>
              <a:cs typeface="Arial"/>
            </a:rPr>
            <a:pPr/>
            <a:t>Total Sales</a:t>
          </a:fld>
          <a:endParaRPr lang="en-IN" sz="1200" b="1"/>
        </a:p>
      </xdr:txBody>
    </xdr:sp>
    <xdr:clientData/>
  </xdr:twoCellAnchor>
  <xdr:twoCellAnchor>
    <xdr:from>
      <xdr:col>3</xdr:col>
      <xdr:colOff>441513</xdr:colOff>
      <xdr:row>9</xdr:row>
      <xdr:rowOff>104775</xdr:rowOff>
    </xdr:from>
    <xdr:to>
      <xdr:col>5</xdr:col>
      <xdr:colOff>543144</xdr:colOff>
      <xdr:row>10</xdr:row>
      <xdr:rowOff>161925</xdr:rowOff>
    </xdr:to>
    <xdr:sp macro="" textlink="data!L8">
      <xdr:nvSpPr>
        <xdr:cNvPr id="23" name="TextBox 22">
          <a:extLst>
            <a:ext uri="{FF2B5EF4-FFF2-40B4-BE49-F238E27FC236}">
              <a16:creationId xmlns:a16="http://schemas.microsoft.com/office/drawing/2014/main" id="{1B6687AD-4DB4-1F6D-CAE7-1759FD46553F}"/>
            </a:ext>
          </a:extLst>
        </xdr:cNvPr>
        <xdr:cNvSpPr txBox="1"/>
      </xdr:nvSpPr>
      <xdr:spPr>
        <a:xfrm>
          <a:off x="2492189" y="1729628"/>
          <a:ext cx="1468749" cy="2364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C1282-E54D-489F-A327-510C586D77FD}" type="TxLink">
            <a:rPr lang="en-US" sz="1200" b="1" i="0" u="none" strike="noStrike">
              <a:solidFill>
                <a:srgbClr val="000000"/>
              </a:solidFill>
              <a:latin typeface="Arial"/>
              <a:cs typeface="Arial"/>
            </a:rPr>
            <a:pPr/>
            <a:t>₹ 50,01,956.30</a:t>
          </a:fld>
          <a:endParaRPr lang="en-IN" sz="1200" b="1"/>
        </a:p>
      </xdr:txBody>
    </xdr:sp>
    <xdr:clientData/>
  </xdr:twoCellAnchor>
  <xdr:twoCellAnchor>
    <xdr:from>
      <xdr:col>7</xdr:col>
      <xdr:colOff>235323</xdr:colOff>
      <xdr:row>7</xdr:row>
      <xdr:rowOff>1680</xdr:rowOff>
    </xdr:from>
    <xdr:to>
      <xdr:col>10</xdr:col>
      <xdr:colOff>674034</xdr:colOff>
      <xdr:row>11</xdr:row>
      <xdr:rowOff>104775</xdr:rowOff>
    </xdr:to>
    <xdr:sp macro="" textlink="">
      <xdr:nvSpPr>
        <xdr:cNvPr id="24" name="Rectangle: Rounded Corners 23">
          <a:extLst>
            <a:ext uri="{FF2B5EF4-FFF2-40B4-BE49-F238E27FC236}">
              <a16:creationId xmlns:a16="http://schemas.microsoft.com/office/drawing/2014/main" id="{D59651D7-1A71-DF0B-E041-9DC8DDBFDEE2}"/>
            </a:ext>
          </a:extLst>
        </xdr:cNvPr>
        <xdr:cNvSpPr/>
      </xdr:nvSpPr>
      <xdr:spPr>
        <a:xfrm>
          <a:off x="5020235" y="1267945"/>
          <a:ext cx="2489387" cy="820271"/>
        </a:xfrm>
        <a:prstGeom prst="roundRect">
          <a:avLst>
            <a:gd name="adj" fmla="val 3245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7</xdr:col>
      <xdr:colOff>211232</xdr:colOff>
      <xdr:row>6</xdr:row>
      <xdr:rowOff>171456</xdr:rowOff>
    </xdr:from>
    <xdr:to>
      <xdr:col>8</xdr:col>
      <xdr:colOff>173131</xdr:colOff>
      <xdr:row>11</xdr:row>
      <xdr:rowOff>114303</xdr:rowOff>
    </xdr:to>
    <xdr:sp macro="" textlink="">
      <xdr:nvSpPr>
        <xdr:cNvPr id="25" name="Rectangle: Rounded Corners 24">
          <a:extLst>
            <a:ext uri="{FF2B5EF4-FFF2-40B4-BE49-F238E27FC236}">
              <a16:creationId xmlns:a16="http://schemas.microsoft.com/office/drawing/2014/main" id="{EC28929F-74AC-E67E-D474-DE9AEDF031C1}"/>
            </a:ext>
          </a:extLst>
        </xdr:cNvPr>
        <xdr:cNvSpPr/>
      </xdr:nvSpPr>
      <xdr:spPr>
        <a:xfrm rot="5400000">
          <a:off x="4899214" y="1355357"/>
          <a:ext cx="839317" cy="645458"/>
        </a:xfrm>
        <a:prstGeom prst="roundRect">
          <a:avLst>
            <a:gd name="adj" fmla="val 32457"/>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428626</xdr:colOff>
      <xdr:row>7</xdr:row>
      <xdr:rowOff>95250</xdr:rowOff>
    </xdr:from>
    <xdr:to>
      <xdr:col>10</xdr:col>
      <xdr:colOff>447677</xdr:colOff>
      <xdr:row>9</xdr:row>
      <xdr:rowOff>9526</xdr:rowOff>
    </xdr:to>
    <xdr:sp macro="" textlink="data!K6">
      <xdr:nvSpPr>
        <xdr:cNvPr id="26" name="TextBox 25">
          <a:extLst>
            <a:ext uri="{FF2B5EF4-FFF2-40B4-BE49-F238E27FC236}">
              <a16:creationId xmlns:a16="http://schemas.microsoft.com/office/drawing/2014/main" id="{0859467C-0934-0EA0-996B-7EAD53FABC99}"/>
            </a:ext>
          </a:extLst>
        </xdr:cNvPr>
        <xdr:cNvSpPr txBox="1"/>
      </xdr:nvSpPr>
      <xdr:spPr>
        <a:xfrm>
          <a:off x="5897097" y="1361515"/>
          <a:ext cx="1386168" cy="2728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B946A2-526B-49E0-9A8D-2251175F39F6}" type="TxLink">
            <a:rPr lang="en-US" sz="1200" b="1" i="0" u="none" strike="noStrike">
              <a:solidFill>
                <a:srgbClr val="000000"/>
              </a:solidFill>
              <a:latin typeface="Arial"/>
              <a:cs typeface="Arial"/>
            </a:rPr>
            <a:pPr/>
            <a:t>Quantity Sold</a:t>
          </a:fld>
          <a:endParaRPr lang="en-IN" sz="1200" b="1"/>
        </a:p>
      </xdr:txBody>
    </xdr:sp>
    <xdr:clientData/>
  </xdr:twoCellAnchor>
  <xdr:twoCellAnchor>
    <xdr:from>
      <xdr:col>8</xdr:col>
      <xdr:colOff>419101</xdr:colOff>
      <xdr:row>9</xdr:row>
      <xdr:rowOff>66675</xdr:rowOff>
    </xdr:from>
    <xdr:to>
      <xdr:col>10</xdr:col>
      <xdr:colOff>447676</xdr:colOff>
      <xdr:row>10</xdr:row>
      <xdr:rowOff>123825</xdr:rowOff>
    </xdr:to>
    <xdr:sp macro="" textlink="data!L6">
      <xdr:nvSpPr>
        <xdr:cNvPr id="27" name="TextBox 26">
          <a:extLst>
            <a:ext uri="{FF2B5EF4-FFF2-40B4-BE49-F238E27FC236}">
              <a16:creationId xmlns:a16="http://schemas.microsoft.com/office/drawing/2014/main" id="{DF74F065-5762-11EA-1F0A-1DA25811EDB1}"/>
            </a:ext>
          </a:extLst>
        </xdr:cNvPr>
        <xdr:cNvSpPr txBox="1"/>
      </xdr:nvSpPr>
      <xdr:spPr>
        <a:xfrm>
          <a:off x="5887572" y="1691528"/>
          <a:ext cx="1395692" cy="2364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C3D020-9C64-483C-84AD-4781E07C56B5}" type="TxLink">
            <a:rPr lang="en-US" sz="1200" b="1" i="0" u="none" strike="noStrike">
              <a:solidFill>
                <a:srgbClr val="000000"/>
              </a:solidFill>
              <a:latin typeface="Arial"/>
              <a:cs typeface="Arial"/>
            </a:rPr>
            <a:pPr/>
            <a:t> 5,424 </a:t>
          </a:fld>
          <a:endParaRPr lang="en-IN" sz="1200" b="1"/>
        </a:p>
      </xdr:txBody>
    </xdr:sp>
    <xdr:clientData/>
  </xdr:twoCellAnchor>
  <xdr:twoCellAnchor>
    <xdr:from>
      <xdr:col>12</xdr:col>
      <xdr:colOff>151278</xdr:colOff>
      <xdr:row>7</xdr:row>
      <xdr:rowOff>1680</xdr:rowOff>
    </xdr:from>
    <xdr:to>
      <xdr:col>15</xdr:col>
      <xdr:colOff>616323</xdr:colOff>
      <xdr:row>11</xdr:row>
      <xdr:rowOff>104775</xdr:rowOff>
    </xdr:to>
    <xdr:sp macro="" textlink="">
      <xdr:nvSpPr>
        <xdr:cNvPr id="28" name="Rectangle: Rounded Corners 27">
          <a:extLst>
            <a:ext uri="{FF2B5EF4-FFF2-40B4-BE49-F238E27FC236}">
              <a16:creationId xmlns:a16="http://schemas.microsoft.com/office/drawing/2014/main" id="{DBD8579D-56C5-3689-762F-A453EFA3A632}"/>
            </a:ext>
          </a:extLst>
        </xdr:cNvPr>
        <xdr:cNvSpPr/>
      </xdr:nvSpPr>
      <xdr:spPr>
        <a:xfrm>
          <a:off x="8353984" y="1267945"/>
          <a:ext cx="2515721" cy="820271"/>
        </a:xfrm>
        <a:prstGeom prst="roundRect">
          <a:avLst>
            <a:gd name="adj" fmla="val 3245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141754</xdr:colOff>
      <xdr:row>7</xdr:row>
      <xdr:rowOff>7</xdr:rowOff>
    </xdr:from>
    <xdr:to>
      <xdr:col>13</xdr:col>
      <xdr:colOff>153852</xdr:colOff>
      <xdr:row>11</xdr:row>
      <xdr:rowOff>95254</xdr:rowOff>
    </xdr:to>
    <xdr:sp macro="" textlink="">
      <xdr:nvSpPr>
        <xdr:cNvPr id="29" name="Rectangle: Rounded Corners 28">
          <a:extLst>
            <a:ext uri="{FF2B5EF4-FFF2-40B4-BE49-F238E27FC236}">
              <a16:creationId xmlns:a16="http://schemas.microsoft.com/office/drawing/2014/main" id="{084F0461-4F9E-F775-9C9F-ADC6604A6D35}"/>
            </a:ext>
          </a:extLst>
        </xdr:cNvPr>
        <xdr:cNvSpPr/>
      </xdr:nvSpPr>
      <xdr:spPr>
        <a:xfrm rot="5400000">
          <a:off x="8286077" y="1324655"/>
          <a:ext cx="812423" cy="695657"/>
        </a:xfrm>
        <a:prstGeom prst="roundRect">
          <a:avLst>
            <a:gd name="adj" fmla="val 32457"/>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13</xdr:col>
      <xdr:colOff>187138</xdr:colOff>
      <xdr:row>7</xdr:row>
      <xdr:rowOff>95250</xdr:rowOff>
    </xdr:from>
    <xdr:to>
      <xdr:col>15</xdr:col>
      <xdr:colOff>313994</xdr:colOff>
      <xdr:row>9</xdr:row>
      <xdr:rowOff>9526</xdr:rowOff>
    </xdr:to>
    <xdr:sp macro="" textlink="data!K9">
      <xdr:nvSpPr>
        <xdr:cNvPr id="30" name="TextBox 29">
          <a:extLst>
            <a:ext uri="{FF2B5EF4-FFF2-40B4-BE49-F238E27FC236}">
              <a16:creationId xmlns:a16="http://schemas.microsoft.com/office/drawing/2014/main" id="{7DB98D07-BACF-D09B-BC29-66DBFD95FF30}"/>
            </a:ext>
          </a:extLst>
        </xdr:cNvPr>
        <xdr:cNvSpPr txBox="1"/>
      </xdr:nvSpPr>
      <xdr:spPr>
        <a:xfrm>
          <a:off x="9073403" y="1361515"/>
          <a:ext cx="1493973" cy="2728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DEB0B2-414B-4904-8375-CDE59C3B3A78}" type="TxLink">
            <a:rPr lang="en-US" sz="1200" b="1" i="0" u="none" strike="noStrike">
              <a:solidFill>
                <a:srgbClr val="000000"/>
              </a:solidFill>
              <a:latin typeface="Arial"/>
              <a:cs typeface="Arial"/>
            </a:rPr>
            <a:pPr/>
            <a:t>Avg Sales</a:t>
          </a:fld>
          <a:endParaRPr lang="en-IN" sz="1200" b="1"/>
        </a:p>
      </xdr:txBody>
    </xdr:sp>
    <xdr:clientData/>
  </xdr:twoCellAnchor>
  <xdr:twoCellAnchor>
    <xdr:from>
      <xdr:col>13</xdr:col>
      <xdr:colOff>177614</xdr:colOff>
      <xdr:row>9</xdr:row>
      <xdr:rowOff>66675</xdr:rowOff>
    </xdr:from>
    <xdr:to>
      <xdr:col>15</xdr:col>
      <xdr:colOff>314735</xdr:colOff>
      <xdr:row>10</xdr:row>
      <xdr:rowOff>123825</xdr:rowOff>
    </xdr:to>
    <xdr:sp macro="" textlink="data!L9">
      <xdr:nvSpPr>
        <xdr:cNvPr id="31" name="TextBox 30">
          <a:extLst>
            <a:ext uri="{FF2B5EF4-FFF2-40B4-BE49-F238E27FC236}">
              <a16:creationId xmlns:a16="http://schemas.microsoft.com/office/drawing/2014/main" id="{D0E93A61-A609-C04D-702A-0BFEE2953CBC}"/>
            </a:ext>
          </a:extLst>
        </xdr:cNvPr>
        <xdr:cNvSpPr txBox="1"/>
      </xdr:nvSpPr>
      <xdr:spPr>
        <a:xfrm>
          <a:off x="9063879" y="1691528"/>
          <a:ext cx="1504238" cy="2364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542D75-FF65-4AF4-956C-178DEEB6846B}" type="TxLink">
            <a:rPr lang="en-US" sz="1200" b="1" i="0" u="none" strike="noStrike">
              <a:solidFill>
                <a:srgbClr val="000000"/>
              </a:solidFill>
              <a:latin typeface="Arial"/>
              <a:cs typeface="Arial"/>
            </a:rPr>
            <a:pPr/>
            <a:t>₹ 5,001.96</a:t>
          </a:fld>
          <a:endParaRPr lang="en-IN" sz="1200" b="1"/>
        </a:p>
      </xdr:txBody>
    </xdr:sp>
    <xdr:clientData/>
  </xdr:twoCellAnchor>
  <xdr:twoCellAnchor>
    <xdr:from>
      <xdr:col>16</xdr:col>
      <xdr:colOff>584946</xdr:colOff>
      <xdr:row>7</xdr:row>
      <xdr:rowOff>19049</xdr:rowOff>
    </xdr:from>
    <xdr:to>
      <xdr:col>19</xdr:col>
      <xdr:colOff>1098174</xdr:colOff>
      <xdr:row>11</xdr:row>
      <xdr:rowOff>123825</xdr:rowOff>
    </xdr:to>
    <xdr:sp macro="" textlink="">
      <xdr:nvSpPr>
        <xdr:cNvPr id="32" name="Rectangle: Rounded Corners 31">
          <a:extLst>
            <a:ext uri="{FF2B5EF4-FFF2-40B4-BE49-F238E27FC236}">
              <a16:creationId xmlns:a16="http://schemas.microsoft.com/office/drawing/2014/main" id="{75BED4CB-DFA2-37A6-238B-BBFD4987E9FC}"/>
            </a:ext>
          </a:extLst>
        </xdr:cNvPr>
        <xdr:cNvSpPr/>
      </xdr:nvSpPr>
      <xdr:spPr>
        <a:xfrm>
          <a:off x="11521887" y="1285314"/>
          <a:ext cx="2563905" cy="821952"/>
        </a:xfrm>
        <a:prstGeom prst="roundRect">
          <a:avLst>
            <a:gd name="adj" fmla="val 3245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584948</xdr:colOff>
      <xdr:row>7</xdr:row>
      <xdr:rowOff>9528</xdr:rowOff>
    </xdr:from>
    <xdr:to>
      <xdr:col>17</xdr:col>
      <xdr:colOff>546846</xdr:colOff>
      <xdr:row>11</xdr:row>
      <xdr:rowOff>133350</xdr:rowOff>
    </xdr:to>
    <xdr:sp macro="" textlink="">
      <xdr:nvSpPr>
        <xdr:cNvPr id="33" name="Rectangle: Rounded Corners 32">
          <a:extLst>
            <a:ext uri="{FF2B5EF4-FFF2-40B4-BE49-F238E27FC236}">
              <a16:creationId xmlns:a16="http://schemas.microsoft.com/office/drawing/2014/main" id="{2B6CD19C-B01B-1BA1-2EB1-6C34C2BDCDD9}"/>
            </a:ext>
          </a:extLst>
        </xdr:cNvPr>
        <xdr:cNvSpPr/>
      </xdr:nvSpPr>
      <xdr:spPr>
        <a:xfrm rot="5400000">
          <a:off x="11424119" y="1373563"/>
          <a:ext cx="840998" cy="645457"/>
        </a:xfrm>
        <a:prstGeom prst="roundRect">
          <a:avLst>
            <a:gd name="adj" fmla="val 32457"/>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17</xdr:col>
      <xdr:colOff>623047</xdr:colOff>
      <xdr:row>7</xdr:row>
      <xdr:rowOff>114300</xdr:rowOff>
    </xdr:from>
    <xdr:to>
      <xdr:col>19</xdr:col>
      <xdr:colOff>642097</xdr:colOff>
      <xdr:row>9</xdr:row>
      <xdr:rowOff>28576</xdr:rowOff>
    </xdr:to>
    <xdr:sp macro="" textlink="data!K7">
      <xdr:nvSpPr>
        <xdr:cNvPr id="34" name="TextBox 33">
          <a:extLst>
            <a:ext uri="{FF2B5EF4-FFF2-40B4-BE49-F238E27FC236}">
              <a16:creationId xmlns:a16="http://schemas.microsoft.com/office/drawing/2014/main" id="{47C4B078-9A78-3606-9DF0-DF68A6A9E071}"/>
            </a:ext>
          </a:extLst>
        </xdr:cNvPr>
        <xdr:cNvSpPr txBox="1"/>
      </xdr:nvSpPr>
      <xdr:spPr>
        <a:xfrm>
          <a:off x="12243547" y="1380565"/>
          <a:ext cx="1386168" cy="2728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00B4D4-4097-4653-A104-FD69EAF21C74}" type="TxLink">
            <a:rPr lang="en-US" sz="1200" b="1" i="0" u="none" strike="noStrike">
              <a:solidFill>
                <a:srgbClr val="000000"/>
              </a:solidFill>
              <a:latin typeface="Arial"/>
              <a:cs typeface="Arial"/>
            </a:rPr>
            <a:pPr/>
            <a:t>No.of Branches</a:t>
          </a:fld>
          <a:endParaRPr lang="en-IN" sz="1200" b="1"/>
        </a:p>
      </xdr:txBody>
    </xdr:sp>
    <xdr:clientData/>
  </xdr:twoCellAnchor>
  <xdr:twoCellAnchor>
    <xdr:from>
      <xdr:col>17</xdr:col>
      <xdr:colOff>613522</xdr:colOff>
      <xdr:row>9</xdr:row>
      <xdr:rowOff>85725</xdr:rowOff>
    </xdr:from>
    <xdr:to>
      <xdr:col>19</xdr:col>
      <xdr:colOff>623046</xdr:colOff>
      <xdr:row>10</xdr:row>
      <xdr:rowOff>142875</xdr:rowOff>
    </xdr:to>
    <xdr:sp macro="" textlink="data!L7">
      <xdr:nvSpPr>
        <xdr:cNvPr id="35" name="TextBox 34">
          <a:extLst>
            <a:ext uri="{FF2B5EF4-FFF2-40B4-BE49-F238E27FC236}">
              <a16:creationId xmlns:a16="http://schemas.microsoft.com/office/drawing/2014/main" id="{C0F44A56-63C8-5029-29CE-05AAA93D0D83}"/>
            </a:ext>
          </a:extLst>
        </xdr:cNvPr>
        <xdr:cNvSpPr txBox="1"/>
      </xdr:nvSpPr>
      <xdr:spPr>
        <a:xfrm>
          <a:off x="12234022" y="1710578"/>
          <a:ext cx="1376642" cy="2364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D364C8-538D-493E-A09F-F96FEF745B25}" type="TxLink">
            <a:rPr lang="en-US" sz="1200" b="1" i="0" u="none" strike="noStrike">
              <a:solidFill>
                <a:srgbClr val="000000"/>
              </a:solidFill>
              <a:latin typeface="Arial"/>
              <a:cs typeface="Arial"/>
            </a:rPr>
            <a:pPr/>
            <a:t>5</a:t>
          </a:fld>
          <a:endParaRPr lang="en-IN" sz="1200" b="1"/>
        </a:p>
      </xdr:txBody>
    </xdr:sp>
    <xdr:clientData/>
  </xdr:twoCellAnchor>
  <xdr:twoCellAnchor>
    <xdr:from>
      <xdr:col>20</xdr:col>
      <xdr:colOff>493058</xdr:colOff>
      <xdr:row>7</xdr:row>
      <xdr:rowOff>68914</xdr:rowOff>
    </xdr:from>
    <xdr:to>
      <xdr:col>24</xdr:col>
      <xdr:colOff>212911</xdr:colOff>
      <xdr:row>11</xdr:row>
      <xdr:rowOff>168088</xdr:rowOff>
    </xdr:to>
    <xdr:sp macro="" textlink="">
      <xdr:nvSpPr>
        <xdr:cNvPr id="36" name="Rectangle: Rounded Corners 35">
          <a:extLst>
            <a:ext uri="{FF2B5EF4-FFF2-40B4-BE49-F238E27FC236}">
              <a16:creationId xmlns:a16="http://schemas.microsoft.com/office/drawing/2014/main" id="{F9980CA7-89AE-5426-0C44-B041CC272BBD}"/>
            </a:ext>
          </a:extLst>
        </xdr:cNvPr>
        <xdr:cNvSpPr/>
      </xdr:nvSpPr>
      <xdr:spPr>
        <a:xfrm>
          <a:off x="14623676" y="1335179"/>
          <a:ext cx="2588559" cy="816350"/>
        </a:xfrm>
        <a:prstGeom prst="roundRect">
          <a:avLst>
            <a:gd name="adj" fmla="val 3245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ln>
              <a:noFill/>
            </a:ln>
            <a:noFill/>
          </a:endParaRPr>
        </a:p>
      </xdr:txBody>
    </xdr:sp>
    <xdr:clientData/>
  </xdr:twoCellAnchor>
  <xdr:twoCellAnchor>
    <xdr:from>
      <xdr:col>20</xdr:col>
      <xdr:colOff>493057</xdr:colOff>
      <xdr:row>7</xdr:row>
      <xdr:rowOff>78443</xdr:rowOff>
    </xdr:from>
    <xdr:to>
      <xdr:col>20</xdr:col>
      <xdr:colOff>1152526</xdr:colOff>
      <xdr:row>11</xdr:row>
      <xdr:rowOff>147918</xdr:rowOff>
    </xdr:to>
    <xdr:sp macro="" textlink="">
      <xdr:nvSpPr>
        <xdr:cNvPr id="37" name="Rectangle: Rounded Corners 36">
          <a:extLst>
            <a:ext uri="{FF2B5EF4-FFF2-40B4-BE49-F238E27FC236}">
              <a16:creationId xmlns:a16="http://schemas.microsoft.com/office/drawing/2014/main" id="{B08FA01B-3A7B-463F-4821-D66D8AE45AC9}"/>
            </a:ext>
          </a:extLst>
        </xdr:cNvPr>
        <xdr:cNvSpPr/>
      </xdr:nvSpPr>
      <xdr:spPr>
        <a:xfrm rot="5400000">
          <a:off x="14560084" y="1408299"/>
          <a:ext cx="786651" cy="659469"/>
        </a:xfrm>
        <a:prstGeom prst="roundRect">
          <a:avLst>
            <a:gd name="adj" fmla="val 32457"/>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21</xdr:col>
      <xdr:colOff>78443</xdr:colOff>
      <xdr:row>7</xdr:row>
      <xdr:rowOff>119342</xdr:rowOff>
    </xdr:from>
    <xdr:to>
      <xdr:col>23</xdr:col>
      <xdr:colOff>571500</xdr:colOff>
      <xdr:row>9</xdr:row>
      <xdr:rowOff>44824</xdr:rowOff>
    </xdr:to>
    <xdr:sp macro="" textlink="data!K10">
      <xdr:nvSpPr>
        <xdr:cNvPr id="38" name="TextBox 37">
          <a:extLst>
            <a:ext uri="{FF2B5EF4-FFF2-40B4-BE49-F238E27FC236}">
              <a16:creationId xmlns:a16="http://schemas.microsoft.com/office/drawing/2014/main" id="{B00EE758-9ECE-A045-7704-4192646702D6}"/>
            </a:ext>
          </a:extLst>
        </xdr:cNvPr>
        <xdr:cNvSpPr txBox="1"/>
      </xdr:nvSpPr>
      <xdr:spPr>
        <a:xfrm>
          <a:off x="15441708" y="1385607"/>
          <a:ext cx="1535204" cy="2840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1D29CC-3A79-4BE2-88E4-1103608ABB87}" type="TxLink">
            <a:rPr lang="en-US" sz="1200" b="1" i="0" u="none" strike="noStrike">
              <a:solidFill>
                <a:srgbClr val="000000"/>
              </a:solidFill>
              <a:latin typeface="Arial"/>
              <a:cs typeface="Arial"/>
            </a:rPr>
            <a:pPr/>
            <a:t>Total Products</a:t>
          </a:fld>
          <a:endParaRPr lang="en-IN" sz="1200" b="1"/>
        </a:p>
      </xdr:txBody>
    </xdr:sp>
    <xdr:clientData/>
  </xdr:twoCellAnchor>
  <xdr:twoCellAnchor>
    <xdr:from>
      <xdr:col>21</xdr:col>
      <xdr:colOff>67238</xdr:colOff>
      <xdr:row>9</xdr:row>
      <xdr:rowOff>93009</xdr:rowOff>
    </xdr:from>
    <xdr:to>
      <xdr:col>23</xdr:col>
      <xdr:colOff>571501</xdr:colOff>
      <xdr:row>11</xdr:row>
      <xdr:rowOff>22411</xdr:rowOff>
    </xdr:to>
    <xdr:sp macro="" textlink="data!L10">
      <xdr:nvSpPr>
        <xdr:cNvPr id="39" name="TextBox 38">
          <a:extLst>
            <a:ext uri="{FF2B5EF4-FFF2-40B4-BE49-F238E27FC236}">
              <a16:creationId xmlns:a16="http://schemas.microsoft.com/office/drawing/2014/main" id="{2A740806-E841-B018-0E66-CEAEFBDAEB7A}"/>
            </a:ext>
          </a:extLst>
        </xdr:cNvPr>
        <xdr:cNvSpPr txBox="1"/>
      </xdr:nvSpPr>
      <xdr:spPr>
        <a:xfrm>
          <a:off x="15430503" y="1717862"/>
          <a:ext cx="1546410" cy="2879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51EEDF-22AC-4F5B-BD60-A31094F9DBCA}" type="TxLink">
            <a:rPr lang="en-US" sz="1200" b="1" i="0" u="none" strike="noStrike">
              <a:solidFill>
                <a:srgbClr val="000000"/>
              </a:solidFill>
              <a:latin typeface="Arial"/>
              <a:cs typeface="Arial"/>
            </a:rPr>
            <a:pPr/>
            <a:t>843</a:t>
          </a:fld>
          <a:endParaRPr lang="en-US" sz="1200" b="1" i="0" u="none" strike="noStrike">
            <a:solidFill>
              <a:srgbClr val="000000"/>
            </a:solidFill>
            <a:latin typeface="Arial"/>
            <a:cs typeface="Arial"/>
          </a:endParaRPr>
        </a:p>
      </xdr:txBody>
    </xdr:sp>
    <xdr:clientData/>
  </xdr:twoCellAnchor>
  <xdr:twoCellAnchor>
    <xdr:from>
      <xdr:col>2</xdr:col>
      <xdr:colOff>95250</xdr:colOff>
      <xdr:row>14</xdr:row>
      <xdr:rowOff>38101</xdr:rowOff>
    </xdr:from>
    <xdr:to>
      <xdr:col>9</xdr:col>
      <xdr:colOff>276225</xdr:colOff>
      <xdr:row>31</xdr:row>
      <xdr:rowOff>28576</xdr:rowOff>
    </xdr:to>
    <xdr:graphicFrame macro="">
      <xdr:nvGraphicFramePr>
        <xdr:cNvPr id="40" name="Chart 39">
          <a:extLst>
            <a:ext uri="{FF2B5EF4-FFF2-40B4-BE49-F238E27FC236}">
              <a16:creationId xmlns:a16="http://schemas.microsoft.com/office/drawing/2014/main" id="{0F840B09-512B-4F2C-9D01-425D2E9D5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414617</xdr:colOff>
      <xdr:row>14</xdr:row>
      <xdr:rowOff>3362</xdr:rowOff>
    </xdr:from>
    <xdr:to>
      <xdr:col>18</xdr:col>
      <xdr:colOff>369793</xdr:colOff>
      <xdr:row>31</xdr:row>
      <xdr:rowOff>58831</xdr:rowOff>
    </xdr:to>
    <xdr:graphicFrame macro="">
      <xdr:nvGraphicFramePr>
        <xdr:cNvPr id="41" name="Chart 40">
          <a:extLst>
            <a:ext uri="{FF2B5EF4-FFF2-40B4-BE49-F238E27FC236}">
              <a16:creationId xmlns:a16="http://schemas.microsoft.com/office/drawing/2014/main" id="{980315C5-C7F3-40B6-90D7-DD6800E45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127746</xdr:colOff>
      <xdr:row>31</xdr:row>
      <xdr:rowOff>130551</xdr:rowOff>
    </xdr:from>
    <xdr:to>
      <xdr:col>18</xdr:col>
      <xdr:colOff>384921</xdr:colOff>
      <xdr:row>50</xdr:row>
      <xdr:rowOff>22411</xdr:rowOff>
    </xdr:to>
    <xdr:graphicFrame macro="">
      <xdr:nvGraphicFramePr>
        <xdr:cNvPr id="42" name="Chart 41">
          <a:extLst>
            <a:ext uri="{FF2B5EF4-FFF2-40B4-BE49-F238E27FC236}">
              <a16:creationId xmlns:a16="http://schemas.microsoft.com/office/drawing/2014/main" id="{EB363AB7-7D5A-4AEC-93BC-D9DD37B1F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592072</xdr:colOff>
      <xdr:row>7</xdr:row>
      <xdr:rowOff>130950</xdr:rowOff>
    </xdr:from>
    <xdr:to>
      <xdr:col>17</xdr:col>
      <xdr:colOff>556372</xdr:colOff>
      <xdr:row>10</xdr:row>
      <xdr:rowOff>152400</xdr:rowOff>
    </xdr:to>
    <xdr:pic>
      <xdr:nvPicPr>
        <xdr:cNvPr id="46" name="Graphic 45" descr="Kiosk outline">
          <a:extLst>
            <a:ext uri="{FF2B5EF4-FFF2-40B4-BE49-F238E27FC236}">
              <a16:creationId xmlns:a16="http://schemas.microsoft.com/office/drawing/2014/main" id="{6ABFE752-A5A2-CA80-FD7E-87C37944154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529013" y="1397215"/>
          <a:ext cx="647859" cy="559332"/>
        </a:xfrm>
        <a:prstGeom prst="rect">
          <a:avLst/>
        </a:prstGeom>
      </xdr:spPr>
    </xdr:pic>
    <xdr:clientData/>
  </xdr:twoCellAnchor>
  <xdr:twoCellAnchor editAs="oneCell">
    <xdr:from>
      <xdr:col>20</xdr:col>
      <xdr:colOff>562216</xdr:colOff>
      <xdr:row>8</xdr:row>
      <xdr:rowOff>65238</xdr:rowOff>
    </xdr:from>
    <xdr:to>
      <xdr:col>20</xdr:col>
      <xdr:colOff>1128991</xdr:colOff>
      <xdr:row>11</xdr:row>
      <xdr:rowOff>22413</xdr:rowOff>
    </xdr:to>
    <xdr:pic>
      <xdr:nvPicPr>
        <xdr:cNvPr id="48" name="Graphic 47" descr="Packing Box Open outline">
          <a:extLst>
            <a:ext uri="{FF2B5EF4-FFF2-40B4-BE49-F238E27FC236}">
              <a16:creationId xmlns:a16="http://schemas.microsoft.com/office/drawing/2014/main" id="{DC60D007-6F01-6681-C963-01CA3DF70FB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4692834" y="1510797"/>
          <a:ext cx="566775" cy="495057"/>
        </a:xfrm>
        <a:prstGeom prst="rect">
          <a:avLst/>
        </a:prstGeom>
      </xdr:spPr>
    </xdr:pic>
    <xdr:clientData/>
  </xdr:twoCellAnchor>
  <xdr:twoCellAnchor editAs="oneCell">
    <xdr:from>
      <xdr:col>2</xdr:col>
      <xdr:colOff>453362</xdr:colOff>
      <xdr:row>8</xdr:row>
      <xdr:rowOff>59475</xdr:rowOff>
    </xdr:from>
    <xdr:to>
      <xdr:col>3</xdr:col>
      <xdr:colOff>350592</xdr:colOff>
      <xdr:row>11</xdr:row>
      <xdr:rowOff>0</xdr:rowOff>
    </xdr:to>
    <xdr:pic>
      <xdr:nvPicPr>
        <xdr:cNvPr id="50" name="Graphic 49" descr="Rupee outline">
          <a:extLst>
            <a:ext uri="{FF2B5EF4-FFF2-40B4-BE49-F238E27FC236}">
              <a16:creationId xmlns:a16="http://schemas.microsoft.com/office/drawing/2014/main" id="{E90072FE-6B82-3630-559A-E5D4D6A244B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20480" y="1505034"/>
          <a:ext cx="580788" cy="478407"/>
        </a:xfrm>
        <a:prstGeom prst="rect">
          <a:avLst/>
        </a:prstGeom>
      </xdr:spPr>
    </xdr:pic>
    <xdr:clientData/>
  </xdr:twoCellAnchor>
  <xdr:twoCellAnchor editAs="oneCell">
    <xdr:from>
      <xdr:col>7</xdr:col>
      <xdr:colOff>233566</xdr:colOff>
      <xdr:row>8</xdr:row>
      <xdr:rowOff>18975</xdr:rowOff>
    </xdr:from>
    <xdr:to>
      <xdr:col>8</xdr:col>
      <xdr:colOff>176491</xdr:colOff>
      <xdr:row>11</xdr:row>
      <xdr:rowOff>28575</xdr:rowOff>
    </xdr:to>
    <xdr:pic>
      <xdr:nvPicPr>
        <xdr:cNvPr id="52" name="Graphic 51" descr="Shopping cart outline">
          <a:extLst>
            <a:ext uri="{FF2B5EF4-FFF2-40B4-BE49-F238E27FC236}">
              <a16:creationId xmlns:a16="http://schemas.microsoft.com/office/drawing/2014/main" id="{90219AE3-6071-C38C-99BA-657C32ACC5C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018478" y="1464534"/>
          <a:ext cx="626484" cy="547482"/>
        </a:xfrm>
        <a:prstGeom prst="rect">
          <a:avLst/>
        </a:prstGeom>
      </xdr:spPr>
    </xdr:pic>
    <xdr:clientData/>
  </xdr:twoCellAnchor>
  <xdr:twoCellAnchor editAs="oneCell">
    <xdr:from>
      <xdr:col>12</xdr:col>
      <xdr:colOff>163045</xdr:colOff>
      <xdr:row>8</xdr:row>
      <xdr:rowOff>19050</xdr:rowOff>
    </xdr:from>
    <xdr:to>
      <xdr:col>13</xdr:col>
      <xdr:colOff>115964</xdr:colOff>
      <xdr:row>10</xdr:row>
      <xdr:rowOff>152400</xdr:rowOff>
    </xdr:to>
    <xdr:pic>
      <xdr:nvPicPr>
        <xdr:cNvPr id="61" name="Graphic 60" descr="Coins outline">
          <a:extLst>
            <a:ext uri="{FF2B5EF4-FFF2-40B4-BE49-F238E27FC236}">
              <a16:creationId xmlns:a16="http://schemas.microsoft.com/office/drawing/2014/main" id="{D62C3F87-A1B0-149B-ACF9-4A01BFC8BB7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365751" y="1464609"/>
          <a:ext cx="636478" cy="491938"/>
        </a:xfrm>
        <a:prstGeom prst="rect">
          <a:avLst/>
        </a:prstGeom>
      </xdr:spPr>
    </xdr:pic>
    <xdr:clientData/>
  </xdr:twoCellAnchor>
  <xdr:twoCellAnchor editAs="oneCell">
    <xdr:from>
      <xdr:col>20</xdr:col>
      <xdr:colOff>502022</xdr:colOff>
      <xdr:row>14</xdr:row>
      <xdr:rowOff>94129</xdr:rowOff>
    </xdr:from>
    <xdr:to>
      <xdr:col>25</xdr:col>
      <xdr:colOff>762001</xdr:colOff>
      <xdr:row>20</xdr:row>
      <xdr:rowOff>89647</xdr:rowOff>
    </xdr:to>
    <mc:AlternateContent xmlns:mc="http://schemas.openxmlformats.org/markup-compatibility/2006">
      <mc:Choice xmlns:tsle="http://schemas.microsoft.com/office/drawing/2012/timeslicer" Requires="tsle">
        <xdr:graphicFrame macro="">
          <xdr:nvGraphicFramePr>
            <xdr:cNvPr id="63" name="Invoice Date 1">
              <a:extLst>
                <a:ext uri="{FF2B5EF4-FFF2-40B4-BE49-F238E27FC236}">
                  <a16:creationId xmlns:a16="http://schemas.microsoft.com/office/drawing/2014/main" id="{1FA2A40C-DCC2-4477-8ABD-C4EC9FD179A1}"/>
                </a:ext>
              </a:extLst>
            </xdr:cNvPr>
            <xdr:cNvGraphicFramePr/>
          </xdr:nvGraphicFramePr>
          <xdr:xfrm>
            <a:off x="0" y="0"/>
            <a:ext cx="0" cy="0"/>
          </xdr:xfrm>
          <a:graphic>
            <a:graphicData uri="http://schemas.microsoft.com/office/drawing/2012/timeslicer">
              <tsle:timeslicer xmlns:tsle="http://schemas.microsoft.com/office/drawing/2012/timeslicer" name="Invoice Date 1"/>
            </a:graphicData>
          </a:graphic>
        </xdr:graphicFrame>
      </mc:Choice>
      <mc:Fallback>
        <xdr:sp macro="" textlink="">
          <xdr:nvSpPr>
            <xdr:cNvPr id="0" name=""/>
            <xdr:cNvSpPr>
              <a:spLocks noTextEdit="1"/>
            </xdr:cNvSpPr>
          </xdr:nvSpPr>
          <xdr:spPr>
            <a:xfrm>
              <a:off x="14632640" y="2805953"/>
              <a:ext cx="3543302" cy="107128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443753</xdr:colOff>
      <xdr:row>14</xdr:row>
      <xdr:rowOff>94130</xdr:rowOff>
    </xdr:from>
    <xdr:to>
      <xdr:col>20</xdr:col>
      <xdr:colOff>443753</xdr:colOff>
      <xdr:row>24</xdr:row>
      <xdr:rowOff>48185</xdr:rowOff>
    </xdr:to>
    <mc:AlternateContent xmlns:mc="http://schemas.openxmlformats.org/markup-compatibility/2006">
      <mc:Choice xmlns:a14="http://schemas.microsoft.com/office/drawing/2010/main" Requires="a14">
        <xdr:graphicFrame macro="">
          <xdr:nvGraphicFramePr>
            <xdr:cNvPr id="64" name="Branch Name 1">
              <a:extLst>
                <a:ext uri="{FF2B5EF4-FFF2-40B4-BE49-F238E27FC236}">
                  <a16:creationId xmlns:a16="http://schemas.microsoft.com/office/drawing/2014/main" id="{45DA115A-D443-4656-81D1-22E9D2A120BA}"/>
                </a:ext>
              </a:extLst>
            </xdr:cNvPr>
            <xdr:cNvGraphicFramePr/>
          </xdr:nvGraphicFramePr>
          <xdr:xfrm>
            <a:off x="0" y="0"/>
            <a:ext cx="0" cy="0"/>
          </xdr:xfrm>
          <a:graphic>
            <a:graphicData uri="http://schemas.microsoft.com/office/drawing/2010/slicer">
              <sle:slicer xmlns:sle="http://schemas.microsoft.com/office/drawing/2010/slicer" name="Branch Name 1"/>
            </a:graphicData>
          </a:graphic>
        </xdr:graphicFrame>
      </mc:Choice>
      <mc:Fallback>
        <xdr:sp macro="" textlink="">
          <xdr:nvSpPr>
            <xdr:cNvPr id="0" name=""/>
            <xdr:cNvSpPr>
              <a:spLocks noTextEdit="1"/>
            </xdr:cNvSpPr>
          </xdr:nvSpPr>
          <xdr:spPr>
            <a:xfrm>
              <a:off x="12747812" y="2805954"/>
              <a:ext cx="1826559" cy="1746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xdr:row>
      <xdr:rowOff>0</xdr:rowOff>
    </xdr:from>
    <xdr:to>
      <xdr:col>26</xdr:col>
      <xdr:colOff>1</xdr:colOff>
      <xdr:row>5</xdr:row>
      <xdr:rowOff>1</xdr:rowOff>
    </xdr:to>
    <xdr:sp macro="" textlink="">
      <xdr:nvSpPr>
        <xdr:cNvPr id="7" name="Rectangle: Rounded Corners 6">
          <a:extLst>
            <a:ext uri="{FF2B5EF4-FFF2-40B4-BE49-F238E27FC236}">
              <a16:creationId xmlns:a16="http://schemas.microsoft.com/office/drawing/2014/main" id="{A698650A-43E8-07E1-5E29-9D3F3D715562}"/>
            </a:ext>
          </a:extLst>
        </xdr:cNvPr>
        <xdr:cNvSpPr/>
      </xdr:nvSpPr>
      <xdr:spPr>
        <a:xfrm>
          <a:off x="1367118" y="336176"/>
          <a:ext cx="16909677" cy="762001"/>
        </a:xfrm>
        <a:prstGeom prst="roundRect">
          <a:avLst>
            <a:gd name="adj" fmla="val 7842"/>
          </a:avLst>
        </a:prstGeom>
        <a:solidFill>
          <a:srgbClr val="00B05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noFill/>
          </a:endParaRPr>
        </a:p>
      </xdr:txBody>
    </xdr:sp>
    <xdr:clientData/>
  </xdr:twoCellAnchor>
  <xdr:twoCellAnchor>
    <xdr:from>
      <xdr:col>5</xdr:col>
      <xdr:colOff>0</xdr:colOff>
      <xdr:row>1</xdr:row>
      <xdr:rowOff>166408</xdr:rowOff>
    </xdr:from>
    <xdr:to>
      <xdr:col>20</xdr:col>
      <xdr:colOff>571500</xdr:colOff>
      <xdr:row>3</xdr:row>
      <xdr:rowOff>140634</xdr:rowOff>
    </xdr:to>
    <xdr:sp macro="" textlink="">
      <xdr:nvSpPr>
        <xdr:cNvPr id="8" name="TextBox 7">
          <a:extLst>
            <a:ext uri="{FF2B5EF4-FFF2-40B4-BE49-F238E27FC236}">
              <a16:creationId xmlns:a16="http://schemas.microsoft.com/office/drawing/2014/main" id="{B014D7A7-DBC1-B6D0-9265-C907E3A77A68}"/>
            </a:ext>
          </a:extLst>
        </xdr:cNvPr>
        <xdr:cNvSpPr txBox="1"/>
      </xdr:nvSpPr>
      <xdr:spPr>
        <a:xfrm>
          <a:off x="3417794" y="502584"/>
          <a:ext cx="11284324" cy="3776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SALES ANALYSIS DASHBAORD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157162</xdr:colOff>
      <xdr:row>13</xdr:row>
      <xdr:rowOff>104775</xdr:rowOff>
    </xdr:from>
    <xdr:to>
      <xdr:col>3</xdr:col>
      <xdr:colOff>204787</xdr:colOff>
      <xdr:row>28</xdr:row>
      <xdr:rowOff>133350</xdr:rowOff>
    </xdr:to>
    <xdr:graphicFrame macro="">
      <xdr:nvGraphicFramePr>
        <xdr:cNvPr id="2" name="Chart 1">
          <a:extLst>
            <a:ext uri="{FF2B5EF4-FFF2-40B4-BE49-F238E27FC236}">
              <a16:creationId xmlns:a16="http://schemas.microsoft.com/office/drawing/2014/main" id="{9821C827-F101-69C3-3548-7E05C47EC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xdr:colOff>
      <xdr:row>15</xdr:row>
      <xdr:rowOff>28575</xdr:rowOff>
    </xdr:from>
    <xdr:to>
      <xdr:col>13</xdr:col>
      <xdr:colOff>519112</xdr:colOff>
      <xdr:row>30</xdr:row>
      <xdr:rowOff>57150</xdr:rowOff>
    </xdr:to>
    <xdr:graphicFrame macro="">
      <xdr:nvGraphicFramePr>
        <xdr:cNvPr id="3" name="Chart 2">
          <a:extLst>
            <a:ext uri="{FF2B5EF4-FFF2-40B4-BE49-F238E27FC236}">
              <a16:creationId xmlns:a16="http://schemas.microsoft.com/office/drawing/2014/main" id="{86447072-04C5-E7D1-E7F9-6BB47B53F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1514475</xdr:colOff>
      <xdr:row>54</xdr:row>
      <xdr:rowOff>38099</xdr:rowOff>
    </xdr:from>
    <xdr:to>
      <xdr:col>20</xdr:col>
      <xdr:colOff>200025</xdr:colOff>
      <xdr:row>81</xdr:row>
      <xdr:rowOff>152400</xdr:rowOff>
    </xdr:to>
    <xdr:graphicFrame macro="">
      <xdr:nvGraphicFramePr>
        <xdr:cNvPr id="5" name="Chart 4">
          <a:extLst>
            <a:ext uri="{FF2B5EF4-FFF2-40B4-BE49-F238E27FC236}">
              <a16:creationId xmlns:a16="http://schemas.microsoft.com/office/drawing/2014/main" id="{A2BF5FE6-493F-F7B1-AA99-0ABDDDC39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323850</xdr:colOff>
      <xdr:row>21</xdr:row>
      <xdr:rowOff>47625</xdr:rowOff>
    </xdr:from>
    <xdr:to>
      <xdr:col>7</xdr:col>
      <xdr:colOff>1704975</xdr:colOff>
      <xdr:row>26</xdr:row>
      <xdr:rowOff>66675</xdr:rowOff>
    </xdr:to>
    <mc:AlternateContent xmlns:mc="http://schemas.openxmlformats.org/markup-compatibility/2006" xmlns:tsle="http://schemas.microsoft.com/office/drawing/2012/timeslicer">
      <mc:Choice Requires="tsle">
        <xdr:graphicFrame macro="">
          <xdr:nvGraphicFramePr>
            <xdr:cNvPr id="7" name="Invoice Date">
              <a:extLst>
                <a:ext uri="{FF2B5EF4-FFF2-40B4-BE49-F238E27FC236}">
                  <a16:creationId xmlns:a16="http://schemas.microsoft.com/office/drawing/2014/main" id="{EDB68A1B-99E8-D03D-5BBF-0C7891B59A5B}"/>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7305675" y="3848100"/>
              <a:ext cx="2057400"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1724025</xdr:colOff>
      <xdr:row>13</xdr:row>
      <xdr:rowOff>152400</xdr:rowOff>
    </xdr:from>
    <xdr:to>
      <xdr:col>9</xdr:col>
      <xdr:colOff>561975</xdr:colOff>
      <xdr:row>27</xdr:row>
      <xdr:rowOff>142875</xdr:rowOff>
    </xdr:to>
    <mc:AlternateContent xmlns:mc="http://schemas.openxmlformats.org/markup-compatibility/2006">
      <mc:Choice xmlns:a14="http://schemas.microsoft.com/office/drawing/2010/main" Requires="a14">
        <xdr:graphicFrame macro="">
          <xdr:nvGraphicFramePr>
            <xdr:cNvPr id="11" name="Branch Name">
              <a:extLst>
                <a:ext uri="{FF2B5EF4-FFF2-40B4-BE49-F238E27FC236}">
                  <a16:creationId xmlns:a16="http://schemas.microsoft.com/office/drawing/2014/main" id="{1C514B0D-E191-FD78-8462-387871CC7908}"/>
                </a:ext>
              </a:extLst>
            </xdr:cNvPr>
            <xdr:cNvGraphicFramePr/>
          </xdr:nvGraphicFramePr>
          <xdr:xfrm>
            <a:off x="0" y="0"/>
            <a:ext cx="0" cy="0"/>
          </xdr:xfrm>
          <a:graphic>
            <a:graphicData uri="http://schemas.microsoft.com/office/drawing/2010/slicer">
              <sle:slicer xmlns:sle="http://schemas.microsoft.com/office/drawing/2010/slicer" name="Branch Name"/>
            </a:graphicData>
          </a:graphic>
        </xdr:graphicFrame>
      </mc:Choice>
      <mc:Fallback>
        <xdr:sp macro="" textlink="">
          <xdr:nvSpPr>
            <xdr:cNvPr id="0" name=""/>
            <xdr:cNvSpPr>
              <a:spLocks noTextEdit="1"/>
            </xdr:cNvSpPr>
          </xdr:nvSpPr>
          <xdr:spPr>
            <a:xfrm>
              <a:off x="9429750" y="2505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209550</xdr:colOff>
      <xdr:row>10</xdr:row>
      <xdr:rowOff>76200</xdr:rowOff>
    </xdr:from>
    <xdr:to>
      <xdr:col>5</xdr:col>
      <xdr:colOff>133350</xdr:colOff>
      <xdr:row>24</xdr:row>
      <xdr:rowOff>66675</xdr:rowOff>
    </xdr:to>
    <mc:AlternateContent xmlns:mc="http://schemas.openxmlformats.org/markup-compatibility/2006">
      <mc:Choice xmlns:a14="http://schemas.microsoft.com/office/drawing/2010/main" Requires="a14">
        <xdr:graphicFrame macro="">
          <xdr:nvGraphicFramePr>
            <xdr:cNvPr id="6" name="Section 1">
              <a:extLst>
                <a:ext uri="{FF2B5EF4-FFF2-40B4-BE49-F238E27FC236}">
                  <a16:creationId xmlns:a16="http://schemas.microsoft.com/office/drawing/2014/main" id="{559E14DE-3785-DDE9-96E7-1FBE730EA8DE}"/>
                </a:ext>
              </a:extLst>
            </xdr:cNvPr>
            <xdr:cNvGraphicFramePr/>
          </xdr:nvGraphicFramePr>
          <xdr:xfrm>
            <a:off x="0" y="0"/>
            <a:ext cx="0" cy="0"/>
          </xdr:xfrm>
          <a:graphic>
            <a:graphicData uri="http://schemas.microsoft.com/office/drawing/2010/slicer">
              <sle:slicer xmlns:sle="http://schemas.microsoft.com/office/drawing/2010/slicer" name="Section 1"/>
            </a:graphicData>
          </a:graphic>
        </xdr:graphicFrame>
      </mc:Choice>
      <mc:Fallback>
        <xdr:sp macro="" textlink="">
          <xdr:nvSpPr>
            <xdr:cNvPr id="0" name=""/>
            <xdr:cNvSpPr>
              <a:spLocks noTextEdit="1"/>
            </xdr:cNvSpPr>
          </xdr:nvSpPr>
          <xdr:spPr>
            <a:xfrm>
              <a:off x="4733925" y="1885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BENEZER V" refreshedDate="45448.416884259263" createdVersion="8" refreshedVersion="8" minRefreshableVersion="3" recordCount="1000" xr:uid="{1D991F7C-EBFF-46D8-9DC5-19361C3B3161}">
  <cacheSource type="worksheet">
    <worksheetSource ref="A1:G1001" sheet="data"/>
  </cacheSource>
  <cacheFields count="7">
    <cacheField name="Branch Name" numFmtId="0">
      <sharedItems count="5">
        <s v="Mumbai"/>
        <s v="Delhi"/>
        <s v="Banglore"/>
        <s v="Chennai"/>
        <s v="Pune"/>
      </sharedItems>
    </cacheField>
    <cacheField name="Section" numFmtId="0">
      <sharedItems count="22">
        <s v="Home"/>
        <s v="Books"/>
        <s v="Garden"/>
        <s v="Sports"/>
        <s v="Beauty"/>
        <s v="Grocery"/>
        <s v="Kids"/>
        <s v="Jewelry"/>
        <s v="Music"/>
        <s v="Health"/>
        <s v="Toys"/>
        <s v="Automotive"/>
        <s v="Clothing"/>
        <s v="Industrial"/>
        <s v="Movies"/>
        <s v="Electronics"/>
        <s v="Outdoors"/>
        <s v="Tools"/>
        <s v="Computers"/>
        <s v="Games"/>
        <s v="Shoes"/>
        <s v="Baby"/>
      </sharedItems>
    </cacheField>
    <cacheField name="Product" numFmtId="0">
      <sharedItems/>
    </cacheField>
    <cacheField name="SUB" numFmtId="0">
      <sharedItems/>
    </cacheField>
    <cacheField name="Invoice Date" numFmtId="15">
      <sharedItems containsSemiMixedTypes="0" containsNonDate="0" containsDate="1" containsString="0" minDate="2021-01-01T00:00:00" maxDate="2021-12-31T00:00:00"/>
    </cacheField>
    <cacheField name="Invoiced Amount " numFmtId="164">
      <sharedItems containsSemiMixedTypes="0" containsString="0" containsNumber="1" minValue="32.04" maxValue="9998.57"/>
    </cacheField>
    <cacheField name="Quantity"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7568847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BENEZER V" refreshedDate="45448.698444444446" createdVersion="8" refreshedVersion="8" minRefreshableVersion="3" recordCount="1000" xr:uid="{3F97BC59-2CF2-43C8-9635-365F660A8D1A}">
  <cacheSource type="worksheet">
    <worksheetSource name="Table1"/>
  </cacheSource>
  <cacheFields count="8">
    <cacheField name="Branch Name" numFmtId="0">
      <sharedItems count="5">
        <s v="Mumbai"/>
        <s v="Delhi"/>
        <s v="Banglore"/>
        <s v="Chennai"/>
        <s v="Pune"/>
      </sharedItems>
    </cacheField>
    <cacheField name="Section" numFmtId="0">
      <sharedItems count="22">
        <s v="Home"/>
        <s v="Books"/>
        <s v="Garden"/>
        <s v="Sports"/>
        <s v="Beauty"/>
        <s v="Grocery"/>
        <s v="Kids"/>
        <s v="Jewelry"/>
        <s v="Music"/>
        <s v="Health"/>
        <s v="Toys"/>
        <s v="Automotive"/>
        <s v="Clothing"/>
        <s v="Industrial"/>
        <s v="Movies"/>
        <s v="Electronics"/>
        <s v="Outdoors"/>
        <s v="Tools"/>
        <s v="Computers"/>
        <s v="Games"/>
        <s v="Shoes"/>
        <s v="Baby"/>
      </sharedItems>
    </cacheField>
    <cacheField name="Product" numFmtId="0">
      <sharedItems/>
    </cacheField>
    <cacheField name="SUB" numFmtId="0">
      <sharedItems/>
    </cacheField>
    <cacheField name="Invoice Date" numFmtId="15">
      <sharedItems containsSemiMixedTypes="0" containsNonDate="0" containsDate="1" containsString="0" minDate="2021-01-01T00:00:00" maxDate="2021-12-31T00:00:00" count="341">
        <d v="2021-07-23T00:00:00"/>
        <d v="2021-06-22T00:00:00"/>
        <d v="2021-04-18T00:00:00"/>
        <d v="2021-06-29T00:00:00"/>
        <d v="2021-10-20T00:00:00"/>
        <d v="2021-03-19T00:00:00"/>
        <d v="2021-08-21T00:00:00"/>
        <d v="2021-07-28T00:00:00"/>
        <d v="2021-09-15T00:00:00"/>
        <d v="2021-01-01T00:00:00"/>
        <d v="2021-12-22T00:00:00"/>
        <d v="2021-03-05T00:00:00"/>
        <d v="2021-02-15T00:00:00"/>
        <d v="2021-01-22T00:00:00"/>
        <d v="2021-07-26T00:00:00"/>
        <d v="2021-05-30T00:00:00"/>
        <d v="2021-07-27T00:00:00"/>
        <d v="2021-07-02T00:00:00"/>
        <d v="2021-03-18T00:00:00"/>
        <d v="2021-10-14T00:00:00"/>
        <d v="2021-09-01T00:00:00"/>
        <d v="2021-09-23T00:00:00"/>
        <d v="2021-07-07T00:00:00"/>
        <d v="2021-01-13T00:00:00"/>
        <d v="2021-11-15T00:00:00"/>
        <d v="2021-09-07T00:00:00"/>
        <d v="2021-06-23T00:00:00"/>
        <d v="2021-04-05T00:00:00"/>
        <d v="2021-06-18T00:00:00"/>
        <d v="2021-01-06T00:00:00"/>
        <d v="2021-06-21T00:00:00"/>
        <d v="2021-04-22T00:00:00"/>
        <d v="2021-05-31T00:00:00"/>
        <d v="2021-02-20T00:00:00"/>
        <d v="2021-05-02T00:00:00"/>
        <d v="2021-08-04T00:00:00"/>
        <d v="2021-01-05T00:00:00"/>
        <d v="2021-03-24T00:00:00"/>
        <d v="2021-05-15T00:00:00"/>
        <d v="2021-01-20T00:00:00"/>
        <d v="2021-05-09T00:00:00"/>
        <d v="2021-04-10T00:00:00"/>
        <d v="2021-11-21T00:00:00"/>
        <d v="2021-07-24T00:00:00"/>
        <d v="2021-03-03T00:00:00"/>
        <d v="2021-12-28T00:00:00"/>
        <d v="2021-10-26T00:00:00"/>
        <d v="2021-05-19T00:00:00"/>
        <d v="2021-01-04T00:00:00"/>
        <d v="2021-02-26T00:00:00"/>
        <d v="2021-04-11T00:00:00"/>
        <d v="2021-01-14T00:00:00"/>
        <d v="2021-08-18T00:00:00"/>
        <d v="2021-01-15T00:00:00"/>
        <d v="2021-10-25T00:00:00"/>
        <d v="2021-12-25T00:00:00"/>
        <d v="2021-06-25T00:00:00"/>
        <d v="2021-10-12T00:00:00"/>
        <d v="2021-03-14T00:00:00"/>
        <d v="2021-10-15T00:00:00"/>
        <d v="2021-09-09T00:00:00"/>
        <d v="2021-05-28T00:00:00"/>
        <d v="2021-01-07T00:00:00"/>
        <d v="2021-07-10T00:00:00"/>
        <d v="2021-09-14T00:00:00"/>
        <d v="2021-01-08T00:00:00"/>
        <d v="2021-02-24T00:00:00"/>
        <d v="2021-08-29T00:00:00"/>
        <d v="2021-04-28T00:00:00"/>
        <d v="2021-12-26T00:00:00"/>
        <d v="2021-11-09T00:00:00"/>
        <d v="2021-01-30T00:00:00"/>
        <d v="2021-09-21T00:00:00"/>
        <d v="2021-09-05T00:00:00"/>
        <d v="2021-07-17T00:00:00"/>
        <d v="2021-02-12T00:00:00"/>
        <d v="2021-03-16T00:00:00"/>
        <d v="2021-04-04T00:00:00"/>
        <d v="2021-10-23T00:00:00"/>
        <d v="2021-07-29T00:00:00"/>
        <d v="2021-06-15T00:00:00"/>
        <d v="2021-03-12T00:00:00"/>
        <d v="2021-06-26T00:00:00"/>
        <d v="2021-01-02T00:00:00"/>
        <d v="2021-03-11T00:00:00"/>
        <d v="2021-11-25T00:00:00"/>
        <d v="2021-02-19T00:00:00"/>
        <d v="2021-08-14T00:00:00"/>
        <d v="2021-04-27T00:00:00"/>
        <d v="2021-11-10T00:00:00"/>
        <d v="2021-11-30T00:00:00"/>
        <d v="2021-06-05T00:00:00"/>
        <d v="2021-04-26T00:00:00"/>
        <d v="2021-07-01T00:00:00"/>
        <d v="2021-11-04T00:00:00"/>
        <d v="2021-10-27T00:00:00"/>
        <d v="2021-02-07T00:00:00"/>
        <d v="2021-02-06T00:00:00"/>
        <d v="2021-04-06T00:00:00"/>
        <d v="2021-01-12T00:00:00"/>
        <d v="2021-05-12T00:00:00"/>
        <d v="2021-05-05T00:00:00"/>
        <d v="2021-05-06T00:00:00"/>
        <d v="2021-02-01T00:00:00"/>
        <d v="2021-10-08T00:00:00"/>
        <d v="2021-04-03T00:00:00"/>
        <d v="2021-05-29T00:00:00"/>
        <d v="2021-07-11T00:00:00"/>
        <d v="2021-02-17T00:00:00"/>
        <d v="2021-10-18T00:00:00"/>
        <d v="2021-08-02T00:00:00"/>
        <d v="2021-06-08T00:00:00"/>
        <d v="2021-08-16T00:00:00"/>
        <d v="2021-06-19T00:00:00"/>
        <d v="2021-07-16T00:00:00"/>
        <d v="2021-08-11T00:00:00"/>
        <d v="2021-05-26T00:00:00"/>
        <d v="2021-01-24T00:00:00"/>
        <d v="2021-04-12T00:00:00"/>
        <d v="2021-10-22T00:00:00"/>
        <d v="2021-11-05T00:00:00"/>
        <d v="2021-11-19T00:00:00"/>
        <d v="2021-11-02T00:00:00"/>
        <d v="2021-03-30T00:00:00"/>
        <d v="2021-11-16T00:00:00"/>
        <d v="2021-01-21T00:00:00"/>
        <d v="2021-06-09T00:00:00"/>
        <d v="2021-08-12T00:00:00"/>
        <d v="2021-01-26T00:00:00"/>
        <d v="2021-07-08T00:00:00"/>
        <d v="2021-03-08T00:00:00"/>
        <d v="2021-10-21T00:00:00"/>
        <d v="2021-03-07T00:00:00"/>
        <d v="2021-09-17T00:00:00"/>
        <d v="2021-01-10T00:00:00"/>
        <d v="2021-11-14T00:00:00"/>
        <d v="2021-04-14T00:00:00"/>
        <d v="2021-05-22T00:00:00"/>
        <d v="2021-02-04T00:00:00"/>
        <d v="2021-02-18T00:00:00"/>
        <d v="2021-10-17T00:00:00"/>
        <d v="2021-03-15T00:00:00"/>
        <d v="2021-08-27T00:00:00"/>
        <d v="2021-06-06T00:00:00"/>
        <d v="2021-05-04T00:00:00"/>
        <d v="2021-05-10T00:00:00"/>
        <d v="2021-06-02T00:00:00"/>
        <d v="2021-08-17T00:00:00"/>
        <d v="2021-07-05T00:00:00"/>
        <d v="2021-04-21T00:00:00"/>
        <d v="2021-09-02T00:00:00"/>
        <d v="2021-02-02T00:00:00"/>
        <d v="2021-09-18T00:00:00"/>
        <d v="2021-04-01T00:00:00"/>
        <d v="2021-04-29T00:00:00"/>
        <d v="2021-11-18T00:00:00"/>
        <d v="2021-06-27T00:00:00"/>
        <d v="2021-10-01T00:00:00"/>
        <d v="2021-11-22T00:00:00"/>
        <d v="2021-06-11T00:00:00"/>
        <d v="2021-08-23T00:00:00"/>
        <d v="2021-09-06T00:00:00"/>
        <d v="2021-07-13T00:00:00"/>
        <d v="2021-01-25T00:00:00"/>
        <d v="2021-12-14T00:00:00"/>
        <d v="2021-09-29T00:00:00"/>
        <d v="2021-05-24T00:00:00"/>
        <d v="2021-12-21T00:00:00"/>
        <d v="2021-09-25T00:00:00"/>
        <d v="2021-07-12T00:00:00"/>
        <d v="2021-09-10T00:00:00"/>
        <d v="2021-07-06T00:00:00"/>
        <d v="2021-04-30T00:00:00"/>
        <d v="2021-03-27T00:00:00"/>
        <d v="2021-08-08T00:00:00"/>
        <d v="2021-11-12T00:00:00"/>
        <d v="2021-12-15T00:00:00"/>
        <d v="2021-10-02T00:00:00"/>
        <d v="2021-09-27T00:00:00"/>
        <d v="2021-12-29T00:00:00"/>
        <d v="2021-12-01T00:00:00"/>
        <d v="2021-02-11T00:00:00"/>
        <d v="2021-11-07T00:00:00"/>
        <d v="2021-12-16T00:00:00"/>
        <d v="2021-06-04T00:00:00"/>
        <d v="2021-06-24T00:00:00"/>
        <d v="2021-06-07T00:00:00"/>
        <d v="2021-09-04T00:00:00"/>
        <d v="2021-03-02T00:00:00"/>
        <d v="2021-08-15T00:00:00"/>
        <d v="2021-04-02T00:00:00"/>
        <d v="2021-11-28T00:00:00"/>
        <d v="2021-09-28T00:00:00"/>
        <d v="2021-02-05T00:00:00"/>
        <d v="2021-02-08T00:00:00"/>
        <d v="2021-01-27T00:00:00"/>
        <d v="2021-08-24T00:00:00"/>
        <d v="2021-08-19T00:00:00"/>
        <d v="2021-03-26T00:00:00"/>
        <d v="2021-03-06T00:00:00"/>
        <d v="2021-10-29T00:00:00"/>
        <d v="2021-07-18T00:00:00"/>
        <d v="2021-11-03T00:00:00"/>
        <d v="2021-10-11T00:00:00"/>
        <d v="2021-05-01T00:00:00"/>
        <d v="2021-11-23T00:00:00"/>
        <d v="2021-02-14T00:00:00"/>
        <d v="2021-09-16T00:00:00"/>
        <d v="2021-10-05T00:00:00"/>
        <d v="2021-09-20T00:00:00"/>
        <d v="2021-10-06T00:00:00"/>
        <d v="2021-12-23T00:00:00"/>
        <d v="2021-05-20T00:00:00"/>
        <d v="2021-10-19T00:00:00"/>
        <d v="2021-07-15T00:00:00"/>
        <d v="2021-07-09T00:00:00"/>
        <d v="2021-09-12T00:00:00"/>
        <d v="2021-10-28T00:00:00"/>
        <d v="2021-12-07T00:00:00"/>
        <d v="2021-08-10T00:00:00"/>
        <d v="2021-07-03T00:00:00"/>
        <d v="2021-06-16T00:00:00"/>
        <d v="2021-08-07T00:00:00"/>
        <d v="2021-03-13T00:00:00"/>
        <d v="2021-12-18T00:00:00"/>
        <d v="2021-12-08T00:00:00"/>
        <d v="2021-12-02T00:00:00"/>
        <d v="2021-12-09T00:00:00"/>
        <d v="2021-09-30T00:00:00"/>
        <d v="2021-12-13T00:00:00"/>
        <d v="2021-03-01T00:00:00"/>
        <d v="2021-07-30T00:00:00"/>
        <d v="2021-10-07T00:00:00"/>
        <d v="2021-08-03T00:00:00"/>
        <d v="2021-10-31T00:00:00"/>
        <d v="2021-04-25T00:00:00"/>
        <d v="2021-12-06T00:00:00"/>
        <d v="2021-06-30T00:00:00"/>
        <d v="2021-12-20T00:00:00"/>
        <d v="2021-09-22T00:00:00"/>
        <d v="2021-09-13T00:00:00"/>
        <d v="2021-05-23T00:00:00"/>
        <d v="2021-02-23T00:00:00"/>
        <d v="2021-09-08T00:00:00"/>
        <d v="2021-01-09T00:00:00"/>
        <d v="2021-11-08T00:00:00"/>
        <d v="2021-05-07T00:00:00"/>
        <d v="2021-01-28T00:00:00"/>
        <d v="2021-12-27T00:00:00"/>
        <d v="2021-02-16T00:00:00"/>
        <d v="2021-08-22T00:00:00"/>
        <d v="2021-10-09T00:00:00"/>
        <d v="2021-01-31T00:00:00"/>
        <d v="2021-09-24T00:00:00"/>
        <d v="2021-02-28T00:00:00"/>
        <d v="2021-03-09T00:00:00"/>
        <d v="2021-03-10T00:00:00"/>
        <d v="2021-05-11T00:00:00"/>
        <d v="2021-07-14T00:00:00"/>
        <d v="2021-02-10T00:00:00"/>
        <d v="2021-03-21T00:00:00"/>
        <d v="2021-03-17T00:00:00"/>
        <d v="2021-06-14T00:00:00"/>
        <d v="2021-03-25T00:00:00"/>
        <d v="2021-03-29T00:00:00"/>
        <d v="2021-08-31T00:00:00"/>
        <d v="2021-08-25T00:00:00"/>
        <d v="2021-05-17T00:00:00"/>
        <d v="2021-11-06T00:00:00"/>
        <d v="2021-10-10T00:00:00"/>
        <d v="2021-04-24T00:00:00"/>
        <d v="2021-11-17T00:00:00"/>
        <d v="2021-02-03T00:00:00"/>
        <d v="2021-01-17T00:00:00"/>
        <d v="2021-08-01T00:00:00"/>
        <d v="2021-08-30T00:00:00"/>
        <d v="2021-10-30T00:00:00"/>
        <d v="2021-12-12T00:00:00"/>
        <d v="2021-06-17T00:00:00"/>
        <d v="2021-04-20T00:00:00"/>
        <d v="2021-07-19T00:00:00"/>
        <d v="2021-01-03T00:00:00"/>
        <d v="2021-10-24T00:00:00"/>
        <d v="2021-12-19T00:00:00"/>
        <d v="2021-02-22T00:00:00"/>
        <d v="2021-05-14T00:00:00"/>
        <d v="2021-04-07T00:00:00"/>
        <d v="2021-03-28T00:00:00"/>
        <d v="2021-05-03T00:00:00"/>
        <d v="2021-02-13T00:00:00"/>
        <d v="2021-08-28T00:00:00"/>
        <d v="2021-08-26T00:00:00"/>
        <d v="2021-04-17T00:00:00"/>
        <d v="2021-01-16T00:00:00"/>
        <d v="2021-04-08T00:00:00"/>
        <d v="2021-06-12T00:00:00"/>
        <d v="2021-11-11T00:00:00"/>
        <d v="2021-12-11T00:00:00"/>
        <d v="2021-11-26T00:00:00"/>
        <d v="2021-09-11T00:00:00"/>
        <d v="2021-06-20T00:00:00"/>
        <d v="2021-03-22T00:00:00"/>
        <d v="2021-03-23T00:00:00"/>
        <d v="2021-07-25T00:00:00"/>
        <d v="2021-10-13T00:00:00"/>
        <d v="2021-12-04T00:00:00"/>
        <d v="2021-06-28T00:00:00"/>
        <d v="2021-03-31T00:00:00"/>
        <d v="2021-09-19T00:00:00"/>
        <d v="2021-11-24T00:00:00"/>
        <d v="2021-05-18T00:00:00"/>
        <d v="2021-06-10T00:00:00"/>
        <d v="2021-05-21T00:00:00"/>
        <d v="2021-10-04T00:00:00"/>
        <d v="2021-05-27T00:00:00"/>
        <d v="2021-01-29T00:00:00"/>
        <d v="2021-02-21T00:00:00"/>
        <d v="2021-01-18T00:00:00"/>
        <d v="2021-12-24T00:00:00"/>
        <d v="2021-04-23T00:00:00"/>
        <d v="2021-05-16T00:00:00"/>
        <d v="2021-12-17T00:00:00"/>
        <d v="2021-01-19T00:00:00"/>
        <d v="2021-05-08T00:00:00"/>
        <d v="2021-10-03T00:00:00"/>
        <d v="2021-07-20T00:00:00"/>
        <d v="2021-06-13T00:00:00"/>
        <d v="2021-04-16T00:00:00"/>
        <d v="2021-01-11T00:00:00"/>
        <d v="2021-11-20T00:00:00"/>
        <d v="2021-08-05T00:00:00"/>
        <d v="2021-09-03T00:00:00"/>
        <d v="2021-08-09T00:00:00"/>
        <d v="2021-12-30T00:00:00"/>
        <d v="2021-03-04T00:00:00"/>
        <d v="2021-04-19T00:00:00"/>
        <d v="2021-10-16T00:00:00"/>
        <d v="2021-12-10T00:00:00"/>
        <d v="2021-04-15T00:00:00"/>
        <d v="2021-02-27T00:00:00"/>
        <d v="2021-12-03T00:00:00"/>
      </sharedItems>
      <fieldGroup par="7"/>
    </cacheField>
    <cacheField name="Invoiced Amount " numFmtId="164">
      <sharedItems containsSemiMixedTypes="0" containsString="0" containsNumber="1" minValue="32.04" maxValue="9998.57"/>
    </cacheField>
    <cacheField name="Quantity" numFmtId="0">
      <sharedItems containsSemiMixedTypes="0" containsString="0" containsNumber="1" containsInteger="1" minValue="1" maxValue="10"/>
    </cacheField>
    <cacheField name="Quarters (Invoice Date)" numFmtId="0" databaseField="0">
      <fieldGroup base="4">
        <rangePr groupBy="quarters" startDate="2021-01-01T00:00:00" endDate="2021-12-31T00:00:00"/>
        <groupItems count="6">
          <s v="&lt;01-01-2021"/>
          <s v="Qtr1"/>
          <s v="Qtr2"/>
          <s v="Qtr3"/>
          <s v="Qtr4"/>
          <s v="&gt;31-12-2021"/>
        </groupItems>
      </fieldGroup>
    </cacheField>
  </cacheFields>
  <extLst>
    <ext xmlns:x14="http://schemas.microsoft.com/office/spreadsheetml/2009/9/main" uri="{725AE2AE-9491-48be-B2B4-4EB974FC3084}">
      <x14:pivotCacheDefinition pivotCacheId="11489804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Cabbage - Red"/>
    <s v="Red"/>
    <d v="2021-07-23T00:00:00"/>
    <n v="7473.64"/>
    <n v="1"/>
  </r>
  <r>
    <x v="1"/>
    <x v="0"/>
    <s v="Wine - Zinfandel California 2002"/>
    <s v="Zinfandel California 2002"/>
    <d v="2021-06-22T00:00:00"/>
    <n v="8466.8700000000008"/>
    <n v="1"/>
  </r>
  <r>
    <x v="2"/>
    <x v="1"/>
    <s v="Filo Dough"/>
    <s v="Filo Dough"/>
    <d v="2021-04-18T00:00:00"/>
    <n v="3043.7"/>
    <n v="3"/>
  </r>
  <r>
    <x v="3"/>
    <x v="2"/>
    <s v="Tart Shells - Barquettes, Savory"/>
    <s v="Barquettes, Savory"/>
    <d v="2021-06-29T00:00:00"/>
    <n v="8009.16"/>
    <n v="1"/>
  </r>
  <r>
    <x v="4"/>
    <x v="2"/>
    <s v="Shrimp - Black Tiger 16/20"/>
    <s v="Black Tiger 16/20"/>
    <d v="2021-10-20T00:00:00"/>
    <n v="6577.61"/>
    <n v="3"/>
  </r>
  <r>
    <x v="1"/>
    <x v="3"/>
    <s v="Fuji Apples"/>
    <s v="Fuji Apples"/>
    <d v="2021-03-19T00:00:00"/>
    <n v="6872.07"/>
    <n v="4"/>
  </r>
  <r>
    <x v="4"/>
    <x v="4"/>
    <s v="Squid - Tubes / Tenticles 10/20"/>
    <s v="Tubes / Tenticles 10/20"/>
    <d v="2021-08-21T00:00:00"/>
    <n v="4805.92"/>
    <n v="10"/>
  </r>
  <r>
    <x v="2"/>
    <x v="5"/>
    <s v="Wine - Shiraz South Eastern"/>
    <s v="Shiraz South Eastern"/>
    <d v="2021-07-28T00:00:00"/>
    <n v="1231.17"/>
    <n v="5"/>
  </r>
  <r>
    <x v="2"/>
    <x v="1"/>
    <s v="Syrup - Monin, Irish Cream"/>
    <s v="Monin, Irish Cream"/>
    <d v="2021-09-15T00:00:00"/>
    <n v="4463.17"/>
    <n v="3"/>
  </r>
  <r>
    <x v="4"/>
    <x v="6"/>
    <s v="Irish Cream - Butterscotch"/>
    <s v="Butterscotch"/>
    <d v="2021-01-01T00:00:00"/>
    <n v="3033.95"/>
    <n v="8"/>
  </r>
  <r>
    <x v="4"/>
    <x v="7"/>
    <s v="Bagelers - Cinn / Brown Sugar"/>
    <s v="Cinn / Brown Sugar"/>
    <d v="2021-12-22T00:00:00"/>
    <n v="412.36"/>
    <n v="4"/>
  </r>
  <r>
    <x v="1"/>
    <x v="8"/>
    <s v="Mushroom Morel Fresh"/>
    <s v="Mushroom Morel Fresh"/>
    <d v="2021-03-05T00:00:00"/>
    <n v="1116.69"/>
    <n v="2"/>
  </r>
  <r>
    <x v="3"/>
    <x v="9"/>
    <s v="Olives - Kalamata"/>
    <s v="Kalamata"/>
    <d v="2021-02-15T00:00:00"/>
    <n v="7545.66"/>
    <n v="1"/>
  </r>
  <r>
    <x v="3"/>
    <x v="10"/>
    <s v="Fondant - Icing"/>
    <s v="Icing"/>
    <d v="2021-01-22T00:00:00"/>
    <n v="6815.29"/>
    <n v="8"/>
  </r>
  <r>
    <x v="4"/>
    <x v="11"/>
    <s v="Sea Bass - Whole"/>
    <s v="Whole"/>
    <d v="2021-07-26T00:00:00"/>
    <n v="3349.41"/>
    <n v="1"/>
  </r>
  <r>
    <x v="4"/>
    <x v="9"/>
    <s v="Beans - Yellow"/>
    <s v="Yellow"/>
    <d v="2021-05-30T00:00:00"/>
    <n v="8437.11"/>
    <n v="1"/>
  </r>
  <r>
    <x v="2"/>
    <x v="8"/>
    <s v="Wine - Rhine Riesling Wolf Blass"/>
    <s v="Rhine Riesling Wolf Blass"/>
    <d v="2021-07-27T00:00:00"/>
    <n v="5076.47"/>
    <n v="4"/>
  </r>
  <r>
    <x v="4"/>
    <x v="2"/>
    <s v="Lamb - Loin, Trimmed, Boneless"/>
    <s v="Loin, Trimmed, Boneless"/>
    <d v="2021-07-02T00:00:00"/>
    <n v="4113.5200000000004"/>
    <n v="6"/>
  </r>
  <r>
    <x v="0"/>
    <x v="3"/>
    <s v="Catfish - Fillets"/>
    <s v="Fillets"/>
    <d v="2021-03-18T00:00:00"/>
    <n v="2704.95"/>
    <n v="7"/>
  </r>
  <r>
    <x v="0"/>
    <x v="12"/>
    <s v="Bread - Pita, Mini"/>
    <s v="Pita, Mini"/>
    <d v="2021-10-14T00:00:00"/>
    <n v="3480.57"/>
    <n v="4"/>
  </r>
  <r>
    <x v="4"/>
    <x v="6"/>
    <s v="Honey - Liquid"/>
    <s v="Liquid"/>
    <d v="2021-09-01T00:00:00"/>
    <n v="1922.56"/>
    <n v="4"/>
  </r>
  <r>
    <x v="3"/>
    <x v="1"/>
    <s v="Beer - Fruli"/>
    <s v="Fruli"/>
    <d v="2021-09-23T00:00:00"/>
    <n v="4756.47"/>
    <n v="3"/>
  </r>
  <r>
    <x v="4"/>
    <x v="4"/>
    <s v="Chicken - Wings, Tip Off"/>
    <s v="Wings, Tip Off"/>
    <d v="2021-07-07T00:00:00"/>
    <n v="6955.02"/>
    <n v="8"/>
  </r>
  <r>
    <x v="4"/>
    <x v="7"/>
    <s v="Muffin - Blueberry Individual"/>
    <s v="Blueberry Individual"/>
    <d v="2021-01-13T00:00:00"/>
    <n v="8623.08"/>
    <n v="5"/>
  </r>
  <r>
    <x v="3"/>
    <x v="13"/>
    <s v="Basil - Seedlings Cookstown"/>
    <s v="Seedlings Cookstown"/>
    <d v="2021-11-15T00:00:00"/>
    <n v="736.88"/>
    <n v="7"/>
  </r>
  <r>
    <x v="2"/>
    <x v="9"/>
    <s v="Campari"/>
    <s v="Campari"/>
    <d v="2021-09-07T00:00:00"/>
    <n v="1308.8599999999999"/>
    <n v="10"/>
  </r>
  <r>
    <x v="4"/>
    <x v="5"/>
    <s v="Gatorade - Xfactor Berry"/>
    <s v="Xfactor Berry"/>
    <d v="2021-06-23T00:00:00"/>
    <n v="6345.74"/>
    <n v="7"/>
  </r>
  <r>
    <x v="2"/>
    <x v="6"/>
    <s v="Beer - Sleemans Cream Ale"/>
    <s v="Sleemans Cream Ale"/>
    <d v="2021-04-05T00:00:00"/>
    <n v="5363.8"/>
    <n v="6"/>
  </r>
  <r>
    <x v="4"/>
    <x v="14"/>
    <s v="Nut - Hazelnut, Ground, Natural"/>
    <s v="Hazelnut, Ground, Natural"/>
    <d v="2021-06-18T00:00:00"/>
    <n v="3244.35"/>
    <n v="5"/>
  </r>
  <r>
    <x v="2"/>
    <x v="2"/>
    <s v="Bread - Italian Roll With Herbs"/>
    <s v="Italian Roll With Herbs"/>
    <d v="2021-01-06T00:00:00"/>
    <n v="2701.59"/>
    <n v="1"/>
  </r>
  <r>
    <x v="4"/>
    <x v="13"/>
    <s v="Cheese Cloth"/>
    <s v="Cheese Cloth"/>
    <d v="2021-06-18T00:00:00"/>
    <n v="2120.63"/>
    <n v="7"/>
  </r>
  <r>
    <x v="4"/>
    <x v="7"/>
    <s v="Sauerkraut"/>
    <s v="Sauerkraut"/>
    <d v="2021-06-21T00:00:00"/>
    <n v="2219.91"/>
    <n v="9"/>
  </r>
  <r>
    <x v="2"/>
    <x v="10"/>
    <s v="Pasta - Ravioli"/>
    <s v="Ravioli"/>
    <d v="2021-04-22T00:00:00"/>
    <n v="1636.95"/>
    <n v="4"/>
  </r>
  <r>
    <x v="0"/>
    <x v="15"/>
    <s v="Pasta - Elbows, Macaroni, Dry"/>
    <s v="Elbows, Macaroni, Dry"/>
    <d v="2021-05-31T00:00:00"/>
    <n v="392.15"/>
    <n v="2"/>
  </r>
  <r>
    <x v="1"/>
    <x v="16"/>
    <s v="Assorted Desserts"/>
    <s v="Assorted Desserts"/>
    <d v="2021-02-20T00:00:00"/>
    <n v="6036.74"/>
    <n v="6"/>
  </r>
  <r>
    <x v="0"/>
    <x v="16"/>
    <s v="Compound - Passion Fruit"/>
    <s v="Passion Fruit"/>
    <d v="2021-05-02T00:00:00"/>
    <n v="5881.77"/>
    <n v="7"/>
  </r>
  <r>
    <x v="3"/>
    <x v="17"/>
    <s v="Beef - Tenderlion, Center Cut"/>
    <s v="Tenderlion, Center Cut"/>
    <d v="2021-08-04T00:00:00"/>
    <n v="3428.35"/>
    <n v="9"/>
  </r>
  <r>
    <x v="1"/>
    <x v="16"/>
    <s v="Oranges"/>
    <s v="Oranges"/>
    <d v="2021-01-05T00:00:00"/>
    <n v="8944.68"/>
    <n v="10"/>
  </r>
  <r>
    <x v="2"/>
    <x v="1"/>
    <s v="Raspberries - Frozen"/>
    <s v="Frozen"/>
    <d v="2021-03-24T00:00:00"/>
    <n v="4286.5600000000004"/>
    <n v="9"/>
  </r>
  <r>
    <x v="3"/>
    <x v="0"/>
    <s v="Cheese - Perron Cheddar"/>
    <s v="Perron Cheddar"/>
    <d v="2021-05-02T00:00:00"/>
    <n v="2999.42"/>
    <n v="3"/>
  </r>
  <r>
    <x v="3"/>
    <x v="2"/>
    <s v="Tea Leaves - Oolong"/>
    <s v="Oolong"/>
    <d v="2021-05-15T00:00:00"/>
    <n v="6405.2"/>
    <n v="3"/>
  </r>
  <r>
    <x v="4"/>
    <x v="14"/>
    <s v="Wine - Magnotta - Cab Franc"/>
    <s v="Magnotta - Cab Franc"/>
    <d v="2021-01-20T00:00:00"/>
    <n v="3509.98"/>
    <n v="9"/>
  </r>
  <r>
    <x v="4"/>
    <x v="12"/>
    <s v="Oil - Macadamia"/>
    <s v="Macadamia"/>
    <d v="2021-05-09T00:00:00"/>
    <n v="1661.63"/>
    <n v="6"/>
  </r>
  <r>
    <x v="4"/>
    <x v="16"/>
    <s v="Tomatoes - Diced, Canned"/>
    <s v="Diced, Canned"/>
    <d v="2021-04-10T00:00:00"/>
    <n v="6717.6"/>
    <n v="10"/>
  </r>
  <r>
    <x v="4"/>
    <x v="15"/>
    <s v="Straw - Regular"/>
    <s v="Regular"/>
    <d v="2021-11-21T00:00:00"/>
    <n v="3981.71"/>
    <n v="5"/>
  </r>
  <r>
    <x v="1"/>
    <x v="8"/>
    <s v="Rice - Basmati"/>
    <s v="Basmati"/>
    <d v="2021-10-14T00:00:00"/>
    <n v="9398.74"/>
    <n v="5"/>
  </r>
  <r>
    <x v="2"/>
    <x v="9"/>
    <s v="Beer - Muskoka Cream Ale"/>
    <s v="Muskoka Cream Ale"/>
    <d v="2021-04-22T00:00:00"/>
    <n v="4314.99"/>
    <n v="3"/>
  </r>
  <r>
    <x v="1"/>
    <x v="15"/>
    <s v="Squid U5 - Thailand"/>
    <s v="Thailand"/>
    <d v="2021-07-24T00:00:00"/>
    <n v="1672.14"/>
    <n v="4"/>
  </r>
  <r>
    <x v="3"/>
    <x v="5"/>
    <s v="Calypso - Lemonade"/>
    <s v="Lemonade"/>
    <d v="2021-03-03T00:00:00"/>
    <n v="5685.08"/>
    <n v="7"/>
  </r>
  <r>
    <x v="1"/>
    <x v="5"/>
    <s v="Fond - Chocolate"/>
    <s v="Chocolate"/>
    <d v="2021-12-28T00:00:00"/>
    <n v="3223.98"/>
    <n v="10"/>
  </r>
  <r>
    <x v="4"/>
    <x v="12"/>
    <s v="Pie Shells 10"/>
    <s v="Pie Shells 10"/>
    <d v="2021-10-26T00:00:00"/>
    <n v="7801.66"/>
    <n v="9"/>
  </r>
  <r>
    <x v="2"/>
    <x v="18"/>
    <s v="Lentils - Red, Dry"/>
    <s v="Red, Dry"/>
    <d v="2021-05-19T00:00:00"/>
    <n v="3632.41"/>
    <n v="9"/>
  </r>
  <r>
    <x v="0"/>
    <x v="4"/>
    <s v="Wine - Montecillo Rioja Crianza"/>
    <s v="Montecillo Rioja Crianza"/>
    <d v="2021-01-04T00:00:00"/>
    <n v="4445.6099999999997"/>
    <n v="9"/>
  </r>
  <r>
    <x v="0"/>
    <x v="0"/>
    <s v="Mushroom - Oyster, Fresh"/>
    <s v="Oyster, Fresh"/>
    <d v="2021-02-26T00:00:00"/>
    <n v="952.89"/>
    <n v="7"/>
  </r>
  <r>
    <x v="4"/>
    <x v="1"/>
    <s v="Blouse / Shirt / Sweater"/>
    <s v="Blouse / Shirt / Sweater"/>
    <d v="2021-04-11T00:00:00"/>
    <n v="7923.71"/>
    <n v="1"/>
  </r>
  <r>
    <x v="4"/>
    <x v="18"/>
    <s v="Wine - Delicato Merlot"/>
    <s v="Delicato Merlot"/>
    <d v="2021-01-14T00:00:00"/>
    <n v="6201.21"/>
    <n v="4"/>
  </r>
  <r>
    <x v="0"/>
    <x v="14"/>
    <s v="Onions - Cippolini"/>
    <s v="Cippolini"/>
    <d v="2021-08-18T00:00:00"/>
    <n v="3091.95"/>
    <n v="7"/>
  </r>
  <r>
    <x v="1"/>
    <x v="12"/>
    <s v="Wine - Savigny - Les - Beaune"/>
    <s v="Savigny - Les - Beaune"/>
    <d v="2021-01-15T00:00:00"/>
    <n v="9645.1"/>
    <n v="2"/>
  </r>
  <r>
    <x v="4"/>
    <x v="19"/>
    <s v="Nut - Pine Nuts, Whole"/>
    <s v="Pine Nuts, Whole"/>
    <d v="2021-10-25T00:00:00"/>
    <n v="7169.14"/>
    <n v="8"/>
  </r>
  <r>
    <x v="3"/>
    <x v="7"/>
    <s v="Veal - Tenderloin, Untrimmed"/>
    <s v="Tenderloin, Untrimmed"/>
    <d v="2021-01-04T00:00:00"/>
    <n v="9635.24"/>
    <n v="9"/>
  </r>
  <r>
    <x v="0"/>
    <x v="3"/>
    <s v="Sauce - Demi Glace"/>
    <s v="Demi Glace"/>
    <d v="2021-12-25T00:00:00"/>
    <n v="7685.9"/>
    <n v="8"/>
  </r>
  <r>
    <x v="0"/>
    <x v="12"/>
    <s v="Nut - Hazelnut, Ground, Natural"/>
    <s v="Hazelnut, Ground, Natural"/>
    <d v="2021-08-04T00:00:00"/>
    <n v="8436.15"/>
    <n v="1"/>
  </r>
  <r>
    <x v="0"/>
    <x v="20"/>
    <s v="Cleaner - Pine Sol"/>
    <s v="Pine Sol"/>
    <d v="2021-06-25T00:00:00"/>
    <n v="2970.95"/>
    <n v="2"/>
  </r>
  <r>
    <x v="4"/>
    <x v="15"/>
    <s v="Stock - Fish"/>
    <s v="Fish"/>
    <d v="2021-06-22T00:00:00"/>
    <n v="5562.82"/>
    <n v="6"/>
  </r>
  <r>
    <x v="3"/>
    <x v="8"/>
    <s v="Sauce - Salsa"/>
    <s v="Salsa"/>
    <d v="2021-10-12T00:00:00"/>
    <n v="704.42"/>
    <n v="6"/>
  </r>
  <r>
    <x v="2"/>
    <x v="8"/>
    <s v="Vinegar - White Wine"/>
    <s v="White Wine"/>
    <d v="2021-03-14T00:00:00"/>
    <n v="1749.82"/>
    <n v="4"/>
  </r>
  <r>
    <x v="0"/>
    <x v="7"/>
    <s v="Hipnotiq Liquor"/>
    <s v="Hipnotiq Liquor"/>
    <d v="2021-10-15T00:00:00"/>
    <n v="8027.78"/>
    <n v="9"/>
  </r>
  <r>
    <x v="2"/>
    <x v="17"/>
    <s v="Wine - Zonnebloem Pinotage"/>
    <s v="Zonnebloem Pinotage"/>
    <d v="2021-09-09T00:00:00"/>
    <n v="342.91"/>
    <n v="9"/>
  </r>
  <r>
    <x v="3"/>
    <x v="15"/>
    <s v="Wine - Red, Concha Y Toro"/>
    <s v="Red, Concha Y Toro"/>
    <d v="2021-09-01T00:00:00"/>
    <n v="3160.21"/>
    <n v="6"/>
  </r>
  <r>
    <x v="1"/>
    <x v="12"/>
    <s v="Compound - Strawberry"/>
    <s v="Strawberry"/>
    <d v="2021-05-28T00:00:00"/>
    <n v="947.27"/>
    <n v="3"/>
  </r>
  <r>
    <x v="3"/>
    <x v="16"/>
    <s v="Beets - Golden"/>
    <s v="Golden"/>
    <d v="2021-01-07T00:00:00"/>
    <n v="2114.9"/>
    <n v="2"/>
  </r>
  <r>
    <x v="2"/>
    <x v="8"/>
    <s v="Apricots - Dried"/>
    <s v="Dried"/>
    <d v="2021-07-10T00:00:00"/>
    <n v="9309.99"/>
    <n v="6"/>
  </r>
  <r>
    <x v="0"/>
    <x v="1"/>
    <s v="Pasta - Cannelloni, Sheets, Fresh"/>
    <s v="Cannelloni, Sheets, Fresh"/>
    <d v="2021-09-14T00:00:00"/>
    <n v="938.77"/>
    <n v="1"/>
  </r>
  <r>
    <x v="0"/>
    <x v="6"/>
    <s v="Mussels - Cultivated"/>
    <s v="Cultivated"/>
    <d v="2021-05-30T00:00:00"/>
    <n v="629.94000000000005"/>
    <n v="10"/>
  </r>
  <r>
    <x v="4"/>
    <x v="18"/>
    <s v="English Muffin"/>
    <s v="English Muffin"/>
    <d v="2021-01-08T00:00:00"/>
    <n v="1472.55"/>
    <n v="10"/>
  </r>
  <r>
    <x v="1"/>
    <x v="0"/>
    <s v="Bread - Pullman, Sliced"/>
    <s v="Pullman, Sliced"/>
    <d v="2021-03-19T00:00:00"/>
    <n v="1482.5"/>
    <n v="2"/>
  </r>
  <r>
    <x v="3"/>
    <x v="14"/>
    <s v="Wine - Red, Metus Rose"/>
    <s v="Red, Metus Rose"/>
    <d v="2021-02-24T00:00:00"/>
    <n v="9998.57"/>
    <n v="2"/>
  </r>
  <r>
    <x v="0"/>
    <x v="7"/>
    <s v="Lettuce - Lolla Rosa"/>
    <s v="Lolla Rosa"/>
    <d v="2021-08-29T00:00:00"/>
    <n v="7995.32"/>
    <n v="5"/>
  </r>
  <r>
    <x v="3"/>
    <x v="7"/>
    <s v="Bread - Dark Rye"/>
    <s v="Dark Rye"/>
    <d v="2021-04-28T00:00:00"/>
    <n v="1615.2"/>
    <n v="9"/>
  </r>
  <r>
    <x v="3"/>
    <x v="10"/>
    <s v="Tomatoes - Orange"/>
    <s v="Orange"/>
    <d v="2021-12-26T00:00:00"/>
    <n v="1292.04"/>
    <n v="9"/>
  </r>
  <r>
    <x v="2"/>
    <x v="2"/>
    <s v="Cheese - Comtomme"/>
    <s v="Comtomme"/>
    <d v="2021-11-09T00:00:00"/>
    <n v="8156.86"/>
    <n v="6"/>
  </r>
  <r>
    <x v="2"/>
    <x v="15"/>
    <s v="Artichokes - Jerusalem"/>
    <s v="Jerusalem"/>
    <d v="2021-01-30T00:00:00"/>
    <n v="7341.56"/>
    <n v="7"/>
  </r>
  <r>
    <x v="2"/>
    <x v="6"/>
    <s v="Bread - Onion Focaccia"/>
    <s v="Onion Focaccia"/>
    <d v="2021-09-21T00:00:00"/>
    <n v="7397.08"/>
    <n v="4"/>
  </r>
  <r>
    <x v="0"/>
    <x v="4"/>
    <s v="Tomatoes - Yellow Hot House"/>
    <s v="Yellow Hot House"/>
    <d v="2021-09-05T00:00:00"/>
    <n v="9508.4500000000007"/>
    <n v="2"/>
  </r>
  <r>
    <x v="1"/>
    <x v="19"/>
    <s v="Soup - Campbells Bean Medley"/>
    <s v="Campbells Bean Medley"/>
    <d v="2021-07-17T00:00:00"/>
    <n v="9641.4699999999993"/>
    <n v="1"/>
  </r>
  <r>
    <x v="0"/>
    <x v="10"/>
    <s v="Wine - Placido Pinot Grigo"/>
    <s v="Placido Pinot Grigo"/>
    <d v="2021-02-12T00:00:00"/>
    <n v="6954.63"/>
    <n v="2"/>
  </r>
  <r>
    <x v="1"/>
    <x v="0"/>
    <s v="Pork - Chop, Frenched"/>
    <s v="Chop, Frenched"/>
    <d v="2021-02-26T00:00:00"/>
    <n v="2244.81"/>
    <n v="4"/>
  </r>
  <r>
    <x v="1"/>
    <x v="5"/>
    <s v="Juice - Apple, 500 Ml"/>
    <s v="Apple, 500 Ml"/>
    <d v="2021-03-16T00:00:00"/>
    <n v="1776.38"/>
    <n v="6"/>
  </r>
  <r>
    <x v="1"/>
    <x v="7"/>
    <s v="Chicken - Whole"/>
    <s v="Whole"/>
    <d v="2021-04-04T00:00:00"/>
    <n v="4741.1899999999996"/>
    <n v="6"/>
  </r>
  <r>
    <x v="2"/>
    <x v="4"/>
    <s v="Doilies - 12, Paper"/>
    <s v="12, Paper"/>
    <d v="2021-10-23T00:00:00"/>
    <n v="5256.41"/>
    <n v="5"/>
  </r>
  <r>
    <x v="4"/>
    <x v="1"/>
    <s v="Puree - Strawberry"/>
    <s v="Strawberry"/>
    <d v="2021-07-29T00:00:00"/>
    <n v="6388.36"/>
    <n v="2"/>
  </r>
  <r>
    <x v="3"/>
    <x v="5"/>
    <s v="Cake Slab"/>
    <s v="Cake Slab"/>
    <d v="2021-06-15T00:00:00"/>
    <n v="5534.28"/>
    <n v="2"/>
  </r>
  <r>
    <x v="1"/>
    <x v="1"/>
    <s v="Bread - 10 Grain"/>
    <s v="10 Grain"/>
    <d v="2021-03-12T00:00:00"/>
    <n v="7406"/>
    <n v="6"/>
  </r>
  <r>
    <x v="4"/>
    <x v="4"/>
    <s v="Pork - Butt, Boneless"/>
    <s v="Butt, Boneless"/>
    <d v="2021-06-26T00:00:00"/>
    <n v="6659"/>
    <n v="6"/>
  </r>
  <r>
    <x v="4"/>
    <x v="0"/>
    <s v="Bacon Strip Precooked"/>
    <s v="Bacon Strip Precooked"/>
    <d v="2021-01-02T00:00:00"/>
    <n v="3144.96"/>
    <n v="1"/>
  </r>
  <r>
    <x v="0"/>
    <x v="16"/>
    <s v="Water - Spring 1.5lit"/>
    <s v="Spring 1.5lit"/>
    <d v="2021-03-11T00:00:00"/>
    <n v="3779.88"/>
    <n v="3"/>
  </r>
  <r>
    <x v="2"/>
    <x v="10"/>
    <s v="Bag Clear 10 Lb"/>
    <s v="Bag Clear 10 Lb"/>
    <d v="2021-11-25T00:00:00"/>
    <n v="9439.16"/>
    <n v="5"/>
  </r>
  <r>
    <x v="3"/>
    <x v="18"/>
    <s v="Juice - Orange, 341 Ml"/>
    <s v="Orange, 341 Ml"/>
    <d v="2021-02-19T00:00:00"/>
    <n v="8830.5400000000009"/>
    <n v="5"/>
  </r>
  <r>
    <x v="4"/>
    <x v="4"/>
    <s v="Table Cloth 53x53 White"/>
    <s v="Table Cloth 53x53 White"/>
    <d v="2021-08-14T00:00:00"/>
    <n v="3401.08"/>
    <n v="6"/>
  </r>
  <r>
    <x v="2"/>
    <x v="12"/>
    <s v="Kiwi"/>
    <s v="Kiwi"/>
    <d v="2021-04-27T00:00:00"/>
    <n v="961.98"/>
    <n v="5"/>
  </r>
  <r>
    <x v="0"/>
    <x v="7"/>
    <s v="Foil - Round Foil"/>
    <s v="Round Foil"/>
    <d v="2021-03-12T00:00:00"/>
    <n v="3904.75"/>
    <n v="6"/>
  </r>
  <r>
    <x v="2"/>
    <x v="4"/>
    <s v="Scrubbie - Scotchbrite Hand Pad"/>
    <s v="Scotchbrite Hand Pad"/>
    <d v="2021-06-25T00:00:00"/>
    <n v="9871.02"/>
    <n v="4"/>
  </r>
  <r>
    <x v="3"/>
    <x v="18"/>
    <s v="Syrup - Golden, Lyles"/>
    <s v="Golden, Lyles"/>
    <d v="2021-11-10T00:00:00"/>
    <n v="9436.27"/>
    <n v="3"/>
  </r>
  <r>
    <x v="0"/>
    <x v="11"/>
    <s v="Pork - Sausage Casing"/>
    <s v="Sausage Casing"/>
    <d v="2021-11-30T00:00:00"/>
    <n v="1265.1199999999999"/>
    <n v="5"/>
  </r>
  <r>
    <x v="1"/>
    <x v="15"/>
    <s v="Asparagus - White, Fresh"/>
    <s v="White, Fresh"/>
    <d v="2021-06-05T00:00:00"/>
    <n v="841.75"/>
    <n v="3"/>
  </r>
  <r>
    <x v="1"/>
    <x v="13"/>
    <s v="Soup Campbells - Tomato Bisque"/>
    <s v="Tomato Bisque"/>
    <d v="2021-04-26T00:00:00"/>
    <n v="7768.55"/>
    <n v="7"/>
  </r>
  <r>
    <x v="1"/>
    <x v="20"/>
    <s v="Wine - Prosecco Valdobienne"/>
    <s v="Prosecco Valdobienne"/>
    <d v="2021-07-01T00:00:00"/>
    <n v="6660.78"/>
    <n v="6"/>
  </r>
  <r>
    <x v="4"/>
    <x v="17"/>
    <s v="Figs"/>
    <s v="Figs"/>
    <d v="2021-11-04T00:00:00"/>
    <n v="2857.32"/>
    <n v="7"/>
  </r>
  <r>
    <x v="1"/>
    <x v="8"/>
    <s v="Salt - Sea"/>
    <s v="Sea"/>
    <d v="2021-10-27T00:00:00"/>
    <n v="6586.96"/>
    <n v="3"/>
  </r>
  <r>
    <x v="0"/>
    <x v="8"/>
    <s v="Oil - Olive Bertolli"/>
    <s v="Olive Bertolli"/>
    <d v="2021-02-07T00:00:00"/>
    <n v="3811.45"/>
    <n v="5"/>
  </r>
  <r>
    <x v="4"/>
    <x v="17"/>
    <s v="Huck Towels White"/>
    <s v="Huck Towels White"/>
    <d v="2021-02-06T00:00:00"/>
    <n v="5366.39"/>
    <n v="9"/>
  </r>
  <r>
    <x v="2"/>
    <x v="18"/>
    <s v="Veal - Leg"/>
    <s v="Leg"/>
    <d v="2021-04-06T00:00:00"/>
    <n v="8467.56"/>
    <n v="8"/>
  </r>
  <r>
    <x v="1"/>
    <x v="10"/>
    <s v="Ice Cream - Fudge Bars"/>
    <s v="Fudge Bars"/>
    <d v="2021-01-12T00:00:00"/>
    <n v="8217.75"/>
    <n v="4"/>
  </r>
  <r>
    <x v="4"/>
    <x v="3"/>
    <s v="Bread - Triangle White"/>
    <s v="Triangle White"/>
    <d v="2021-05-12T00:00:00"/>
    <n v="3148.27"/>
    <n v="4"/>
  </r>
  <r>
    <x v="1"/>
    <x v="20"/>
    <s v="Sprouts - Pea"/>
    <s v="Pea"/>
    <d v="2021-05-05T00:00:00"/>
    <n v="2198.1799999999998"/>
    <n v="7"/>
  </r>
  <r>
    <x v="0"/>
    <x v="12"/>
    <s v="Sponge Cake Mix - Vanilla"/>
    <s v="Vanilla"/>
    <d v="2021-05-06T00:00:00"/>
    <n v="516.05999999999995"/>
    <n v="2"/>
  </r>
  <r>
    <x v="1"/>
    <x v="3"/>
    <s v="Pasta - Linguini, Dry"/>
    <s v="Linguini, Dry"/>
    <d v="2021-02-01T00:00:00"/>
    <n v="3523.76"/>
    <n v="9"/>
  </r>
  <r>
    <x v="3"/>
    <x v="3"/>
    <s v="Gin - Gilbeys London, Dry"/>
    <s v="Gilbeys London, Dry"/>
    <d v="2021-10-08T00:00:00"/>
    <n v="1252.07"/>
    <n v="1"/>
  </r>
  <r>
    <x v="4"/>
    <x v="16"/>
    <s v="Lid Tray - 12in Dome"/>
    <s v="12in Dome"/>
    <d v="2021-04-03T00:00:00"/>
    <n v="8527.2000000000007"/>
    <n v="5"/>
  </r>
  <r>
    <x v="1"/>
    <x v="19"/>
    <s v="Crab Brie In Phyllo"/>
    <s v="Crab Brie In Phyllo"/>
    <d v="2021-07-26T00:00:00"/>
    <n v="8715.07"/>
    <n v="8"/>
  </r>
  <r>
    <x v="2"/>
    <x v="8"/>
    <s v="Chocolate - Chips Compound"/>
    <s v="Chips Compound"/>
    <d v="2021-05-29T00:00:00"/>
    <n v="9854.32"/>
    <n v="4"/>
  </r>
  <r>
    <x v="0"/>
    <x v="7"/>
    <s v="Lamb Leg - Bone - In Nz"/>
    <s v="Bone - In Nz"/>
    <d v="2021-04-22T00:00:00"/>
    <n v="9604.11"/>
    <n v="8"/>
  </r>
  <r>
    <x v="1"/>
    <x v="13"/>
    <s v="Pasta - Lasagna Noodle, Frozen"/>
    <s v="Lasagna Noodle, Frozen"/>
    <d v="2021-07-11T00:00:00"/>
    <n v="4220.54"/>
    <n v="10"/>
  </r>
  <r>
    <x v="3"/>
    <x v="18"/>
    <s v="Canada Dry"/>
    <s v="Canada Dry"/>
    <d v="2021-02-17T00:00:00"/>
    <n v="4569.25"/>
    <n v="3"/>
  </r>
  <r>
    <x v="0"/>
    <x v="5"/>
    <s v="Cup - Paper 10oz 92959"/>
    <s v="Paper 10oz 92959"/>
    <d v="2021-10-18T00:00:00"/>
    <n v="7128.97"/>
    <n v="3"/>
  </r>
  <r>
    <x v="2"/>
    <x v="9"/>
    <s v="Gatorade - Fruit Punch"/>
    <s v="Fruit Punch"/>
    <d v="2021-08-02T00:00:00"/>
    <n v="84.23"/>
    <n v="5"/>
  </r>
  <r>
    <x v="4"/>
    <x v="13"/>
    <s v="Creamers - 10%"/>
    <s v="10%"/>
    <d v="2021-04-22T00:00:00"/>
    <n v="8931.59"/>
    <n v="8"/>
  </r>
  <r>
    <x v="0"/>
    <x v="20"/>
    <s v="Wine - White, Concha Y Toro"/>
    <s v="White, Concha Y Toro"/>
    <d v="2021-06-08T00:00:00"/>
    <n v="1813.24"/>
    <n v="8"/>
  </r>
  <r>
    <x v="1"/>
    <x v="11"/>
    <s v="Milk - Chocolate 250 Ml"/>
    <s v="Chocolate 250 Ml"/>
    <d v="2021-06-29T00:00:00"/>
    <n v="6247.16"/>
    <n v="5"/>
  </r>
  <r>
    <x v="1"/>
    <x v="1"/>
    <s v="Mushroom - Lg - Cello"/>
    <s v="Lg - Cello"/>
    <d v="2021-08-16T00:00:00"/>
    <n v="3883.48"/>
    <n v="3"/>
  </r>
  <r>
    <x v="4"/>
    <x v="15"/>
    <s v="Soup - Knorr, Classic Can. Chili"/>
    <s v="Knorr, Classic Can. Chili"/>
    <d v="2021-11-10T00:00:00"/>
    <n v="321.45"/>
    <n v="1"/>
  </r>
  <r>
    <x v="3"/>
    <x v="1"/>
    <s v="Chocolate Bar - Oh Henry"/>
    <s v="Oh Henry"/>
    <d v="2021-06-19T00:00:00"/>
    <n v="8645.24"/>
    <n v="7"/>
  </r>
  <r>
    <x v="2"/>
    <x v="19"/>
    <s v="Cream Of Tartar"/>
    <s v="Cream Of Tartar"/>
    <d v="2021-02-06T00:00:00"/>
    <n v="3298.01"/>
    <n v="5"/>
  </r>
  <r>
    <x v="0"/>
    <x v="16"/>
    <s v="Anisette - Mcguiness"/>
    <s v="Mcguiness"/>
    <d v="2021-08-29T00:00:00"/>
    <n v="2600.0100000000002"/>
    <n v="1"/>
  </r>
  <r>
    <x v="2"/>
    <x v="21"/>
    <s v="Puree - Pear"/>
    <s v="Pear"/>
    <d v="2021-05-05T00:00:00"/>
    <n v="7011"/>
    <n v="1"/>
  </r>
  <r>
    <x v="4"/>
    <x v="18"/>
    <s v="Wine - Harrow Estates, Vidal"/>
    <s v="Harrow Estates, Vidal"/>
    <d v="2021-08-29T00:00:00"/>
    <n v="9405.9"/>
    <n v="8"/>
  </r>
  <r>
    <x v="0"/>
    <x v="4"/>
    <s v="Cheese - Romano, Grated"/>
    <s v="Romano, Grated"/>
    <d v="2021-07-16T00:00:00"/>
    <n v="677.93"/>
    <n v="7"/>
  </r>
  <r>
    <x v="2"/>
    <x v="11"/>
    <s v="Yoplait - Strawbrasp Peac"/>
    <s v="Strawbrasp Peac"/>
    <d v="2021-08-11T00:00:00"/>
    <n v="216.22"/>
    <n v="1"/>
  </r>
  <r>
    <x v="3"/>
    <x v="0"/>
    <s v="Wine - Red, Harrow Estates, Cab"/>
    <s v="Red, Harrow Estates, Cab"/>
    <d v="2021-05-31T00:00:00"/>
    <n v="2612.11"/>
    <n v="8"/>
  </r>
  <r>
    <x v="0"/>
    <x v="12"/>
    <s v="Pepper - Chilli Seeds Mild"/>
    <s v="Chilli Seeds Mild"/>
    <d v="2021-05-26T00:00:00"/>
    <n v="4261.95"/>
    <n v="6"/>
  </r>
  <r>
    <x v="1"/>
    <x v="15"/>
    <s v="Shortbread - Cookie Crumbs"/>
    <s v="Cookie Crumbs"/>
    <d v="2021-01-24T00:00:00"/>
    <n v="663.23"/>
    <n v="8"/>
  </r>
  <r>
    <x v="1"/>
    <x v="4"/>
    <s v="Cocoa Feuilletine"/>
    <s v="Cocoa Feuilletine"/>
    <d v="2021-04-12T00:00:00"/>
    <n v="2201.4499999999998"/>
    <n v="6"/>
  </r>
  <r>
    <x v="4"/>
    <x v="16"/>
    <s v="Potatoes - Instant, Mashed"/>
    <s v="Instant, Mashed"/>
    <d v="2021-06-08T00:00:00"/>
    <n v="418.4"/>
    <n v="6"/>
  </r>
  <r>
    <x v="0"/>
    <x v="16"/>
    <s v="Bay Leaf"/>
    <s v="Bay Leaf"/>
    <d v="2021-03-05T00:00:00"/>
    <n v="4186.88"/>
    <n v="9"/>
  </r>
  <r>
    <x v="1"/>
    <x v="10"/>
    <s v="Pineapple - Canned, Rings"/>
    <s v="Canned, Rings"/>
    <d v="2021-10-22T00:00:00"/>
    <n v="8004.76"/>
    <n v="8"/>
  </r>
  <r>
    <x v="3"/>
    <x v="6"/>
    <s v="Flour - Pastry"/>
    <s v="Pastry"/>
    <d v="2021-11-05T00:00:00"/>
    <n v="3489.01"/>
    <n v="2"/>
  </r>
  <r>
    <x v="2"/>
    <x v="7"/>
    <s v="Vermacelli - Sprinkles, Assorted"/>
    <s v="Sprinkles, Assorted"/>
    <d v="2021-10-15T00:00:00"/>
    <n v="3758.06"/>
    <n v="8"/>
  </r>
  <r>
    <x v="3"/>
    <x v="19"/>
    <s v="Compound - Pear"/>
    <s v="Pear"/>
    <d v="2021-11-19T00:00:00"/>
    <n v="6134.72"/>
    <n v="10"/>
  </r>
  <r>
    <x v="4"/>
    <x v="12"/>
    <s v="Salmon - Canned"/>
    <s v="Canned"/>
    <d v="2021-07-10T00:00:00"/>
    <n v="5272"/>
    <n v="4"/>
  </r>
  <r>
    <x v="1"/>
    <x v="18"/>
    <s v="Lettuce - Spring Mix"/>
    <s v="Spring Mix"/>
    <d v="2021-11-02T00:00:00"/>
    <n v="6682.43"/>
    <n v="8"/>
  </r>
  <r>
    <x v="4"/>
    <x v="13"/>
    <s v="Ostrich - Fan Fillet"/>
    <s v="Fan Fillet"/>
    <d v="2021-03-30T00:00:00"/>
    <n v="6435.03"/>
    <n v="2"/>
  </r>
  <r>
    <x v="0"/>
    <x v="15"/>
    <s v="Oil - Olive Bertolli"/>
    <s v="Olive Bertolli"/>
    <d v="2021-11-16T00:00:00"/>
    <n v="1596.27"/>
    <n v="8"/>
  </r>
  <r>
    <x v="3"/>
    <x v="14"/>
    <s v="Cleaner - Pine Sol"/>
    <s v="Pine Sol"/>
    <d v="2021-04-28T00:00:00"/>
    <n v="9511.43"/>
    <n v="3"/>
  </r>
  <r>
    <x v="0"/>
    <x v="13"/>
    <s v="Beets - Candy Cane, Organic"/>
    <s v="Candy Cane, Organic"/>
    <d v="2021-11-19T00:00:00"/>
    <n v="9808.33"/>
    <n v="8"/>
  </r>
  <r>
    <x v="1"/>
    <x v="3"/>
    <s v="Kiwi"/>
    <s v="Kiwi"/>
    <d v="2021-03-11T00:00:00"/>
    <n v="609.57000000000005"/>
    <n v="1"/>
  </r>
  <r>
    <x v="3"/>
    <x v="3"/>
    <s v="Soup V8 Roasted Red Pepper"/>
    <s v="Soup V8 Roasted Red Pepper"/>
    <d v="2021-01-21T00:00:00"/>
    <n v="2345.85"/>
    <n v="10"/>
  </r>
  <r>
    <x v="3"/>
    <x v="16"/>
    <s v="Sobe - Berry Energy"/>
    <s v="Berry Energy"/>
    <d v="2021-06-09T00:00:00"/>
    <n v="7481.21"/>
    <n v="3"/>
  </r>
  <r>
    <x v="4"/>
    <x v="2"/>
    <s v="Chives - Fresh"/>
    <s v="Fresh"/>
    <d v="2021-08-12T00:00:00"/>
    <n v="6197.16"/>
    <n v="1"/>
  </r>
  <r>
    <x v="1"/>
    <x v="8"/>
    <s v="Tomato - Tricolor Cherry"/>
    <s v="Tricolor Cherry"/>
    <d v="2021-01-26T00:00:00"/>
    <n v="2687.4"/>
    <n v="4"/>
  </r>
  <r>
    <x v="4"/>
    <x v="19"/>
    <s v="Pepper - Green"/>
    <s v="Green"/>
    <d v="2021-02-01T00:00:00"/>
    <n v="7773.76"/>
    <n v="5"/>
  </r>
  <r>
    <x v="2"/>
    <x v="15"/>
    <s v="Wine - Fat Bastard Merlot"/>
    <s v="Fat Bastard Merlot"/>
    <d v="2021-11-02T00:00:00"/>
    <n v="1625.93"/>
    <n v="9"/>
  </r>
  <r>
    <x v="2"/>
    <x v="19"/>
    <s v="Carbonated Water - Peach"/>
    <s v="Peach"/>
    <d v="2021-10-14T00:00:00"/>
    <n v="4538.4799999999996"/>
    <n v="4"/>
  </r>
  <r>
    <x v="0"/>
    <x v="17"/>
    <s v="Cheese - Brie, Triple Creme"/>
    <s v="Brie, Triple Creme"/>
    <d v="2021-02-07T00:00:00"/>
    <n v="758.53"/>
    <n v="2"/>
  </r>
  <r>
    <x v="2"/>
    <x v="15"/>
    <s v="Saskatoon Berries - Frozen"/>
    <s v="Frozen"/>
    <d v="2021-08-16T00:00:00"/>
    <n v="6339.44"/>
    <n v="8"/>
  </r>
  <r>
    <x v="4"/>
    <x v="7"/>
    <s v="Ice Cream Bar - Oreo Cone"/>
    <s v="Oreo Cone"/>
    <d v="2021-07-08T00:00:00"/>
    <n v="2388.04"/>
    <n v="3"/>
  </r>
  <r>
    <x v="2"/>
    <x v="15"/>
    <s v="Vodka - Smirnoff"/>
    <s v="Smirnoff"/>
    <d v="2021-03-08T00:00:00"/>
    <n v="6292.49"/>
    <n v="2"/>
  </r>
  <r>
    <x v="3"/>
    <x v="20"/>
    <s v="Bread - French Baquette"/>
    <s v="French Baquette"/>
    <d v="2021-10-21T00:00:00"/>
    <n v="182"/>
    <n v="5"/>
  </r>
  <r>
    <x v="0"/>
    <x v="16"/>
    <s v="Olive - Spread Tapenade"/>
    <s v="Spread Tapenade"/>
    <d v="2021-03-07T00:00:00"/>
    <n v="7675.59"/>
    <n v="7"/>
  </r>
  <r>
    <x v="3"/>
    <x v="8"/>
    <s v="Nut - Walnut, Chopped"/>
    <s v="Walnut, Chopped"/>
    <d v="2021-09-17T00:00:00"/>
    <n v="3064.85"/>
    <n v="3"/>
  </r>
  <r>
    <x v="2"/>
    <x v="18"/>
    <s v="Yogurt - Peach, 175 Gr"/>
    <s v="Peach, 175 Gr"/>
    <d v="2021-01-10T00:00:00"/>
    <n v="7136.18"/>
    <n v="5"/>
  </r>
  <r>
    <x v="4"/>
    <x v="7"/>
    <s v="Rosemary - Fresh"/>
    <s v="Fresh"/>
    <d v="2021-11-14T00:00:00"/>
    <n v="4133.6099999999997"/>
    <n v="6"/>
  </r>
  <r>
    <x v="2"/>
    <x v="1"/>
    <s v="Bread - Ciabatta Buns"/>
    <s v="Ciabatta Buns"/>
    <d v="2021-03-30T00:00:00"/>
    <n v="1304.81"/>
    <n v="6"/>
  </r>
  <r>
    <x v="1"/>
    <x v="16"/>
    <s v="Juice - Ocean Spray Cranberry"/>
    <s v="Ocean Spray Cranberry"/>
    <d v="2021-04-14T00:00:00"/>
    <n v="828.66"/>
    <n v="10"/>
  </r>
  <r>
    <x v="2"/>
    <x v="7"/>
    <s v="Rhubarb"/>
    <s v="Rhubarb"/>
    <d v="2021-05-22T00:00:00"/>
    <n v="4221.6499999999996"/>
    <n v="7"/>
  </r>
  <r>
    <x v="2"/>
    <x v="21"/>
    <s v="Pasta - Penne, Lisce, Dry"/>
    <s v="Penne, Lisce, Dry"/>
    <d v="2021-02-04T00:00:00"/>
    <n v="4009.96"/>
    <n v="6"/>
  </r>
  <r>
    <x v="1"/>
    <x v="20"/>
    <s v="Macaroons - Homestyle Two Bit"/>
    <s v="Homestyle Two Bit"/>
    <d v="2021-02-18T00:00:00"/>
    <n v="3163.62"/>
    <n v="10"/>
  </r>
  <r>
    <x v="3"/>
    <x v="4"/>
    <s v="Flounder - Fresh"/>
    <s v="Fresh"/>
    <d v="2021-02-04T00:00:00"/>
    <n v="4300.68"/>
    <n v="6"/>
  </r>
  <r>
    <x v="1"/>
    <x v="5"/>
    <s v="Steampan - Foil"/>
    <s v="Foil"/>
    <d v="2021-10-17T00:00:00"/>
    <n v="177.85"/>
    <n v="7"/>
  </r>
  <r>
    <x v="3"/>
    <x v="15"/>
    <s v="Coffee - Decaffeinato Coffee"/>
    <s v="Decaffeinato Coffee"/>
    <d v="2021-03-15T00:00:00"/>
    <n v="7632.15"/>
    <n v="2"/>
  </r>
  <r>
    <x v="2"/>
    <x v="6"/>
    <s v="Ice Cream Bar - Rolo Cone"/>
    <s v="Rolo Cone"/>
    <d v="2021-08-27T00:00:00"/>
    <n v="8623.73"/>
    <n v="8"/>
  </r>
  <r>
    <x v="1"/>
    <x v="9"/>
    <s v="Uniform Linen Charge"/>
    <s v="Uniform Linen Charge"/>
    <d v="2021-06-06T00:00:00"/>
    <n v="7890.08"/>
    <n v="2"/>
  </r>
  <r>
    <x v="3"/>
    <x v="13"/>
    <s v="Salt - Kosher"/>
    <s v="Kosher"/>
    <d v="2021-03-08T00:00:00"/>
    <n v="3067.29"/>
    <n v="9"/>
  </r>
  <r>
    <x v="2"/>
    <x v="3"/>
    <s v="Flavouring - Rum"/>
    <s v="Rum"/>
    <d v="2021-05-04T00:00:00"/>
    <n v="1954.37"/>
    <n v="9"/>
  </r>
  <r>
    <x v="0"/>
    <x v="5"/>
    <s v="Table Cloth 90x90 White"/>
    <s v="Table Cloth 90x90 White"/>
    <d v="2021-05-10T00:00:00"/>
    <n v="5017.3500000000004"/>
    <n v="9"/>
  </r>
  <r>
    <x v="2"/>
    <x v="17"/>
    <s v="Soup - Knorr, Chicken Noodle"/>
    <s v="Knorr, Chicken Noodle"/>
    <d v="2021-06-02T00:00:00"/>
    <n v="8324.85"/>
    <n v="6"/>
  </r>
  <r>
    <x v="0"/>
    <x v="1"/>
    <s v="Grapes - Black"/>
    <s v="Black"/>
    <d v="2021-10-12T00:00:00"/>
    <n v="2212.7199999999998"/>
    <n v="1"/>
  </r>
  <r>
    <x v="4"/>
    <x v="21"/>
    <s v="Stock - Chicken, White"/>
    <s v="Chicken, White"/>
    <d v="2021-08-17T00:00:00"/>
    <n v="1336.02"/>
    <n v="4"/>
  </r>
  <r>
    <x v="0"/>
    <x v="14"/>
    <s v="Wine - Sauvignon Blanc"/>
    <s v="Sauvignon Blanc"/>
    <d v="2021-07-10T00:00:00"/>
    <n v="2000.2"/>
    <n v="7"/>
  </r>
  <r>
    <x v="0"/>
    <x v="14"/>
    <s v="Thyme - Dried"/>
    <s v="Dried"/>
    <d v="2021-07-05T00:00:00"/>
    <n v="3376.23"/>
    <n v="2"/>
  </r>
  <r>
    <x v="3"/>
    <x v="10"/>
    <s v="Table Cloth 72x144 White"/>
    <s v="Table Cloth 72x144 White"/>
    <d v="2021-01-24T00:00:00"/>
    <n v="9310.2999999999993"/>
    <n v="2"/>
  </r>
  <r>
    <x v="0"/>
    <x v="7"/>
    <s v="Salt - Table"/>
    <s v="Table"/>
    <d v="2021-06-09T00:00:00"/>
    <n v="6140.59"/>
    <n v="9"/>
  </r>
  <r>
    <x v="3"/>
    <x v="19"/>
    <s v="Wine - Alsace Gewurztraminer"/>
    <s v="Alsace Gewurztraminer"/>
    <d v="2021-04-21T00:00:00"/>
    <n v="9884.2199999999993"/>
    <n v="7"/>
  </r>
  <r>
    <x v="2"/>
    <x v="16"/>
    <s v="Mustard - Dry, Powder"/>
    <s v="Dry, Powder"/>
    <d v="2021-09-02T00:00:00"/>
    <n v="7168.9"/>
    <n v="1"/>
  </r>
  <r>
    <x v="2"/>
    <x v="10"/>
    <s v="Coffee - Irish Cream"/>
    <s v="Irish Cream"/>
    <d v="2021-02-02T00:00:00"/>
    <n v="9292.18"/>
    <n v="3"/>
  </r>
  <r>
    <x v="0"/>
    <x v="14"/>
    <s v="Soup - Canadian Pea, Dry Mix"/>
    <s v="Canadian Pea, Dry Mix"/>
    <d v="2021-03-15T00:00:00"/>
    <n v="735.73"/>
    <n v="2"/>
  </r>
  <r>
    <x v="3"/>
    <x v="12"/>
    <s v="Ice Cream Bar - Hagen Daz"/>
    <s v="Hagen Daz"/>
    <d v="2021-09-18T00:00:00"/>
    <n v="9834.65"/>
    <n v="6"/>
  </r>
  <r>
    <x v="2"/>
    <x v="17"/>
    <s v="Bar Mix - Lime"/>
    <s v="Lime"/>
    <d v="2021-06-23T00:00:00"/>
    <n v="2795.68"/>
    <n v="4"/>
  </r>
  <r>
    <x v="2"/>
    <x v="14"/>
    <s v="Pepper - Paprika, Spanish"/>
    <s v="Paprika, Spanish"/>
    <d v="2021-01-10T00:00:00"/>
    <n v="5449.65"/>
    <n v="4"/>
  </r>
  <r>
    <x v="4"/>
    <x v="21"/>
    <s v="Goldschalger"/>
    <s v="Goldschalger"/>
    <d v="2021-04-01T00:00:00"/>
    <n v="1379.95"/>
    <n v="2"/>
  </r>
  <r>
    <x v="4"/>
    <x v="18"/>
    <s v="Compound - Passion Fruit"/>
    <s v="Passion Fruit"/>
    <d v="2021-04-29T00:00:00"/>
    <n v="2267.2600000000002"/>
    <n v="5"/>
  </r>
  <r>
    <x v="3"/>
    <x v="7"/>
    <s v="Wine - Coteaux Du Tricastin Ac"/>
    <s v="Coteaux Du Tricastin Ac"/>
    <d v="2021-11-18T00:00:00"/>
    <n v="7796.73"/>
    <n v="5"/>
  </r>
  <r>
    <x v="3"/>
    <x v="3"/>
    <s v="Soup - Base Broth Chix"/>
    <s v="Base Broth Chix"/>
    <d v="2021-08-12T00:00:00"/>
    <n v="5496.89"/>
    <n v="10"/>
  </r>
  <r>
    <x v="0"/>
    <x v="6"/>
    <s v="Veal - Osso Bucco"/>
    <s v="Osso Bucco"/>
    <d v="2021-02-06T00:00:00"/>
    <n v="2137.54"/>
    <n v="2"/>
  </r>
  <r>
    <x v="1"/>
    <x v="11"/>
    <s v="Salami - Genova"/>
    <s v="Genova"/>
    <d v="2021-06-27T00:00:00"/>
    <n v="6950.25"/>
    <n v="7"/>
  </r>
  <r>
    <x v="1"/>
    <x v="1"/>
    <s v="Jicama"/>
    <s v="Jicama"/>
    <d v="2021-10-01T00:00:00"/>
    <n v="5976.34"/>
    <n v="7"/>
  </r>
  <r>
    <x v="4"/>
    <x v="11"/>
    <s v="Buttons"/>
    <s v="Buttons"/>
    <d v="2021-03-24T00:00:00"/>
    <n v="6534.27"/>
    <n v="10"/>
  </r>
  <r>
    <x v="1"/>
    <x v="8"/>
    <s v="Ecolab - Hand Soap Form Antibac"/>
    <s v="Hand Soap Form Antibac"/>
    <d v="2021-11-22T00:00:00"/>
    <n v="1583.14"/>
    <n v="3"/>
  </r>
  <r>
    <x v="0"/>
    <x v="13"/>
    <s v="Chervil - Fresh"/>
    <s v="Fresh"/>
    <d v="2021-07-08T00:00:00"/>
    <n v="3781.67"/>
    <n v="1"/>
  </r>
  <r>
    <x v="1"/>
    <x v="9"/>
    <s v="Beef - Striploin Aa"/>
    <s v="Striploin Aa"/>
    <d v="2021-06-11T00:00:00"/>
    <n v="1714.91"/>
    <n v="5"/>
  </r>
  <r>
    <x v="3"/>
    <x v="12"/>
    <s v="Veal - Nuckle"/>
    <s v="Nuckle"/>
    <d v="2021-08-23T00:00:00"/>
    <n v="96.34"/>
    <n v="4"/>
  </r>
  <r>
    <x v="1"/>
    <x v="8"/>
    <s v="Oil - Pumpkinseed"/>
    <s v="Pumpkinseed"/>
    <d v="2021-09-06T00:00:00"/>
    <n v="3098.99"/>
    <n v="6"/>
  </r>
  <r>
    <x v="1"/>
    <x v="7"/>
    <s v="Sauce - Soya, Light"/>
    <s v="Soya, Light"/>
    <d v="2021-07-13T00:00:00"/>
    <n v="2555.9699999999998"/>
    <n v="9"/>
  </r>
  <r>
    <x v="2"/>
    <x v="1"/>
    <s v="Crawfish"/>
    <s v="Crawfish"/>
    <d v="2021-09-21T00:00:00"/>
    <n v="8757.0400000000009"/>
    <n v="8"/>
  </r>
  <r>
    <x v="2"/>
    <x v="21"/>
    <s v="Mustard - Seed"/>
    <s v="Seed"/>
    <d v="2021-01-25T00:00:00"/>
    <n v="3701.28"/>
    <n v="4"/>
  </r>
  <r>
    <x v="4"/>
    <x v="2"/>
    <s v="Pasta - Rotini, Colour, Dry"/>
    <s v="Rotini, Colour, Dry"/>
    <d v="2021-12-14T00:00:00"/>
    <n v="6320.3"/>
    <n v="10"/>
  </r>
  <r>
    <x v="3"/>
    <x v="4"/>
    <s v="Chips Potato Reg 43g"/>
    <s v="Chips Potato Reg 43g"/>
    <d v="2021-09-29T00:00:00"/>
    <n v="7517.73"/>
    <n v="4"/>
  </r>
  <r>
    <x v="4"/>
    <x v="18"/>
    <s v="Rice - Long Grain"/>
    <s v="Long Grain"/>
    <d v="2021-05-24T00:00:00"/>
    <n v="1930.04"/>
    <n v="10"/>
  </r>
  <r>
    <x v="3"/>
    <x v="18"/>
    <s v="Ice Cream Bar - Oreo Cone"/>
    <s v="Oreo Cone"/>
    <d v="2021-03-08T00:00:00"/>
    <n v="8284.9500000000007"/>
    <n v="3"/>
  </r>
  <r>
    <x v="1"/>
    <x v="6"/>
    <s v="Neckerchief Blck"/>
    <s v="Neckerchief Blck"/>
    <d v="2021-08-16T00:00:00"/>
    <n v="6096.86"/>
    <n v="3"/>
  </r>
  <r>
    <x v="2"/>
    <x v="1"/>
    <s v="Lamb - Shanks"/>
    <s v="Shanks"/>
    <d v="2021-07-08T00:00:00"/>
    <n v="2034.32"/>
    <n v="3"/>
  </r>
  <r>
    <x v="2"/>
    <x v="19"/>
    <s v="Beef - Bresaola"/>
    <s v="Bresaola"/>
    <d v="2021-12-21T00:00:00"/>
    <n v="6831.4"/>
    <n v="3"/>
  </r>
  <r>
    <x v="0"/>
    <x v="16"/>
    <s v="Carbonated Water - Strawberry"/>
    <s v="Strawberry"/>
    <d v="2021-09-25T00:00:00"/>
    <n v="5730.85"/>
    <n v="10"/>
  </r>
  <r>
    <x v="0"/>
    <x v="20"/>
    <s v="Sprouts - Baby Pea Tendrils"/>
    <s v="Baby Pea Tendrils"/>
    <d v="2021-09-18T00:00:00"/>
    <n v="197.65"/>
    <n v="8"/>
  </r>
  <r>
    <x v="4"/>
    <x v="20"/>
    <s v="Water - Spring 1.5lit"/>
    <s v="Spring 1.5lit"/>
    <d v="2021-01-08T00:00:00"/>
    <n v="7701.29"/>
    <n v="1"/>
  </r>
  <r>
    <x v="0"/>
    <x v="18"/>
    <s v="Vodka - Moskovskaya"/>
    <s v="Moskovskaya"/>
    <d v="2021-07-12T00:00:00"/>
    <n v="1498.65"/>
    <n v="10"/>
  </r>
  <r>
    <x v="4"/>
    <x v="2"/>
    <s v="Pepper - Yellow Bell"/>
    <s v="Yellow Bell"/>
    <d v="2021-01-05T00:00:00"/>
    <n v="9087.89"/>
    <n v="7"/>
  </r>
  <r>
    <x v="2"/>
    <x v="3"/>
    <s v="Calypso - Pineapple Passion"/>
    <s v="Pineapple Passion"/>
    <d v="2021-11-04T00:00:00"/>
    <n v="7793.18"/>
    <n v="10"/>
  </r>
  <r>
    <x v="2"/>
    <x v="6"/>
    <s v="Eggs - Extra Large"/>
    <s v="Extra Large"/>
    <d v="2021-09-10T00:00:00"/>
    <n v="5164.63"/>
    <n v="10"/>
  </r>
  <r>
    <x v="1"/>
    <x v="12"/>
    <s v="Beef - Short Ribs"/>
    <s v="Short Ribs"/>
    <d v="2021-07-06T00:00:00"/>
    <n v="7224.1"/>
    <n v="2"/>
  </r>
  <r>
    <x v="2"/>
    <x v="21"/>
    <s v="Tea - Earl Grey"/>
    <s v="Earl Grey"/>
    <d v="2021-09-06T00:00:00"/>
    <n v="3607.22"/>
    <n v="8"/>
  </r>
  <r>
    <x v="4"/>
    <x v="8"/>
    <s v="Soup - Campbells, Spinach Crm"/>
    <s v="Campbells, Spinach Crm"/>
    <d v="2021-04-30T00:00:00"/>
    <n v="7924.36"/>
    <n v="5"/>
  </r>
  <r>
    <x v="1"/>
    <x v="1"/>
    <s v="Devonshire Cream"/>
    <s v="Devonshire Cream"/>
    <d v="2021-03-03T00:00:00"/>
    <n v="3241.4"/>
    <n v="9"/>
  </r>
  <r>
    <x v="1"/>
    <x v="7"/>
    <s v="Soy Protein"/>
    <s v="Soy Protein"/>
    <d v="2021-03-08T00:00:00"/>
    <n v="5462.55"/>
    <n v="1"/>
  </r>
  <r>
    <x v="2"/>
    <x v="1"/>
    <s v="Soupcontfoam16oz 116con"/>
    <s v="Soupcontfoam16oz 116con"/>
    <d v="2021-03-27T00:00:00"/>
    <n v="8237.57"/>
    <n v="2"/>
  </r>
  <r>
    <x v="4"/>
    <x v="10"/>
    <s v="Pastry - Carrot Muffin - Mini"/>
    <s v="Carrot Muffin - Mini"/>
    <d v="2021-08-08T00:00:00"/>
    <n v="8654.06"/>
    <n v="8"/>
  </r>
  <r>
    <x v="1"/>
    <x v="3"/>
    <s v="Cloves - Whole"/>
    <s v="Whole"/>
    <d v="2021-04-05T00:00:00"/>
    <n v="5247.64"/>
    <n v="3"/>
  </r>
  <r>
    <x v="0"/>
    <x v="8"/>
    <s v="Veal - Loin"/>
    <s v="Loin"/>
    <d v="2021-06-27T00:00:00"/>
    <n v="8645.61"/>
    <n v="4"/>
  </r>
  <r>
    <x v="2"/>
    <x v="9"/>
    <s v="Icecream - Dibs"/>
    <s v="Dibs"/>
    <d v="2021-11-12T00:00:00"/>
    <n v="8792.48"/>
    <n v="8"/>
  </r>
  <r>
    <x v="4"/>
    <x v="16"/>
    <s v="Beer - True North Lager"/>
    <s v="True North Lager"/>
    <d v="2021-01-12T00:00:00"/>
    <n v="1663.44"/>
    <n v="6"/>
  </r>
  <r>
    <x v="2"/>
    <x v="18"/>
    <s v="Mushroom - White Button"/>
    <s v="White Button"/>
    <d v="2021-06-26T00:00:00"/>
    <n v="893.52"/>
    <n v="4"/>
  </r>
  <r>
    <x v="2"/>
    <x v="10"/>
    <s v="Salmon Atl.whole 8 - 10 Lb"/>
    <s v="10 Lb"/>
    <d v="2021-12-15T00:00:00"/>
    <n v="5118.7299999999996"/>
    <n v="2"/>
  </r>
  <r>
    <x v="4"/>
    <x v="20"/>
    <s v="Mushroom - Trumpet, Dry"/>
    <s v="Trumpet, Dry"/>
    <d v="2021-11-15T00:00:00"/>
    <n v="697.1"/>
    <n v="9"/>
  </r>
  <r>
    <x v="3"/>
    <x v="8"/>
    <s v="Squash - Pepper"/>
    <s v="Pepper"/>
    <d v="2021-02-01T00:00:00"/>
    <n v="8357.86"/>
    <n v="1"/>
  </r>
  <r>
    <x v="0"/>
    <x v="19"/>
    <s v="Lettuce - Curly Endive"/>
    <s v="Curly Endive"/>
    <d v="2021-10-02T00:00:00"/>
    <n v="6697.95"/>
    <n v="10"/>
  </r>
  <r>
    <x v="3"/>
    <x v="2"/>
    <s v="Beets - Mini Golden"/>
    <s v="Mini Golden"/>
    <d v="2021-09-27T00:00:00"/>
    <n v="1904.62"/>
    <n v="5"/>
  </r>
  <r>
    <x v="0"/>
    <x v="9"/>
    <s v="Muskox - French Rack"/>
    <s v="French Rack"/>
    <d v="2021-12-29T00:00:00"/>
    <n v="1139.1300000000001"/>
    <n v="6"/>
  </r>
  <r>
    <x v="0"/>
    <x v="13"/>
    <s v="Scallops - U - 10"/>
    <s v="U - 10"/>
    <d v="2021-06-09T00:00:00"/>
    <n v="291.52"/>
    <n v="4"/>
  </r>
  <r>
    <x v="3"/>
    <x v="8"/>
    <s v="Marjoram - Fresh"/>
    <s v="Fresh"/>
    <d v="2021-12-01T00:00:00"/>
    <n v="2201.25"/>
    <n v="1"/>
  </r>
  <r>
    <x v="2"/>
    <x v="2"/>
    <s v="Olives - Morracan Dired"/>
    <s v="Morracan Dired"/>
    <d v="2021-02-11T00:00:00"/>
    <n v="9063.17"/>
    <n v="1"/>
  </r>
  <r>
    <x v="1"/>
    <x v="5"/>
    <s v="Crab - Claws, 26 - 30"/>
    <s v="Claws, 26 - 30"/>
    <d v="2021-05-05T00:00:00"/>
    <n v="8521.32"/>
    <n v="3"/>
  </r>
  <r>
    <x v="2"/>
    <x v="10"/>
    <s v="Seedlings - Clamshell"/>
    <s v="Clamshell"/>
    <d v="2021-02-17T00:00:00"/>
    <n v="8559.75"/>
    <n v="4"/>
  </r>
  <r>
    <x v="1"/>
    <x v="1"/>
    <s v="Ice Cream - Turtles Stick Bar"/>
    <s v="Turtles Stick Bar"/>
    <d v="2021-11-07T00:00:00"/>
    <n v="4352.71"/>
    <n v="10"/>
  </r>
  <r>
    <x v="4"/>
    <x v="2"/>
    <s v="Bagelers - Cinn / Brown Sugar"/>
    <s v="Cinn / Brown Sugar"/>
    <d v="2021-07-07T00:00:00"/>
    <n v="7319.52"/>
    <n v="9"/>
  </r>
  <r>
    <x v="4"/>
    <x v="3"/>
    <s v="Glass - Juice Clear 5oz 55005"/>
    <s v="Juice Clear 5oz 55005"/>
    <d v="2021-12-16T00:00:00"/>
    <n v="7105.26"/>
    <n v="1"/>
  </r>
  <r>
    <x v="4"/>
    <x v="0"/>
    <s v="Chocolate - White"/>
    <s v="White"/>
    <d v="2021-06-04T00:00:00"/>
    <n v="6089.66"/>
    <n v="5"/>
  </r>
  <r>
    <x v="4"/>
    <x v="1"/>
    <s v="Ecolab - Power Fusion"/>
    <s v="Power Fusion"/>
    <d v="2021-02-12T00:00:00"/>
    <n v="5371.44"/>
    <n v="8"/>
  </r>
  <r>
    <x v="0"/>
    <x v="13"/>
    <s v="Pernod"/>
    <s v="Pernod"/>
    <d v="2021-06-24T00:00:00"/>
    <n v="6356.68"/>
    <n v="9"/>
  </r>
  <r>
    <x v="2"/>
    <x v="15"/>
    <s v="Long Island Ice Tea"/>
    <s v="Long Island Ice Tea"/>
    <d v="2021-01-08T00:00:00"/>
    <n v="3422.89"/>
    <n v="2"/>
  </r>
  <r>
    <x v="1"/>
    <x v="6"/>
    <s v="Pails With Lids"/>
    <s v="Pails With Lids"/>
    <d v="2021-09-09T00:00:00"/>
    <n v="281.83999999999997"/>
    <n v="3"/>
  </r>
  <r>
    <x v="4"/>
    <x v="16"/>
    <s v="Coffee Cup 12oz 5342cd"/>
    <s v="Coffee Cup 12oz 5342cd"/>
    <d v="2021-07-29T00:00:00"/>
    <n v="8478.33"/>
    <n v="8"/>
  </r>
  <r>
    <x v="2"/>
    <x v="11"/>
    <s v="Ham - Proscuitto"/>
    <s v="Proscuitto"/>
    <d v="2021-06-18T00:00:00"/>
    <n v="259.67"/>
    <n v="3"/>
  </r>
  <r>
    <x v="2"/>
    <x v="13"/>
    <s v="Cookie Choc"/>
    <s v="Cookie Choc"/>
    <d v="2021-07-17T00:00:00"/>
    <n v="4483.67"/>
    <n v="7"/>
  </r>
  <r>
    <x v="0"/>
    <x v="17"/>
    <s v="Crackers - Water"/>
    <s v="Water"/>
    <d v="2021-08-11T00:00:00"/>
    <n v="2521.1799999999998"/>
    <n v="4"/>
  </r>
  <r>
    <x v="0"/>
    <x v="3"/>
    <s v="Ham - Smoked, Bone - In"/>
    <s v="Smoked, Bone - In"/>
    <d v="2021-06-07T00:00:00"/>
    <n v="2769.39"/>
    <n v="5"/>
  </r>
  <r>
    <x v="0"/>
    <x v="1"/>
    <s v="Nutmeg - Ground"/>
    <s v="Ground"/>
    <d v="2021-11-14T00:00:00"/>
    <n v="1175.2"/>
    <n v="10"/>
  </r>
  <r>
    <x v="4"/>
    <x v="12"/>
    <s v="Flour - Cake"/>
    <s v="Cake"/>
    <d v="2021-09-04T00:00:00"/>
    <n v="4352.21"/>
    <n v="1"/>
  </r>
  <r>
    <x v="3"/>
    <x v="3"/>
    <s v="Lid - 0090 Clear"/>
    <s v="0090 Clear"/>
    <d v="2021-03-02T00:00:00"/>
    <n v="298.04000000000002"/>
    <n v="4"/>
  </r>
  <r>
    <x v="2"/>
    <x v="7"/>
    <s v="Cheese - Grie Des Champ"/>
    <s v="Grie Des Champ"/>
    <d v="2021-08-15T00:00:00"/>
    <n v="9335.91"/>
    <n v="4"/>
  </r>
  <r>
    <x v="4"/>
    <x v="5"/>
    <s v="Jolt Cola - Electric Blue"/>
    <s v="Electric Blue"/>
    <d v="2021-09-17T00:00:00"/>
    <n v="5667.37"/>
    <n v="8"/>
  </r>
  <r>
    <x v="3"/>
    <x v="18"/>
    <s v="Wine - Ej Gallo Sierra Valley"/>
    <s v="Ej Gallo Sierra Valley"/>
    <d v="2021-06-02T00:00:00"/>
    <n v="8947.61"/>
    <n v="6"/>
  </r>
  <r>
    <x v="1"/>
    <x v="4"/>
    <s v="Plasticknivesblack"/>
    <s v="Plasticknivesblack"/>
    <d v="2021-11-30T00:00:00"/>
    <n v="6677.57"/>
    <n v="2"/>
  </r>
  <r>
    <x v="1"/>
    <x v="19"/>
    <s v="Wine - Shiraz Wolf Blass Premium"/>
    <s v="Shiraz Wolf Blass Premium"/>
    <d v="2021-04-02T00:00:00"/>
    <n v="8004.88"/>
    <n v="4"/>
  </r>
  <r>
    <x v="0"/>
    <x v="4"/>
    <s v="Veal - Inside"/>
    <s v="Inside"/>
    <d v="2021-11-28T00:00:00"/>
    <n v="1428.96"/>
    <n v="1"/>
  </r>
  <r>
    <x v="0"/>
    <x v="7"/>
    <s v="Sauce - Hollandaise"/>
    <s v="Hollandaise"/>
    <d v="2021-09-28T00:00:00"/>
    <n v="7124.64"/>
    <n v="2"/>
  </r>
  <r>
    <x v="3"/>
    <x v="18"/>
    <s v="Loquat"/>
    <s v="Loquat"/>
    <d v="2021-02-05T00:00:00"/>
    <n v="3398.2"/>
    <n v="3"/>
  </r>
  <r>
    <x v="4"/>
    <x v="12"/>
    <s v="Flavouring - Orange"/>
    <s v="Orange"/>
    <d v="2021-02-08T00:00:00"/>
    <n v="5306.23"/>
    <n v="4"/>
  </r>
  <r>
    <x v="1"/>
    <x v="19"/>
    <s v="Whmis Spray Bottle Graduated"/>
    <s v="Whmis Spray Bottle Graduated"/>
    <d v="2021-05-28T00:00:00"/>
    <n v="8115.16"/>
    <n v="7"/>
  </r>
  <r>
    <x v="1"/>
    <x v="1"/>
    <s v="Energy Drink"/>
    <s v="Energy Drink"/>
    <d v="2021-01-27T00:00:00"/>
    <n v="185.17"/>
    <n v="6"/>
  </r>
  <r>
    <x v="0"/>
    <x v="17"/>
    <s v="Beef - Top Butt Aaa"/>
    <s v="Top Butt Aaa"/>
    <d v="2021-08-24T00:00:00"/>
    <n v="1095.46"/>
    <n v="9"/>
  </r>
  <r>
    <x v="1"/>
    <x v="18"/>
    <s v="Wine - Cava Aria Estate Brut"/>
    <s v="Cava Aria Estate Brut"/>
    <d v="2021-11-14T00:00:00"/>
    <n v="1447.98"/>
    <n v="7"/>
  </r>
  <r>
    <x v="4"/>
    <x v="2"/>
    <s v="Remy Red"/>
    <s v="Remy Red"/>
    <d v="2021-08-19T00:00:00"/>
    <n v="3848.18"/>
    <n v="3"/>
  </r>
  <r>
    <x v="3"/>
    <x v="8"/>
    <s v="Table Cloth 91x91 Colour"/>
    <s v="Table Cloth 91x91 Colour"/>
    <d v="2021-06-23T00:00:00"/>
    <n v="9345.58"/>
    <n v="9"/>
  </r>
  <r>
    <x v="0"/>
    <x v="2"/>
    <s v="Wine - Charddonnay Errazuriz"/>
    <s v="Charddonnay Errazuriz"/>
    <d v="2021-07-24T00:00:00"/>
    <n v="8739.7900000000009"/>
    <n v="2"/>
  </r>
  <r>
    <x v="3"/>
    <x v="19"/>
    <s v="Mushroom - Enoki, Dry"/>
    <s v="Enoki, Dry"/>
    <d v="2021-03-26T00:00:00"/>
    <n v="5684.85"/>
    <n v="4"/>
  </r>
  <r>
    <x v="4"/>
    <x v="3"/>
    <s v="Coffee - Decafenated"/>
    <s v="Decafenated"/>
    <d v="2021-03-06T00:00:00"/>
    <n v="7596.57"/>
    <n v="9"/>
  </r>
  <r>
    <x v="1"/>
    <x v="7"/>
    <s v="Chips Potato Salt Vinegar 43g"/>
    <s v="Chips Potato Salt Vinegar 43g"/>
    <d v="2021-01-07T00:00:00"/>
    <n v="2802.51"/>
    <n v="6"/>
  </r>
  <r>
    <x v="0"/>
    <x v="20"/>
    <s v="Figs"/>
    <s v="Figs"/>
    <d v="2021-01-21T00:00:00"/>
    <n v="8271.57"/>
    <n v="6"/>
  </r>
  <r>
    <x v="3"/>
    <x v="16"/>
    <s v="Beef - Inside Round"/>
    <s v="Inside Round"/>
    <d v="2021-10-12T00:00:00"/>
    <n v="363.12"/>
    <n v="1"/>
  </r>
  <r>
    <x v="1"/>
    <x v="19"/>
    <s v="Passion Fruit"/>
    <s v="Passion Fruit"/>
    <d v="2021-03-06T00:00:00"/>
    <n v="6881.93"/>
    <n v="3"/>
  </r>
  <r>
    <x v="1"/>
    <x v="5"/>
    <s v="Tobasco Sauce"/>
    <s v="Tobasco Sauce"/>
    <d v="2021-05-12T00:00:00"/>
    <n v="1031.69"/>
    <n v="2"/>
  </r>
  <r>
    <x v="1"/>
    <x v="9"/>
    <s v="Soap - Mr.clean Floor Soap"/>
    <s v="Mr.clean Floor Soap"/>
    <d v="2021-12-16T00:00:00"/>
    <n v="6905.45"/>
    <n v="8"/>
  </r>
  <r>
    <x v="4"/>
    <x v="18"/>
    <s v="Corn - On The Cob"/>
    <s v="On The Cob"/>
    <d v="2021-08-27T00:00:00"/>
    <n v="2424.61"/>
    <n v="7"/>
  </r>
  <r>
    <x v="1"/>
    <x v="12"/>
    <s v="Table Cloth 62x114 White"/>
    <s v="Table Cloth 62x114 White"/>
    <d v="2021-04-03T00:00:00"/>
    <n v="1551.49"/>
    <n v="1"/>
  </r>
  <r>
    <x v="2"/>
    <x v="16"/>
    <s v="Vermouth - White, Cinzano"/>
    <s v="White, Cinzano"/>
    <d v="2021-02-26T00:00:00"/>
    <n v="2411.4899999999998"/>
    <n v="5"/>
  </r>
  <r>
    <x v="1"/>
    <x v="12"/>
    <s v="Wine - Cousino Macul Antiguas"/>
    <s v="Cousino Macul Antiguas"/>
    <d v="2021-10-29T00:00:00"/>
    <n v="5129.5200000000004"/>
    <n v="3"/>
  </r>
  <r>
    <x v="2"/>
    <x v="19"/>
    <s v="Pork - Bacon, Sliced"/>
    <s v="Bacon, Sliced"/>
    <d v="2021-07-18T00:00:00"/>
    <n v="6005.04"/>
    <n v="1"/>
  </r>
  <r>
    <x v="1"/>
    <x v="5"/>
    <s v="Soup - Campbells, Chix Gumbo"/>
    <s v="Campbells, Chix Gumbo"/>
    <d v="2021-11-03T00:00:00"/>
    <n v="9127.5300000000007"/>
    <n v="8"/>
  </r>
  <r>
    <x v="0"/>
    <x v="18"/>
    <s v="Beef - Ox Tongue"/>
    <s v="Ox Tongue"/>
    <d v="2021-10-11T00:00:00"/>
    <n v="6946.7"/>
    <n v="1"/>
  </r>
  <r>
    <x v="1"/>
    <x v="0"/>
    <s v="Cheese - Grie Des Champ"/>
    <s v="Grie Des Champ"/>
    <d v="2021-02-26T00:00:00"/>
    <n v="6489.96"/>
    <n v="3"/>
  </r>
  <r>
    <x v="4"/>
    <x v="15"/>
    <s v="Stock - Beef, White"/>
    <s v="Beef, White"/>
    <d v="2021-03-26T00:00:00"/>
    <n v="5901.95"/>
    <n v="4"/>
  </r>
  <r>
    <x v="0"/>
    <x v="19"/>
    <s v="Duck - Fat"/>
    <s v="Fat"/>
    <d v="2021-09-29T00:00:00"/>
    <n v="8557.57"/>
    <n v="5"/>
  </r>
  <r>
    <x v="0"/>
    <x v="6"/>
    <s v="Stock - Veal, Brown"/>
    <s v="Veal, Brown"/>
    <d v="2021-05-01T00:00:00"/>
    <n v="3240.28"/>
    <n v="9"/>
  </r>
  <r>
    <x v="3"/>
    <x v="9"/>
    <s v="Kiwi Gold Zespri"/>
    <s v="Kiwi Gold Zespri"/>
    <d v="2021-11-23T00:00:00"/>
    <n v="998.16"/>
    <n v="5"/>
  </r>
  <r>
    <x v="4"/>
    <x v="18"/>
    <s v="Alize Red Passion"/>
    <s v="Alize Red Passion"/>
    <d v="2021-02-14T00:00:00"/>
    <n v="6024.52"/>
    <n v="4"/>
  </r>
  <r>
    <x v="0"/>
    <x v="0"/>
    <s v="Muffin Mix - Oatmeal"/>
    <s v="Oatmeal"/>
    <d v="2021-11-10T00:00:00"/>
    <n v="5229.83"/>
    <n v="6"/>
  </r>
  <r>
    <x v="2"/>
    <x v="11"/>
    <s v="Mushrooms - Honey"/>
    <s v="Honey"/>
    <d v="2021-09-16T00:00:00"/>
    <n v="5104.3500000000004"/>
    <n v="2"/>
  </r>
  <r>
    <x v="4"/>
    <x v="0"/>
    <s v="Sandwich Wrap"/>
    <s v="Sandwich Wrap"/>
    <d v="2021-10-05T00:00:00"/>
    <n v="9461.74"/>
    <n v="6"/>
  </r>
  <r>
    <x v="4"/>
    <x v="2"/>
    <s v="Glass - Juice Clear 5oz 55005"/>
    <s v="Juice Clear 5oz 55005"/>
    <d v="2021-09-20T00:00:00"/>
    <n v="833.39"/>
    <n v="9"/>
  </r>
  <r>
    <x v="0"/>
    <x v="8"/>
    <s v="Appetizer - Asian Shrimp Roll"/>
    <s v="Asian Shrimp Roll"/>
    <d v="2021-08-27T00:00:00"/>
    <n v="2257.7199999999998"/>
    <n v="9"/>
  </r>
  <r>
    <x v="3"/>
    <x v="9"/>
    <s v="Caviar - Salmon"/>
    <s v="Salmon"/>
    <d v="2021-10-06T00:00:00"/>
    <n v="1022.88"/>
    <n v="3"/>
  </r>
  <r>
    <x v="4"/>
    <x v="6"/>
    <s v="Beer - Sleemans Cream Ale"/>
    <s v="Sleemans Cream Ale"/>
    <d v="2021-07-24T00:00:00"/>
    <n v="9023.82"/>
    <n v="3"/>
  </r>
  <r>
    <x v="3"/>
    <x v="8"/>
    <s v="Lychee - Canned"/>
    <s v="Canned"/>
    <d v="2021-07-24T00:00:00"/>
    <n v="7363.6"/>
    <n v="2"/>
  </r>
  <r>
    <x v="2"/>
    <x v="20"/>
    <s v="Truffle Cups Green"/>
    <s v="Truffle Cups Green"/>
    <d v="2021-07-10T00:00:00"/>
    <n v="1413.04"/>
    <n v="9"/>
  </r>
  <r>
    <x v="1"/>
    <x v="19"/>
    <s v="Octopus"/>
    <s v="Octopus"/>
    <d v="2021-09-17T00:00:00"/>
    <n v="6422.8"/>
    <n v="10"/>
  </r>
  <r>
    <x v="4"/>
    <x v="1"/>
    <s v="Lamb - Whole Head Off,nz"/>
    <s v="Whole Head Off,nz"/>
    <d v="2021-12-23T00:00:00"/>
    <n v="1567.94"/>
    <n v="6"/>
  </r>
  <r>
    <x v="2"/>
    <x v="17"/>
    <s v="Lid Coffee Cup 8oz Blk"/>
    <s v="Lid Coffee Cup 8oz Blk"/>
    <d v="2021-09-06T00:00:00"/>
    <n v="844.49"/>
    <n v="8"/>
  </r>
  <r>
    <x v="3"/>
    <x v="8"/>
    <s v="Sour Cream"/>
    <s v="Sour Cream"/>
    <d v="2021-05-20T00:00:00"/>
    <n v="4474.1899999999996"/>
    <n v="7"/>
  </r>
  <r>
    <x v="2"/>
    <x v="8"/>
    <s v="Corn Meal"/>
    <s v="Corn Meal"/>
    <d v="2021-06-07T00:00:00"/>
    <n v="6119.01"/>
    <n v="3"/>
  </r>
  <r>
    <x v="4"/>
    <x v="7"/>
    <s v="Herb Du Provence - Primerba"/>
    <s v="Primerba"/>
    <d v="2021-08-16T00:00:00"/>
    <n v="8773.4599999999991"/>
    <n v="9"/>
  </r>
  <r>
    <x v="4"/>
    <x v="11"/>
    <s v="Cheese - Grana Padano"/>
    <s v="Grana Padano"/>
    <d v="2021-09-14T00:00:00"/>
    <n v="4265.17"/>
    <n v="10"/>
  </r>
  <r>
    <x v="4"/>
    <x v="6"/>
    <s v="Island Oasis - Ice Cream Mix"/>
    <s v="Ice Cream Mix"/>
    <d v="2021-03-30T00:00:00"/>
    <n v="1401.02"/>
    <n v="1"/>
  </r>
  <r>
    <x v="2"/>
    <x v="15"/>
    <s v="Kahlua"/>
    <s v="Kahlua"/>
    <d v="2021-10-19T00:00:00"/>
    <n v="8537.56"/>
    <n v="2"/>
  </r>
  <r>
    <x v="4"/>
    <x v="4"/>
    <s v="Scallops 60/80 Iqf"/>
    <s v="Scallops 60/80 Iqf"/>
    <d v="2021-07-15T00:00:00"/>
    <n v="5439.54"/>
    <n v="2"/>
  </r>
  <r>
    <x v="0"/>
    <x v="7"/>
    <s v="Tamarind Paste"/>
    <s v="Tamarind Paste"/>
    <d v="2021-07-09T00:00:00"/>
    <n v="9117.17"/>
    <n v="8"/>
  </r>
  <r>
    <x v="1"/>
    <x v="21"/>
    <s v="Stock - Veal, Brown"/>
    <s v="Veal, Brown"/>
    <d v="2021-01-24T00:00:00"/>
    <n v="8078.49"/>
    <n v="2"/>
  </r>
  <r>
    <x v="1"/>
    <x v="21"/>
    <s v="Wine - Ice Wine"/>
    <s v="Ice Wine"/>
    <d v="2021-07-17T00:00:00"/>
    <n v="1168.27"/>
    <n v="10"/>
  </r>
  <r>
    <x v="0"/>
    <x v="21"/>
    <s v="Table Cloth 120 Round White"/>
    <s v="Table Cloth 120 Round White"/>
    <d v="2021-08-16T00:00:00"/>
    <n v="5867.5"/>
    <n v="3"/>
  </r>
  <r>
    <x v="1"/>
    <x v="21"/>
    <s v="Juice - Clamato, 341 Ml"/>
    <s v="Clamato, 341 Ml"/>
    <d v="2021-09-12T00:00:00"/>
    <n v="822.81"/>
    <n v="3"/>
  </r>
  <r>
    <x v="1"/>
    <x v="10"/>
    <s v="Muffin Mix - Morning Glory"/>
    <s v="Morning Glory"/>
    <d v="2021-03-07T00:00:00"/>
    <n v="251.5"/>
    <n v="10"/>
  </r>
  <r>
    <x v="0"/>
    <x v="20"/>
    <s v="Snapple Raspberry Tea"/>
    <s v="Snapple Raspberry Tea"/>
    <d v="2021-10-28T00:00:00"/>
    <n v="529.76"/>
    <n v="4"/>
  </r>
  <r>
    <x v="1"/>
    <x v="14"/>
    <s v="Cognac - Courvaisier"/>
    <s v="Courvaisier"/>
    <d v="2021-02-12T00:00:00"/>
    <n v="282.99"/>
    <n v="4"/>
  </r>
  <r>
    <x v="0"/>
    <x v="14"/>
    <s v="Tia Maria"/>
    <s v="Tia Maria"/>
    <d v="2021-02-01T00:00:00"/>
    <n v="7827.41"/>
    <n v="7"/>
  </r>
  <r>
    <x v="0"/>
    <x v="13"/>
    <s v="Salmon - Atlantic, Fresh, Whole"/>
    <s v="Atlantic, Fresh, Whole"/>
    <d v="2021-08-11T00:00:00"/>
    <n v="7670.03"/>
    <n v="4"/>
  </r>
  <r>
    <x v="4"/>
    <x v="8"/>
    <s v="Nestea - Iced Tea"/>
    <s v="Iced Tea"/>
    <d v="2021-04-10T00:00:00"/>
    <n v="7708.35"/>
    <n v="5"/>
  </r>
  <r>
    <x v="2"/>
    <x v="12"/>
    <s v="Roe - Lump Fish, Red"/>
    <s v="Lump Fish, Red"/>
    <d v="2021-05-12T00:00:00"/>
    <n v="9507.56"/>
    <n v="9"/>
  </r>
  <r>
    <x v="1"/>
    <x v="13"/>
    <s v="Tomato - Tricolor Cherry"/>
    <s v="Tricolor Cherry"/>
    <d v="2021-12-07T00:00:00"/>
    <n v="2393.56"/>
    <n v="1"/>
  </r>
  <r>
    <x v="4"/>
    <x v="15"/>
    <s v="Cookie Dough - Double"/>
    <s v="Double"/>
    <d v="2021-04-21T00:00:00"/>
    <n v="9537.93"/>
    <n v="2"/>
  </r>
  <r>
    <x v="3"/>
    <x v="15"/>
    <s v="Garam Marsala"/>
    <s v="Garam Marsala"/>
    <d v="2021-04-05T00:00:00"/>
    <n v="2425.6799999999998"/>
    <n v="7"/>
  </r>
  <r>
    <x v="1"/>
    <x v="9"/>
    <s v="Napkin - Beverge, White 2 - Ply"/>
    <s v="Beverge, White 2 - Ply"/>
    <d v="2021-08-10T00:00:00"/>
    <n v="1160.97"/>
    <n v="7"/>
  </r>
  <r>
    <x v="1"/>
    <x v="7"/>
    <s v="Mop Head - Cotton, 24 Oz"/>
    <s v="Cotton, 24 Oz"/>
    <d v="2021-06-02T00:00:00"/>
    <n v="5366.69"/>
    <n v="6"/>
  </r>
  <r>
    <x v="2"/>
    <x v="14"/>
    <s v="Lotus Rootlets - Canned"/>
    <s v="Canned"/>
    <d v="2021-11-16T00:00:00"/>
    <n v="1581.05"/>
    <n v="7"/>
  </r>
  <r>
    <x v="0"/>
    <x v="0"/>
    <s v="Greens Mustard"/>
    <s v="Greens Mustard"/>
    <d v="2021-07-03T00:00:00"/>
    <n v="1355.98"/>
    <n v="1"/>
  </r>
  <r>
    <x v="3"/>
    <x v="11"/>
    <s v="Foam Espresso Cup Plain White"/>
    <s v="Foam Espresso Cup Plain White"/>
    <d v="2021-12-16T00:00:00"/>
    <n v="1016.05"/>
    <n v="7"/>
  </r>
  <r>
    <x v="4"/>
    <x v="19"/>
    <s v="Plate Foam Laminated 9in Blk"/>
    <s v="Plate Foam Laminated 9in Blk"/>
    <d v="2021-06-16T00:00:00"/>
    <n v="8476.83"/>
    <n v="4"/>
  </r>
  <r>
    <x v="4"/>
    <x v="7"/>
    <s v="Passion Fruit"/>
    <s v="Passion Fruit"/>
    <d v="2021-07-02T00:00:00"/>
    <n v="4285.6099999999997"/>
    <n v="6"/>
  </r>
  <r>
    <x v="2"/>
    <x v="1"/>
    <s v="Lettuce - Romaine"/>
    <s v="Romaine"/>
    <d v="2021-06-07T00:00:00"/>
    <n v="4280.5600000000004"/>
    <n v="1"/>
  </r>
  <r>
    <x v="3"/>
    <x v="18"/>
    <s v="Basil - Dry, Rubbed"/>
    <s v="Dry, Rubbed"/>
    <d v="2021-07-01T00:00:00"/>
    <n v="6888.51"/>
    <n v="6"/>
  </r>
  <r>
    <x v="0"/>
    <x v="12"/>
    <s v="Table Cloth 53x69 White"/>
    <s v="Table Cloth 53x69 White"/>
    <d v="2021-09-02T00:00:00"/>
    <n v="4544.6899999999996"/>
    <n v="5"/>
  </r>
  <r>
    <x v="1"/>
    <x v="11"/>
    <s v="Egg Patty Fried"/>
    <s v="Egg Patty Fried"/>
    <d v="2021-08-07T00:00:00"/>
    <n v="3050.14"/>
    <n v="4"/>
  </r>
  <r>
    <x v="2"/>
    <x v="0"/>
    <s v="Salmon Atl.whole 8 - 10 Lb"/>
    <s v="10 Lb"/>
    <d v="2021-01-20T00:00:00"/>
    <n v="4517.01"/>
    <n v="6"/>
  </r>
  <r>
    <x v="1"/>
    <x v="11"/>
    <s v="Cheese - Mascarpone"/>
    <s v="Mascarpone"/>
    <d v="2021-03-13T00:00:00"/>
    <n v="9588.6200000000008"/>
    <n v="3"/>
  </r>
  <r>
    <x v="2"/>
    <x v="4"/>
    <s v="Beans - Black Bean, Canned"/>
    <s v="Black Bean, Canned"/>
    <d v="2021-06-15T00:00:00"/>
    <n v="1893.13"/>
    <n v="6"/>
  </r>
  <r>
    <x v="2"/>
    <x v="17"/>
    <s v="Wine - Periguita Fonseca"/>
    <s v="Periguita Fonseca"/>
    <d v="2021-12-18T00:00:00"/>
    <n v="8511.92"/>
    <n v="9"/>
  </r>
  <r>
    <x v="4"/>
    <x v="14"/>
    <s v="Muffin - Blueberry Individual"/>
    <s v="Blueberry Individual"/>
    <d v="2021-12-08T00:00:00"/>
    <n v="5942.98"/>
    <n v="1"/>
  </r>
  <r>
    <x v="4"/>
    <x v="7"/>
    <s v="Lamb - Loin Chops"/>
    <s v="Loin Chops"/>
    <d v="2021-07-15T00:00:00"/>
    <n v="4575.17"/>
    <n v="3"/>
  </r>
  <r>
    <x v="3"/>
    <x v="2"/>
    <s v="Bananas"/>
    <s v="Bananas"/>
    <d v="2021-11-03T00:00:00"/>
    <n v="3126.55"/>
    <n v="5"/>
  </r>
  <r>
    <x v="0"/>
    <x v="18"/>
    <s v="Cornstarch"/>
    <s v="Cornstarch"/>
    <d v="2021-12-02T00:00:00"/>
    <n v="1028.1099999999999"/>
    <n v="6"/>
  </r>
  <r>
    <x v="2"/>
    <x v="7"/>
    <s v="Bagel - Plain"/>
    <s v="Plain"/>
    <d v="2021-12-09T00:00:00"/>
    <n v="788.62"/>
    <n v="4"/>
  </r>
  <r>
    <x v="0"/>
    <x v="8"/>
    <s v="Sun - Dried Tomatoes"/>
    <s v="Dried Tomatoes"/>
    <d v="2021-09-30T00:00:00"/>
    <n v="8893.44"/>
    <n v="5"/>
  </r>
  <r>
    <x v="4"/>
    <x v="5"/>
    <s v="Wine - Red, Mouton Cadet"/>
    <s v="Red, Mouton Cadet"/>
    <d v="2021-09-23T00:00:00"/>
    <n v="9855.69"/>
    <n v="7"/>
  </r>
  <r>
    <x v="2"/>
    <x v="11"/>
    <s v="Mikes Hard Lemonade"/>
    <s v="Mikes Hard Lemonade"/>
    <d v="2021-12-09T00:00:00"/>
    <n v="8581.99"/>
    <n v="9"/>
  </r>
  <r>
    <x v="0"/>
    <x v="10"/>
    <s v="Beef - Rib Roast, Cap On"/>
    <s v="Rib Roast, Cap On"/>
    <d v="2021-01-13T00:00:00"/>
    <n v="4688.91"/>
    <n v="2"/>
  </r>
  <r>
    <x v="0"/>
    <x v="10"/>
    <s v="Food Colouring - Orange"/>
    <s v="Orange"/>
    <d v="2021-12-13T00:00:00"/>
    <n v="8702.16"/>
    <n v="1"/>
  </r>
  <r>
    <x v="2"/>
    <x v="16"/>
    <s v="Saskatoon Berries - Frozen"/>
    <s v="Frozen"/>
    <d v="2021-06-04T00:00:00"/>
    <n v="7646.62"/>
    <n v="4"/>
  </r>
  <r>
    <x v="3"/>
    <x v="6"/>
    <s v="Fruit Mix - Light"/>
    <s v="Light"/>
    <d v="2021-03-01T00:00:00"/>
    <n v="8256.98"/>
    <n v="5"/>
  </r>
  <r>
    <x v="3"/>
    <x v="19"/>
    <s v="Soup - Chicken And Wild Rice"/>
    <s v="Chicken And Wild Rice"/>
    <d v="2021-06-02T00:00:00"/>
    <n v="4426.26"/>
    <n v="2"/>
  </r>
  <r>
    <x v="2"/>
    <x v="16"/>
    <s v="Wine - Magnotta - Cab Franc"/>
    <s v="Magnotta - Cab Franc"/>
    <d v="2021-06-21T00:00:00"/>
    <n v="6515.82"/>
    <n v="2"/>
  </r>
  <r>
    <x v="2"/>
    <x v="7"/>
    <s v="Sprouts - Corn"/>
    <s v="Corn"/>
    <d v="2021-08-21T00:00:00"/>
    <n v="1099.99"/>
    <n v="3"/>
  </r>
  <r>
    <x v="3"/>
    <x v="8"/>
    <s v="Gelatine Leaves - Bulk"/>
    <s v="Bulk"/>
    <d v="2021-07-30T00:00:00"/>
    <n v="4661.43"/>
    <n v="9"/>
  </r>
  <r>
    <x v="2"/>
    <x v="7"/>
    <s v="Beans - Turtle, Black, Dry"/>
    <s v="Turtle, Black, Dry"/>
    <d v="2021-10-07T00:00:00"/>
    <n v="9759.27"/>
    <n v="6"/>
  </r>
  <r>
    <x v="2"/>
    <x v="20"/>
    <s v="Bar - Sweet And Salty Chocolate"/>
    <s v="Sweet And Salty Chocolate"/>
    <d v="2021-09-17T00:00:00"/>
    <n v="2789.68"/>
    <n v="3"/>
  </r>
  <r>
    <x v="2"/>
    <x v="18"/>
    <s v="Chocolate Bar - Oh Henry"/>
    <s v="Oh Henry"/>
    <d v="2021-09-12T00:00:00"/>
    <n v="8135.74"/>
    <n v="7"/>
  </r>
  <r>
    <x v="3"/>
    <x v="3"/>
    <s v="Absolut Citron"/>
    <s v="Absolut Citron"/>
    <d v="2021-08-03T00:00:00"/>
    <n v="8419.8700000000008"/>
    <n v="4"/>
  </r>
  <r>
    <x v="0"/>
    <x v="13"/>
    <s v="Nut - Almond, Blanched, Ground"/>
    <s v="Almond, Blanched, Ground"/>
    <d v="2021-08-08T00:00:00"/>
    <n v="1522.47"/>
    <n v="1"/>
  </r>
  <r>
    <x v="2"/>
    <x v="2"/>
    <s v="Ezy Change Mophandle"/>
    <s v="Ezy Change Mophandle"/>
    <d v="2021-10-31T00:00:00"/>
    <n v="2695.47"/>
    <n v="9"/>
  </r>
  <r>
    <x v="4"/>
    <x v="8"/>
    <s v="Gin - Gilbeys London, Dry"/>
    <s v="Gilbeys London, Dry"/>
    <d v="2021-04-11T00:00:00"/>
    <n v="4883.49"/>
    <n v="9"/>
  </r>
  <r>
    <x v="2"/>
    <x v="13"/>
    <s v="Salt - Seasoned"/>
    <s v="Seasoned"/>
    <d v="2021-04-25T00:00:00"/>
    <n v="9866.1299999999992"/>
    <n v="5"/>
  </r>
  <r>
    <x v="1"/>
    <x v="12"/>
    <s v="Trueblue - Blueberry"/>
    <s v="Blueberry"/>
    <d v="2021-01-25T00:00:00"/>
    <n v="1494.82"/>
    <n v="1"/>
  </r>
  <r>
    <x v="4"/>
    <x v="19"/>
    <s v="Garlic - Primerba, Paste"/>
    <s v="Primerba, Paste"/>
    <d v="2021-12-06T00:00:00"/>
    <n v="6414.5"/>
    <n v="1"/>
  </r>
  <r>
    <x v="2"/>
    <x v="13"/>
    <s v="Wine - White, Concha Y Toro"/>
    <s v="White, Concha Y Toro"/>
    <d v="2021-09-01T00:00:00"/>
    <n v="7253.22"/>
    <n v="8"/>
  </r>
  <r>
    <x v="0"/>
    <x v="2"/>
    <s v="Split Peas - Green, Dry"/>
    <s v="Green, Dry"/>
    <d v="2021-11-05T00:00:00"/>
    <n v="6363.8"/>
    <n v="5"/>
  </r>
  <r>
    <x v="0"/>
    <x v="3"/>
    <s v="Juice - Lime"/>
    <s v="Lime"/>
    <d v="2021-07-24T00:00:00"/>
    <n v="5206.92"/>
    <n v="5"/>
  </r>
  <r>
    <x v="4"/>
    <x v="0"/>
    <s v="Seedlings - Buckwheat, Organic"/>
    <s v="Buckwheat, Organic"/>
    <d v="2021-11-09T00:00:00"/>
    <n v="3042.22"/>
    <n v="10"/>
  </r>
  <r>
    <x v="0"/>
    <x v="4"/>
    <s v="Onions - Dried, Chopped"/>
    <s v="Dried, Chopped"/>
    <d v="2021-12-14T00:00:00"/>
    <n v="7318.64"/>
    <n v="5"/>
  </r>
  <r>
    <x v="4"/>
    <x v="14"/>
    <s v="Seaweed Green Sheets"/>
    <s v="Seaweed Green Sheets"/>
    <d v="2021-10-05T00:00:00"/>
    <n v="8512.86"/>
    <n v="10"/>
  </r>
  <r>
    <x v="1"/>
    <x v="13"/>
    <s v="Pork - Tenderloin, Frozen"/>
    <s v="Tenderloin, Frozen"/>
    <d v="2021-06-30T00:00:00"/>
    <n v="8434.35"/>
    <n v="6"/>
  </r>
  <r>
    <x v="1"/>
    <x v="9"/>
    <s v="Nectarines"/>
    <s v="Nectarines"/>
    <d v="2021-08-02T00:00:00"/>
    <n v="520.08000000000004"/>
    <n v="3"/>
  </r>
  <r>
    <x v="2"/>
    <x v="5"/>
    <s v="Carrots - Purple, Organic"/>
    <s v="Purple, Organic"/>
    <d v="2021-03-14T00:00:00"/>
    <n v="301.97000000000003"/>
    <n v="4"/>
  </r>
  <r>
    <x v="1"/>
    <x v="21"/>
    <s v="Cheese - Provolone"/>
    <s v="Provolone"/>
    <d v="2021-07-18T00:00:00"/>
    <n v="9955.65"/>
    <n v="3"/>
  </r>
  <r>
    <x v="1"/>
    <x v="8"/>
    <s v="Chambord Royal"/>
    <s v="Chambord Royal"/>
    <d v="2021-04-18T00:00:00"/>
    <n v="350.68"/>
    <n v="5"/>
  </r>
  <r>
    <x v="1"/>
    <x v="9"/>
    <s v="Bread Bowl Plain"/>
    <s v="Bread Bowl Plain"/>
    <d v="2021-12-20T00:00:00"/>
    <n v="9095.31"/>
    <n v="4"/>
  </r>
  <r>
    <x v="4"/>
    <x v="4"/>
    <s v="Bread Bowl Plain"/>
    <s v="Bread Bowl Plain"/>
    <d v="2021-12-09T00:00:00"/>
    <n v="4459.46"/>
    <n v="5"/>
  </r>
  <r>
    <x v="1"/>
    <x v="8"/>
    <s v="Shrimp - Prawn"/>
    <s v="Prawn"/>
    <d v="2021-09-22T00:00:00"/>
    <n v="9320.0300000000007"/>
    <n v="6"/>
  </r>
  <r>
    <x v="4"/>
    <x v="6"/>
    <s v="Sproutsmustard Cress"/>
    <s v="Sproutsmustard Cress"/>
    <d v="2021-09-04T00:00:00"/>
    <n v="751.42"/>
    <n v="10"/>
  </r>
  <r>
    <x v="0"/>
    <x v="2"/>
    <s v="Muffin Mix - Chocolate Chip"/>
    <s v="Chocolate Chip"/>
    <d v="2021-09-16T00:00:00"/>
    <n v="4762.66"/>
    <n v="4"/>
  </r>
  <r>
    <x v="4"/>
    <x v="16"/>
    <s v="Soup - Knorr, French Onion"/>
    <s v="Knorr, French Onion"/>
    <d v="2021-01-20T00:00:00"/>
    <n v="6692.88"/>
    <n v="9"/>
  </r>
  <r>
    <x v="3"/>
    <x v="8"/>
    <s v="Artichoke - Bottom, Canned"/>
    <s v="Bottom, Canned"/>
    <d v="2021-04-01T00:00:00"/>
    <n v="5929.18"/>
    <n v="7"/>
  </r>
  <r>
    <x v="0"/>
    <x v="21"/>
    <s v="Jam - Raspberry"/>
    <s v="Raspberry"/>
    <d v="2021-09-13T00:00:00"/>
    <n v="1962.77"/>
    <n v="10"/>
  </r>
  <r>
    <x v="3"/>
    <x v="10"/>
    <s v="Cherries - Fresh"/>
    <s v="Fresh"/>
    <d v="2021-04-11T00:00:00"/>
    <n v="3488.27"/>
    <n v="2"/>
  </r>
  <r>
    <x v="1"/>
    <x v="15"/>
    <s v="Energy Drink - Franks Pineapple"/>
    <s v="Franks Pineapple"/>
    <d v="2021-01-27T00:00:00"/>
    <n v="7654.55"/>
    <n v="3"/>
  </r>
  <r>
    <x v="4"/>
    <x v="12"/>
    <s v="Soup - Campbells, Classic Chix"/>
    <s v="Campbells, Classic Chix"/>
    <d v="2021-04-18T00:00:00"/>
    <n v="5318.61"/>
    <n v="8"/>
  </r>
  <r>
    <x v="2"/>
    <x v="16"/>
    <s v="Bread Country Roll"/>
    <s v="Bread Country Roll"/>
    <d v="2021-05-23T00:00:00"/>
    <n v="2754.58"/>
    <n v="6"/>
  </r>
  <r>
    <x v="4"/>
    <x v="11"/>
    <s v="Soupcontfoam16oz 116con"/>
    <s v="Soupcontfoam16oz 116con"/>
    <d v="2021-08-03T00:00:00"/>
    <n v="4297.8500000000004"/>
    <n v="2"/>
  </r>
  <r>
    <x v="3"/>
    <x v="7"/>
    <s v="Arctic Char - Fresh, Whole"/>
    <s v="Fresh, Whole"/>
    <d v="2021-06-15T00:00:00"/>
    <n v="8373.65"/>
    <n v="6"/>
  </r>
  <r>
    <x v="2"/>
    <x v="4"/>
    <s v="Muffins - Assorted"/>
    <s v="Assorted"/>
    <d v="2021-02-23T00:00:00"/>
    <n v="4734.1099999999997"/>
    <n v="1"/>
  </r>
  <r>
    <x v="1"/>
    <x v="4"/>
    <s v="V8 Splash Strawberry Banana"/>
    <s v="V8 Splash Strawberry Banana"/>
    <d v="2021-05-30T00:00:00"/>
    <n v="8050.19"/>
    <n v="6"/>
  </r>
  <r>
    <x v="4"/>
    <x v="20"/>
    <s v="Pear - Packum"/>
    <s v="Packum"/>
    <d v="2021-08-08T00:00:00"/>
    <n v="2748.88"/>
    <n v="2"/>
  </r>
  <r>
    <x v="0"/>
    <x v="18"/>
    <s v="Flower - Carnations"/>
    <s v="Carnations"/>
    <d v="2021-10-31T00:00:00"/>
    <n v="8778.85"/>
    <n v="6"/>
  </r>
  <r>
    <x v="4"/>
    <x v="8"/>
    <s v="Veal - Tenderloin, Untrimmed"/>
    <s v="Tenderloin, Untrimmed"/>
    <d v="2021-05-12T00:00:00"/>
    <n v="1111.32"/>
    <n v="8"/>
  </r>
  <r>
    <x v="3"/>
    <x v="13"/>
    <s v="Prunes - Pitted"/>
    <s v="Pitted"/>
    <d v="2021-09-08T00:00:00"/>
    <n v="3829.06"/>
    <n v="10"/>
  </r>
  <r>
    <x v="0"/>
    <x v="5"/>
    <s v="Cookies Almond Hazelnut"/>
    <s v="Cookies Almond Hazelnut"/>
    <d v="2021-12-15T00:00:00"/>
    <n v="5188.63"/>
    <n v="10"/>
  </r>
  <r>
    <x v="1"/>
    <x v="8"/>
    <s v="Crush - Orange, 355ml"/>
    <s v="Orange, 355ml"/>
    <d v="2021-01-09T00:00:00"/>
    <n v="6844.81"/>
    <n v="1"/>
  </r>
  <r>
    <x v="1"/>
    <x v="3"/>
    <s v="Glass - Wine, Plastic, Clear 5 Oz"/>
    <s v="Wine, Plastic, Clear 5 Oz"/>
    <d v="2021-05-31T00:00:00"/>
    <n v="7795.91"/>
    <n v="2"/>
  </r>
  <r>
    <x v="3"/>
    <x v="3"/>
    <s v="Truffle Cups Green"/>
    <s v="Truffle Cups Green"/>
    <d v="2021-11-08T00:00:00"/>
    <n v="9954.26"/>
    <n v="5"/>
  </r>
  <r>
    <x v="4"/>
    <x v="14"/>
    <s v="Rappini - Andy Boy"/>
    <s v="Andy Boy"/>
    <d v="2021-05-07T00:00:00"/>
    <n v="2143.73"/>
    <n v="9"/>
  </r>
  <r>
    <x v="4"/>
    <x v="10"/>
    <s v="Bread - Sour Sticks With Onion"/>
    <s v="Sour Sticks With Onion"/>
    <d v="2021-11-14T00:00:00"/>
    <n v="3813.11"/>
    <n v="3"/>
  </r>
  <r>
    <x v="3"/>
    <x v="7"/>
    <s v="Liners - Banana, Paper"/>
    <s v="Banana, Paper"/>
    <d v="2021-01-28T00:00:00"/>
    <n v="1397.48"/>
    <n v="2"/>
  </r>
  <r>
    <x v="2"/>
    <x v="9"/>
    <s v="Yeast Dry - Fermipan"/>
    <s v="Fermipan"/>
    <d v="2021-01-25T00:00:00"/>
    <n v="1933.7"/>
    <n v="1"/>
  </r>
  <r>
    <x v="3"/>
    <x v="1"/>
    <s v="Bok Choy - Baby"/>
    <s v="Baby"/>
    <d v="2021-12-02T00:00:00"/>
    <n v="9522.39"/>
    <n v="4"/>
  </r>
  <r>
    <x v="4"/>
    <x v="17"/>
    <s v="Glass Clear 7 Oz Xl"/>
    <s v="Glass Clear 7 Oz Xl"/>
    <d v="2021-12-27T00:00:00"/>
    <n v="6167.44"/>
    <n v="6"/>
  </r>
  <r>
    <x v="4"/>
    <x v="21"/>
    <s v="Mushroom - Shitake, Dry"/>
    <s v="Shitake, Dry"/>
    <d v="2021-02-16T00:00:00"/>
    <n v="3752.37"/>
    <n v="2"/>
  </r>
  <r>
    <x v="1"/>
    <x v="16"/>
    <s v="Juice - Lagoon Mango"/>
    <s v="Lagoon Mango"/>
    <d v="2021-05-28T00:00:00"/>
    <n v="1833.86"/>
    <n v="1"/>
  </r>
  <r>
    <x v="1"/>
    <x v="2"/>
    <s v="Venison - Striploin"/>
    <s v="Striploin"/>
    <d v="2021-08-22T00:00:00"/>
    <n v="1004.3"/>
    <n v="5"/>
  </r>
  <r>
    <x v="3"/>
    <x v="19"/>
    <s v="Oregano - Fresh"/>
    <s v="Fresh"/>
    <d v="2021-10-09T00:00:00"/>
    <n v="5867.81"/>
    <n v="6"/>
  </r>
  <r>
    <x v="0"/>
    <x v="5"/>
    <s v="Cheese - Swiss"/>
    <s v="Swiss"/>
    <d v="2021-01-31T00:00:00"/>
    <n v="8451.01"/>
    <n v="7"/>
  </r>
  <r>
    <x v="1"/>
    <x v="3"/>
    <s v="Wine - Winzer Krems Gruner"/>
    <s v="Winzer Krems Gruner"/>
    <d v="2021-02-04T00:00:00"/>
    <n v="9644.5"/>
    <n v="3"/>
  </r>
  <r>
    <x v="3"/>
    <x v="0"/>
    <s v="Tuna - Salad Premix"/>
    <s v="Salad Premix"/>
    <d v="2021-08-24T00:00:00"/>
    <n v="3851.97"/>
    <n v="8"/>
  </r>
  <r>
    <x v="1"/>
    <x v="0"/>
    <s v="Mace"/>
    <s v="Mace"/>
    <d v="2021-09-24T00:00:00"/>
    <n v="8392.89"/>
    <n v="8"/>
  </r>
  <r>
    <x v="1"/>
    <x v="12"/>
    <s v="Broccoli - Fresh"/>
    <s v="Fresh"/>
    <d v="2021-02-28T00:00:00"/>
    <n v="310.41000000000003"/>
    <n v="3"/>
  </r>
  <r>
    <x v="3"/>
    <x v="6"/>
    <s v="Wine La Vielle Ferme Cote Du"/>
    <s v="Wine La Vielle Ferme Cote Du"/>
    <d v="2021-03-09T00:00:00"/>
    <n v="7882.12"/>
    <n v="10"/>
  </r>
  <r>
    <x v="3"/>
    <x v="3"/>
    <s v="Toothpick Frilled"/>
    <s v="Toothpick Frilled"/>
    <d v="2021-12-23T00:00:00"/>
    <n v="9991.35"/>
    <n v="9"/>
  </r>
  <r>
    <x v="4"/>
    <x v="16"/>
    <s v="Truffle Shells - Semi - Sweet"/>
    <s v="Semi - Sweet"/>
    <d v="2021-09-22T00:00:00"/>
    <n v="7135.59"/>
    <n v="3"/>
  </r>
  <r>
    <x v="0"/>
    <x v="6"/>
    <s v="Scallops - In Shell"/>
    <s v="In Shell"/>
    <d v="2021-03-10T00:00:00"/>
    <n v="1870.06"/>
    <n v="1"/>
  </r>
  <r>
    <x v="4"/>
    <x v="19"/>
    <s v="Dc Hikiage Hira Huba"/>
    <s v="Dc Hikiage Hira Huba"/>
    <d v="2021-08-22T00:00:00"/>
    <n v="5911.79"/>
    <n v="8"/>
  </r>
  <r>
    <x v="2"/>
    <x v="16"/>
    <s v="Currants"/>
    <s v="Currants"/>
    <d v="2021-07-07T00:00:00"/>
    <n v="568.1"/>
    <n v="9"/>
  </r>
  <r>
    <x v="0"/>
    <x v="12"/>
    <s v="Steampan - Lid For Half Size"/>
    <s v="Lid For Half Size"/>
    <d v="2021-05-11T00:00:00"/>
    <n v="2711.71"/>
    <n v="6"/>
  </r>
  <r>
    <x v="2"/>
    <x v="5"/>
    <s v="Bread - White Mini Epi"/>
    <s v="White Mini Epi"/>
    <d v="2021-03-02T00:00:00"/>
    <n v="690.54"/>
    <n v="9"/>
  </r>
  <r>
    <x v="0"/>
    <x v="9"/>
    <s v="Pepsi - Diet, 355 Ml"/>
    <s v="Diet, 355 Ml"/>
    <d v="2021-10-15T00:00:00"/>
    <n v="6125.95"/>
    <n v="9"/>
  </r>
  <r>
    <x v="3"/>
    <x v="13"/>
    <s v="Tart Shells - Sweet, 3"/>
    <s v="Sweet, 3"/>
    <d v="2021-07-28T00:00:00"/>
    <n v="2538.54"/>
    <n v="3"/>
  </r>
  <r>
    <x v="4"/>
    <x v="5"/>
    <s v="Dc - Frozen Momji"/>
    <s v="Frozen Momji"/>
    <d v="2021-07-14T00:00:00"/>
    <n v="6451.57"/>
    <n v="3"/>
  </r>
  <r>
    <x v="1"/>
    <x v="11"/>
    <s v="Pastry - Baked Scones - Mini"/>
    <s v="Baked Scones - Mini"/>
    <d v="2021-03-08T00:00:00"/>
    <n v="48.51"/>
    <n v="4"/>
  </r>
  <r>
    <x v="0"/>
    <x v="0"/>
    <s v="Clam Nectar"/>
    <s v="Clam Nectar"/>
    <d v="2021-08-18T00:00:00"/>
    <n v="1456.47"/>
    <n v="2"/>
  </r>
  <r>
    <x v="2"/>
    <x v="10"/>
    <s v="Wine - Red, Metus Rose"/>
    <s v="Red, Metus Rose"/>
    <d v="2021-08-04T00:00:00"/>
    <n v="3032.4"/>
    <n v="1"/>
  </r>
  <r>
    <x v="0"/>
    <x v="18"/>
    <s v="Doilies - 10, Paper"/>
    <s v="10, Paper"/>
    <d v="2021-07-08T00:00:00"/>
    <n v="7896.55"/>
    <n v="10"/>
  </r>
  <r>
    <x v="3"/>
    <x v="12"/>
    <s v="Water - Evian 355 Ml"/>
    <s v="Evian 355 Ml"/>
    <d v="2021-01-31T00:00:00"/>
    <n v="6856.13"/>
    <n v="9"/>
  </r>
  <r>
    <x v="3"/>
    <x v="3"/>
    <s v="Wine - Lou Black Shiraz"/>
    <s v="Lou Black Shiraz"/>
    <d v="2021-02-11T00:00:00"/>
    <n v="1063.6300000000001"/>
    <n v="7"/>
  </r>
  <r>
    <x v="0"/>
    <x v="8"/>
    <s v="Pastry - Cherry Danish - Mini"/>
    <s v="Cherry Danish - Mini"/>
    <d v="2021-07-11T00:00:00"/>
    <n v="4220.7700000000004"/>
    <n v="6"/>
  </r>
  <r>
    <x v="4"/>
    <x v="2"/>
    <s v="Longos - Greek Salad"/>
    <s v="Greek Salad"/>
    <d v="2021-02-10T00:00:00"/>
    <n v="190.03"/>
    <n v="4"/>
  </r>
  <r>
    <x v="2"/>
    <x v="8"/>
    <s v="Coffee Swiss Choc Almond"/>
    <s v="Coffee Swiss Choc Almond"/>
    <d v="2021-03-06T00:00:00"/>
    <n v="7511.08"/>
    <n v="3"/>
  </r>
  <r>
    <x v="3"/>
    <x v="14"/>
    <s v="Squash - Acorn"/>
    <s v="Acorn"/>
    <d v="2021-03-21T00:00:00"/>
    <n v="6285.44"/>
    <n v="3"/>
  </r>
  <r>
    <x v="1"/>
    <x v="6"/>
    <s v="Tart Shells - Sweet, 2"/>
    <s v="Sweet, 2"/>
    <d v="2021-10-23T00:00:00"/>
    <n v="810.93"/>
    <n v="1"/>
  </r>
  <r>
    <x v="1"/>
    <x v="6"/>
    <s v="Sauce - Hoisin"/>
    <s v="Hoisin"/>
    <d v="2021-09-24T00:00:00"/>
    <n v="733"/>
    <n v="10"/>
  </r>
  <r>
    <x v="3"/>
    <x v="3"/>
    <s v="Oil - Peanut"/>
    <s v="Peanut"/>
    <d v="2021-09-04T00:00:00"/>
    <n v="2703.93"/>
    <n v="10"/>
  </r>
  <r>
    <x v="4"/>
    <x v="2"/>
    <s v="Beef - Shank"/>
    <s v="Shank"/>
    <d v="2021-08-07T00:00:00"/>
    <n v="1001.55"/>
    <n v="5"/>
  </r>
  <r>
    <x v="0"/>
    <x v="13"/>
    <s v="Cup - 3.5oz, Foam"/>
    <s v="3.5oz, Foam"/>
    <d v="2021-03-17T00:00:00"/>
    <n v="9237.2900000000009"/>
    <n v="7"/>
  </r>
  <r>
    <x v="0"/>
    <x v="12"/>
    <s v="Quail - Whole, Boneless"/>
    <s v="Whole, Boneless"/>
    <d v="2021-01-25T00:00:00"/>
    <n v="4810.8999999999996"/>
    <n v="8"/>
  </r>
  <r>
    <x v="1"/>
    <x v="16"/>
    <s v="Halibut - Fletches"/>
    <s v="Fletches"/>
    <d v="2021-04-28T00:00:00"/>
    <n v="8558.16"/>
    <n v="8"/>
  </r>
  <r>
    <x v="3"/>
    <x v="7"/>
    <s v="Plastic Arrow Stir Stick"/>
    <s v="Plastic Arrow Stir Stick"/>
    <d v="2021-05-01T00:00:00"/>
    <n v="879.17"/>
    <n v="8"/>
  </r>
  <r>
    <x v="0"/>
    <x v="6"/>
    <s v="Lemonade - Island Tea, 591 Ml"/>
    <s v="Island Tea, 591 Ml"/>
    <d v="2021-04-25T00:00:00"/>
    <n v="4297.08"/>
    <n v="8"/>
  </r>
  <r>
    <x v="0"/>
    <x v="9"/>
    <s v="Rabbit - Saddles"/>
    <s v="Saddles"/>
    <d v="2021-07-07T00:00:00"/>
    <n v="2376.3000000000002"/>
    <n v="2"/>
  </r>
  <r>
    <x v="2"/>
    <x v="21"/>
    <s v="Mousse - Mango"/>
    <s v="Mango"/>
    <d v="2021-06-14T00:00:00"/>
    <n v="5671.45"/>
    <n v="9"/>
  </r>
  <r>
    <x v="0"/>
    <x v="15"/>
    <s v="Pastry - Chocolate Chip Muffin"/>
    <s v="Chocolate Chip Muffin"/>
    <d v="2021-12-15T00:00:00"/>
    <n v="4396.43"/>
    <n v="10"/>
  </r>
  <r>
    <x v="1"/>
    <x v="6"/>
    <s v="Seedlings - Buckwheat, Organic"/>
    <s v="Buckwheat, Organic"/>
    <d v="2021-04-12T00:00:00"/>
    <n v="6740.98"/>
    <n v="2"/>
  </r>
  <r>
    <x v="0"/>
    <x v="16"/>
    <s v="Stock - Veal, Brown"/>
    <s v="Veal, Brown"/>
    <d v="2021-10-18T00:00:00"/>
    <n v="9998.4500000000007"/>
    <n v="5"/>
  </r>
  <r>
    <x v="3"/>
    <x v="21"/>
    <s v="Wine - Muscadet Sur Lie"/>
    <s v="Muscadet Sur Lie"/>
    <d v="2021-05-20T00:00:00"/>
    <n v="8377.42"/>
    <n v="4"/>
  </r>
  <r>
    <x v="3"/>
    <x v="8"/>
    <s v="Flour - All Purpose"/>
    <s v="All Purpose"/>
    <d v="2021-07-29T00:00:00"/>
    <n v="7982.21"/>
    <n v="7"/>
  </r>
  <r>
    <x v="0"/>
    <x v="5"/>
    <s v="Schnappes Peppermint - Walker"/>
    <s v="Walker"/>
    <d v="2021-03-25T00:00:00"/>
    <n v="9988.83"/>
    <n v="9"/>
  </r>
  <r>
    <x v="1"/>
    <x v="15"/>
    <s v="Soup - Cream Of Broccoli, Dry"/>
    <s v="Cream Of Broccoli, Dry"/>
    <d v="2021-03-18T00:00:00"/>
    <n v="5430.79"/>
    <n v="8"/>
  </r>
  <r>
    <x v="0"/>
    <x v="3"/>
    <s v="Cream Of Tartar"/>
    <s v="Cream Of Tartar"/>
    <d v="2021-03-09T00:00:00"/>
    <n v="4259.3999999999996"/>
    <n v="4"/>
  </r>
  <r>
    <x v="1"/>
    <x v="16"/>
    <s v="Island Oasis - Peach Daiquiri"/>
    <s v="Peach Daiquiri"/>
    <d v="2021-09-13T00:00:00"/>
    <n v="936.2"/>
    <n v="5"/>
  </r>
  <r>
    <x v="1"/>
    <x v="9"/>
    <s v="Zucchini - Mini, Green"/>
    <s v="Mini, Green"/>
    <d v="2021-12-22T00:00:00"/>
    <n v="5172.37"/>
    <n v="4"/>
  </r>
  <r>
    <x v="3"/>
    <x v="16"/>
    <s v="Basil - Dry, Rubbed"/>
    <s v="Dry, Rubbed"/>
    <d v="2021-05-05T00:00:00"/>
    <n v="6439.23"/>
    <n v="3"/>
  </r>
  <r>
    <x v="3"/>
    <x v="19"/>
    <s v="Juice - Pineapple, 341 Ml"/>
    <s v="Pineapple, 341 Ml"/>
    <d v="2021-12-15T00:00:00"/>
    <n v="4226.71"/>
    <n v="7"/>
  </r>
  <r>
    <x v="1"/>
    <x v="14"/>
    <s v="Galliano"/>
    <s v="Galliano"/>
    <d v="2021-03-29T00:00:00"/>
    <n v="562.86"/>
    <n v="1"/>
  </r>
  <r>
    <x v="0"/>
    <x v="5"/>
    <s v="Table Cloth - 53x69 Colour"/>
    <s v="53x69 Colour"/>
    <d v="2021-09-20T00:00:00"/>
    <n v="5401.12"/>
    <n v="4"/>
  </r>
  <r>
    <x v="3"/>
    <x v="14"/>
    <s v="Tortillas - Flour, 8"/>
    <s v="Flour, 8"/>
    <d v="2021-08-31T00:00:00"/>
    <n v="438.62"/>
    <n v="10"/>
  </r>
  <r>
    <x v="4"/>
    <x v="18"/>
    <s v="Wine - Fume Blanc Fetzer"/>
    <s v="Fume Blanc Fetzer"/>
    <d v="2021-03-30T00:00:00"/>
    <n v="7835.75"/>
    <n v="2"/>
  </r>
  <r>
    <x v="0"/>
    <x v="12"/>
    <s v="Wine La Vielle Ferme Cote Du"/>
    <s v="Wine La Vielle Ferme Cote Du"/>
    <d v="2021-08-25T00:00:00"/>
    <n v="3389.7"/>
    <n v="3"/>
  </r>
  <r>
    <x v="4"/>
    <x v="17"/>
    <s v="Rice - Wild"/>
    <s v="Wild"/>
    <d v="2021-05-17T00:00:00"/>
    <n v="6250.58"/>
    <n v="6"/>
  </r>
  <r>
    <x v="3"/>
    <x v="6"/>
    <s v="Wine - Riesling Alsace Ac 2001"/>
    <s v="Riesling Alsace Ac 2001"/>
    <d v="2021-11-06T00:00:00"/>
    <n v="2499.1999999999998"/>
    <n v="9"/>
  </r>
  <r>
    <x v="0"/>
    <x v="2"/>
    <s v="Tea - Vanilla Chai"/>
    <s v="Vanilla Chai"/>
    <d v="2021-02-10T00:00:00"/>
    <n v="8746.57"/>
    <n v="2"/>
  </r>
  <r>
    <x v="2"/>
    <x v="12"/>
    <s v="Wine - Ej Gallo Sonoma"/>
    <s v="Ej Gallo Sonoma"/>
    <d v="2021-01-01T00:00:00"/>
    <n v="3688.3"/>
    <n v="1"/>
  </r>
  <r>
    <x v="3"/>
    <x v="11"/>
    <s v="Cookie Double Choco"/>
    <s v="Cookie Double Choco"/>
    <d v="2021-06-29T00:00:00"/>
    <n v="6737.44"/>
    <n v="2"/>
  </r>
  <r>
    <x v="4"/>
    <x v="10"/>
    <s v="Orange - Canned, Mandarin"/>
    <s v="Canned, Mandarin"/>
    <d v="2021-08-04T00:00:00"/>
    <n v="3267.29"/>
    <n v="9"/>
  </r>
  <r>
    <x v="0"/>
    <x v="20"/>
    <s v="Apple - Delicious, Golden"/>
    <s v="Delicious, Golden"/>
    <d v="2021-10-10T00:00:00"/>
    <n v="311.17"/>
    <n v="10"/>
  </r>
  <r>
    <x v="4"/>
    <x v="4"/>
    <s v="Bulgar"/>
    <s v="Bulgar"/>
    <d v="2021-04-14T00:00:00"/>
    <n v="2828.78"/>
    <n v="3"/>
  </r>
  <r>
    <x v="4"/>
    <x v="11"/>
    <s v="Beef - Tongue, Fresh"/>
    <s v="Tongue, Fresh"/>
    <d v="2021-02-04T00:00:00"/>
    <n v="5959.96"/>
    <n v="8"/>
  </r>
  <r>
    <x v="0"/>
    <x v="13"/>
    <s v="Chicken - Soup Base"/>
    <s v="Soup Base"/>
    <d v="2021-04-28T00:00:00"/>
    <n v="7241.5"/>
    <n v="8"/>
  </r>
  <r>
    <x v="3"/>
    <x v="9"/>
    <s v="Corn Shoots"/>
    <s v="Corn Shoots"/>
    <d v="2021-12-01T00:00:00"/>
    <n v="9751.6299999999992"/>
    <n v="10"/>
  </r>
  <r>
    <x v="1"/>
    <x v="10"/>
    <s v="Carrots - Purple, Organic"/>
    <s v="Purple, Organic"/>
    <d v="2021-07-29T00:00:00"/>
    <n v="7138.76"/>
    <n v="9"/>
  </r>
  <r>
    <x v="2"/>
    <x v="17"/>
    <s v="Straw - Regular"/>
    <s v="Regular"/>
    <d v="2021-01-22T00:00:00"/>
    <n v="1500.17"/>
    <n v="1"/>
  </r>
  <r>
    <x v="0"/>
    <x v="18"/>
    <s v="Doilies - 10, Paper"/>
    <s v="10, Paper"/>
    <d v="2021-04-24T00:00:00"/>
    <n v="3008.14"/>
    <n v="10"/>
  </r>
  <r>
    <x v="4"/>
    <x v="1"/>
    <s v="Veal - Knuckle"/>
    <s v="Knuckle"/>
    <d v="2021-07-14T00:00:00"/>
    <n v="5720.44"/>
    <n v="4"/>
  </r>
  <r>
    <x v="3"/>
    <x v="18"/>
    <s v="Liners - Baking Cups"/>
    <s v="Baking Cups"/>
    <d v="2021-11-17T00:00:00"/>
    <n v="6221.31"/>
    <n v="3"/>
  </r>
  <r>
    <x v="4"/>
    <x v="1"/>
    <s v="Meldea Green Tea Liquor"/>
    <s v="Meldea Green Tea Liquor"/>
    <d v="2021-05-09T00:00:00"/>
    <n v="5489.86"/>
    <n v="2"/>
  </r>
  <r>
    <x v="1"/>
    <x v="8"/>
    <s v="Wine - Chablis J Moreau Et Fils"/>
    <s v="Chablis J Moreau Et Fils"/>
    <d v="2021-02-03T00:00:00"/>
    <n v="6114.65"/>
    <n v="9"/>
  </r>
  <r>
    <x v="3"/>
    <x v="11"/>
    <s v="Muffin Mix - Banana Nut"/>
    <s v="Banana Nut"/>
    <d v="2021-07-15T00:00:00"/>
    <n v="4569.91"/>
    <n v="8"/>
  </r>
  <r>
    <x v="2"/>
    <x v="14"/>
    <s v="Bread - Crumbs, Bulk"/>
    <s v="Crumbs, Bulk"/>
    <d v="2021-07-05T00:00:00"/>
    <n v="9650.59"/>
    <n v="10"/>
  </r>
  <r>
    <x v="3"/>
    <x v="10"/>
    <s v="Pasta - Orzo, Dry"/>
    <s v="Orzo, Dry"/>
    <d v="2021-08-22T00:00:00"/>
    <n v="836.81"/>
    <n v="9"/>
  </r>
  <r>
    <x v="2"/>
    <x v="10"/>
    <s v="Cookies - Assorted"/>
    <s v="Assorted"/>
    <d v="2021-03-08T00:00:00"/>
    <n v="7789.75"/>
    <n v="7"/>
  </r>
  <r>
    <x v="0"/>
    <x v="17"/>
    <s v="Brownies - Two Bite, Chocolate"/>
    <s v="Two Bite, Chocolate"/>
    <d v="2021-01-17T00:00:00"/>
    <n v="8181.97"/>
    <n v="7"/>
  </r>
  <r>
    <x v="4"/>
    <x v="13"/>
    <s v="Table Cloth 62x114 White"/>
    <s v="Table Cloth 62x114 White"/>
    <d v="2021-08-11T00:00:00"/>
    <n v="9294.32"/>
    <n v="6"/>
  </r>
  <r>
    <x v="3"/>
    <x v="17"/>
    <s v="Blouse / Shirt / Sweater"/>
    <s v="Blouse / Shirt / Sweater"/>
    <d v="2021-08-04T00:00:00"/>
    <n v="8725.1299999999992"/>
    <n v="6"/>
  </r>
  <r>
    <x v="0"/>
    <x v="2"/>
    <s v="Chicken - Tenderloin"/>
    <s v="Tenderloin"/>
    <d v="2021-09-29T00:00:00"/>
    <n v="482.33"/>
    <n v="6"/>
  </r>
  <r>
    <x v="4"/>
    <x v="13"/>
    <s v="Papadam"/>
    <s v="Papadam"/>
    <d v="2021-08-24T00:00:00"/>
    <n v="882.63"/>
    <n v="3"/>
  </r>
  <r>
    <x v="0"/>
    <x v="16"/>
    <s v="Thyme - Lemon, Fresh"/>
    <s v="Lemon, Fresh"/>
    <d v="2021-01-04T00:00:00"/>
    <n v="5343.82"/>
    <n v="5"/>
  </r>
  <r>
    <x v="0"/>
    <x v="13"/>
    <s v="Sambuca Cream"/>
    <s v="Sambuca Cream"/>
    <d v="2021-07-02T00:00:00"/>
    <n v="5896.95"/>
    <n v="8"/>
  </r>
  <r>
    <x v="3"/>
    <x v="0"/>
    <s v="Sprite, Diet - 355ml"/>
    <s v="355ml"/>
    <d v="2021-11-12T00:00:00"/>
    <n v="7385.17"/>
    <n v="6"/>
  </r>
  <r>
    <x v="1"/>
    <x v="0"/>
    <s v="Ocean Spray - Ruby Red"/>
    <s v="Ruby Red"/>
    <d v="2021-02-20T00:00:00"/>
    <n v="8066.59"/>
    <n v="4"/>
  </r>
  <r>
    <x v="0"/>
    <x v="11"/>
    <s v="Wine - White, Antinore Orvieto"/>
    <s v="White, Antinore Orvieto"/>
    <d v="2021-08-15T00:00:00"/>
    <n v="5276.62"/>
    <n v="8"/>
  </r>
  <r>
    <x v="0"/>
    <x v="15"/>
    <s v="Chocolate - Sugar Free Semi Choc"/>
    <s v="Sugar Free Semi Choc"/>
    <d v="2021-08-01T00:00:00"/>
    <n v="5664.43"/>
    <n v="10"/>
  </r>
  <r>
    <x v="3"/>
    <x v="20"/>
    <s v="Wine - Cave Springs Dry Riesling"/>
    <s v="Cave Springs Dry Riesling"/>
    <d v="2021-08-30T00:00:00"/>
    <n v="5605.64"/>
    <n v="9"/>
  </r>
  <r>
    <x v="0"/>
    <x v="11"/>
    <s v="Table Cloth 54x72 White"/>
    <s v="Table Cloth 54x72 White"/>
    <d v="2021-04-18T00:00:00"/>
    <n v="7536.89"/>
    <n v="2"/>
  </r>
  <r>
    <x v="0"/>
    <x v="0"/>
    <s v="Icecream Cone - Areo Chocolate"/>
    <s v="Areo Chocolate"/>
    <d v="2021-05-05T00:00:00"/>
    <n v="7635.32"/>
    <n v="9"/>
  </r>
  <r>
    <x v="2"/>
    <x v="19"/>
    <s v="Coffee - Cafe Moreno"/>
    <s v="Cafe Moreno"/>
    <d v="2021-10-30T00:00:00"/>
    <n v="9122.81"/>
    <n v="1"/>
  </r>
  <r>
    <x v="4"/>
    <x v="10"/>
    <s v="Soup - Campbells Tomato Ravioli"/>
    <s v="Campbells Tomato Ravioli"/>
    <d v="2021-04-27T00:00:00"/>
    <n v="6271.6"/>
    <n v="10"/>
  </r>
  <r>
    <x v="4"/>
    <x v="20"/>
    <s v="Sprouts - Onion"/>
    <s v="Onion"/>
    <d v="2021-01-20T00:00:00"/>
    <n v="7196.95"/>
    <n v="4"/>
  </r>
  <r>
    <x v="2"/>
    <x v="3"/>
    <s v="Lidsoupcont Rp12dn"/>
    <s v="Lidsoupcont Rp12dn"/>
    <d v="2021-12-12T00:00:00"/>
    <n v="2113.25"/>
    <n v="5"/>
  </r>
  <r>
    <x v="3"/>
    <x v="3"/>
    <s v="Cheese - Parmigiano Reggiano"/>
    <s v="Parmigiano Reggiano"/>
    <d v="2021-02-08T00:00:00"/>
    <n v="2532.19"/>
    <n v="1"/>
  </r>
  <r>
    <x v="4"/>
    <x v="13"/>
    <s v="Plastic Arrow Stir Stick"/>
    <s v="Plastic Arrow Stir Stick"/>
    <d v="2021-10-14T00:00:00"/>
    <n v="1355.26"/>
    <n v="9"/>
  </r>
  <r>
    <x v="4"/>
    <x v="16"/>
    <s v="Wine - Pinot Noir Stoneleigh"/>
    <s v="Pinot Noir Stoneleigh"/>
    <d v="2021-08-31T00:00:00"/>
    <n v="2713.22"/>
    <n v="10"/>
  </r>
  <r>
    <x v="0"/>
    <x v="17"/>
    <s v="Wine - Toasted Head"/>
    <s v="Toasted Head"/>
    <d v="2021-03-09T00:00:00"/>
    <n v="5485.86"/>
    <n v="1"/>
  </r>
  <r>
    <x v="0"/>
    <x v="14"/>
    <s v="Beer - Sleemans Cream Ale"/>
    <s v="Sleemans Cream Ale"/>
    <d v="2021-09-10T00:00:00"/>
    <n v="5632.34"/>
    <n v="5"/>
  </r>
  <r>
    <x v="2"/>
    <x v="13"/>
    <s v="Milk - 2% 250 Ml"/>
    <s v="2% 250 Ml"/>
    <d v="2021-08-16T00:00:00"/>
    <n v="33.479999999999997"/>
    <n v="3"/>
  </r>
  <r>
    <x v="0"/>
    <x v="10"/>
    <s v="Pasta - Cheese / Spinach Bauletti"/>
    <s v="Cheese / Spinach Bauletti"/>
    <d v="2021-03-13T00:00:00"/>
    <n v="7204.21"/>
    <n v="10"/>
  </r>
  <r>
    <x v="4"/>
    <x v="4"/>
    <s v="Pie Shell - 9"/>
    <s v="9"/>
    <d v="2021-07-24T00:00:00"/>
    <n v="3998.17"/>
    <n v="4"/>
  </r>
  <r>
    <x v="0"/>
    <x v="2"/>
    <s v="Currants"/>
    <s v="Currants"/>
    <d v="2021-01-17T00:00:00"/>
    <n v="450.31"/>
    <n v="3"/>
  </r>
  <r>
    <x v="2"/>
    <x v="8"/>
    <s v="Veal - Shank, Pieces"/>
    <s v="Shank, Pieces"/>
    <d v="2021-09-17T00:00:00"/>
    <n v="2209.77"/>
    <n v="1"/>
  </r>
  <r>
    <x v="3"/>
    <x v="1"/>
    <s v="Mints - Striped Red"/>
    <s v="Striped Red"/>
    <d v="2021-06-17T00:00:00"/>
    <n v="2378.4"/>
    <n v="5"/>
  </r>
  <r>
    <x v="0"/>
    <x v="13"/>
    <s v="Mop Head - Cotton, 24 Oz"/>
    <s v="Cotton, 24 Oz"/>
    <d v="2021-11-22T00:00:00"/>
    <n v="5289.74"/>
    <n v="2"/>
  </r>
  <r>
    <x v="0"/>
    <x v="17"/>
    <s v="Plasticknivesblack"/>
    <s v="Plasticknivesblack"/>
    <d v="2021-10-10T00:00:00"/>
    <n v="5910.75"/>
    <n v="3"/>
  </r>
  <r>
    <x v="3"/>
    <x v="17"/>
    <s v="Trout - Hot Smkd, Dbl Fillet"/>
    <s v="Hot Smkd, Dbl Fillet"/>
    <d v="2021-12-25T00:00:00"/>
    <n v="748.61"/>
    <n v="8"/>
  </r>
  <r>
    <x v="3"/>
    <x v="20"/>
    <s v="Appetiser - Bought"/>
    <s v="Bought"/>
    <d v="2021-08-17T00:00:00"/>
    <n v="2510.9899999999998"/>
    <n v="8"/>
  </r>
  <r>
    <x v="1"/>
    <x v="13"/>
    <s v="Water - Spring Water, 355 Ml"/>
    <s v="Spring Water, 355 Ml"/>
    <d v="2021-09-13T00:00:00"/>
    <n v="4326.59"/>
    <n v="6"/>
  </r>
  <r>
    <x v="3"/>
    <x v="3"/>
    <s v="Garlic - Primerba, Paste"/>
    <s v="Primerba, Paste"/>
    <d v="2021-04-20T00:00:00"/>
    <n v="6505.86"/>
    <n v="6"/>
  </r>
  <r>
    <x v="1"/>
    <x v="7"/>
    <s v="Scallops - 10/20"/>
    <s v="10/20"/>
    <d v="2021-04-28T00:00:00"/>
    <n v="9574.4"/>
    <n v="1"/>
  </r>
  <r>
    <x v="0"/>
    <x v="18"/>
    <s v="Tea - Herbal I Love Lemon"/>
    <s v="Herbal I Love Lemon"/>
    <d v="2021-07-11T00:00:00"/>
    <n v="6403.3"/>
    <n v="10"/>
  </r>
  <r>
    <x v="0"/>
    <x v="1"/>
    <s v="Wine - White, Pinot Grigio"/>
    <s v="White, Pinot Grigio"/>
    <d v="2021-12-14T00:00:00"/>
    <n v="5752.51"/>
    <n v="5"/>
  </r>
  <r>
    <x v="2"/>
    <x v="15"/>
    <s v="Tea - Lemon Green Tea"/>
    <s v="Lemon Green Tea"/>
    <d v="2021-06-30T00:00:00"/>
    <n v="7769.89"/>
    <n v="3"/>
  </r>
  <r>
    <x v="0"/>
    <x v="19"/>
    <s v="Island Oasis - Lemonade"/>
    <s v="Lemonade"/>
    <d v="2021-06-21T00:00:00"/>
    <n v="9193.81"/>
    <n v="6"/>
  </r>
  <r>
    <x v="3"/>
    <x v="7"/>
    <s v="Croissants Thaw And Serve"/>
    <s v="Croissants Thaw And Serve"/>
    <d v="2021-06-29T00:00:00"/>
    <n v="2551.59"/>
    <n v="4"/>
  </r>
  <r>
    <x v="3"/>
    <x v="12"/>
    <s v="Lobster - Base"/>
    <s v="Base"/>
    <d v="2021-07-19T00:00:00"/>
    <n v="199.53"/>
    <n v="8"/>
  </r>
  <r>
    <x v="0"/>
    <x v="3"/>
    <s v="Truffle Shells - Semi - Sweet"/>
    <s v="Semi - Sweet"/>
    <d v="2021-01-03T00:00:00"/>
    <n v="5766.46"/>
    <n v="8"/>
  </r>
  <r>
    <x v="3"/>
    <x v="3"/>
    <s v="Flour - Chickpea"/>
    <s v="Chickpea"/>
    <d v="2021-05-05T00:00:00"/>
    <n v="8620.67"/>
    <n v="3"/>
  </r>
  <r>
    <x v="3"/>
    <x v="11"/>
    <s v="Cheese - Brie, Cups 125g"/>
    <s v="Brie, Cups 125g"/>
    <d v="2021-09-02T00:00:00"/>
    <n v="2207.89"/>
    <n v="8"/>
  </r>
  <r>
    <x v="1"/>
    <x v="15"/>
    <s v="Temperature Recording Station"/>
    <s v="Temperature Recording Station"/>
    <d v="2021-10-24T00:00:00"/>
    <n v="1234.49"/>
    <n v="8"/>
  </r>
  <r>
    <x v="3"/>
    <x v="20"/>
    <s v="Wine - White, Ej"/>
    <s v="White, Ej"/>
    <d v="2021-08-08T00:00:00"/>
    <n v="4374.33"/>
    <n v="10"/>
  </r>
  <r>
    <x v="2"/>
    <x v="12"/>
    <s v="Honey - Liquid"/>
    <s v="Liquid"/>
    <d v="2021-01-31T00:00:00"/>
    <n v="4407.1000000000004"/>
    <n v="8"/>
  </r>
  <r>
    <x v="2"/>
    <x v="1"/>
    <s v="Venison - Racks Frenched"/>
    <s v="Racks Frenched"/>
    <d v="2021-04-12T00:00:00"/>
    <n v="1975.75"/>
    <n v="6"/>
  </r>
  <r>
    <x v="1"/>
    <x v="3"/>
    <s v="Fudge - Chocolate Fudge"/>
    <s v="Chocolate Fudge"/>
    <d v="2021-05-15T00:00:00"/>
    <n v="9854.06"/>
    <n v="5"/>
  </r>
  <r>
    <x v="2"/>
    <x v="11"/>
    <s v="Wine - Jaboulet Cotes Du Rhone"/>
    <s v="Jaboulet Cotes Du Rhone"/>
    <d v="2021-04-04T00:00:00"/>
    <n v="7003.49"/>
    <n v="1"/>
  </r>
  <r>
    <x v="0"/>
    <x v="20"/>
    <s v="Mints - Striped Red"/>
    <s v="Striped Red"/>
    <d v="2021-02-17T00:00:00"/>
    <n v="8231.59"/>
    <n v="10"/>
  </r>
  <r>
    <x v="2"/>
    <x v="6"/>
    <s v="Bagels Poppyseed"/>
    <s v="Bagels Poppyseed"/>
    <d v="2021-10-15T00:00:00"/>
    <n v="4880.16"/>
    <n v="4"/>
  </r>
  <r>
    <x v="0"/>
    <x v="4"/>
    <s v="Raspberries - Frozen"/>
    <s v="Frozen"/>
    <d v="2021-08-31T00:00:00"/>
    <n v="4417.72"/>
    <n v="2"/>
  </r>
  <r>
    <x v="0"/>
    <x v="8"/>
    <s v="Chicken - Bones"/>
    <s v="Bones"/>
    <d v="2021-07-11T00:00:00"/>
    <n v="2036.4"/>
    <n v="5"/>
  </r>
  <r>
    <x v="2"/>
    <x v="11"/>
    <s v="Wine - Black Tower Qr"/>
    <s v="Black Tower Qr"/>
    <d v="2021-04-18T00:00:00"/>
    <n v="6723.24"/>
    <n v="2"/>
  </r>
  <r>
    <x v="3"/>
    <x v="9"/>
    <s v="Greens Mustard"/>
    <s v="Greens Mustard"/>
    <d v="2021-03-14T00:00:00"/>
    <n v="550.33000000000004"/>
    <n v="3"/>
  </r>
  <r>
    <x v="3"/>
    <x v="10"/>
    <s v="Pepper - Paprika, Hungarian"/>
    <s v="Paprika, Hungarian"/>
    <d v="2021-10-07T00:00:00"/>
    <n v="4571.13"/>
    <n v="1"/>
  </r>
  <r>
    <x v="4"/>
    <x v="19"/>
    <s v="Gooseberry"/>
    <s v="Gooseberry"/>
    <d v="2021-12-19T00:00:00"/>
    <n v="2463.4899999999998"/>
    <n v="6"/>
  </r>
  <r>
    <x v="3"/>
    <x v="1"/>
    <s v="Pasta - Rotini, Dry"/>
    <s v="Rotini, Dry"/>
    <d v="2021-07-07T00:00:00"/>
    <n v="7007.83"/>
    <n v="8"/>
  </r>
  <r>
    <x v="0"/>
    <x v="7"/>
    <s v="Breadfruit"/>
    <s v="Breadfruit"/>
    <d v="2021-02-22T00:00:00"/>
    <n v="4523.43"/>
    <n v="4"/>
  </r>
  <r>
    <x v="3"/>
    <x v="8"/>
    <s v="Potatoes - Mini Red"/>
    <s v="Mini Red"/>
    <d v="2021-05-11T00:00:00"/>
    <n v="7129.5"/>
    <n v="5"/>
  </r>
  <r>
    <x v="3"/>
    <x v="7"/>
    <s v="Sponge Cake Mix - Chocolate"/>
    <s v="Chocolate"/>
    <d v="2021-05-14T00:00:00"/>
    <n v="34.840000000000003"/>
    <n v="8"/>
  </r>
  <r>
    <x v="0"/>
    <x v="17"/>
    <s v="Wine - Penfolds Koonuga Hill"/>
    <s v="Penfolds Koonuga Hill"/>
    <d v="2021-08-21T00:00:00"/>
    <n v="8201.99"/>
    <n v="10"/>
  </r>
  <r>
    <x v="2"/>
    <x v="2"/>
    <s v="Tomatoes - Hot House"/>
    <s v="Hot House"/>
    <d v="2021-04-07T00:00:00"/>
    <n v="8232.33"/>
    <n v="8"/>
  </r>
  <r>
    <x v="0"/>
    <x v="16"/>
    <s v="Appetizer - Mushroom Tart"/>
    <s v="Mushroom Tart"/>
    <d v="2021-03-28T00:00:00"/>
    <n v="4162.8999999999996"/>
    <n v="7"/>
  </r>
  <r>
    <x v="4"/>
    <x v="8"/>
    <s v="Star Fruit"/>
    <s v="Star Fruit"/>
    <d v="2021-06-30T00:00:00"/>
    <n v="1932.47"/>
    <n v="1"/>
  </r>
  <r>
    <x v="2"/>
    <x v="18"/>
    <s v="Muffin Batt - Choc Chk"/>
    <s v="Choc Chk"/>
    <d v="2021-03-15T00:00:00"/>
    <n v="7003.63"/>
    <n v="1"/>
  </r>
  <r>
    <x v="0"/>
    <x v="0"/>
    <s v="Table Cloth - 53x69 Colour"/>
    <s v="53x69 Colour"/>
    <d v="2021-07-09T00:00:00"/>
    <n v="5846.86"/>
    <n v="5"/>
  </r>
  <r>
    <x v="3"/>
    <x v="12"/>
    <s v="Lemonade - Island Tea, 591 Ml"/>
    <s v="Island Tea, 591 Ml"/>
    <d v="2021-12-09T00:00:00"/>
    <n v="396.87"/>
    <n v="4"/>
  </r>
  <r>
    <x v="4"/>
    <x v="17"/>
    <s v="Veal - Striploin"/>
    <s v="Striploin"/>
    <d v="2021-06-15T00:00:00"/>
    <n v="933.75"/>
    <n v="10"/>
  </r>
  <r>
    <x v="2"/>
    <x v="13"/>
    <s v="Pasta - Cappellini, Dry"/>
    <s v="Cappellini, Dry"/>
    <d v="2021-06-27T00:00:00"/>
    <n v="3664.39"/>
    <n v="6"/>
  </r>
  <r>
    <x v="4"/>
    <x v="13"/>
    <s v="Chips Potato All Dressed - 43g"/>
    <s v="43g"/>
    <d v="2021-05-06T00:00:00"/>
    <n v="5767.34"/>
    <n v="3"/>
  </r>
  <r>
    <x v="1"/>
    <x v="4"/>
    <s v="Water - Evian 355 Ml"/>
    <s v="Evian 355 Ml"/>
    <d v="2021-05-03T00:00:00"/>
    <n v="4472.1099999999997"/>
    <n v="5"/>
  </r>
  <r>
    <x v="1"/>
    <x v="7"/>
    <s v="Monkfish - Fresh"/>
    <s v="Fresh"/>
    <d v="2021-02-13T00:00:00"/>
    <n v="6156.03"/>
    <n v="2"/>
  </r>
  <r>
    <x v="1"/>
    <x v="16"/>
    <s v="Cheese - Wine"/>
    <s v="Wine"/>
    <d v="2021-02-02T00:00:00"/>
    <n v="1949.79"/>
    <n v="2"/>
  </r>
  <r>
    <x v="3"/>
    <x v="19"/>
    <s v="Beef - Tongue, Cooked"/>
    <s v="Tongue, Cooked"/>
    <d v="2021-01-03T00:00:00"/>
    <n v="2317.62"/>
    <n v="10"/>
  </r>
  <r>
    <x v="4"/>
    <x v="6"/>
    <s v="Soup - Beef Conomme, Dry"/>
    <s v="Beef Conomme, Dry"/>
    <d v="2021-10-12T00:00:00"/>
    <n v="6842.7"/>
    <n v="8"/>
  </r>
  <r>
    <x v="0"/>
    <x v="0"/>
    <s v="Oxtail - Cut"/>
    <s v="Cut"/>
    <d v="2021-06-18T00:00:00"/>
    <n v="5644.79"/>
    <n v="6"/>
  </r>
  <r>
    <x v="4"/>
    <x v="13"/>
    <s v="Ice Cream Bar - Hagen Daz"/>
    <s v="Hagen Daz"/>
    <d v="2021-05-07T00:00:00"/>
    <n v="4561.8599999999997"/>
    <n v="7"/>
  </r>
  <r>
    <x v="3"/>
    <x v="20"/>
    <s v="Liners - Baking Cups"/>
    <s v="Baking Cups"/>
    <d v="2021-08-28T00:00:00"/>
    <n v="2151.94"/>
    <n v="8"/>
  </r>
  <r>
    <x v="4"/>
    <x v="8"/>
    <s v="Extract - Vanilla,artificial"/>
    <s v="Vanilla,artificial"/>
    <d v="2021-08-26T00:00:00"/>
    <n v="2848.14"/>
    <n v="1"/>
  </r>
  <r>
    <x v="2"/>
    <x v="16"/>
    <s v="Chinese Foods - Thick Noodles"/>
    <s v="Thick Noodles"/>
    <d v="2021-05-15T00:00:00"/>
    <n v="3165.28"/>
    <n v="7"/>
  </r>
  <r>
    <x v="1"/>
    <x v="5"/>
    <s v="Praline Paste"/>
    <s v="Praline Paste"/>
    <d v="2021-11-14T00:00:00"/>
    <n v="2673.58"/>
    <n v="3"/>
  </r>
  <r>
    <x v="1"/>
    <x v="6"/>
    <s v="Pastry - Chocolate Chip Muffin"/>
    <s v="Chocolate Chip Muffin"/>
    <d v="2021-10-12T00:00:00"/>
    <n v="1310.4000000000001"/>
    <n v="6"/>
  </r>
  <r>
    <x v="3"/>
    <x v="11"/>
    <s v="Sambuca - Ramazzotti"/>
    <s v="Ramazzotti"/>
    <d v="2021-09-08T00:00:00"/>
    <n v="9217.83"/>
    <n v="8"/>
  </r>
  <r>
    <x v="1"/>
    <x v="21"/>
    <s v="Cocktail Napkin Blue"/>
    <s v="Cocktail Napkin Blue"/>
    <d v="2021-11-10T00:00:00"/>
    <n v="4096.58"/>
    <n v="3"/>
  </r>
  <r>
    <x v="4"/>
    <x v="12"/>
    <s v="Juice - Clamato, 341 Ml"/>
    <s v="Clamato, 341 Ml"/>
    <d v="2021-09-07T00:00:00"/>
    <n v="1325.88"/>
    <n v="6"/>
  </r>
  <r>
    <x v="0"/>
    <x v="7"/>
    <s v="Eel - Smoked"/>
    <s v="Smoked"/>
    <d v="2021-04-17T00:00:00"/>
    <n v="7113.91"/>
    <n v="7"/>
  </r>
  <r>
    <x v="2"/>
    <x v="3"/>
    <s v="Longos - Grilled Veg Sandwiches"/>
    <s v="Grilled Veg Sandwiches"/>
    <d v="2021-05-14T00:00:00"/>
    <n v="9036.32"/>
    <n v="4"/>
  </r>
  <r>
    <x v="4"/>
    <x v="1"/>
    <s v="Cake - Sheet Strawberry"/>
    <s v="Sheet Strawberry"/>
    <d v="2021-07-24T00:00:00"/>
    <n v="1410.5"/>
    <n v="4"/>
  </r>
  <r>
    <x v="4"/>
    <x v="10"/>
    <s v="Milk - Skim"/>
    <s v="Skim"/>
    <d v="2021-01-20T00:00:00"/>
    <n v="1255.55"/>
    <n v="5"/>
  </r>
  <r>
    <x v="2"/>
    <x v="18"/>
    <s v="Soup Knorr Chili With Beans"/>
    <s v="Soup Knorr Chili With Beans"/>
    <d v="2021-08-10T00:00:00"/>
    <n v="5535.06"/>
    <n v="5"/>
  </r>
  <r>
    <x v="2"/>
    <x v="2"/>
    <s v="Appetizer - Assorted Box"/>
    <s v="Assorted Box"/>
    <d v="2021-07-27T00:00:00"/>
    <n v="8783.76"/>
    <n v="8"/>
  </r>
  <r>
    <x v="1"/>
    <x v="17"/>
    <s v="Barramundi"/>
    <s v="Barramundi"/>
    <d v="2021-01-16T00:00:00"/>
    <n v="3455.01"/>
    <n v="4"/>
  </r>
  <r>
    <x v="3"/>
    <x v="1"/>
    <s v="Lemon Tarts"/>
    <s v="Lemon Tarts"/>
    <d v="2021-10-19T00:00:00"/>
    <n v="1410.06"/>
    <n v="2"/>
  </r>
  <r>
    <x v="1"/>
    <x v="11"/>
    <s v="Grapes - Red"/>
    <s v="Red"/>
    <d v="2021-04-26T00:00:00"/>
    <n v="2971.1"/>
    <n v="2"/>
  </r>
  <r>
    <x v="4"/>
    <x v="6"/>
    <s v="Juice - Cranberry 284ml"/>
    <s v="Cranberry 284ml"/>
    <d v="2021-01-16T00:00:00"/>
    <n v="7347.67"/>
    <n v="10"/>
  </r>
  <r>
    <x v="0"/>
    <x v="17"/>
    <s v="Table Cloth 72x144 White"/>
    <s v="Table Cloth 72x144 White"/>
    <d v="2021-10-06T00:00:00"/>
    <n v="4673.67"/>
    <n v="2"/>
  </r>
  <r>
    <x v="2"/>
    <x v="10"/>
    <s v="Pie Filling - Cherry"/>
    <s v="Cherry"/>
    <d v="2021-04-08T00:00:00"/>
    <n v="2828.42"/>
    <n v="5"/>
  </r>
  <r>
    <x v="1"/>
    <x v="0"/>
    <s v="V8 Splash Strawberry Banana"/>
    <s v="V8 Splash Strawberry Banana"/>
    <d v="2021-06-07T00:00:00"/>
    <n v="6289.77"/>
    <n v="3"/>
  </r>
  <r>
    <x v="3"/>
    <x v="13"/>
    <s v="Pomegranates"/>
    <s v="Pomegranates"/>
    <d v="2021-01-28T00:00:00"/>
    <n v="8001.35"/>
    <n v="2"/>
  </r>
  <r>
    <x v="4"/>
    <x v="18"/>
    <s v="Pickle - Dill"/>
    <s v="Dill"/>
    <d v="2021-04-24T00:00:00"/>
    <n v="9202.58"/>
    <n v="8"/>
  </r>
  <r>
    <x v="1"/>
    <x v="21"/>
    <s v="Carrots - Mini, Stem On"/>
    <s v="Mini, Stem On"/>
    <d v="2021-03-16T00:00:00"/>
    <n v="7833.45"/>
    <n v="5"/>
  </r>
  <r>
    <x v="0"/>
    <x v="5"/>
    <s v="Avocado"/>
    <s v="Avocado"/>
    <d v="2021-02-07T00:00:00"/>
    <n v="1357.18"/>
    <n v="5"/>
  </r>
  <r>
    <x v="4"/>
    <x v="20"/>
    <s v="Radish - Black, Winter, Organic"/>
    <s v="Black, Winter, Organic"/>
    <d v="2021-02-05T00:00:00"/>
    <n v="2719.07"/>
    <n v="3"/>
  </r>
  <r>
    <x v="3"/>
    <x v="19"/>
    <s v="Dried Figs"/>
    <s v="Dried Figs"/>
    <d v="2021-06-25T00:00:00"/>
    <n v="6420.89"/>
    <n v="9"/>
  </r>
  <r>
    <x v="1"/>
    <x v="20"/>
    <s v="Cheese - Provolone"/>
    <s v="Provolone"/>
    <d v="2021-04-25T00:00:00"/>
    <n v="2617.87"/>
    <n v="1"/>
  </r>
  <r>
    <x v="4"/>
    <x v="4"/>
    <s v="Pail - 4l White, With Handle"/>
    <s v="4l White, With Handle"/>
    <d v="2021-07-16T00:00:00"/>
    <n v="9805.6"/>
    <n v="7"/>
  </r>
  <r>
    <x v="1"/>
    <x v="9"/>
    <s v="Wine - Shiraz South Eastern"/>
    <s v="Shiraz South Eastern"/>
    <d v="2021-06-12T00:00:00"/>
    <n v="79.3"/>
    <n v="4"/>
  </r>
  <r>
    <x v="4"/>
    <x v="16"/>
    <s v="Beef - Tenderlion, Center Cut"/>
    <s v="Tenderlion, Center Cut"/>
    <d v="2021-11-11T00:00:00"/>
    <n v="9343.39"/>
    <n v="9"/>
  </r>
  <r>
    <x v="2"/>
    <x v="21"/>
    <s v="Trueblue - Blueberry Cranberry"/>
    <s v="Blueberry Cranberry"/>
    <d v="2021-12-25T00:00:00"/>
    <n v="4323.24"/>
    <n v="3"/>
  </r>
  <r>
    <x v="0"/>
    <x v="19"/>
    <s v="Sugar - Icing"/>
    <s v="Icing"/>
    <d v="2021-12-27T00:00:00"/>
    <n v="2513.4499999999998"/>
    <n v="3"/>
  </r>
  <r>
    <x v="3"/>
    <x v="2"/>
    <s v="Sword Pick Asst"/>
    <s v="Sword Pick Asst"/>
    <d v="2021-08-15T00:00:00"/>
    <n v="7760.43"/>
    <n v="10"/>
  </r>
  <r>
    <x v="3"/>
    <x v="9"/>
    <s v="Pork Salted Bellies"/>
    <s v="Pork Salted Bellies"/>
    <d v="2021-07-06T00:00:00"/>
    <n v="1770.79"/>
    <n v="9"/>
  </r>
  <r>
    <x v="1"/>
    <x v="11"/>
    <s v="Crackers - Graham"/>
    <s v="Graham"/>
    <d v="2021-10-06T00:00:00"/>
    <n v="3764.57"/>
    <n v="10"/>
  </r>
  <r>
    <x v="1"/>
    <x v="3"/>
    <s v="Wine - Magnotta - Belpaese"/>
    <s v="Magnotta - Belpaese"/>
    <d v="2021-09-20T00:00:00"/>
    <n v="355.25"/>
    <n v="9"/>
  </r>
  <r>
    <x v="2"/>
    <x v="13"/>
    <s v="Appetizer - Assorted Box"/>
    <s v="Assorted Box"/>
    <d v="2021-11-12T00:00:00"/>
    <n v="898.58"/>
    <n v="1"/>
  </r>
  <r>
    <x v="1"/>
    <x v="20"/>
    <s v="Beef - Salted"/>
    <s v="Salted"/>
    <d v="2021-12-15T00:00:00"/>
    <n v="6087.71"/>
    <n v="7"/>
  </r>
  <r>
    <x v="4"/>
    <x v="10"/>
    <s v="Pail With Metal Handle 16l White"/>
    <s v="Pail With Metal Handle 16l Whi"/>
    <d v="2021-09-06T00:00:00"/>
    <n v="9640.1200000000008"/>
    <n v="6"/>
  </r>
  <r>
    <x v="4"/>
    <x v="15"/>
    <s v="Croissant, Raw - Mini"/>
    <s v="Mini"/>
    <d v="2021-09-16T00:00:00"/>
    <n v="4269.88"/>
    <n v="10"/>
  </r>
  <r>
    <x v="2"/>
    <x v="5"/>
    <s v="Food Colouring - Red"/>
    <s v="Red"/>
    <d v="2021-01-03T00:00:00"/>
    <n v="8566.81"/>
    <n v="1"/>
  </r>
  <r>
    <x v="0"/>
    <x v="21"/>
    <s v="Spic And Span All Purpose"/>
    <s v="Spic And Span All Purpose"/>
    <d v="2021-12-11T00:00:00"/>
    <n v="4280.5"/>
    <n v="6"/>
  </r>
  <r>
    <x v="3"/>
    <x v="7"/>
    <s v="Beans - Green"/>
    <s v="Green"/>
    <d v="2021-10-09T00:00:00"/>
    <n v="9011.67"/>
    <n v="8"/>
  </r>
  <r>
    <x v="1"/>
    <x v="8"/>
    <s v="Pork - Back, Short Cut, Boneless"/>
    <s v="Back, Short Cut, Boneless"/>
    <d v="2021-07-27T00:00:00"/>
    <n v="6408.52"/>
    <n v="8"/>
  </r>
  <r>
    <x v="3"/>
    <x v="21"/>
    <s v="Garlic - Peeled"/>
    <s v="Peeled"/>
    <d v="2021-05-11T00:00:00"/>
    <n v="1030.3800000000001"/>
    <n v="7"/>
  </r>
  <r>
    <x v="2"/>
    <x v="11"/>
    <s v="Bacardi Raspberry"/>
    <s v="Bacardi Raspberry"/>
    <d v="2021-02-04T00:00:00"/>
    <n v="1272.28"/>
    <n v="7"/>
  </r>
  <r>
    <x v="1"/>
    <x v="8"/>
    <s v="Cheese - Woolwich Goat, Log"/>
    <s v="Woolwich Goat, Log"/>
    <d v="2021-10-29T00:00:00"/>
    <n v="6803.41"/>
    <n v="8"/>
  </r>
  <r>
    <x v="4"/>
    <x v="13"/>
    <s v="Marjoram - Fresh"/>
    <s v="Fresh"/>
    <d v="2021-02-18T00:00:00"/>
    <n v="7318.47"/>
    <n v="6"/>
  </r>
  <r>
    <x v="2"/>
    <x v="9"/>
    <s v="Pasta - Lasagna Noodle, Frozen"/>
    <s v="Lasagna Noodle, Frozen"/>
    <d v="2021-04-10T00:00:00"/>
    <n v="2641.85"/>
    <n v="2"/>
  </r>
  <r>
    <x v="0"/>
    <x v="10"/>
    <s v="Daves Island Stinger"/>
    <s v="Daves Island Stinger"/>
    <d v="2021-10-28T00:00:00"/>
    <n v="1046.6099999999999"/>
    <n v="10"/>
  </r>
  <r>
    <x v="2"/>
    <x v="2"/>
    <s v="Longan"/>
    <s v="Longan"/>
    <d v="2021-07-19T00:00:00"/>
    <n v="8642.2199999999993"/>
    <n v="1"/>
  </r>
  <r>
    <x v="0"/>
    <x v="13"/>
    <s v="Steampan - Foil"/>
    <s v="Foil"/>
    <d v="2021-09-09T00:00:00"/>
    <n v="2824.81"/>
    <n v="3"/>
  </r>
  <r>
    <x v="1"/>
    <x v="17"/>
    <s v="Snails - Large Canned"/>
    <s v="Large Canned"/>
    <d v="2021-10-18T00:00:00"/>
    <n v="976.55"/>
    <n v="8"/>
  </r>
  <r>
    <x v="2"/>
    <x v="8"/>
    <s v="Soupfoamcont12oz 112con"/>
    <s v="Soupfoamcont12oz 112con"/>
    <d v="2021-11-26T00:00:00"/>
    <n v="7512.15"/>
    <n v="6"/>
  </r>
  <r>
    <x v="0"/>
    <x v="20"/>
    <s v="Trout - Rainbow, Frozen"/>
    <s v="Rainbow, Frozen"/>
    <d v="2021-07-10T00:00:00"/>
    <n v="1696.71"/>
    <n v="3"/>
  </r>
  <r>
    <x v="0"/>
    <x v="10"/>
    <s v="Skewers - Bamboo"/>
    <s v="Bamboo"/>
    <d v="2021-11-18T00:00:00"/>
    <n v="8920.39"/>
    <n v="1"/>
  </r>
  <r>
    <x v="4"/>
    <x v="15"/>
    <s v="Wine - Red, Mouton Cadet"/>
    <s v="Red, Mouton Cadet"/>
    <d v="2021-11-15T00:00:00"/>
    <n v="3509.34"/>
    <n v="4"/>
  </r>
  <r>
    <x v="0"/>
    <x v="8"/>
    <s v="Mussels - Frozen"/>
    <s v="Frozen"/>
    <d v="2021-03-01T00:00:00"/>
    <n v="6683.44"/>
    <n v="1"/>
  </r>
  <r>
    <x v="0"/>
    <x v="12"/>
    <s v="Spice - Paprika"/>
    <s v="Paprika"/>
    <d v="2021-12-18T00:00:00"/>
    <n v="7358.98"/>
    <n v="5"/>
  </r>
  <r>
    <x v="3"/>
    <x v="2"/>
    <s v="Syrup - Golden, Lyles"/>
    <s v="Golden, Lyles"/>
    <d v="2021-07-18T00:00:00"/>
    <n v="7381.91"/>
    <n v="5"/>
  </r>
  <r>
    <x v="0"/>
    <x v="16"/>
    <s v="Veal - Provimi Inside"/>
    <s v="Provimi Inside"/>
    <d v="2021-01-28T00:00:00"/>
    <n v="2538.12"/>
    <n v="8"/>
  </r>
  <r>
    <x v="3"/>
    <x v="17"/>
    <s v="Squash - Acorn"/>
    <s v="Acorn"/>
    <d v="2021-09-11T00:00:00"/>
    <n v="5912.51"/>
    <n v="4"/>
  </r>
  <r>
    <x v="0"/>
    <x v="9"/>
    <s v="Bread Crumbs - Japanese Style"/>
    <s v="Japanese Style"/>
    <d v="2021-09-08T00:00:00"/>
    <n v="7610.39"/>
    <n v="1"/>
  </r>
  <r>
    <x v="4"/>
    <x v="4"/>
    <s v="Crackers - Melba Toast"/>
    <s v="Melba Toast"/>
    <d v="2021-01-28T00:00:00"/>
    <n v="5182.1000000000004"/>
    <n v="1"/>
  </r>
  <r>
    <x v="3"/>
    <x v="10"/>
    <s v="The Pop Shoppe - Grape"/>
    <s v="Grape"/>
    <d v="2021-06-20T00:00:00"/>
    <n v="6980.98"/>
    <n v="7"/>
  </r>
  <r>
    <x v="4"/>
    <x v="21"/>
    <s v="Oysters - Smoked"/>
    <s v="Smoked"/>
    <d v="2021-12-23T00:00:00"/>
    <n v="972.16"/>
    <n v="6"/>
  </r>
  <r>
    <x v="2"/>
    <x v="11"/>
    <s v="Sansho Powder"/>
    <s v="Sansho Powder"/>
    <d v="2021-06-02T00:00:00"/>
    <n v="5975.83"/>
    <n v="6"/>
  </r>
  <r>
    <x v="3"/>
    <x v="8"/>
    <s v="Shallots"/>
    <s v="Shallots"/>
    <d v="2021-06-08T00:00:00"/>
    <n v="2454.96"/>
    <n v="5"/>
  </r>
  <r>
    <x v="2"/>
    <x v="14"/>
    <s v="Soho Lychee Liqueur"/>
    <s v="Soho Lychee Liqueur"/>
    <d v="2021-03-22T00:00:00"/>
    <n v="4014.39"/>
    <n v="1"/>
  </r>
  <r>
    <x v="4"/>
    <x v="21"/>
    <s v="Cherries - Frozen"/>
    <s v="Frozen"/>
    <d v="2021-12-28T00:00:00"/>
    <n v="5738.61"/>
    <n v="4"/>
  </r>
  <r>
    <x v="4"/>
    <x v="17"/>
    <s v="Eggwhite Frozen"/>
    <s v="Eggwhite Frozen"/>
    <d v="2021-10-21T00:00:00"/>
    <n v="580.84"/>
    <n v="10"/>
  </r>
  <r>
    <x v="1"/>
    <x v="2"/>
    <s v="Turkey Tenderloin Frozen"/>
    <s v="Turkey Tenderloin Frozen"/>
    <d v="2021-11-28T00:00:00"/>
    <n v="7202.91"/>
    <n v="7"/>
  </r>
  <r>
    <x v="3"/>
    <x v="4"/>
    <s v="Coconut - Shredded, Unsweet"/>
    <s v="Shredded, Unsweet"/>
    <d v="2021-08-10T00:00:00"/>
    <n v="8319.48"/>
    <n v="9"/>
  </r>
  <r>
    <x v="3"/>
    <x v="12"/>
    <s v="Vanilla Beans"/>
    <s v="Vanilla Beans"/>
    <d v="2021-03-23T00:00:00"/>
    <n v="4414.1099999999997"/>
    <n v="9"/>
  </r>
  <r>
    <x v="1"/>
    <x v="21"/>
    <s v="Longos - Greek Salad"/>
    <s v="Greek Salad"/>
    <d v="2021-04-29T00:00:00"/>
    <n v="4532.6899999999996"/>
    <n v="9"/>
  </r>
  <r>
    <x v="1"/>
    <x v="9"/>
    <s v="Bar Nature Valley"/>
    <s v="Bar Nature Valley"/>
    <d v="2021-07-12T00:00:00"/>
    <n v="8919"/>
    <n v="7"/>
  </r>
  <r>
    <x v="2"/>
    <x v="8"/>
    <s v="Bread - Roll, Calabrese"/>
    <s v="Roll, Calabrese"/>
    <d v="2021-05-02T00:00:00"/>
    <n v="9709.99"/>
    <n v="4"/>
  </r>
  <r>
    <x v="1"/>
    <x v="11"/>
    <s v="Zucchini - Mini, Green"/>
    <s v="Mini, Green"/>
    <d v="2021-07-25T00:00:00"/>
    <n v="4063.48"/>
    <n v="3"/>
  </r>
  <r>
    <x v="4"/>
    <x v="20"/>
    <s v="Bread - Pumpernickel"/>
    <s v="Pumpernickel"/>
    <d v="2021-03-21T00:00:00"/>
    <n v="8579.73"/>
    <n v="2"/>
  </r>
  <r>
    <x v="4"/>
    <x v="14"/>
    <s v="Chip - Potato Dill Pickle"/>
    <s v="Potato Dill Pickle"/>
    <d v="2021-02-23T00:00:00"/>
    <n v="6444.69"/>
    <n v="2"/>
  </r>
  <r>
    <x v="3"/>
    <x v="3"/>
    <s v="Macaroons - Homestyle Two Bit"/>
    <s v="Homestyle Two Bit"/>
    <d v="2021-06-22T00:00:00"/>
    <n v="5455.87"/>
    <n v="9"/>
  </r>
  <r>
    <x v="4"/>
    <x v="1"/>
    <s v="Seedlings - Buckwheat, Organic"/>
    <s v="Buckwheat, Organic"/>
    <d v="2021-04-03T00:00:00"/>
    <n v="7959.85"/>
    <n v="9"/>
  </r>
  <r>
    <x v="1"/>
    <x v="0"/>
    <s v="Sauce - Salsa"/>
    <s v="Salsa"/>
    <d v="2021-07-18T00:00:00"/>
    <n v="3434.94"/>
    <n v="4"/>
  </r>
  <r>
    <x v="3"/>
    <x v="3"/>
    <s v="Pork - Ground"/>
    <s v="Ground"/>
    <d v="2021-08-25T00:00:00"/>
    <n v="7503.14"/>
    <n v="10"/>
  </r>
  <r>
    <x v="4"/>
    <x v="9"/>
    <s v="Juice - Orangina"/>
    <s v="Orangina"/>
    <d v="2021-04-03T00:00:00"/>
    <n v="5298.66"/>
    <n v="8"/>
  </r>
  <r>
    <x v="3"/>
    <x v="6"/>
    <s v="Lamb Rack - Ontario"/>
    <s v="Ontario"/>
    <d v="2021-06-24T00:00:00"/>
    <n v="6042.26"/>
    <n v="10"/>
  </r>
  <r>
    <x v="0"/>
    <x v="13"/>
    <s v="Truffle Paste"/>
    <s v="Truffle Paste"/>
    <d v="2021-09-15T00:00:00"/>
    <n v="626.29999999999995"/>
    <n v="9"/>
  </r>
  <r>
    <x v="2"/>
    <x v="5"/>
    <s v="Pants Custom Dry Clean"/>
    <s v="Pants Custom Dry Clean"/>
    <d v="2021-03-07T00:00:00"/>
    <n v="1644.08"/>
    <n v="7"/>
  </r>
  <r>
    <x v="1"/>
    <x v="12"/>
    <s v="Beer - Sleemans Honey Brown"/>
    <s v="Sleemans Honey Brown"/>
    <d v="2021-11-03T00:00:00"/>
    <n v="2837.55"/>
    <n v="3"/>
  </r>
  <r>
    <x v="1"/>
    <x v="4"/>
    <s v="Cheese - Cambozola"/>
    <s v="Cambozola"/>
    <d v="2021-09-16T00:00:00"/>
    <n v="8181.11"/>
    <n v="2"/>
  </r>
  <r>
    <x v="2"/>
    <x v="19"/>
    <s v="Oil - Avocado"/>
    <s v="Avocado"/>
    <d v="2021-07-09T00:00:00"/>
    <n v="7213.94"/>
    <n v="3"/>
  </r>
  <r>
    <x v="1"/>
    <x v="2"/>
    <s v="Juice - Apple, 1.36l"/>
    <s v="Apple, 1.36l"/>
    <d v="2021-06-06T00:00:00"/>
    <n v="9546.7000000000007"/>
    <n v="9"/>
  </r>
  <r>
    <x v="1"/>
    <x v="8"/>
    <s v="Wine - Casillero Del Diablo"/>
    <s v="Casillero Del Diablo"/>
    <d v="2021-05-01T00:00:00"/>
    <n v="4252.59"/>
    <n v="4"/>
  </r>
  <r>
    <x v="2"/>
    <x v="14"/>
    <s v="Bread Base - Goodhearth"/>
    <s v="Goodhearth"/>
    <d v="2021-10-13T00:00:00"/>
    <n v="9138.42"/>
    <n v="9"/>
  </r>
  <r>
    <x v="4"/>
    <x v="13"/>
    <s v="Kellogs Raisan Bran Bars"/>
    <s v="Kellogs Raisan Bran Bars"/>
    <d v="2021-11-05T00:00:00"/>
    <n v="3843.69"/>
    <n v="6"/>
  </r>
  <r>
    <x v="3"/>
    <x v="17"/>
    <s v="Vodka - Moskovskaya"/>
    <s v="Moskovskaya"/>
    <d v="2021-09-10T00:00:00"/>
    <n v="3605.66"/>
    <n v="8"/>
  </r>
  <r>
    <x v="3"/>
    <x v="2"/>
    <s v="Venison - Racks Frenched"/>
    <s v="Racks Frenched"/>
    <d v="2021-01-22T00:00:00"/>
    <n v="1215.8900000000001"/>
    <n v="5"/>
  </r>
  <r>
    <x v="0"/>
    <x v="12"/>
    <s v="Cake - Pancake"/>
    <s v="Pancake"/>
    <d v="2021-01-08T00:00:00"/>
    <n v="5984.25"/>
    <n v="8"/>
  </r>
  <r>
    <x v="4"/>
    <x v="4"/>
    <s v="Blueberries - Frozen"/>
    <s v="Frozen"/>
    <d v="2021-12-04T00:00:00"/>
    <n v="4586.29"/>
    <n v="3"/>
  </r>
  <r>
    <x v="0"/>
    <x v="13"/>
    <s v="Veal - Insides Provini"/>
    <s v="Insides Provini"/>
    <d v="2021-05-15T00:00:00"/>
    <n v="7277.95"/>
    <n v="8"/>
  </r>
  <r>
    <x v="3"/>
    <x v="7"/>
    <s v="Bread - Italian Sesame Poly"/>
    <s v="Italian Sesame Poly"/>
    <d v="2021-06-25T00:00:00"/>
    <n v="3464.86"/>
    <n v="3"/>
  </r>
  <r>
    <x v="4"/>
    <x v="8"/>
    <s v="Pepperoni Slices"/>
    <s v="Pepperoni Slices"/>
    <d v="2021-09-18T00:00:00"/>
    <n v="1031.67"/>
    <n v="10"/>
  </r>
  <r>
    <x v="1"/>
    <x v="20"/>
    <s v="Cheese - Oka"/>
    <s v="Oka"/>
    <d v="2021-12-08T00:00:00"/>
    <n v="9657.5499999999993"/>
    <n v="8"/>
  </r>
  <r>
    <x v="1"/>
    <x v="3"/>
    <s v="Pie Shell - 9"/>
    <s v="9"/>
    <d v="2021-10-17T00:00:00"/>
    <n v="7949.89"/>
    <n v="10"/>
  </r>
  <r>
    <x v="3"/>
    <x v="17"/>
    <s v="Wine - Sawmill Creek Autumn"/>
    <s v="Sawmill Creek Autumn"/>
    <d v="2021-06-28T00:00:00"/>
    <n v="2666.88"/>
    <n v="1"/>
  </r>
  <r>
    <x v="0"/>
    <x v="21"/>
    <s v="Puree - Mango"/>
    <s v="Mango"/>
    <d v="2021-04-05T00:00:00"/>
    <n v="7024.14"/>
    <n v="7"/>
  </r>
  <r>
    <x v="0"/>
    <x v="15"/>
    <s v="Mikes Hard Lemonade"/>
    <s v="Mikes Hard Lemonade"/>
    <d v="2021-03-31T00:00:00"/>
    <n v="1612.22"/>
    <n v="3"/>
  </r>
  <r>
    <x v="0"/>
    <x v="1"/>
    <s v="Shiratamako - Rice Flour"/>
    <s v="Rice Flour"/>
    <d v="2021-12-21T00:00:00"/>
    <n v="5042.2299999999996"/>
    <n v="9"/>
  </r>
  <r>
    <x v="1"/>
    <x v="11"/>
    <s v="Brocolinni - Gaylan, Chinese"/>
    <s v="Gaylan, Chinese"/>
    <d v="2021-07-09T00:00:00"/>
    <n v="4315.28"/>
    <n v="5"/>
  </r>
  <r>
    <x v="1"/>
    <x v="5"/>
    <s v="Beef - Roasted, Cooked"/>
    <s v="Roasted, Cooked"/>
    <d v="2021-01-08T00:00:00"/>
    <n v="779.58"/>
    <n v="9"/>
  </r>
  <r>
    <x v="2"/>
    <x v="4"/>
    <s v="Chocolate Bar - Reese Pieces"/>
    <s v="Reese Pieces"/>
    <d v="2021-01-09T00:00:00"/>
    <n v="3929.87"/>
    <n v="6"/>
  </r>
  <r>
    <x v="0"/>
    <x v="18"/>
    <s v="Chinese Foods - Chicken Wing"/>
    <s v="Chicken Wing"/>
    <d v="2021-04-05T00:00:00"/>
    <n v="4941.49"/>
    <n v="6"/>
  </r>
  <r>
    <x v="1"/>
    <x v="18"/>
    <s v="Bread - Pita"/>
    <s v="Pita"/>
    <d v="2021-09-19T00:00:00"/>
    <n v="7399.66"/>
    <n v="6"/>
  </r>
  <r>
    <x v="2"/>
    <x v="10"/>
    <s v="Beets - Golden"/>
    <s v="Golden"/>
    <d v="2021-04-05T00:00:00"/>
    <n v="7046.84"/>
    <n v="5"/>
  </r>
  <r>
    <x v="3"/>
    <x v="13"/>
    <s v="Container - Foam Dixie 12 Oz"/>
    <s v="Foam Dixie 12 Oz"/>
    <d v="2021-12-09T00:00:00"/>
    <n v="2310.59"/>
    <n v="2"/>
  </r>
  <r>
    <x v="4"/>
    <x v="21"/>
    <s v="Coconut - Shredded, Sweet"/>
    <s v="Shredded, Sweet"/>
    <d v="2021-11-24T00:00:00"/>
    <n v="255.07"/>
    <n v="4"/>
  </r>
  <r>
    <x v="3"/>
    <x v="12"/>
    <s v="Oneshot Automatic Soap System"/>
    <s v="Oneshot Automatic Soap System"/>
    <d v="2021-09-05T00:00:00"/>
    <n v="3786.91"/>
    <n v="9"/>
  </r>
  <r>
    <x v="1"/>
    <x v="2"/>
    <s v="Sauce - Hoisin"/>
    <s v="Hoisin"/>
    <d v="2021-02-12T00:00:00"/>
    <n v="901.88"/>
    <n v="2"/>
  </r>
  <r>
    <x v="4"/>
    <x v="11"/>
    <s v="Juice - Orange, Concentrate"/>
    <s v="Orange, Concentrate"/>
    <d v="2021-03-15T00:00:00"/>
    <n v="5643.85"/>
    <n v="9"/>
  </r>
  <r>
    <x v="4"/>
    <x v="6"/>
    <s v="Tamarind Paste"/>
    <s v="Tamarind Paste"/>
    <d v="2021-01-09T00:00:00"/>
    <n v="8939.0300000000007"/>
    <n v="1"/>
  </r>
  <r>
    <x v="1"/>
    <x v="6"/>
    <s v="Cake - Mini Cheesecake"/>
    <s v="Mini Cheesecake"/>
    <d v="2021-08-07T00:00:00"/>
    <n v="2789.99"/>
    <n v="2"/>
  </r>
  <r>
    <x v="0"/>
    <x v="11"/>
    <s v="Mousse - Passion Fruit"/>
    <s v="Passion Fruit"/>
    <d v="2021-05-18T00:00:00"/>
    <n v="5866.9"/>
    <n v="3"/>
  </r>
  <r>
    <x v="1"/>
    <x v="16"/>
    <s v="Wine - Niagara Peninsula Vqa"/>
    <s v="Niagara Peninsula Vqa"/>
    <d v="2021-02-19T00:00:00"/>
    <n v="9918.35"/>
    <n v="4"/>
  </r>
  <r>
    <x v="0"/>
    <x v="18"/>
    <s v="Browning Caramel Glace"/>
    <s v="Browning Caramel Glace"/>
    <d v="2021-07-08T00:00:00"/>
    <n v="6598.73"/>
    <n v="8"/>
  </r>
  <r>
    <x v="4"/>
    <x v="13"/>
    <s v="Yogurt - Peach, 175 Gr"/>
    <s v="Peach, 175 Gr"/>
    <d v="2021-06-10T00:00:00"/>
    <n v="2609.7199999999998"/>
    <n v="10"/>
  </r>
  <r>
    <x v="3"/>
    <x v="21"/>
    <s v="Chilli Paste, Hot Sambal Oelek"/>
    <s v="Chilli Paste, Hot Sambal Oelek"/>
    <d v="2021-03-01T00:00:00"/>
    <n v="8491.89"/>
    <n v="4"/>
  </r>
  <r>
    <x v="2"/>
    <x v="2"/>
    <s v="Cheese - La Sauvagine"/>
    <s v="La Sauvagine"/>
    <d v="2021-09-07T00:00:00"/>
    <n v="4017.21"/>
    <n v="2"/>
  </r>
  <r>
    <x v="1"/>
    <x v="10"/>
    <s v="Beef - Top Butt Aaa"/>
    <s v="Top Butt Aaa"/>
    <d v="2021-05-06T00:00:00"/>
    <n v="9321.42"/>
    <n v="3"/>
  </r>
  <r>
    <x v="0"/>
    <x v="7"/>
    <s v="Appetizer - Smoked Salmon / Dill"/>
    <s v="Smoked Salmon / Dill"/>
    <d v="2021-01-13T00:00:00"/>
    <n v="3481.75"/>
    <n v="5"/>
  </r>
  <r>
    <x v="3"/>
    <x v="20"/>
    <s v="Bread - Dark Rye, Loaf"/>
    <s v="Dark Rye, Loaf"/>
    <d v="2021-03-07T00:00:00"/>
    <n v="2110.84"/>
    <n v="3"/>
  </r>
  <r>
    <x v="3"/>
    <x v="6"/>
    <s v="Ginger - Pickled"/>
    <s v="Pickled"/>
    <d v="2021-11-23T00:00:00"/>
    <n v="97.53"/>
    <n v="5"/>
  </r>
  <r>
    <x v="3"/>
    <x v="5"/>
    <s v="Puree - Guava"/>
    <s v="Guava"/>
    <d v="2021-09-05T00:00:00"/>
    <n v="241.12"/>
    <n v="10"/>
  </r>
  <r>
    <x v="4"/>
    <x v="15"/>
    <s v="Lime Cordial - Roses"/>
    <s v="Roses"/>
    <d v="2021-03-21T00:00:00"/>
    <n v="543.95000000000005"/>
    <n v="6"/>
  </r>
  <r>
    <x v="0"/>
    <x v="19"/>
    <s v="Oil - Macadamia"/>
    <s v="Macadamia"/>
    <d v="2021-05-21T00:00:00"/>
    <n v="3852.55"/>
    <n v="9"/>
  </r>
  <r>
    <x v="3"/>
    <x v="19"/>
    <s v="Bread - Rolls, Corn"/>
    <s v="Rolls, Corn"/>
    <d v="2021-10-04T00:00:00"/>
    <n v="3188.85"/>
    <n v="10"/>
  </r>
  <r>
    <x v="1"/>
    <x v="15"/>
    <s v="Russian Prince"/>
    <s v="Russian Prince"/>
    <d v="2021-02-20T00:00:00"/>
    <n v="4930.21"/>
    <n v="6"/>
  </r>
  <r>
    <x v="2"/>
    <x v="19"/>
    <s v="Chocolate - Milk"/>
    <s v="Milk"/>
    <d v="2021-07-18T00:00:00"/>
    <n v="3678.78"/>
    <n v="10"/>
  </r>
  <r>
    <x v="0"/>
    <x v="1"/>
    <s v="Mushroom - Oyster, Fresh"/>
    <s v="Oyster, Fresh"/>
    <d v="2021-06-29T00:00:00"/>
    <n v="4656.6099999999997"/>
    <n v="5"/>
  </r>
  <r>
    <x v="3"/>
    <x v="10"/>
    <s v="Ecolab - Medallion"/>
    <s v="Medallion"/>
    <d v="2021-04-12T00:00:00"/>
    <n v="9375.31"/>
    <n v="3"/>
  </r>
  <r>
    <x v="4"/>
    <x v="14"/>
    <s v="Parsnip"/>
    <s v="Parsnip"/>
    <d v="2021-05-27T00:00:00"/>
    <n v="2316.92"/>
    <n v="7"/>
  </r>
  <r>
    <x v="0"/>
    <x v="11"/>
    <s v="Creme De Banane - Marie"/>
    <s v="Marie"/>
    <d v="2021-02-28T00:00:00"/>
    <n v="3767.73"/>
    <n v="9"/>
  </r>
  <r>
    <x v="3"/>
    <x v="15"/>
    <s v="Fond - Neutral"/>
    <s v="Neutral"/>
    <d v="2021-03-18T00:00:00"/>
    <n v="3647.18"/>
    <n v="10"/>
  </r>
  <r>
    <x v="1"/>
    <x v="15"/>
    <s v="Glass - Juice Clear 5oz 55005"/>
    <s v="Juice Clear 5oz 55005"/>
    <d v="2021-09-28T00:00:00"/>
    <n v="8569.84"/>
    <n v="2"/>
  </r>
  <r>
    <x v="4"/>
    <x v="20"/>
    <s v="Trout - Rainbow, Fresh"/>
    <s v="Rainbow, Fresh"/>
    <d v="2021-08-25T00:00:00"/>
    <n v="4627.58"/>
    <n v="10"/>
  </r>
  <r>
    <x v="3"/>
    <x v="0"/>
    <s v="Compound - Rum"/>
    <s v="Rum"/>
    <d v="2021-02-06T00:00:00"/>
    <n v="7738.43"/>
    <n v="7"/>
  </r>
  <r>
    <x v="0"/>
    <x v="11"/>
    <s v="Lobster - Tail, 3 - 4 Oz"/>
    <s v="Tail, 3 - 4 Oz"/>
    <d v="2021-08-15T00:00:00"/>
    <n v="9055.39"/>
    <n v="1"/>
  </r>
  <r>
    <x v="2"/>
    <x v="5"/>
    <s v="Thyme - Fresh"/>
    <s v="Fresh"/>
    <d v="2021-12-06T00:00:00"/>
    <n v="9010.52"/>
    <n v="6"/>
  </r>
  <r>
    <x v="1"/>
    <x v="21"/>
    <s v="Oil - Sunflower"/>
    <s v="Sunflower"/>
    <d v="2021-03-21T00:00:00"/>
    <n v="3695.72"/>
    <n v="3"/>
  </r>
  <r>
    <x v="0"/>
    <x v="11"/>
    <s v="Coriander - Seed"/>
    <s v="Seed"/>
    <d v="2021-03-03T00:00:00"/>
    <n v="9270.08"/>
    <n v="3"/>
  </r>
  <r>
    <x v="1"/>
    <x v="8"/>
    <s v="Compound - Raspberry"/>
    <s v="Raspberry"/>
    <d v="2021-12-02T00:00:00"/>
    <n v="9801.83"/>
    <n v="2"/>
  </r>
  <r>
    <x v="3"/>
    <x v="3"/>
    <s v="Creamers - 10%"/>
    <s v="10%"/>
    <d v="2021-07-28T00:00:00"/>
    <n v="3421.29"/>
    <n v="8"/>
  </r>
  <r>
    <x v="0"/>
    <x v="8"/>
    <s v="Blueberries - Frozen"/>
    <s v="Frozen"/>
    <d v="2021-07-12T00:00:00"/>
    <n v="7944.56"/>
    <n v="3"/>
  </r>
  <r>
    <x v="2"/>
    <x v="8"/>
    <s v="Heavy Duty Dust Pan"/>
    <s v="Heavy Duty Dust Pan"/>
    <d v="2021-03-23T00:00:00"/>
    <n v="6356.57"/>
    <n v="10"/>
  </r>
  <r>
    <x v="0"/>
    <x v="5"/>
    <s v="Rum - Cream, Amarula"/>
    <s v="Cream, Amarula"/>
    <d v="2021-01-29T00:00:00"/>
    <n v="158.01"/>
    <n v="5"/>
  </r>
  <r>
    <x v="0"/>
    <x v="5"/>
    <s v="Clam Nectar"/>
    <s v="Clam Nectar"/>
    <d v="2021-11-21T00:00:00"/>
    <n v="2047.62"/>
    <n v="4"/>
  </r>
  <r>
    <x v="2"/>
    <x v="4"/>
    <s v="Cheese - St. Paulin"/>
    <s v="St. Paulin"/>
    <d v="2021-07-13T00:00:00"/>
    <n v="2666.86"/>
    <n v="1"/>
  </r>
  <r>
    <x v="4"/>
    <x v="20"/>
    <s v="Beef - Inside Round"/>
    <s v="Inside Round"/>
    <d v="2021-08-25T00:00:00"/>
    <n v="6444.32"/>
    <n v="4"/>
  </r>
  <r>
    <x v="0"/>
    <x v="14"/>
    <s v="Table Cloth 62x114 Colour"/>
    <s v="Table Cloth 62x114 Colour"/>
    <d v="2021-10-21T00:00:00"/>
    <n v="4004.52"/>
    <n v="5"/>
  </r>
  <r>
    <x v="4"/>
    <x v="10"/>
    <s v="Mints - Striped Red"/>
    <s v="Striped Red"/>
    <d v="2021-12-16T00:00:00"/>
    <n v="6432.35"/>
    <n v="4"/>
  </r>
  <r>
    <x v="0"/>
    <x v="2"/>
    <s v="Energy Drink Red Bull"/>
    <s v="Energy Drink Red Bull"/>
    <d v="2021-05-22T00:00:00"/>
    <n v="787.99"/>
    <n v="3"/>
  </r>
  <r>
    <x v="0"/>
    <x v="3"/>
    <s v="Lettuce - Boston Bib - Organic"/>
    <s v="Boston Bib - Organic"/>
    <d v="2021-10-20T00:00:00"/>
    <n v="9914.6200000000008"/>
    <n v="6"/>
  </r>
  <r>
    <x v="4"/>
    <x v="20"/>
    <s v="Lobak"/>
    <s v="Lobak"/>
    <d v="2021-12-19T00:00:00"/>
    <n v="8694.91"/>
    <n v="9"/>
  </r>
  <r>
    <x v="1"/>
    <x v="4"/>
    <s v="Cabbage - Nappa"/>
    <s v="Nappa"/>
    <d v="2021-12-02T00:00:00"/>
    <n v="4353.22"/>
    <n v="9"/>
  </r>
  <r>
    <x v="3"/>
    <x v="1"/>
    <s v="Lettuce - Spring Mix"/>
    <s v="Spring Mix"/>
    <d v="2021-03-13T00:00:00"/>
    <n v="4596.62"/>
    <n v="4"/>
  </r>
  <r>
    <x v="4"/>
    <x v="15"/>
    <s v="Pork Ham Prager"/>
    <s v="Pork Ham Prager"/>
    <d v="2021-10-20T00:00:00"/>
    <n v="6170.22"/>
    <n v="10"/>
  </r>
  <r>
    <x v="2"/>
    <x v="12"/>
    <s v="Lychee - Canned"/>
    <s v="Canned"/>
    <d v="2021-04-24T00:00:00"/>
    <n v="3478.3"/>
    <n v="2"/>
  </r>
  <r>
    <x v="3"/>
    <x v="13"/>
    <s v="Tomato Puree"/>
    <s v="Tomato Puree"/>
    <d v="2021-01-12T00:00:00"/>
    <n v="4882.3"/>
    <n v="6"/>
  </r>
  <r>
    <x v="4"/>
    <x v="10"/>
    <s v="Carbonated Water - Blackberry"/>
    <s v="Blackberry"/>
    <d v="2021-04-30T00:00:00"/>
    <n v="9865.7900000000009"/>
    <n v="6"/>
  </r>
  <r>
    <x v="1"/>
    <x v="19"/>
    <s v="Wine - Merlot Vina Carmen"/>
    <s v="Merlot Vina Carmen"/>
    <d v="2021-07-30T00:00:00"/>
    <n v="8722.94"/>
    <n v="8"/>
  </r>
  <r>
    <x v="0"/>
    <x v="3"/>
    <s v="Tea - Black Currant"/>
    <s v="Black Currant"/>
    <d v="2021-02-21T00:00:00"/>
    <n v="9210.2800000000007"/>
    <n v="10"/>
  </r>
  <r>
    <x v="3"/>
    <x v="7"/>
    <s v="Browning Caramel Glace"/>
    <s v="Browning Caramel Glace"/>
    <d v="2021-03-06T00:00:00"/>
    <n v="8494.2099999999991"/>
    <n v="5"/>
  </r>
  <r>
    <x v="4"/>
    <x v="19"/>
    <s v="Vinegar - White"/>
    <s v="White"/>
    <d v="2021-11-16T00:00:00"/>
    <n v="8455.7800000000007"/>
    <n v="7"/>
  </r>
  <r>
    <x v="4"/>
    <x v="8"/>
    <s v="Catfish - Fillets"/>
    <s v="Fillets"/>
    <d v="2021-10-04T00:00:00"/>
    <n v="7478.28"/>
    <n v="3"/>
  </r>
  <r>
    <x v="4"/>
    <x v="19"/>
    <s v="Lambcasing"/>
    <s v="Lambcasing"/>
    <d v="2021-05-26T00:00:00"/>
    <n v="7868.49"/>
    <n v="5"/>
  </r>
  <r>
    <x v="4"/>
    <x v="10"/>
    <s v="Oranges"/>
    <s v="Oranges"/>
    <d v="2021-09-04T00:00:00"/>
    <n v="7553.25"/>
    <n v="10"/>
  </r>
  <r>
    <x v="3"/>
    <x v="3"/>
    <s v="Shichimi Togarashi Peppeers"/>
    <s v="Shichimi Togarashi Peppeers"/>
    <d v="2021-12-29T00:00:00"/>
    <n v="4217.01"/>
    <n v="3"/>
  </r>
  <r>
    <x v="4"/>
    <x v="13"/>
    <s v="Roe - Flying Fish"/>
    <s v="Flying Fish"/>
    <d v="2021-09-18T00:00:00"/>
    <n v="9840.7099999999991"/>
    <n v="10"/>
  </r>
  <r>
    <x v="0"/>
    <x v="9"/>
    <s v="Pasta - Penne, Lisce, Dry"/>
    <s v="Penne, Lisce, Dry"/>
    <d v="2021-04-22T00:00:00"/>
    <n v="3071.23"/>
    <n v="9"/>
  </r>
  <r>
    <x v="4"/>
    <x v="0"/>
    <s v="Squid Ink"/>
    <s v="Squid Ink"/>
    <d v="2021-10-27T00:00:00"/>
    <n v="4477.8900000000003"/>
    <n v="2"/>
  </r>
  <r>
    <x v="0"/>
    <x v="14"/>
    <s v="Lotus Leaves"/>
    <s v="Lotus Leaves"/>
    <d v="2021-04-28T00:00:00"/>
    <n v="7309.26"/>
    <n v="10"/>
  </r>
  <r>
    <x v="2"/>
    <x v="9"/>
    <s v="Campari"/>
    <s v="Campari"/>
    <d v="2021-12-16T00:00:00"/>
    <n v="3006.13"/>
    <n v="4"/>
  </r>
  <r>
    <x v="4"/>
    <x v="12"/>
    <s v="Pate - Peppercorn"/>
    <s v="Peppercorn"/>
    <d v="2021-11-11T00:00:00"/>
    <n v="5041.3599999999997"/>
    <n v="4"/>
  </r>
  <r>
    <x v="1"/>
    <x v="1"/>
    <s v="Flour - Buckwheat, Dark"/>
    <s v="Buckwheat, Dark"/>
    <d v="2021-05-22T00:00:00"/>
    <n v="3648.97"/>
    <n v="2"/>
  </r>
  <r>
    <x v="3"/>
    <x v="18"/>
    <s v="Bacardi Breezer - Strawberry"/>
    <s v="Strawberry"/>
    <d v="2021-03-09T00:00:00"/>
    <n v="5807.5"/>
    <n v="3"/>
  </r>
  <r>
    <x v="3"/>
    <x v="20"/>
    <s v="Wine - Zinfandel California 2002"/>
    <s v="Zinfandel California 2002"/>
    <d v="2021-06-15T00:00:00"/>
    <n v="5677.9"/>
    <n v="2"/>
  </r>
  <r>
    <x v="0"/>
    <x v="2"/>
    <s v="Pizza Pizza Dough"/>
    <s v="Pizza Pizza Dough"/>
    <d v="2021-06-06T00:00:00"/>
    <n v="3957.15"/>
    <n v="4"/>
  </r>
  <r>
    <x v="0"/>
    <x v="16"/>
    <s v="Beer - Paulaner Hefeweisse"/>
    <s v="Paulaner Hefeweisse"/>
    <d v="2021-12-23T00:00:00"/>
    <n v="593.99"/>
    <n v="5"/>
  </r>
  <r>
    <x v="0"/>
    <x v="20"/>
    <s v="Chicken - Bones"/>
    <s v="Bones"/>
    <d v="2021-09-18T00:00:00"/>
    <n v="5973.71"/>
    <n v="7"/>
  </r>
  <r>
    <x v="2"/>
    <x v="1"/>
    <s v="Pork - Tenderloin, Frozen"/>
    <s v="Tenderloin, Frozen"/>
    <d v="2021-11-15T00:00:00"/>
    <n v="9287.39"/>
    <n v="4"/>
  </r>
  <r>
    <x v="3"/>
    <x v="21"/>
    <s v="Dooleys Toffee"/>
    <s v="Dooleys Toffee"/>
    <d v="2021-08-07T00:00:00"/>
    <n v="7163.76"/>
    <n v="4"/>
  </r>
  <r>
    <x v="3"/>
    <x v="8"/>
    <s v="Cocoa Butter"/>
    <s v="Cocoa Butter"/>
    <d v="2021-07-06T00:00:00"/>
    <n v="6493.13"/>
    <n v="2"/>
  </r>
  <r>
    <x v="0"/>
    <x v="2"/>
    <s v="Pork - Backfat"/>
    <s v="Backfat"/>
    <d v="2021-06-16T00:00:00"/>
    <n v="4814.1099999999997"/>
    <n v="10"/>
  </r>
  <r>
    <x v="3"/>
    <x v="2"/>
    <s v="Artichoke - Hearts, Canned"/>
    <s v="Hearts, Canned"/>
    <d v="2021-09-17T00:00:00"/>
    <n v="7761.45"/>
    <n v="6"/>
  </r>
  <r>
    <x v="3"/>
    <x v="14"/>
    <s v="Emulsifier"/>
    <s v="Emulsifier"/>
    <d v="2021-01-17T00:00:00"/>
    <n v="1034.9000000000001"/>
    <n v="6"/>
  </r>
  <r>
    <x v="4"/>
    <x v="16"/>
    <s v="Foam Dinner Plate"/>
    <s v="Foam Dinner Plate"/>
    <d v="2021-01-18T00:00:00"/>
    <n v="6679.99"/>
    <n v="1"/>
  </r>
  <r>
    <x v="4"/>
    <x v="2"/>
    <s v="Chicken Thigh - Bone Out"/>
    <s v="Bone Out"/>
    <d v="2021-12-24T00:00:00"/>
    <n v="8657.0400000000009"/>
    <n v="2"/>
  </r>
  <r>
    <x v="0"/>
    <x v="8"/>
    <s v="Soup Campbells - Italian Wedding"/>
    <s v="Italian Wedding"/>
    <d v="2021-04-23T00:00:00"/>
    <n v="4270.1899999999996"/>
    <n v="9"/>
  </r>
  <r>
    <x v="0"/>
    <x v="0"/>
    <s v="Worcestershire Sauce"/>
    <s v="Worcestershire Sauce"/>
    <d v="2021-05-31T00:00:00"/>
    <n v="6060.56"/>
    <n v="7"/>
  </r>
  <r>
    <x v="3"/>
    <x v="18"/>
    <s v="French Pastries"/>
    <s v="French Pastries"/>
    <d v="2021-05-16T00:00:00"/>
    <n v="3295.74"/>
    <n v="1"/>
  </r>
  <r>
    <x v="0"/>
    <x v="5"/>
    <s v="Beef - Prime Rib Aaa"/>
    <s v="Prime Rib Aaa"/>
    <d v="2021-03-09T00:00:00"/>
    <n v="9485.5"/>
    <n v="9"/>
  </r>
  <r>
    <x v="1"/>
    <x v="7"/>
    <s v="Potato - Sweet"/>
    <s v="Sweet"/>
    <d v="2021-03-01T00:00:00"/>
    <n v="5501.59"/>
    <n v="9"/>
  </r>
  <r>
    <x v="0"/>
    <x v="5"/>
    <s v="Pork Loin Cutlets"/>
    <s v="Pork Loin Cutlets"/>
    <d v="2021-01-07T00:00:00"/>
    <n v="4855.9399999999996"/>
    <n v="9"/>
  </r>
  <r>
    <x v="4"/>
    <x v="13"/>
    <s v="Pepper - Roasted Red"/>
    <s v="Roasted Red"/>
    <d v="2021-09-01T00:00:00"/>
    <n v="3878.75"/>
    <n v="5"/>
  </r>
  <r>
    <x v="1"/>
    <x v="6"/>
    <s v="Duck - Fat"/>
    <s v="Fat"/>
    <d v="2021-03-24T00:00:00"/>
    <n v="9776.68"/>
    <n v="2"/>
  </r>
  <r>
    <x v="3"/>
    <x v="9"/>
    <s v="Juice - Tomato, 10 Oz"/>
    <s v="Tomato, 10 Oz"/>
    <d v="2021-01-08T00:00:00"/>
    <n v="5583.17"/>
    <n v="6"/>
  </r>
  <r>
    <x v="1"/>
    <x v="2"/>
    <s v="Chocolate - Semi Sweet"/>
    <s v="Semi Sweet"/>
    <d v="2021-03-18T00:00:00"/>
    <n v="6377.37"/>
    <n v="10"/>
  </r>
  <r>
    <x v="1"/>
    <x v="20"/>
    <s v="Yoplait Drink"/>
    <s v="Yoplait Drink"/>
    <d v="2021-12-17T00:00:00"/>
    <n v="224.1"/>
    <n v="4"/>
  </r>
  <r>
    <x v="4"/>
    <x v="21"/>
    <s v="Sage - Ground"/>
    <s v="Ground"/>
    <d v="2021-11-05T00:00:00"/>
    <n v="8899.31"/>
    <n v="8"/>
  </r>
  <r>
    <x v="3"/>
    <x v="16"/>
    <s v="Beets - Mini Golden"/>
    <s v="Mini Golden"/>
    <d v="2021-04-11T00:00:00"/>
    <n v="6002.39"/>
    <n v="5"/>
  </r>
  <r>
    <x v="0"/>
    <x v="17"/>
    <s v="Pickerel - Fillets"/>
    <s v="Fillets"/>
    <d v="2021-09-28T00:00:00"/>
    <n v="8890.1200000000008"/>
    <n v="5"/>
  </r>
  <r>
    <x v="0"/>
    <x v="8"/>
    <s v="Lettuce - California Mix"/>
    <s v="California Mix"/>
    <d v="2021-07-19T00:00:00"/>
    <n v="258.5"/>
    <n v="5"/>
  </r>
  <r>
    <x v="0"/>
    <x v="4"/>
    <s v="Cheese - Cheddar, Old White"/>
    <s v="Cheddar, Old White"/>
    <d v="2021-01-19T00:00:00"/>
    <n v="6197.72"/>
    <n v="2"/>
  </r>
  <r>
    <x v="3"/>
    <x v="6"/>
    <s v="Wine - Magnotta - Cab Franc"/>
    <s v="Magnotta - Cab Franc"/>
    <d v="2021-11-21T00:00:00"/>
    <n v="5663.48"/>
    <n v="2"/>
  </r>
  <r>
    <x v="3"/>
    <x v="13"/>
    <s v="Beef - Striploin Aa"/>
    <s v="Striploin Aa"/>
    <d v="2021-03-25T00:00:00"/>
    <n v="8970.59"/>
    <n v="10"/>
  </r>
  <r>
    <x v="4"/>
    <x v="1"/>
    <s v="Lettuce - Boston Bib"/>
    <s v="Boston Bib"/>
    <d v="2021-11-17T00:00:00"/>
    <n v="8963.61"/>
    <n v="6"/>
  </r>
  <r>
    <x v="1"/>
    <x v="8"/>
    <s v="Wine - Gato Negro Cabernet"/>
    <s v="Gato Negro Cabernet"/>
    <d v="2021-06-17T00:00:00"/>
    <n v="108.6"/>
    <n v="6"/>
  </r>
  <r>
    <x v="4"/>
    <x v="16"/>
    <s v="Pheasants - Whole"/>
    <s v="Whole"/>
    <d v="2021-10-25T00:00:00"/>
    <n v="6274.96"/>
    <n v="4"/>
  </r>
  <r>
    <x v="1"/>
    <x v="18"/>
    <s v="Ginger - Crystalized"/>
    <s v="Crystalized"/>
    <d v="2021-11-26T00:00:00"/>
    <n v="2783.71"/>
    <n v="2"/>
  </r>
  <r>
    <x v="0"/>
    <x v="16"/>
    <s v="Kellogs Raisan Bran Bars"/>
    <s v="Kellogs Raisan Bran Bars"/>
    <d v="2021-09-16T00:00:00"/>
    <n v="9094.23"/>
    <n v="3"/>
  </r>
  <r>
    <x v="0"/>
    <x v="3"/>
    <s v="Lamb - Ground"/>
    <s v="Ground"/>
    <d v="2021-09-30T00:00:00"/>
    <n v="2860.29"/>
    <n v="4"/>
  </r>
  <r>
    <x v="1"/>
    <x v="2"/>
    <s v="Soup - Campbells Chicken"/>
    <s v="Campbells Chicken"/>
    <d v="2021-09-10T00:00:00"/>
    <n v="7103.29"/>
    <n v="2"/>
  </r>
  <r>
    <x v="3"/>
    <x v="12"/>
    <s v="Fish - Bones"/>
    <s v="Bones"/>
    <d v="2021-05-08T00:00:00"/>
    <n v="5394.52"/>
    <n v="5"/>
  </r>
  <r>
    <x v="1"/>
    <x v="8"/>
    <s v="Yogurt - French Vanilla"/>
    <s v="French Vanilla"/>
    <d v="2021-08-01T00:00:00"/>
    <n v="2122.4"/>
    <n v="3"/>
  </r>
  <r>
    <x v="0"/>
    <x v="15"/>
    <s v="Cheese - Mozzarella"/>
    <s v="Mozzarella"/>
    <d v="2021-11-11T00:00:00"/>
    <n v="7682.87"/>
    <n v="2"/>
  </r>
  <r>
    <x v="3"/>
    <x v="11"/>
    <s v="Mini - Vol Au Vents"/>
    <s v="Vol Au Vents"/>
    <d v="2021-01-20T00:00:00"/>
    <n v="9632.19"/>
    <n v="1"/>
  </r>
  <r>
    <x v="2"/>
    <x v="15"/>
    <s v="Clam Nectar"/>
    <s v="Clam Nectar"/>
    <d v="2021-01-25T00:00:00"/>
    <n v="647.62"/>
    <n v="9"/>
  </r>
  <r>
    <x v="4"/>
    <x v="19"/>
    <s v="Chicken - Tenderloin"/>
    <s v="Tenderloin"/>
    <d v="2021-01-27T00:00:00"/>
    <n v="1587.9"/>
    <n v="8"/>
  </r>
  <r>
    <x v="4"/>
    <x v="7"/>
    <s v="Sauce - Ranch Dressing"/>
    <s v="Ranch Dressing"/>
    <d v="2021-07-08T00:00:00"/>
    <n v="1403.07"/>
    <n v="4"/>
  </r>
  <r>
    <x v="4"/>
    <x v="0"/>
    <s v="Rum - Mount Gay Eclipes"/>
    <s v="Mount Gay Eclipes"/>
    <d v="2021-10-03T00:00:00"/>
    <n v="1602.54"/>
    <n v="9"/>
  </r>
  <r>
    <x v="4"/>
    <x v="10"/>
    <s v="Wine - Piper Heidsieck Brut"/>
    <s v="Piper Heidsieck Brut"/>
    <d v="2021-01-25T00:00:00"/>
    <n v="6744.96"/>
    <n v="7"/>
  </r>
  <r>
    <x v="3"/>
    <x v="3"/>
    <s v="Lettuce - Belgian Endive"/>
    <s v="Belgian Endive"/>
    <d v="2021-01-27T00:00:00"/>
    <n v="7917.65"/>
    <n v="2"/>
  </r>
  <r>
    <x v="0"/>
    <x v="17"/>
    <s v="Arrowroot"/>
    <s v="Arrowroot"/>
    <d v="2021-03-23T00:00:00"/>
    <n v="439.07"/>
    <n v="4"/>
  </r>
  <r>
    <x v="0"/>
    <x v="19"/>
    <s v="Shrimp - 16/20, Peeled Deviened"/>
    <s v="16/20, Peeled Deviened"/>
    <d v="2021-09-05T00:00:00"/>
    <n v="1152.3900000000001"/>
    <n v="6"/>
  </r>
  <r>
    <x v="4"/>
    <x v="19"/>
    <s v="Longos - Cheese Tortellini"/>
    <s v="Cheese Tortellini"/>
    <d v="2021-07-20T00:00:00"/>
    <n v="5177.08"/>
    <n v="9"/>
  </r>
  <r>
    <x v="3"/>
    <x v="20"/>
    <s v="Beef - Short Ribs"/>
    <s v="Short Ribs"/>
    <d v="2021-09-01T00:00:00"/>
    <n v="8987.86"/>
    <n v="4"/>
  </r>
  <r>
    <x v="3"/>
    <x v="14"/>
    <s v="Tobasco Sauce"/>
    <s v="Tobasco Sauce"/>
    <d v="2021-01-03T00:00:00"/>
    <n v="5791.63"/>
    <n v="3"/>
  </r>
  <r>
    <x v="0"/>
    <x v="4"/>
    <s v="Catfish - Fillets"/>
    <s v="Fillets"/>
    <d v="2021-05-14T00:00:00"/>
    <n v="2152.21"/>
    <n v="3"/>
  </r>
  <r>
    <x v="2"/>
    <x v="19"/>
    <s v="Appetizer - Veg Assortment"/>
    <s v="Veg Assortment"/>
    <d v="2021-10-03T00:00:00"/>
    <n v="1631.51"/>
    <n v="6"/>
  </r>
  <r>
    <x v="0"/>
    <x v="16"/>
    <s v="Beef - Rib Eye Aaa"/>
    <s v="Rib Eye Aaa"/>
    <d v="2021-08-24T00:00:00"/>
    <n v="8999.74"/>
    <n v="9"/>
  </r>
  <r>
    <x v="0"/>
    <x v="14"/>
    <s v="Oneshot Automatic Soap System"/>
    <s v="Oneshot Automatic Soap System"/>
    <d v="2021-04-12T00:00:00"/>
    <n v="3947.61"/>
    <n v="5"/>
  </r>
  <r>
    <x v="0"/>
    <x v="2"/>
    <s v="Chocolate Bar - Coffee Crisp"/>
    <s v="Coffee Crisp"/>
    <d v="2021-03-19T00:00:00"/>
    <n v="32.04"/>
    <n v="10"/>
  </r>
  <r>
    <x v="4"/>
    <x v="7"/>
    <s v="Ranchero - Primerba, Paste"/>
    <s v="Primerba, Paste"/>
    <d v="2021-06-16T00:00:00"/>
    <n v="4252.49"/>
    <n v="3"/>
  </r>
  <r>
    <x v="0"/>
    <x v="12"/>
    <s v="Beer - Alexander Kieths, Pale Ale"/>
    <s v="Alexander Kieths, Pale Ale"/>
    <d v="2021-10-15T00:00:00"/>
    <n v="5500.57"/>
    <n v="10"/>
  </r>
  <r>
    <x v="0"/>
    <x v="15"/>
    <s v="Bread - Granary Small Pull"/>
    <s v="Granary Small Pull"/>
    <d v="2021-08-22T00:00:00"/>
    <n v="2571.14"/>
    <n v="8"/>
  </r>
  <r>
    <x v="1"/>
    <x v="5"/>
    <s v="Napkin - Beverage 1 Ply"/>
    <s v="Beverage 1 Ply"/>
    <d v="2021-08-17T00:00:00"/>
    <n v="9072.27"/>
    <n v="3"/>
  </r>
  <r>
    <x v="4"/>
    <x v="19"/>
    <s v="Pastry - Apple Muffins - Mini"/>
    <s v="Apple Muffins - Mini"/>
    <d v="2021-04-18T00:00:00"/>
    <n v="1005.04"/>
    <n v="6"/>
  </r>
  <r>
    <x v="4"/>
    <x v="12"/>
    <s v="Cake - Dulce De Leche"/>
    <s v="Dulce De Leche"/>
    <d v="2021-10-19T00:00:00"/>
    <n v="9847.27"/>
    <n v="9"/>
  </r>
  <r>
    <x v="3"/>
    <x v="19"/>
    <s v="Longos - Lasagna Veg"/>
    <s v="Lasagna Veg"/>
    <d v="2021-07-02T00:00:00"/>
    <n v="511.65"/>
    <n v="3"/>
  </r>
  <r>
    <x v="3"/>
    <x v="13"/>
    <s v="Beef - Ox Tongue"/>
    <s v="Ox Tongue"/>
    <d v="2021-08-15T00:00:00"/>
    <n v="7083"/>
    <n v="4"/>
  </r>
  <r>
    <x v="4"/>
    <x v="2"/>
    <s v="Coffee Cup 16oz Foam"/>
    <s v="Coffee Cup 16oz Foam"/>
    <d v="2021-03-25T00:00:00"/>
    <n v="5352.21"/>
    <n v="1"/>
  </r>
  <r>
    <x v="2"/>
    <x v="16"/>
    <s v="Cake - Sheet Strawberry"/>
    <s v="Sheet Strawberry"/>
    <d v="2021-01-18T00:00:00"/>
    <n v="6741.26"/>
    <n v="10"/>
  </r>
  <r>
    <x v="3"/>
    <x v="2"/>
    <s v="Soup - Campbells Beef Stew"/>
    <s v="Campbells Beef Stew"/>
    <d v="2021-04-23T00:00:00"/>
    <n v="4793.3"/>
    <n v="2"/>
  </r>
  <r>
    <x v="2"/>
    <x v="9"/>
    <s v="Chocolate - Pistoles, White"/>
    <s v="Pistoles, White"/>
    <d v="2021-01-31T00:00:00"/>
    <n v="2071.4899999999998"/>
    <n v="8"/>
  </r>
  <r>
    <x v="3"/>
    <x v="4"/>
    <s v="Chocolate - Mi - Amere Semi"/>
    <s v="Mi - Amere Semi"/>
    <d v="2021-06-26T00:00:00"/>
    <n v="1301.69"/>
    <n v="4"/>
  </r>
  <r>
    <x v="2"/>
    <x v="10"/>
    <s v="Egg - Salad Premix"/>
    <s v="Salad Premix"/>
    <d v="2021-05-12T00:00:00"/>
    <n v="3731.78"/>
    <n v="8"/>
  </r>
  <r>
    <x v="2"/>
    <x v="17"/>
    <s v="Bread - Pain Au Liat X12"/>
    <s v="Pain Au Liat X12"/>
    <d v="2021-03-08T00:00:00"/>
    <n v="9092.77"/>
    <n v="1"/>
  </r>
  <r>
    <x v="3"/>
    <x v="21"/>
    <s v="Jack Daniels"/>
    <s v="Jack Daniels"/>
    <d v="2021-08-12T00:00:00"/>
    <n v="8216.43"/>
    <n v="5"/>
  </r>
  <r>
    <x v="0"/>
    <x v="10"/>
    <s v="Shrimp - 21/25, Peel And Deviened"/>
    <s v="21/25, Peel And Deviened"/>
    <d v="2021-03-01T00:00:00"/>
    <n v="9648.2900000000009"/>
    <n v="1"/>
  </r>
  <r>
    <x v="0"/>
    <x v="8"/>
    <s v="Chick Peas - Canned"/>
    <s v="Canned"/>
    <d v="2021-07-09T00:00:00"/>
    <n v="670.47"/>
    <n v="4"/>
  </r>
  <r>
    <x v="3"/>
    <x v="7"/>
    <s v="Wine - Spumante Bambino White"/>
    <s v="Spumante Bambino White"/>
    <d v="2021-04-30T00:00:00"/>
    <n v="3172.17"/>
    <n v="8"/>
  </r>
  <r>
    <x v="3"/>
    <x v="19"/>
    <s v="Cookie Dough - Chocolate Chip"/>
    <s v="Chocolate Chip"/>
    <d v="2021-11-18T00:00:00"/>
    <n v="6942.64"/>
    <n v="7"/>
  </r>
  <r>
    <x v="0"/>
    <x v="18"/>
    <s v="Lettuce - Mini Greens, Whole"/>
    <s v="Mini Greens, Whole"/>
    <d v="2021-06-10T00:00:00"/>
    <n v="2903.1"/>
    <n v="9"/>
  </r>
  <r>
    <x v="4"/>
    <x v="13"/>
    <s v="Wine - Cave Springs Dry Riesling"/>
    <s v="Cave Springs Dry Riesling"/>
    <d v="2021-04-07T00:00:00"/>
    <n v="3392.99"/>
    <n v="10"/>
  </r>
  <r>
    <x v="1"/>
    <x v="18"/>
    <s v="Carrots - Purple, Organic"/>
    <s v="Purple, Organic"/>
    <d v="2021-06-13T00:00:00"/>
    <n v="6230.88"/>
    <n v="10"/>
  </r>
  <r>
    <x v="0"/>
    <x v="16"/>
    <s v="Wine - Crozes Hermitage E."/>
    <s v="Crozes Hermitage E."/>
    <d v="2021-03-30T00:00:00"/>
    <n v="8670.89"/>
    <n v="4"/>
  </r>
  <r>
    <x v="0"/>
    <x v="12"/>
    <s v="Pears - Anjou"/>
    <s v="Anjou"/>
    <d v="2021-04-20T00:00:00"/>
    <n v="6378.99"/>
    <n v="10"/>
  </r>
  <r>
    <x v="0"/>
    <x v="4"/>
    <s v="Cookie - Oatmeal"/>
    <s v="Oatmeal"/>
    <d v="2021-02-07T00:00:00"/>
    <n v="7891.47"/>
    <n v="1"/>
  </r>
  <r>
    <x v="3"/>
    <x v="18"/>
    <s v="Bread - Malt"/>
    <s v="Malt"/>
    <d v="2021-09-10T00:00:00"/>
    <n v="9355.6200000000008"/>
    <n v="3"/>
  </r>
  <r>
    <x v="2"/>
    <x v="0"/>
    <s v="Pepper - White, Whole"/>
    <s v="White, Whole"/>
    <d v="2021-12-02T00:00:00"/>
    <n v="9967.68"/>
    <n v="8"/>
  </r>
  <r>
    <x v="0"/>
    <x v="12"/>
    <s v="Beets - Mini Golden"/>
    <s v="Mini Golden"/>
    <d v="2021-09-14T00:00:00"/>
    <n v="9080.82"/>
    <n v="10"/>
  </r>
  <r>
    <x v="1"/>
    <x v="12"/>
    <s v="Coconut - Whole"/>
    <s v="Whole"/>
    <d v="2021-10-13T00:00:00"/>
    <n v="5936.11"/>
    <n v="4"/>
  </r>
  <r>
    <x v="4"/>
    <x v="3"/>
    <s v="Tea - Black Currant"/>
    <s v="Black Currant"/>
    <d v="2021-06-18T00:00:00"/>
    <n v="7073.17"/>
    <n v="8"/>
  </r>
  <r>
    <x v="4"/>
    <x v="5"/>
    <s v="Salt And Pepper Mix - White"/>
    <s v="White"/>
    <d v="2021-04-16T00:00:00"/>
    <n v="5433.04"/>
    <n v="7"/>
  </r>
  <r>
    <x v="1"/>
    <x v="20"/>
    <s v="Melon - Watermelon, Seedless"/>
    <s v="Watermelon, Seedless"/>
    <d v="2021-12-20T00:00:00"/>
    <n v="3380.9"/>
    <n v="7"/>
  </r>
  <r>
    <x v="4"/>
    <x v="2"/>
    <s v="Dehydrated Kelp Kombo"/>
    <s v="Dehydrated Kelp Kombo"/>
    <d v="2021-12-22T00:00:00"/>
    <n v="8221.36"/>
    <n v="1"/>
  </r>
  <r>
    <x v="1"/>
    <x v="9"/>
    <s v="Fruit Mix - Light"/>
    <s v="Light"/>
    <d v="2021-03-13T00:00:00"/>
    <n v="1884.45"/>
    <n v="7"/>
  </r>
  <r>
    <x v="0"/>
    <x v="0"/>
    <s v="Beer - Camerons Auburn"/>
    <s v="Camerons Auburn"/>
    <d v="2021-05-08T00:00:00"/>
    <n v="7756.11"/>
    <n v="9"/>
  </r>
  <r>
    <x v="0"/>
    <x v="1"/>
    <s v="Salmon - Atlantic, Skin On"/>
    <s v="Atlantic, Skin On"/>
    <d v="2021-07-30T00:00:00"/>
    <n v="358.36"/>
    <n v="3"/>
  </r>
  <r>
    <x v="4"/>
    <x v="3"/>
    <s v="Artichokes - Knobless, White"/>
    <s v="Knobless, White"/>
    <d v="2021-01-11T00:00:00"/>
    <n v="3981.64"/>
    <n v="1"/>
  </r>
  <r>
    <x v="4"/>
    <x v="9"/>
    <s v="Tamarillo"/>
    <s v="Tamarillo"/>
    <d v="2021-06-15T00:00:00"/>
    <n v="433.22"/>
    <n v="1"/>
  </r>
  <r>
    <x v="1"/>
    <x v="5"/>
    <s v="Silicone Paper 16.5x24"/>
    <s v="Silicone Paper 16.5x24"/>
    <d v="2021-11-24T00:00:00"/>
    <n v="6755.72"/>
    <n v="8"/>
  </r>
  <r>
    <x v="3"/>
    <x v="8"/>
    <s v="Cake Slab"/>
    <s v="Cake Slab"/>
    <d v="2021-11-14T00:00:00"/>
    <n v="6019.52"/>
    <n v="9"/>
  </r>
  <r>
    <x v="2"/>
    <x v="8"/>
    <s v="Beans - Kidney, Canned"/>
    <s v="Kidney, Canned"/>
    <d v="2021-08-21T00:00:00"/>
    <n v="6347.52"/>
    <n v="3"/>
  </r>
  <r>
    <x v="2"/>
    <x v="10"/>
    <s v="Soup - Campbells, Butternut"/>
    <s v="Campbells, Butternut"/>
    <d v="2021-04-27T00:00:00"/>
    <n v="7241.91"/>
    <n v="7"/>
  </r>
  <r>
    <x v="1"/>
    <x v="6"/>
    <s v="Chocolate - Milk Coating"/>
    <s v="Milk Coating"/>
    <d v="2021-09-17T00:00:00"/>
    <n v="3957.44"/>
    <n v="3"/>
  </r>
  <r>
    <x v="1"/>
    <x v="12"/>
    <s v="Soy Protein"/>
    <s v="Soy Protein"/>
    <d v="2021-08-14T00:00:00"/>
    <n v="6334.71"/>
    <n v="8"/>
  </r>
  <r>
    <x v="3"/>
    <x v="19"/>
    <s v="Wine - Merlot Vina Carmen"/>
    <s v="Merlot Vina Carmen"/>
    <d v="2021-11-21T00:00:00"/>
    <n v="2155.04"/>
    <n v="3"/>
  </r>
  <r>
    <x v="4"/>
    <x v="16"/>
    <s v="Puree - Raspberry"/>
    <s v="Raspberry"/>
    <d v="2021-08-01T00:00:00"/>
    <n v="1429.96"/>
    <n v="8"/>
  </r>
  <r>
    <x v="1"/>
    <x v="18"/>
    <s v="Juice Peach Nectar"/>
    <s v="Juice Peach Nectar"/>
    <d v="2021-01-24T00:00:00"/>
    <n v="4191.38"/>
    <n v="2"/>
  </r>
  <r>
    <x v="3"/>
    <x v="2"/>
    <s v="Cranberries - Fresh"/>
    <s v="Fresh"/>
    <d v="2021-06-15T00:00:00"/>
    <n v="4084.1"/>
    <n v="6"/>
  </r>
  <r>
    <x v="4"/>
    <x v="12"/>
    <s v="Cake Circle, Foil, Scallop"/>
    <s v="Cake Circle, Foil, Scallop"/>
    <d v="2021-07-05T00:00:00"/>
    <n v="6338.76"/>
    <n v="8"/>
  </r>
  <r>
    <x v="2"/>
    <x v="10"/>
    <s v="Beef - Sushi Flat Iron Steak"/>
    <s v="Sushi Flat Iron Steak"/>
    <d v="2021-10-05T00:00:00"/>
    <n v="6654.73"/>
    <n v="7"/>
  </r>
  <r>
    <x v="2"/>
    <x v="13"/>
    <s v="Crackers - Trio"/>
    <s v="Trio"/>
    <d v="2021-02-03T00:00:00"/>
    <n v="4498.43"/>
    <n v="10"/>
  </r>
  <r>
    <x v="4"/>
    <x v="14"/>
    <s v="Wine - Beringer Founders Estate"/>
    <s v="Beringer Founders Estate"/>
    <d v="2021-11-12T00:00:00"/>
    <n v="8903.9"/>
    <n v="3"/>
  </r>
  <r>
    <x v="1"/>
    <x v="10"/>
    <s v="Food Colouring - Blue"/>
    <s v="Blue"/>
    <d v="2021-06-06T00:00:00"/>
    <n v="5669.7"/>
    <n v="10"/>
  </r>
  <r>
    <x v="2"/>
    <x v="7"/>
    <s v="Yokaline"/>
    <s v="Yokaline"/>
    <d v="2021-02-16T00:00:00"/>
    <n v="768.61"/>
    <n v="7"/>
  </r>
  <r>
    <x v="0"/>
    <x v="7"/>
    <s v="Curry Powder"/>
    <s v="Curry Powder"/>
    <d v="2021-06-12T00:00:00"/>
    <n v="4474.8"/>
    <n v="7"/>
  </r>
  <r>
    <x v="1"/>
    <x v="0"/>
    <s v="Table Cloth 91x91 Colour"/>
    <s v="Table Cloth 91x91 Colour"/>
    <d v="2021-08-11T00:00:00"/>
    <n v="3245.34"/>
    <n v="10"/>
  </r>
  <r>
    <x v="3"/>
    <x v="18"/>
    <s v="Ginger - Fresh"/>
    <s v="Fresh"/>
    <d v="2021-06-10T00:00:00"/>
    <n v="6370.88"/>
    <n v="4"/>
  </r>
  <r>
    <x v="0"/>
    <x v="14"/>
    <s v="Sour Cream"/>
    <s v="Sour Cream"/>
    <d v="2021-11-20T00:00:00"/>
    <n v="6650"/>
    <n v="1"/>
  </r>
  <r>
    <x v="1"/>
    <x v="16"/>
    <s v="Pastry - Lemon Danish - Mini"/>
    <s v="Lemon Danish - Mini"/>
    <d v="2021-04-29T00:00:00"/>
    <n v="3151.88"/>
    <n v="4"/>
  </r>
  <r>
    <x v="2"/>
    <x v="15"/>
    <s v="Lettuce - Boston Bib - Organic"/>
    <s v="Boston Bib - Organic"/>
    <d v="2021-12-28T00:00:00"/>
    <n v="5235.8999999999996"/>
    <n v="10"/>
  </r>
  <r>
    <x v="3"/>
    <x v="12"/>
    <s v="Pears - Fiorelle"/>
    <s v="Fiorelle"/>
    <d v="2021-10-30T00:00:00"/>
    <n v="6843.01"/>
    <n v="2"/>
  </r>
  <r>
    <x v="3"/>
    <x v="4"/>
    <s v="Jam - Marmalade, Orange"/>
    <s v="Marmalade, Orange"/>
    <d v="2021-01-18T00:00:00"/>
    <n v="1945.75"/>
    <n v="3"/>
  </r>
  <r>
    <x v="3"/>
    <x v="17"/>
    <s v="Pasta - Fusili Tri - Coloured"/>
    <s v="Fusili Tri - Coloured"/>
    <d v="2021-07-11T00:00:00"/>
    <n v="4784.12"/>
    <n v="8"/>
  </r>
  <r>
    <x v="1"/>
    <x v="16"/>
    <s v="Soup - Clam Chowder, Dry Mix"/>
    <s v="Clam Chowder, Dry Mix"/>
    <d v="2021-01-05T00:00:00"/>
    <n v="9403.26"/>
    <n v="7"/>
  </r>
  <r>
    <x v="2"/>
    <x v="11"/>
    <s v="Rum - White, Gg White"/>
    <s v="White, Gg White"/>
    <d v="2021-03-15T00:00:00"/>
    <n v="5336.85"/>
    <n v="9"/>
  </r>
  <r>
    <x v="3"/>
    <x v="20"/>
    <s v="Bread Foccacia Whole"/>
    <s v="Bread Foccacia Whole"/>
    <d v="2021-05-19T00:00:00"/>
    <n v="7959.19"/>
    <n v="4"/>
  </r>
  <r>
    <x v="4"/>
    <x v="2"/>
    <s v="Wasabi Powder"/>
    <s v="Wasabi Powder"/>
    <d v="2021-09-19T00:00:00"/>
    <n v="9499.11"/>
    <n v="5"/>
  </r>
  <r>
    <x v="3"/>
    <x v="4"/>
    <s v="Sugar - Sweet N Low, Individual"/>
    <s v="Sweet N Low, Individual"/>
    <d v="2021-02-20T00:00:00"/>
    <n v="1566.17"/>
    <n v="2"/>
  </r>
  <r>
    <x v="2"/>
    <x v="3"/>
    <s v="Sauce - Salsa"/>
    <s v="Salsa"/>
    <d v="2021-06-08T00:00:00"/>
    <n v="7364.32"/>
    <n v="2"/>
  </r>
  <r>
    <x v="0"/>
    <x v="0"/>
    <s v="Beef - Salted"/>
    <s v="Salted"/>
    <d v="2021-04-20T00:00:00"/>
    <n v="4103.95"/>
    <n v="7"/>
  </r>
  <r>
    <x v="2"/>
    <x v="5"/>
    <s v="Oil - Pumpkinseed"/>
    <s v="Pumpkinseed"/>
    <d v="2021-11-02T00:00:00"/>
    <n v="5781.59"/>
    <n v="4"/>
  </r>
  <r>
    <x v="0"/>
    <x v="4"/>
    <s v="Mudslide"/>
    <s v="Mudslide"/>
    <d v="2021-05-05T00:00:00"/>
    <n v="7522.01"/>
    <n v="10"/>
  </r>
  <r>
    <x v="1"/>
    <x v="0"/>
    <s v="Soup - Beef, Base Mix"/>
    <s v="Beef, Base Mix"/>
    <d v="2021-03-08T00:00:00"/>
    <n v="7721.39"/>
    <n v="1"/>
  </r>
  <r>
    <x v="3"/>
    <x v="1"/>
    <s v="Mince Meat - Filling"/>
    <s v="Filling"/>
    <d v="2021-08-16T00:00:00"/>
    <n v="8389.82"/>
    <n v="7"/>
  </r>
  <r>
    <x v="0"/>
    <x v="18"/>
    <s v="Onions - Red"/>
    <s v="Red"/>
    <d v="2021-08-05T00:00:00"/>
    <n v="2245.65"/>
    <n v="8"/>
  </r>
  <r>
    <x v="0"/>
    <x v="13"/>
    <s v="Sherbet - Raspberry"/>
    <s v="Raspberry"/>
    <d v="2021-01-28T00:00:00"/>
    <n v="6778.12"/>
    <n v="2"/>
  </r>
  <r>
    <x v="2"/>
    <x v="19"/>
    <s v="Ice Cream - Fudge Bars"/>
    <s v="Fudge Bars"/>
    <d v="2021-03-25T00:00:00"/>
    <n v="9473.4500000000007"/>
    <n v="7"/>
  </r>
  <r>
    <x v="4"/>
    <x v="17"/>
    <s v="Bagel - Sesame Seed Presliced"/>
    <s v="Sesame Seed Presliced"/>
    <d v="2021-03-28T00:00:00"/>
    <n v="9743.18"/>
    <n v="2"/>
  </r>
  <r>
    <x v="1"/>
    <x v="9"/>
    <s v="Bread - Hot Dog Buns"/>
    <s v="Hot Dog Buns"/>
    <d v="2021-11-03T00:00:00"/>
    <n v="9563.09"/>
    <n v="2"/>
  </r>
  <r>
    <x v="1"/>
    <x v="21"/>
    <s v="Pear - Halves"/>
    <s v="Halves"/>
    <d v="2021-11-06T00:00:00"/>
    <n v="5196.37"/>
    <n v="6"/>
  </r>
  <r>
    <x v="2"/>
    <x v="15"/>
    <s v="Plate Foam Laminated 9in Blk"/>
    <s v="Plate Foam Laminated 9in Blk"/>
    <d v="2021-03-05T00:00:00"/>
    <n v="5584.66"/>
    <n v="8"/>
  </r>
  <r>
    <x v="3"/>
    <x v="18"/>
    <s v="Turkey - Whole, Fresh"/>
    <s v="Whole, Fresh"/>
    <d v="2021-10-14T00:00:00"/>
    <n v="4469.72"/>
    <n v="2"/>
  </r>
  <r>
    <x v="4"/>
    <x v="9"/>
    <s v="Cheese - Marble"/>
    <s v="Marble"/>
    <d v="2021-09-03T00:00:00"/>
    <n v="4652.1099999999997"/>
    <n v="5"/>
  </r>
  <r>
    <x v="4"/>
    <x v="7"/>
    <s v="Jicama"/>
    <s v="Jicama"/>
    <d v="2021-07-19T00:00:00"/>
    <n v="5470.15"/>
    <n v="2"/>
  </r>
  <r>
    <x v="1"/>
    <x v="17"/>
    <s v="Pork - Loin, Bone - In"/>
    <s v="Loin, Bone - In"/>
    <d v="2021-01-17T00:00:00"/>
    <n v="6779.38"/>
    <n v="6"/>
  </r>
  <r>
    <x v="0"/>
    <x v="19"/>
    <s v="Miso - Soy Bean Paste"/>
    <s v="Soy Bean Paste"/>
    <d v="2021-04-17T00:00:00"/>
    <n v="6568.02"/>
    <n v="1"/>
  </r>
  <r>
    <x v="2"/>
    <x v="12"/>
    <s v="Kippers - Smoked"/>
    <s v="Smoked"/>
    <d v="2021-12-26T00:00:00"/>
    <n v="2311.66"/>
    <n v="8"/>
  </r>
  <r>
    <x v="2"/>
    <x v="17"/>
    <s v="Pepper - Scotch Bonnet"/>
    <s v="Scotch Bonnet"/>
    <d v="2021-10-08T00:00:00"/>
    <n v="9152.4500000000007"/>
    <n v="2"/>
  </r>
  <r>
    <x v="3"/>
    <x v="21"/>
    <s v="Pork - Smoked Back Bacon"/>
    <s v="Smoked Back Bacon"/>
    <d v="2021-10-24T00:00:00"/>
    <n v="9762.67"/>
    <n v="6"/>
  </r>
  <r>
    <x v="3"/>
    <x v="4"/>
    <s v="Vaccum Bag - 14x20"/>
    <s v="14x20"/>
    <d v="2021-09-07T00:00:00"/>
    <n v="9202.74"/>
    <n v="10"/>
  </r>
  <r>
    <x v="1"/>
    <x v="6"/>
    <s v="Chips - Doritos"/>
    <s v="Doritos"/>
    <d v="2021-07-03T00:00:00"/>
    <n v="1847.29"/>
    <n v="2"/>
  </r>
  <r>
    <x v="3"/>
    <x v="5"/>
    <s v="Clementine"/>
    <s v="Clementine"/>
    <d v="2021-12-26T00:00:00"/>
    <n v="810.13"/>
    <n v="2"/>
  </r>
  <r>
    <x v="1"/>
    <x v="21"/>
    <s v="Lumpfish Black"/>
    <s v="Lumpfish Black"/>
    <d v="2021-10-10T00:00:00"/>
    <n v="4902.29"/>
    <n v="2"/>
  </r>
  <r>
    <x v="1"/>
    <x v="3"/>
    <s v="Salmon - Atlantic, Fresh, Whole"/>
    <s v="Atlantic, Fresh, Whole"/>
    <d v="2021-06-18T00:00:00"/>
    <n v="34.17"/>
    <n v="10"/>
  </r>
  <r>
    <x v="2"/>
    <x v="17"/>
    <s v="Fish - Bones"/>
    <s v="Bones"/>
    <d v="2021-01-29T00:00:00"/>
    <n v="8534.81"/>
    <n v="8"/>
  </r>
  <r>
    <x v="3"/>
    <x v="9"/>
    <s v="Beef Tenderloin Aaa"/>
    <s v="Beef Tenderloin Aaa"/>
    <d v="2021-05-16T00:00:00"/>
    <n v="9367.94"/>
    <n v="6"/>
  </r>
  <r>
    <x v="3"/>
    <x v="7"/>
    <s v="Cinnamon - Stick"/>
    <s v="Stick"/>
    <d v="2021-05-12T00:00:00"/>
    <n v="5416.49"/>
    <n v="10"/>
  </r>
  <r>
    <x v="3"/>
    <x v="4"/>
    <s v="Veal - Sweetbread"/>
    <s v="Sweetbread"/>
    <d v="2021-12-21T00:00:00"/>
    <n v="707.15"/>
    <n v="1"/>
  </r>
  <r>
    <x v="4"/>
    <x v="11"/>
    <s v="Hersey Shakes"/>
    <s v="Hersey Shakes"/>
    <d v="2021-08-21T00:00:00"/>
    <n v="315.64999999999998"/>
    <n v="2"/>
  </r>
  <r>
    <x v="2"/>
    <x v="17"/>
    <s v="Sprouts - Corn"/>
    <s v="Corn"/>
    <d v="2021-09-22T00:00:00"/>
    <n v="7693.96"/>
    <n v="9"/>
  </r>
  <r>
    <x v="2"/>
    <x v="16"/>
    <s v="Huck White Towels"/>
    <s v="Huck White Towels"/>
    <d v="2021-01-12T00:00:00"/>
    <n v="7019.91"/>
    <n v="1"/>
  </r>
  <r>
    <x v="3"/>
    <x v="12"/>
    <s v="Wine - Beaujolais Villages"/>
    <s v="Beaujolais Villages"/>
    <d v="2021-08-09T00:00:00"/>
    <n v="2903.36"/>
    <n v="6"/>
  </r>
  <r>
    <x v="1"/>
    <x v="13"/>
    <s v="Fondant - Icing"/>
    <s v="Icing"/>
    <d v="2021-12-30T00:00:00"/>
    <n v="1415.41"/>
    <n v="5"/>
  </r>
  <r>
    <x v="3"/>
    <x v="8"/>
    <s v="Icecream - Dstk Cml And Fdg"/>
    <s v="Dstk Cml And Fdg"/>
    <d v="2021-03-04T00:00:00"/>
    <n v="4878.91"/>
    <n v="10"/>
  </r>
  <r>
    <x v="4"/>
    <x v="16"/>
    <s v="Coffee - Cafe Moreno"/>
    <s v="Cafe Moreno"/>
    <d v="2021-02-22T00:00:00"/>
    <n v="5789.76"/>
    <n v="7"/>
  </r>
  <r>
    <x v="2"/>
    <x v="0"/>
    <s v="Beef Flat Iron Steak"/>
    <s v="Beef Flat Iron Steak"/>
    <d v="2021-02-01T00:00:00"/>
    <n v="2921.64"/>
    <n v="7"/>
  </r>
  <r>
    <x v="2"/>
    <x v="21"/>
    <s v="Daikon Radish"/>
    <s v="Daikon Radish"/>
    <d v="2021-03-10T00:00:00"/>
    <n v="2692.74"/>
    <n v="4"/>
  </r>
  <r>
    <x v="1"/>
    <x v="12"/>
    <s v="Rice Paper"/>
    <s v="Rice Paper"/>
    <d v="2021-12-08T00:00:00"/>
    <n v="3251.82"/>
    <n v="7"/>
  </r>
  <r>
    <x v="2"/>
    <x v="10"/>
    <s v="Veal - Inside"/>
    <s v="Inside"/>
    <d v="2021-05-30T00:00:00"/>
    <n v="1169.4000000000001"/>
    <n v="6"/>
  </r>
  <r>
    <x v="1"/>
    <x v="11"/>
    <s v="Soup - Campbells, Chix Gumbo"/>
    <s v="Campbells, Chix Gumbo"/>
    <d v="2021-12-14T00:00:00"/>
    <n v="727.96"/>
    <n v="2"/>
  </r>
  <r>
    <x v="0"/>
    <x v="14"/>
    <s v="Sauce - Cranberry"/>
    <s v="Cranberry"/>
    <d v="2021-04-04T00:00:00"/>
    <n v="5554.53"/>
    <n v="3"/>
  </r>
  <r>
    <x v="0"/>
    <x v="19"/>
    <s v="Cup Translucent 9 Oz"/>
    <s v="Cup Translucent 9 Oz"/>
    <d v="2021-07-25T00:00:00"/>
    <n v="7955.03"/>
    <n v="4"/>
  </r>
  <r>
    <x v="2"/>
    <x v="14"/>
    <s v="Gatorade - Orange"/>
    <s v="Orange"/>
    <d v="2021-08-29T00:00:00"/>
    <n v="2812.94"/>
    <n v="4"/>
  </r>
  <r>
    <x v="4"/>
    <x v="3"/>
    <s v="Sauce - Chili"/>
    <s v="Chili"/>
    <d v="2021-04-19T00:00:00"/>
    <n v="4387.1499999999996"/>
    <n v="4"/>
  </r>
  <r>
    <x v="0"/>
    <x v="2"/>
    <s v="Asparagus - White, Canned"/>
    <s v="White, Canned"/>
    <d v="2021-09-04T00:00:00"/>
    <n v="6178.65"/>
    <n v="9"/>
  </r>
  <r>
    <x v="2"/>
    <x v="7"/>
    <s v="Soup - Campbells, Cream Of"/>
    <s v="Campbells, Cream Of"/>
    <d v="2021-11-21T00:00:00"/>
    <n v="8144.44"/>
    <n v="1"/>
  </r>
  <r>
    <x v="1"/>
    <x v="3"/>
    <s v="Shrimp - Tiger 21/25"/>
    <s v="Tiger 21/25"/>
    <d v="2021-02-04T00:00:00"/>
    <n v="5126.4399999999996"/>
    <n v="6"/>
  </r>
  <r>
    <x v="0"/>
    <x v="9"/>
    <s v="Bread Bowl Plain"/>
    <s v="Bread Bowl Plain"/>
    <d v="2021-11-09T00:00:00"/>
    <n v="4503.47"/>
    <n v="7"/>
  </r>
  <r>
    <x v="2"/>
    <x v="19"/>
    <s v="Pastrami"/>
    <s v="Pastrami"/>
    <d v="2021-05-16T00:00:00"/>
    <n v="5984.84"/>
    <n v="4"/>
  </r>
  <r>
    <x v="1"/>
    <x v="18"/>
    <s v="Tilapia - Fillets"/>
    <s v="Fillets"/>
    <d v="2021-05-08T00:00:00"/>
    <n v="2355.33"/>
    <n v="9"/>
  </r>
  <r>
    <x v="4"/>
    <x v="2"/>
    <s v="Gatorade - Orange"/>
    <s v="Orange"/>
    <d v="2021-08-19T00:00:00"/>
    <n v="5657.66"/>
    <n v="6"/>
  </r>
  <r>
    <x v="2"/>
    <x v="8"/>
    <s v="Coconut - Creamed, Pure"/>
    <s v="Creamed, Pure"/>
    <d v="2021-05-16T00:00:00"/>
    <n v="1502.53"/>
    <n v="2"/>
  </r>
  <r>
    <x v="1"/>
    <x v="18"/>
    <s v="Tea Leaves - Oolong"/>
    <s v="Oolong"/>
    <d v="2021-08-19T00:00:00"/>
    <n v="8198.6200000000008"/>
    <n v="6"/>
  </r>
  <r>
    <x v="0"/>
    <x v="2"/>
    <s v="Pork - Back Ribs"/>
    <s v="Back Ribs"/>
    <d v="2021-09-18T00:00:00"/>
    <n v="4244.8599999999997"/>
    <n v="9"/>
  </r>
  <r>
    <x v="3"/>
    <x v="4"/>
    <s v="Puree - Passion Fruit"/>
    <s v="Passion Fruit"/>
    <d v="2021-01-04T00:00:00"/>
    <n v="3321.34"/>
    <n v="10"/>
  </r>
  <r>
    <x v="3"/>
    <x v="18"/>
    <s v="Lamb - Whole, Frozen"/>
    <s v="Whole, Frozen"/>
    <d v="2021-12-01T00:00:00"/>
    <n v="8727.7199999999993"/>
    <n v="5"/>
  </r>
  <r>
    <x v="4"/>
    <x v="8"/>
    <s v="Cup - 8oz Coffee Perforated"/>
    <s v="8oz Coffee Perforated"/>
    <d v="2021-08-30T00:00:00"/>
    <n v="9784.6200000000008"/>
    <n v="2"/>
  </r>
  <r>
    <x v="1"/>
    <x v="7"/>
    <s v="Rum - Mount Gay Eclipes"/>
    <s v="Mount Gay Eclipes"/>
    <d v="2021-03-18T00:00:00"/>
    <n v="2341.4499999999998"/>
    <n v="10"/>
  </r>
  <r>
    <x v="4"/>
    <x v="7"/>
    <s v="Oil - Grapeseed Oil"/>
    <s v="Grapeseed Oil"/>
    <d v="2021-04-24T00:00:00"/>
    <n v="7420.22"/>
    <n v="4"/>
  </r>
  <r>
    <x v="1"/>
    <x v="16"/>
    <s v="Oil - Coconut"/>
    <s v="Coconut"/>
    <d v="2021-01-31T00:00:00"/>
    <n v="1583.37"/>
    <n v="9"/>
  </r>
  <r>
    <x v="0"/>
    <x v="7"/>
    <s v="Loaf Pan - 2 Lb, Foil"/>
    <s v="2 Lb, Foil"/>
    <d v="2021-04-10T00:00:00"/>
    <n v="3862.34"/>
    <n v="10"/>
  </r>
  <r>
    <x v="0"/>
    <x v="15"/>
    <s v="Water Chestnut - Canned"/>
    <s v="Canned"/>
    <d v="2021-08-12T00:00:00"/>
    <n v="9020.42"/>
    <n v="5"/>
  </r>
  <r>
    <x v="0"/>
    <x v="0"/>
    <s v="Carbonated Water - Peach"/>
    <s v="Peach"/>
    <d v="2021-10-16T00:00:00"/>
    <n v="8499.77"/>
    <n v="7"/>
  </r>
  <r>
    <x v="3"/>
    <x v="6"/>
    <s v="Soap - Mr.clean Floor Soap"/>
    <s v="Mr.clean Floor Soap"/>
    <d v="2021-02-11T00:00:00"/>
    <n v="5847.52"/>
    <n v="5"/>
  </r>
  <r>
    <x v="4"/>
    <x v="9"/>
    <s v="Ginger - Ground"/>
    <s v="Ground"/>
    <d v="2021-01-26T00:00:00"/>
    <n v="4215.1499999999996"/>
    <n v="7"/>
  </r>
  <r>
    <x v="1"/>
    <x v="20"/>
    <s v="Ginsing - Fresh"/>
    <s v="Fresh"/>
    <d v="2021-10-26T00:00:00"/>
    <n v="6919.33"/>
    <n v="1"/>
  </r>
  <r>
    <x v="1"/>
    <x v="9"/>
    <s v="Steampan - Lid For Half Size"/>
    <s v="Lid For Half Size"/>
    <d v="2021-12-20T00:00:00"/>
    <n v="1035.1199999999999"/>
    <n v="2"/>
  </r>
  <r>
    <x v="4"/>
    <x v="13"/>
    <s v="Nantucket Pine Orangebanana"/>
    <s v="Nantucket Pine Orangebanana"/>
    <d v="2021-01-22T00:00:00"/>
    <n v="323.69"/>
    <n v="3"/>
  </r>
  <r>
    <x v="1"/>
    <x v="4"/>
    <s v="Wine - Chardonnay South"/>
    <s v="Chardonnay South"/>
    <d v="2021-12-10T00:00:00"/>
    <n v="6494.09"/>
    <n v="3"/>
  </r>
  <r>
    <x v="2"/>
    <x v="13"/>
    <s v="Pea - Snow"/>
    <s v="Snow"/>
    <d v="2021-03-24T00:00:00"/>
    <n v="6777.97"/>
    <n v="3"/>
  </r>
  <r>
    <x v="3"/>
    <x v="5"/>
    <s v="Muffin Mix - Carrot"/>
    <s v="Carrot"/>
    <d v="2021-03-30T00:00:00"/>
    <n v="4206.0200000000004"/>
    <n v="6"/>
  </r>
  <r>
    <x v="4"/>
    <x v="10"/>
    <s v="Cakes Assorted"/>
    <s v="Cakes Assorted"/>
    <d v="2021-09-06T00:00:00"/>
    <n v="4063.62"/>
    <n v="4"/>
  </r>
  <r>
    <x v="1"/>
    <x v="10"/>
    <s v="Schnappes - Peach, Walkers"/>
    <s v="Peach, Walkers"/>
    <d v="2021-09-24T00:00:00"/>
    <n v="6752.98"/>
    <n v="8"/>
  </r>
  <r>
    <x v="0"/>
    <x v="13"/>
    <s v="Juice - Clam, 46 Oz"/>
    <s v="Clam, 46 Oz"/>
    <d v="2021-06-24T00:00:00"/>
    <n v="4481.3500000000004"/>
    <n v="3"/>
  </r>
  <r>
    <x v="4"/>
    <x v="17"/>
    <s v="Brandy Cherry - Mcguinness"/>
    <s v="Mcguinness"/>
    <d v="2021-01-19T00:00:00"/>
    <n v="2239.6999999999998"/>
    <n v="1"/>
  </r>
  <r>
    <x v="2"/>
    <x v="17"/>
    <s v="Flour - Masa De Harina Mexican"/>
    <s v="Masa De Harina Mexican"/>
    <d v="2021-12-13T00:00:00"/>
    <n v="5553.79"/>
    <n v="8"/>
  </r>
  <r>
    <x v="1"/>
    <x v="19"/>
    <s v="Bread - Roll, Calabrese"/>
    <s v="Roll, Calabrese"/>
    <d v="2021-08-07T00:00:00"/>
    <n v="5718.44"/>
    <n v="3"/>
  </r>
  <r>
    <x v="0"/>
    <x v="2"/>
    <s v="Sour Puss Raspberry"/>
    <s v="Sour Puss Raspberry"/>
    <d v="2021-07-06T00:00:00"/>
    <n v="8948.58"/>
    <n v="10"/>
  </r>
  <r>
    <x v="2"/>
    <x v="2"/>
    <s v="Wine - Shiraz South Eastern"/>
    <s v="Shiraz South Eastern"/>
    <d v="2021-04-15T00:00:00"/>
    <n v="2537.2800000000002"/>
    <n v="8"/>
  </r>
  <r>
    <x v="1"/>
    <x v="15"/>
    <s v="Yeast Dry - Fermipan"/>
    <s v="Fermipan"/>
    <d v="2021-12-12T00:00:00"/>
    <n v="9040.69"/>
    <n v="8"/>
  </r>
  <r>
    <x v="0"/>
    <x v="5"/>
    <s v="Greens Mustard"/>
    <s v="Greens Mustard"/>
    <d v="2021-10-27T00:00:00"/>
    <n v="9873.41"/>
    <n v="6"/>
  </r>
  <r>
    <x v="2"/>
    <x v="7"/>
    <s v="Pop - Club Soda Can"/>
    <s v="Club Soda Can"/>
    <d v="2021-03-31T00:00:00"/>
    <n v="1778.94"/>
    <n v="8"/>
  </r>
  <r>
    <x v="0"/>
    <x v="20"/>
    <s v="Langers - Cranberry Cocktail"/>
    <s v="Cranberry Cocktail"/>
    <d v="2021-01-13T00:00:00"/>
    <n v="8591.39"/>
    <n v="2"/>
  </r>
  <r>
    <x v="0"/>
    <x v="3"/>
    <s v="Napkin - Beverage 1 Ply"/>
    <s v="Beverage 1 Ply"/>
    <d v="2021-09-04T00:00:00"/>
    <n v="592.37"/>
    <n v="5"/>
  </r>
  <r>
    <x v="2"/>
    <x v="7"/>
    <s v="Ecolab - Lime - A - Way 4/4 L"/>
    <s v="Lime - A - Way 4/4 L"/>
    <d v="2021-04-01T00:00:00"/>
    <n v="8178.12"/>
    <n v="3"/>
  </r>
  <r>
    <x v="4"/>
    <x v="19"/>
    <s v="Pork Ham Prager"/>
    <s v="Pork Ham Prager"/>
    <d v="2021-02-27T00:00:00"/>
    <n v="193.33"/>
    <n v="6"/>
  </r>
  <r>
    <x v="3"/>
    <x v="3"/>
    <s v="Shrimp - Black Tiger 26/30"/>
    <s v="Black Tiger 26/30"/>
    <d v="2021-08-10T00:00:00"/>
    <n v="9859.73"/>
    <n v="9"/>
  </r>
  <r>
    <x v="3"/>
    <x v="6"/>
    <s v="Dill - Primerba, Paste"/>
    <s v="Primerba, Paste"/>
    <d v="2021-02-22T00:00:00"/>
    <n v="2427.09"/>
    <n v="3"/>
  </r>
  <r>
    <x v="1"/>
    <x v="2"/>
    <s v="Devonshire Cream"/>
    <s v="Devonshire Cream"/>
    <d v="2021-11-11T00:00:00"/>
    <n v="7958.81"/>
    <n v="9"/>
  </r>
  <r>
    <x v="3"/>
    <x v="9"/>
    <s v="Lamb - Ground"/>
    <s v="Ground"/>
    <d v="2021-12-03T00:00:00"/>
    <n v="7102.83"/>
    <n v="3"/>
  </r>
  <r>
    <x v="1"/>
    <x v="0"/>
    <s v="The Pop Shoppe - Cream Soda"/>
    <s v="Cream Soda"/>
    <d v="2021-12-26T00:00:00"/>
    <n v="3590.93"/>
    <n v="10"/>
  </r>
  <r>
    <x v="2"/>
    <x v="10"/>
    <s v="Stainless Steel Cleaner Vision"/>
    <s v="Stainless Steel Cleaner Vision"/>
    <d v="2021-10-22T00:00:00"/>
    <n v="5537.71"/>
    <n v="4"/>
  </r>
  <r>
    <x v="2"/>
    <x v="1"/>
    <s v="Sauce - Hoisin"/>
    <s v="Hoisin"/>
    <d v="2021-08-17T00:00:00"/>
    <n v="2538.9499999999998"/>
    <n v="3"/>
  </r>
  <r>
    <x v="0"/>
    <x v="0"/>
    <s v="Glass Clear 7 Oz Xl"/>
    <s v="Glass Clear 7 Oz Xl"/>
    <d v="2021-03-27T00:00:00"/>
    <n v="2182.46"/>
    <n v="5"/>
  </r>
  <r>
    <x v="2"/>
    <x v="9"/>
    <s v="Nut - Almond, Blanched, Ground"/>
    <s v="Almond, Blanched, Ground"/>
    <d v="2021-01-14T00:00:00"/>
    <n v="7578.94"/>
    <n v="7"/>
  </r>
  <r>
    <x v="1"/>
    <x v="18"/>
    <s v="Lettuce - Mini Greens, Whole"/>
    <s v="Mini Greens, Whole"/>
    <d v="2021-11-19T00:00:00"/>
    <n v="317.77"/>
    <n v="7"/>
  </r>
  <r>
    <x v="2"/>
    <x v="6"/>
    <s v="Gherkin - Sour"/>
    <s v="Sour"/>
    <d v="2021-06-09T00:00:00"/>
    <n v="2567.63"/>
    <n v="8"/>
  </r>
  <r>
    <x v="3"/>
    <x v="8"/>
    <s v="Fiddlehead - Frozen"/>
    <s v="Frozen"/>
    <d v="2021-07-08T00:00:00"/>
    <n v="5870.08"/>
    <n v="9"/>
  </r>
  <r>
    <x v="0"/>
    <x v="12"/>
    <s v="Bread - Flat Bread"/>
    <s v="Flat Bread"/>
    <d v="2021-05-14T00:00:00"/>
    <n v="5265.39"/>
    <n v="6"/>
  </r>
  <r>
    <x v="1"/>
    <x v="8"/>
    <s v="Tomato Puree"/>
    <s v="Tomato Puree"/>
    <d v="2021-03-07T00:00:00"/>
    <n v="1994.86"/>
    <n v="8"/>
  </r>
  <r>
    <x v="3"/>
    <x v="12"/>
    <s v="Huck White Towels"/>
    <s v="Huck White Towels"/>
    <d v="2021-10-14T00:00:00"/>
    <n v="9920.0499999999993"/>
    <n v="10"/>
  </r>
  <r>
    <x v="1"/>
    <x v="6"/>
    <s v="Sugar - Brown"/>
    <s v="Brown"/>
    <d v="2021-09-08T00:00:00"/>
    <n v="2102.4299999999998"/>
    <n v="5"/>
  </r>
  <r>
    <x v="0"/>
    <x v="21"/>
    <s v="Lemonade - Black Cherry, 591 Ml"/>
    <s v="Black Cherry, 591 Ml"/>
    <d v="2021-05-07T00:00:00"/>
    <n v="7219.95"/>
    <n v="3"/>
  </r>
  <r>
    <x v="4"/>
    <x v="3"/>
    <s v="Yogurt - Raspberry, 175 Gr"/>
    <s v="Raspberry, 175 Gr"/>
    <d v="2021-09-17T00:00:00"/>
    <n v="1818.94"/>
    <n v="2"/>
  </r>
  <r>
    <x v="0"/>
    <x v="12"/>
    <s v="Danishes - Mini Cheese"/>
    <s v="Mini Cheese"/>
    <d v="2021-08-24T00:00:00"/>
    <n v="5745.59"/>
    <n v="2"/>
  </r>
  <r>
    <x v="4"/>
    <x v="19"/>
    <s v="Cake - Bande Of Fruit"/>
    <s v="Bande Of Fruit"/>
    <d v="2021-05-10T00:00:00"/>
    <n v="8661.2900000000009"/>
    <n v="7"/>
  </r>
  <r>
    <x v="3"/>
    <x v="8"/>
    <s v="Leeks - Baby, White"/>
    <s v="Baby, White"/>
    <d v="2021-04-18T00:00:00"/>
    <n v="4129.5600000000004"/>
    <n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Cabbage - Red"/>
    <s v="Red"/>
    <x v="0"/>
    <n v="7473.64"/>
    <n v="1"/>
  </r>
  <r>
    <x v="1"/>
    <x v="0"/>
    <s v="Wine - Zinfandel California 2002"/>
    <s v="Zinfandel California 2002"/>
    <x v="1"/>
    <n v="8466.8700000000008"/>
    <n v="1"/>
  </r>
  <r>
    <x v="2"/>
    <x v="1"/>
    <s v="Filo Dough"/>
    <s v="Filo Dough"/>
    <x v="2"/>
    <n v="3043.7"/>
    <n v="3"/>
  </r>
  <r>
    <x v="3"/>
    <x v="2"/>
    <s v="Tart Shells - Barquettes, Savory"/>
    <s v="Barquettes, Savory"/>
    <x v="3"/>
    <n v="8009.16"/>
    <n v="1"/>
  </r>
  <r>
    <x v="4"/>
    <x v="2"/>
    <s v="Shrimp - Black Tiger 16/20"/>
    <s v="Black Tiger 16/20"/>
    <x v="4"/>
    <n v="6577.61"/>
    <n v="3"/>
  </r>
  <r>
    <x v="1"/>
    <x v="3"/>
    <s v="Fuji Apples"/>
    <s v="Fuji Apples"/>
    <x v="5"/>
    <n v="6872.07"/>
    <n v="4"/>
  </r>
  <r>
    <x v="4"/>
    <x v="4"/>
    <s v="Squid - Tubes / Tenticles 10/20"/>
    <s v="Tubes / Tenticles 10/20"/>
    <x v="6"/>
    <n v="4805.92"/>
    <n v="10"/>
  </r>
  <r>
    <x v="2"/>
    <x v="5"/>
    <s v="Wine - Shiraz South Eastern"/>
    <s v="Shiraz South Eastern"/>
    <x v="7"/>
    <n v="1231.17"/>
    <n v="5"/>
  </r>
  <r>
    <x v="2"/>
    <x v="1"/>
    <s v="Syrup - Monin, Irish Cream"/>
    <s v="Monin, Irish Cream"/>
    <x v="8"/>
    <n v="4463.17"/>
    <n v="3"/>
  </r>
  <r>
    <x v="4"/>
    <x v="6"/>
    <s v="Irish Cream - Butterscotch"/>
    <s v="Butterscotch"/>
    <x v="9"/>
    <n v="3033.95"/>
    <n v="8"/>
  </r>
  <r>
    <x v="4"/>
    <x v="7"/>
    <s v="Bagelers - Cinn / Brown Sugar"/>
    <s v="Cinn / Brown Sugar"/>
    <x v="10"/>
    <n v="412.36"/>
    <n v="4"/>
  </r>
  <r>
    <x v="1"/>
    <x v="8"/>
    <s v="Mushroom Morel Fresh"/>
    <s v="Mushroom Morel Fresh"/>
    <x v="11"/>
    <n v="1116.69"/>
    <n v="2"/>
  </r>
  <r>
    <x v="3"/>
    <x v="9"/>
    <s v="Olives - Kalamata"/>
    <s v="Kalamata"/>
    <x v="12"/>
    <n v="7545.66"/>
    <n v="1"/>
  </r>
  <r>
    <x v="3"/>
    <x v="10"/>
    <s v="Fondant - Icing"/>
    <s v="Icing"/>
    <x v="13"/>
    <n v="6815.29"/>
    <n v="8"/>
  </r>
  <r>
    <x v="4"/>
    <x v="11"/>
    <s v="Sea Bass - Whole"/>
    <s v="Whole"/>
    <x v="14"/>
    <n v="3349.41"/>
    <n v="1"/>
  </r>
  <r>
    <x v="4"/>
    <x v="9"/>
    <s v="Beans - Yellow"/>
    <s v="Yellow"/>
    <x v="15"/>
    <n v="8437.11"/>
    <n v="1"/>
  </r>
  <r>
    <x v="2"/>
    <x v="8"/>
    <s v="Wine - Rhine Riesling Wolf Blass"/>
    <s v="Rhine Riesling Wolf Blass"/>
    <x v="16"/>
    <n v="5076.47"/>
    <n v="4"/>
  </r>
  <r>
    <x v="4"/>
    <x v="2"/>
    <s v="Lamb - Loin, Trimmed, Boneless"/>
    <s v="Loin, Trimmed, Boneless"/>
    <x v="17"/>
    <n v="4113.5200000000004"/>
    <n v="6"/>
  </r>
  <r>
    <x v="0"/>
    <x v="3"/>
    <s v="Catfish - Fillets"/>
    <s v="Fillets"/>
    <x v="18"/>
    <n v="2704.95"/>
    <n v="7"/>
  </r>
  <r>
    <x v="0"/>
    <x v="12"/>
    <s v="Bread - Pita, Mini"/>
    <s v="Pita, Mini"/>
    <x v="19"/>
    <n v="3480.57"/>
    <n v="4"/>
  </r>
  <r>
    <x v="4"/>
    <x v="6"/>
    <s v="Honey - Liquid"/>
    <s v="Liquid"/>
    <x v="20"/>
    <n v="1922.56"/>
    <n v="4"/>
  </r>
  <r>
    <x v="3"/>
    <x v="1"/>
    <s v="Beer - Fruli"/>
    <s v="Fruli"/>
    <x v="21"/>
    <n v="4756.47"/>
    <n v="3"/>
  </r>
  <r>
    <x v="4"/>
    <x v="4"/>
    <s v="Chicken - Wings, Tip Off"/>
    <s v="Wings, Tip Off"/>
    <x v="22"/>
    <n v="6955.02"/>
    <n v="8"/>
  </r>
  <r>
    <x v="4"/>
    <x v="7"/>
    <s v="Muffin - Blueberry Individual"/>
    <s v="Blueberry Individual"/>
    <x v="23"/>
    <n v="8623.08"/>
    <n v="5"/>
  </r>
  <r>
    <x v="3"/>
    <x v="13"/>
    <s v="Basil - Seedlings Cookstown"/>
    <s v="Seedlings Cookstown"/>
    <x v="24"/>
    <n v="736.88"/>
    <n v="7"/>
  </r>
  <r>
    <x v="2"/>
    <x v="9"/>
    <s v="Campari"/>
    <s v="Campari"/>
    <x v="25"/>
    <n v="1308.8599999999999"/>
    <n v="10"/>
  </r>
  <r>
    <x v="4"/>
    <x v="5"/>
    <s v="Gatorade - Xfactor Berry"/>
    <s v="Xfactor Berry"/>
    <x v="26"/>
    <n v="6345.74"/>
    <n v="7"/>
  </r>
  <r>
    <x v="2"/>
    <x v="6"/>
    <s v="Beer - Sleemans Cream Ale"/>
    <s v="Sleemans Cream Ale"/>
    <x v="27"/>
    <n v="5363.8"/>
    <n v="6"/>
  </r>
  <r>
    <x v="4"/>
    <x v="14"/>
    <s v="Nut - Hazelnut, Ground, Natural"/>
    <s v="Hazelnut, Ground, Natural"/>
    <x v="28"/>
    <n v="3244.35"/>
    <n v="5"/>
  </r>
  <r>
    <x v="2"/>
    <x v="2"/>
    <s v="Bread - Italian Roll With Herbs"/>
    <s v="Italian Roll With Herbs"/>
    <x v="29"/>
    <n v="2701.59"/>
    <n v="1"/>
  </r>
  <r>
    <x v="4"/>
    <x v="13"/>
    <s v="Cheese Cloth"/>
    <s v="Cheese Cloth"/>
    <x v="28"/>
    <n v="2120.63"/>
    <n v="7"/>
  </r>
  <r>
    <x v="4"/>
    <x v="7"/>
    <s v="Sauerkraut"/>
    <s v="Sauerkraut"/>
    <x v="30"/>
    <n v="2219.91"/>
    <n v="9"/>
  </r>
  <r>
    <x v="2"/>
    <x v="10"/>
    <s v="Pasta - Ravioli"/>
    <s v="Ravioli"/>
    <x v="31"/>
    <n v="1636.95"/>
    <n v="4"/>
  </r>
  <r>
    <x v="0"/>
    <x v="15"/>
    <s v="Pasta - Elbows, Macaroni, Dry"/>
    <s v="Elbows, Macaroni, Dry"/>
    <x v="32"/>
    <n v="392.15"/>
    <n v="2"/>
  </r>
  <r>
    <x v="1"/>
    <x v="16"/>
    <s v="Assorted Desserts"/>
    <s v="Assorted Desserts"/>
    <x v="33"/>
    <n v="6036.74"/>
    <n v="6"/>
  </r>
  <r>
    <x v="0"/>
    <x v="16"/>
    <s v="Compound - Passion Fruit"/>
    <s v="Passion Fruit"/>
    <x v="34"/>
    <n v="5881.77"/>
    <n v="7"/>
  </r>
  <r>
    <x v="3"/>
    <x v="17"/>
    <s v="Beef - Tenderlion, Center Cut"/>
    <s v="Tenderlion, Center Cut"/>
    <x v="35"/>
    <n v="3428.35"/>
    <n v="9"/>
  </r>
  <r>
    <x v="1"/>
    <x v="16"/>
    <s v="Oranges"/>
    <s v="Oranges"/>
    <x v="36"/>
    <n v="8944.68"/>
    <n v="10"/>
  </r>
  <r>
    <x v="2"/>
    <x v="1"/>
    <s v="Raspberries - Frozen"/>
    <s v="Frozen"/>
    <x v="37"/>
    <n v="4286.5600000000004"/>
    <n v="9"/>
  </r>
  <r>
    <x v="3"/>
    <x v="0"/>
    <s v="Cheese - Perron Cheddar"/>
    <s v="Perron Cheddar"/>
    <x v="34"/>
    <n v="2999.42"/>
    <n v="3"/>
  </r>
  <r>
    <x v="3"/>
    <x v="2"/>
    <s v="Tea Leaves - Oolong"/>
    <s v="Oolong"/>
    <x v="38"/>
    <n v="6405.2"/>
    <n v="3"/>
  </r>
  <r>
    <x v="4"/>
    <x v="14"/>
    <s v="Wine - Magnotta - Cab Franc"/>
    <s v="Magnotta - Cab Franc"/>
    <x v="39"/>
    <n v="3509.98"/>
    <n v="9"/>
  </r>
  <r>
    <x v="4"/>
    <x v="12"/>
    <s v="Oil - Macadamia"/>
    <s v="Macadamia"/>
    <x v="40"/>
    <n v="1661.63"/>
    <n v="6"/>
  </r>
  <r>
    <x v="4"/>
    <x v="16"/>
    <s v="Tomatoes - Diced, Canned"/>
    <s v="Diced, Canned"/>
    <x v="41"/>
    <n v="6717.6"/>
    <n v="10"/>
  </r>
  <r>
    <x v="4"/>
    <x v="15"/>
    <s v="Straw - Regular"/>
    <s v="Regular"/>
    <x v="42"/>
    <n v="3981.71"/>
    <n v="5"/>
  </r>
  <r>
    <x v="1"/>
    <x v="8"/>
    <s v="Rice - Basmati"/>
    <s v="Basmati"/>
    <x v="19"/>
    <n v="9398.74"/>
    <n v="5"/>
  </r>
  <r>
    <x v="2"/>
    <x v="9"/>
    <s v="Beer - Muskoka Cream Ale"/>
    <s v="Muskoka Cream Ale"/>
    <x v="31"/>
    <n v="4314.99"/>
    <n v="3"/>
  </r>
  <r>
    <x v="1"/>
    <x v="15"/>
    <s v="Squid U5 - Thailand"/>
    <s v="Thailand"/>
    <x v="43"/>
    <n v="1672.14"/>
    <n v="4"/>
  </r>
  <r>
    <x v="3"/>
    <x v="5"/>
    <s v="Calypso - Lemonade"/>
    <s v="Lemonade"/>
    <x v="44"/>
    <n v="5685.08"/>
    <n v="7"/>
  </r>
  <r>
    <x v="1"/>
    <x v="5"/>
    <s v="Fond - Chocolate"/>
    <s v="Chocolate"/>
    <x v="45"/>
    <n v="3223.98"/>
    <n v="10"/>
  </r>
  <r>
    <x v="4"/>
    <x v="12"/>
    <s v="Pie Shells 10"/>
    <s v="Pie Shells 10"/>
    <x v="46"/>
    <n v="7801.66"/>
    <n v="9"/>
  </r>
  <r>
    <x v="2"/>
    <x v="18"/>
    <s v="Lentils - Red, Dry"/>
    <s v="Red, Dry"/>
    <x v="47"/>
    <n v="3632.41"/>
    <n v="9"/>
  </r>
  <r>
    <x v="0"/>
    <x v="4"/>
    <s v="Wine - Montecillo Rioja Crianza"/>
    <s v="Montecillo Rioja Crianza"/>
    <x v="48"/>
    <n v="4445.6099999999997"/>
    <n v="9"/>
  </r>
  <r>
    <x v="0"/>
    <x v="0"/>
    <s v="Mushroom - Oyster, Fresh"/>
    <s v="Oyster, Fresh"/>
    <x v="49"/>
    <n v="952.89"/>
    <n v="7"/>
  </r>
  <r>
    <x v="4"/>
    <x v="1"/>
    <s v="Blouse / Shirt / Sweater"/>
    <s v="Blouse / Shirt / Sweater"/>
    <x v="50"/>
    <n v="7923.71"/>
    <n v="1"/>
  </r>
  <r>
    <x v="4"/>
    <x v="18"/>
    <s v="Wine - Delicato Merlot"/>
    <s v="Delicato Merlot"/>
    <x v="51"/>
    <n v="6201.21"/>
    <n v="4"/>
  </r>
  <r>
    <x v="0"/>
    <x v="14"/>
    <s v="Onions - Cippolini"/>
    <s v="Cippolini"/>
    <x v="52"/>
    <n v="3091.95"/>
    <n v="7"/>
  </r>
  <r>
    <x v="1"/>
    <x v="12"/>
    <s v="Wine - Savigny - Les - Beaune"/>
    <s v="Savigny - Les - Beaune"/>
    <x v="53"/>
    <n v="9645.1"/>
    <n v="2"/>
  </r>
  <r>
    <x v="4"/>
    <x v="19"/>
    <s v="Nut - Pine Nuts, Whole"/>
    <s v="Pine Nuts, Whole"/>
    <x v="54"/>
    <n v="7169.14"/>
    <n v="8"/>
  </r>
  <r>
    <x v="3"/>
    <x v="7"/>
    <s v="Veal - Tenderloin, Untrimmed"/>
    <s v="Tenderloin, Untrimmed"/>
    <x v="48"/>
    <n v="9635.24"/>
    <n v="9"/>
  </r>
  <r>
    <x v="0"/>
    <x v="3"/>
    <s v="Sauce - Demi Glace"/>
    <s v="Demi Glace"/>
    <x v="55"/>
    <n v="7685.9"/>
    <n v="8"/>
  </r>
  <r>
    <x v="0"/>
    <x v="12"/>
    <s v="Nut - Hazelnut, Ground, Natural"/>
    <s v="Hazelnut, Ground, Natural"/>
    <x v="35"/>
    <n v="8436.15"/>
    <n v="1"/>
  </r>
  <r>
    <x v="0"/>
    <x v="20"/>
    <s v="Cleaner - Pine Sol"/>
    <s v="Pine Sol"/>
    <x v="56"/>
    <n v="2970.95"/>
    <n v="2"/>
  </r>
  <r>
    <x v="4"/>
    <x v="15"/>
    <s v="Stock - Fish"/>
    <s v="Fish"/>
    <x v="1"/>
    <n v="5562.82"/>
    <n v="6"/>
  </r>
  <r>
    <x v="3"/>
    <x v="8"/>
    <s v="Sauce - Salsa"/>
    <s v="Salsa"/>
    <x v="57"/>
    <n v="704.42"/>
    <n v="6"/>
  </r>
  <r>
    <x v="2"/>
    <x v="8"/>
    <s v="Vinegar - White Wine"/>
    <s v="White Wine"/>
    <x v="58"/>
    <n v="1749.82"/>
    <n v="4"/>
  </r>
  <r>
    <x v="0"/>
    <x v="7"/>
    <s v="Hipnotiq Liquor"/>
    <s v="Hipnotiq Liquor"/>
    <x v="59"/>
    <n v="8027.78"/>
    <n v="9"/>
  </r>
  <r>
    <x v="2"/>
    <x v="17"/>
    <s v="Wine - Zonnebloem Pinotage"/>
    <s v="Zonnebloem Pinotage"/>
    <x v="60"/>
    <n v="342.91"/>
    <n v="9"/>
  </r>
  <r>
    <x v="3"/>
    <x v="15"/>
    <s v="Wine - Red, Concha Y Toro"/>
    <s v="Red, Concha Y Toro"/>
    <x v="20"/>
    <n v="3160.21"/>
    <n v="6"/>
  </r>
  <r>
    <x v="1"/>
    <x v="12"/>
    <s v="Compound - Strawberry"/>
    <s v="Strawberry"/>
    <x v="61"/>
    <n v="947.27"/>
    <n v="3"/>
  </r>
  <r>
    <x v="3"/>
    <x v="16"/>
    <s v="Beets - Golden"/>
    <s v="Golden"/>
    <x v="62"/>
    <n v="2114.9"/>
    <n v="2"/>
  </r>
  <r>
    <x v="2"/>
    <x v="8"/>
    <s v="Apricots - Dried"/>
    <s v="Dried"/>
    <x v="63"/>
    <n v="9309.99"/>
    <n v="6"/>
  </r>
  <r>
    <x v="0"/>
    <x v="1"/>
    <s v="Pasta - Cannelloni, Sheets, Fresh"/>
    <s v="Cannelloni, Sheets, Fresh"/>
    <x v="64"/>
    <n v="938.77"/>
    <n v="1"/>
  </r>
  <r>
    <x v="0"/>
    <x v="6"/>
    <s v="Mussels - Cultivated"/>
    <s v="Cultivated"/>
    <x v="15"/>
    <n v="629.94000000000005"/>
    <n v="10"/>
  </r>
  <r>
    <x v="4"/>
    <x v="18"/>
    <s v="English Muffin"/>
    <s v="English Muffin"/>
    <x v="65"/>
    <n v="1472.55"/>
    <n v="10"/>
  </r>
  <r>
    <x v="1"/>
    <x v="0"/>
    <s v="Bread - Pullman, Sliced"/>
    <s v="Pullman, Sliced"/>
    <x v="5"/>
    <n v="1482.5"/>
    <n v="2"/>
  </r>
  <r>
    <x v="3"/>
    <x v="14"/>
    <s v="Wine - Red, Metus Rose"/>
    <s v="Red, Metus Rose"/>
    <x v="66"/>
    <n v="9998.57"/>
    <n v="2"/>
  </r>
  <r>
    <x v="0"/>
    <x v="7"/>
    <s v="Lettuce - Lolla Rosa"/>
    <s v="Lolla Rosa"/>
    <x v="67"/>
    <n v="7995.32"/>
    <n v="5"/>
  </r>
  <r>
    <x v="3"/>
    <x v="7"/>
    <s v="Bread - Dark Rye"/>
    <s v="Dark Rye"/>
    <x v="68"/>
    <n v="1615.2"/>
    <n v="9"/>
  </r>
  <r>
    <x v="3"/>
    <x v="10"/>
    <s v="Tomatoes - Orange"/>
    <s v="Orange"/>
    <x v="69"/>
    <n v="1292.04"/>
    <n v="9"/>
  </r>
  <r>
    <x v="2"/>
    <x v="2"/>
    <s v="Cheese - Comtomme"/>
    <s v="Comtomme"/>
    <x v="70"/>
    <n v="8156.86"/>
    <n v="6"/>
  </r>
  <r>
    <x v="2"/>
    <x v="15"/>
    <s v="Artichokes - Jerusalem"/>
    <s v="Jerusalem"/>
    <x v="71"/>
    <n v="7341.56"/>
    <n v="7"/>
  </r>
  <r>
    <x v="2"/>
    <x v="6"/>
    <s v="Bread - Onion Focaccia"/>
    <s v="Onion Focaccia"/>
    <x v="72"/>
    <n v="7397.08"/>
    <n v="4"/>
  </r>
  <r>
    <x v="0"/>
    <x v="4"/>
    <s v="Tomatoes - Yellow Hot House"/>
    <s v="Yellow Hot House"/>
    <x v="73"/>
    <n v="9508.4500000000007"/>
    <n v="2"/>
  </r>
  <r>
    <x v="1"/>
    <x v="19"/>
    <s v="Soup - Campbells Bean Medley"/>
    <s v="Campbells Bean Medley"/>
    <x v="74"/>
    <n v="9641.4699999999993"/>
    <n v="1"/>
  </r>
  <r>
    <x v="0"/>
    <x v="10"/>
    <s v="Wine - Placido Pinot Grigo"/>
    <s v="Placido Pinot Grigo"/>
    <x v="75"/>
    <n v="6954.63"/>
    <n v="2"/>
  </r>
  <r>
    <x v="1"/>
    <x v="0"/>
    <s v="Pork - Chop, Frenched"/>
    <s v="Chop, Frenched"/>
    <x v="49"/>
    <n v="2244.81"/>
    <n v="4"/>
  </r>
  <r>
    <x v="1"/>
    <x v="5"/>
    <s v="Juice - Apple, 500 Ml"/>
    <s v="Apple, 500 Ml"/>
    <x v="76"/>
    <n v="1776.38"/>
    <n v="6"/>
  </r>
  <r>
    <x v="1"/>
    <x v="7"/>
    <s v="Chicken - Whole"/>
    <s v="Whole"/>
    <x v="77"/>
    <n v="4741.1899999999996"/>
    <n v="6"/>
  </r>
  <r>
    <x v="2"/>
    <x v="4"/>
    <s v="Doilies - 12, Paper"/>
    <s v="12, Paper"/>
    <x v="78"/>
    <n v="5256.41"/>
    <n v="5"/>
  </r>
  <r>
    <x v="4"/>
    <x v="1"/>
    <s v="Puree - Strawberry"/>
    <s v="Strawberry"/>
    <x v="79"/>
    <n v="6388.36"/>
    <n v="2"/>
  </r>
  <r>
    <x v="3"/>
    <x v="5"/>
    <s v="Cake Slab"/>
    <s v="Cake Slab"/>
    <x v="80"/>
    <n v="5534.28"/>
    <n v="2"/>
  </r>
  <r>
    <x v="1"/>
    <x v="1"/>
    <s v="Bread - 10 Grain"/>
    <s v="10 Grain"/>
    <x v="81"/>
    <n v="7406"/>
    <n v="6"/>
  </r>
  <r>
    <x v="4"/>
    <x v="4"/>
    <s v="Pork - Butt, Boneless"/>
    <s v="Butt, Boneless"/>
    <x v="82"/>
    <n v="6659"/>
    <n v="6"/>
  </r>
  <r>
    <x v="4"/>
    <x v="0"/>
    <s v="Bacon Strip Precooked"/>
    <s v="Bacon Strip Precooked"/>
    <x v="83"/>
    <n v="3144.96"/>
    <n v="1"/>
  </r>
  <r>
    <x v="0"/>
    <x v="16"/>
    <s v="Water - Spring 1.5lit"/>
    <s v="Spring 1.5lit"/>
    <x v="84"/>
    <n v="3779.88"/>
    <n v="3"/>
  </r>
  <r>
    <x v="2"/>
    <x v="10"/>
    <s v="Bag Clear 10 Lb"/>
    <s v="Bag Clear 10 Lb"/>
    <x v="85"/>
    <n v="9439.16"/>
    <n v="5"/>
  </r>
  <r>
    <x v="3"/>
    <x v="18"/>
    <s v="Juice - Orange, 341 Ml"/>
    <s v="Orange, 341 Ml"/>
    <x v="86"/>
    <n v="8830.5400000000009"/>
    <n v="5"/>
  </r>
  <r>
    <x v="4"/>
    <x v="4"/>
    <s v="Table Cloth 53x53 White"/>
    <s v="Table Cloth 53x53 White"/>
    <x v="87"/>
    <n v="3401.08"/>
    <n v="6"/>
  </r>
  <r>
    <x v="2"/>
    <x v="12"/>
    <s v="Kiwi"/>
    <s v="Kiwi"/>
    <x v="88"/>
    <n v="961.98"/>
    <n v="5"/>
  </r>
  <r>
    <x v="0"/>
    <x v="7"/>
    <s v="Foil - Round Foil"/>
    <s v="Round Foil"/>
    <x v="81"/>
    <n v="3904.75"/>
    <n v="6"/>
  </r>
  <r>
    <x v="2"/>
    <x v="4"/>
    <s v="Scrubbie - Scotchbrite Hand Pad"/>
    <s v="Scotchbrite Hand Pad"/>
    <x v="56"/>
    <n v="9871.02"/>
    <n v="4"/>
  </r>
  <r>
    <x v="3"/>
    <x v="18"/>
    <s v="Syrup - Golden, Lyles"/>
    <s v="Golden, Lyles"/>
    <x v="89"/>
    <n v="9436.27"/>
    <n v="3"/>
  </r>
  <r>
    <x v="0"/>
    <x v="11"/>
    <s v="Pork - Sausage Casing"/>
    <s v="Sausage Casing"/>
    <x v="90"/>
    <n v="1265.1199999999999"/>
    <n v="5"/>
  </r>
  <r>
    <x v="1"/>
    <x v="15"/>
    <s v="Asparagus - White, Fresh"/>
    <s v="White, Fresh"/>
    <x v="91"/>
    <n v="841.75"/>
    <n v="3"/>
  </r>
  <r>
    <x v="1"/>
    <x v="13"/>
    <s v="Soup Campbells - Tomato Bisque"/>
    <s v="Tomato Bisque"/>
    <x v="92"/>
    <n v="7768.55"/>
    <n v="7"/>
  </r>
  <r>
    <x v="1"/>
    <x v="20"/>
    <s v="Wine - Prosecco Valdobienne"/>
    <s v="Prosecco Valdobienne"/>
    <x v="93"/>
    <n v="6660.78"/>
    <n v="6"/>
  </r>
  <r>
    <x v="4"/>
    <x v="17"/>
    <s v="Figs"/>
    <s v="Figs"/>
    <x v="94"/>
    <n v="2857.32"/>
    <n v="7"/>
  </r>
  <r>
    <x v="1"/>
    <x v="8"/>
    <s v="Salt - Sea"/>
    <s v="Sea"/>
    <x v="95"/>
    <n v="6586.96"/>
    <n v="3"/>
  </r>
  <r>
    <x v="0"/>
    <x v="8"/>
    <s v="Oil - Olive Bertolli"/>
    <s v="Olive Bertolli"/>
    <x v="96"/>
    <n v="3811.45"/>
    <n v="5"/>
  </r>
  <r>
    <x v="4"/>
    <x v="17"/>
    <s v="Huck Towels White"/>
    <s v="Huck Towels White"/>
    <x v="97"/>
    <n v="5366.39"/>
    <n v="9"/>
  </r>
  <r>
    <x v="2"/>
    <x v="18"/>
    <s v="Veal - Leg"/>
    <s v="Leg"/>
    <x v="98"/>
    <n v="8467.56"/>
    <n v="8"/>
  </r>
  <r>
    <x v="1"/>
    <x v="10"/>
    <s v="Ice Cream - Fudge Bars"/>
    <s v="Fudge Bars"/>
    <x v="99"/>
    <n v="8217.75"/>
    <n v="4"/>
  </r>
  <r>
    <x v="4"/>
    <x v="3"/>
    <s v="Bread - Triangle White"/>
    <s v="Triangle White"/>
    <x v="100"/>
    <n v="3148.27"/>
    <n v="4"/>
  </r>
  <r>
    <x v="1"/>
    <x v="20"/>
    <s v="Sprouts - Pea"/>
    <s v="Pea"/>
    <x v="101"/>
    <n v="2198.1799999999998"/>
    <n v="7"/>
  </r>
  <r>
    <x v="0"/>
    <x v="12"/>
    <s v="Sponge Cake Mix - Vanilla"/>
    <s v="Vanilla"/>
    <x v="102"/>
    <n v="516.05999999999995"/>
    <n v="2"/>
  </r>
  <r>
    <x v="1"/>
    <x v="3"/>
    <s v="Pasta - Linguini, Dry"/>
    <s v="Linguini, Dry"/>
    <x v="103"/>
    <n v="3523.76"/>
    <n v="9"/>
  </r>
  <r>
    <x v="3"/>
    <x v="3"/>
    <s v="Gin - Gilbeys London, Dry"/>
    <s v="Gilbeys London, Dry"/>
    <x v="104"/>
    <n v="1252.07"/>
    <n v="1"/>
  </r>
  <r>
    <x v="4"/>
    <x v="16"/>
    <s v="Lid Tray - 12in Dome"/>
    <s v="12in Dome"/>
    <x v="105"/>
    <n v="8527.2000000000007"/>
    <n v="5"/>
  </r>
  <r>
    <x v="1"/>
    <x v="19"/>
    <s v="Crab Brie In Phyllo"/>
    <s v="Crab Brie In Phyllo"/>
    <x v="14"/>
    <n v="8715.07"/>
    <n v="8"/>
  </r>
  <r>
    <x v="2"/>
    <x v="8"/>
    <s v="Chocolate - Chips Compound"/>
    <s v="Chips Compound"/>
    <x v="106"/>
    <n v="9854.32"/>
    <n v="4"/>
  </r>
  <r>
    <x v="0"/>
    <x v="7"/>
    <s v="Lamb Leg - Bone - In Nz"/>
    <s v="Bone - In Nz"/>
    <x v="31"/>
    <n v="9604.11"/>
    <n v="8"/>
  </r>
  <r>
    <x v="1"/>
    <x v="13"/>
    <s v="Pasta - Lasagna Noodle, Frozen"/>
    <s v="Lasagna Noodle, Frozen"/>
    <x v="107"/>
    <n v="4220.54"/>
    <n v="10"/>
  </r>
  <r>
    <x v="3"/>
    <x v="18"/>
    <s v="Canada Dry"/>
    <s v="Canada Dry"/>
    <x v="108"/>
    <n v="4569.25"/>
    <n v="3"/>
  </r>
  <r>
    <x v="0"/>
    <x v="5"/>
    <s v="Cup - Paper 10oz 92959"/>
    <s v="Paper 10oz 92959"/>
    <x v="109"/>
    <n v="7128.97"/>
    <n v="3"/>
  </r>
  <r>
    <x v="2"/>
    <x v="9"/>
    <s v="Gatorade - Fruit Punch"/>
    <s v="Fruit Punch"/>
    <x v="110"/>
    <n v="84.23"/>
    <n v="5"/>
  </r>
  <r>
    <x v="4"/>
    <x v="13"/>
    <s v="Creamers - 10%"/>
    <s v="10%"/>
    <x v="31"/>
    <n v="8931.59"/>
    <n v="8"/>
  </r>
  <r>
    <x v="0"/>
    <x v="20"/>
    <s v="Wine - White, Concha Y Toro"/>
    <s v="White, Concha Y Toro"/>
    <x v="111"/>
    <n v="1813.24"/>
    <n v="8"/>
  </r>
  <r>
    <x v="1"/>
    <x v="11"/>
    <s v="Milk - Chocolate 250 Ml"/>
    <s v="Chocolate 250 Ml"/>
    <x v="3"/>
    <n v="6247.16"/>
    <n v="5"/>
  </r>
  <r>
    <x v="1"/>
    <x v="1"/>
    <s v="Mushroom - Lg - Cello"/>
    <s v="Lg - Cello"/>
    <x v="112"/>
    <n v="3883.48"/>
    <n v="3"/>
  </r>
  <r>
    <x v="4"/>
    <x v="15"/>
    <s v="Soup - Knorr, Classic Can. Chili"/>
    <s v="Knorr, Classic Can. Chili"/>
    <x v="89"/>
    <n v="321.45"/>
    <n v="1"/>
  </r>
  <r>
    <x v="3"/>
    <x v="1"/>
    <s v="Chocolate Bar - Oh Henry"/>
    <s v="Oh Henry"/>
    <x v="113"/>
    <n v="8645.24"/>
    <n v="7"/>
  </r>
  <r>
    <x v="2"/>
    <x v="19"/>
    <s v="Cream Of Tartar"/>
    <s v="Cream Of Tartar"/>
    <x v="97"/>
    <n v="3298.01"/>
    <n v="5"/>
  </r>
  <r>
    <x v="0"/>
    <x v="16"/>
    <s v="Anisette - Mcguiness"/>
    <s v="Mcguiness"/>
    <x v="67"/>
    <n v="2600.0100000000002"/>
    <n v="1"/>
  </r>
  <r>
    <x v="2"/>
    <x v="21"/>
    <s v="Puree - Pear"/>
    <s v="Pear"/>
    <x v="101"/>
    <n v="7011"/>
    <n v="1"/>
  </r>
  <r>
    <x v="4"/>
    <x v="18"/>
    <s v="Wine - Harrow Estates, Vidal"/>
    <s v="Harrow Estates, Vidal"/>
    <x v="67"/>
    <n v="9405.9"/>
    <n v="8"/>
  </r>
  <r>
    <x v="0"/>
    <x v="4"/>
    <s v="Cheese - Romano, Grated"/>
    <s v="Romano, Grated"/>
    <x v="114"/>
    <n v="677.93"/>
    <n v="7"/>
  </r>
  <r>
    <x v="2"/>
    <x v="11"/>
    <s v="Yoplait - Strawbrasp Peac"/>
    <s v="Strawbrasp Peac"/>
    <x v="115"/>
    <n v="216.22"/>
    <n v="1"/>
  </r>
  <r>
    <x v="3"/>
    <x v="0"/>
    <s v="Wine - Red, Harrow Estates, Cab"/>
    <s v="Red, Harrow Estates, Cab"/>
    <x v="32"/>
    <n v="2612.11"/>
    <n v="8"/>
  </r>
  <r>
    <x v="0"/>
    <x v="12"/>
    <s v="Pepper - Chilli Seeds Mild"/>
    <s v="Chilli Seeds Mild"/>
    <x v="116"/>
    <n v="4261.95"/>
    <n v="6"/>
  </r>
  <r>
    <x v="1"/>
    <x v="15"/>
    <s v="Shortbread - Cookie Crumbs"/>
    <s v="Cookie Crumbs"/>
    <x v="117"/>
    <n v="663.23"/>
    <n v="8"/>
  </r>
  <r>
    <x v="1"/>
    <x v="4"/>
    <s v="Cocoa Feuilletine"/>
    <s v="Cocoa Feuilletine"/>
    <x v="118"/>
    <n v="2201.4499999999998"/>
    <n v="6"/>
  </r>
  <r>
    <x v="4"/>
    <x v="16"/>
    <s v="Potatoes - Instant, Mashed"/>
    <s v="Instant, Mashed"/>
    <x v="111"/>
    <n v="418.4"/>
    <n v="6"/>
  </r>
  <r>
    <x v="0"/>
    <x v="16"/>
    <s v="Bay Leaf"/>
    <s v="Bay Leaf"/>
    <x v="11"/>
    <n v="4186.88"/>
    <n v="9"/>
  </r>
  <r>
    <x v="1"/>
    <x v="10"/>
    <s v="Pineapple - Canned, Rings"/>
    <s v="Canned, Rings"/>
    <x v="119"/>
    <n v="8004.76"/>
    <n v="8"/>
  </r>
  <r>
    <x v="3"/>
    <x v="6"/>
    <s v="Flour - Pastry"/>
    <s v="Pastry"/>
    <x v="120"/>
    <n v="3489.01"/>
    <n v="2"/>
  </r>
  <r>
    <x v="2"/>
    <x v="7"/>
    <s v="Vermacelli - Sprinkles, Assorted"/>
    <s v="Sprinkles, Assorted"/>
    <x v="59"/>
    <n v="3758.06"/>
    <n v="8"/>
  </r>
  <r>
    <x v="3"/>
    <x v="19"/>
    <s v="Compound - Pear"/>
    <s v="Pear"/>
    <x v="121"/>
    <n v="6134.72"/>
    <n v="10"/>
  </r>
  <r>
    <x v="4"/>
    <x v="12"/>
    <s v="Salmon - Canned"/>
    <s v="Canned"/>
    <x v="63"/>
    <n v="5272"/>
    <n v="4"/>
  </r>
  <r>
    <x v="1"/>
    <x v="18"/>
    <s v="Lettuce - Spring Mix"/>
    <s v="Spring Mix"/>
    <x v="122"/>
    <n v="6682.43"/>
    <n v="8"/>
  </r>
  <r>
    <x v="4"/>
    <x v="13"/>
    <s v="Ostrich - Fan Fillet"/>
    <s v="Fan Fillet"/>
    <x v="123"/>
    <n v="6435.03"/>
    <n v="2"/>
  </r>
  <r>
    <x v="0"/>
    <x v="15"/>
    <s v="Oil - Olive Bertolli"/>
    <s v="Olive Bertolli"/>
    <x v="124"/>
    <n v="1596.27"/>
    <n v="8"/>
  </r>
  <r>
    <x v="3"/>
    <x v="14"/>
    <s v="Cleaner - Pine Sol"/>
    <s v="Pine Sol"/>
    <x v="68"/>
    <n v="9511.43"/>
    <n v="3"/>
  </r>
  <r>
    <x v="0"/>
    <x v="13"/>
    <s v="Beets - Candy Cane, Organic"/>
    <s v="Candy Cane, Organic"/>
    <x v="121"/>
    <n v="9808.33"/>
    <n v="8"/>
  </r>
  <r>
    <x v="1"/>
    <x v="3"/>
    <s v="Kiwi"/>
    <s v="Kiwi"/>
    <x v="84"/>
    <n v="609.57000000000005"/>
    <n v="1"/>
  </r>
  <r>
    <x v="3"/>
    <x v="3"/>
    <s v="Soup V8 Roasted Red Pepper"/>
    <s v="Soup V8 Roasted Red Pepper"/>
    <x v="125"/>
    <n v="2345.85"/>
    <n v="10"/>
  </r>
  <r>
    <x v="3"/>
    <x v="16"/>
    <s v="Sobe - Berry Energy"/>
    <s v="Berry Energy"/>
    <x v="126"/>
    <n v="7481.21"/>
    <n v="3"/>
  </r>
  <r>
    <x v="4"/>
    <x v="2"/>
    <s v="Chives - Fresh"/>
    <s v="Fresh"/>
    <x v="127"/>
    <n v="6197.16"/>
    <n v="1"/>
  </r>
  <r>
    <x v="1"/>
    <x v="8"/>
    <s v="Tomato - Tricolor Cherry"/>
    <s v="Tricolor Cherry"/>
    <x v="128"/>
    <n v="2687.4"/>
    <n v="4"/>
  </r>
  <r>
    <x v="4"/>
    <x v="19"/>
    <s v="Pepper - Green"/>
    <s v="Green"/>
    <x v="103"/>
    <n v="7773.76"/>
    <n v="5"/>
  </r>
  <r>
    <x v="2"/>
    <x v="15"/>
    <s v="Wine - Fat Bastard Merlot"/>
    <s v="Fat Bastard Merlot"/>
    <x v="122"/>
    <n v="1625.93"/>
    <n v="9"/>
  </r>
  <r>
    <x v="2"/>
    <x v="19"/>
    <s v="Carbonated Water - Peach"/>
    <s v="Peach"/>
    <x v="19"/>
    <n v="4538.4799999999996"/>
    <n v="4"/>
  </r>
  <r>
    <x v="0"/>
    <x v="17"/>
    <s v="Cheese - Brie, Triple Creme"/>
    <s v="Brie, Triple Creme"/>
    <x v="96"/>
    <n v="758.53"/>
    <n v="2"/>
  </r>
  <r>
    <x v="2"/>
    <x v="15"/>
    <s v="Saskatoon Berries - Frozen"/>
    <s v="Frozen"/>
    <x v="112"/>
    <n v="6339.44"/>
    <n v="8"/>
  </r>
  <r>
    <x v="4"/>
    <x v="7"/>
    <s v="Ice Cream Bar - Oreo Cone"/>
    <s v="Oreo Cone"/>
    <x v="129"/>
    <n v="2388.04"/>
    <n v="3"/>
  </r>
  <r>
    <x v="2"/>
    <x v="15"/>
    <s v="Vodka - Smirnoff"/>
    <s v="Smirnoff"/>
    <x v="130"/>
    <n v="6292.49"/>
    <n v="2"/>
  </r>
  <r>
    <x v="3"/>
    <x v="20"/>
    <s v="Bread - French Baquette"/>
    <s v="French Baquette"/>
    <x v="131"/>
    <n v="182"/>
    <n v="5"/>
  </r>
  <r>
    <x v="0"/>
    <x v="16"/>
    <s v="Olive - Spread Tapenade"/>
    <s v="Spread Tapenade"/>
    <x v="132"/>
    <n v="7675.59"/>
    <n v="7"/>
  </r>
  <r>
    <x v="3"/>
    <x v="8"/>
    <s v="Nut - Walnut, Chopped"/>
    <s v="Walnut, Chopped"/>
    <x v="133"/>
    <n v="3064.85"/>
    <n v="3"/>
  </r>
  <r>
    <x v="2"/>
    <x v="18"/>
    <s v="Yogurt - Peach, 175 Gr"/>
    <s v="Peach, 175 Gr"/>
    <x v="134"/>
    <n v="7136.18"/>
    <n v="5"/>
  </r>
  <r>
    <x v="4"/>
    <x v="7"/>
    <s v="Rosemary - Fresh"/>
    <s v="Fresh"/>
    <x v="135"/>
    <n v="4133.6099999999997"/>
    <n v="6"/>
  </r>
  <r>
    <x v="2"/>
    <x v="1"/>
    <s v="Bread - Ciabatta Buns"/>
    <s v="Ciabatta Buns"/>
    <x v="123"/>
    <n v="1304.81"/>
    <n v="6"/>
  </r>
  <r>
    <x v="1"/>
    <x v="16"/>
    <s v="Juice - Ocean Spray Cranberry"/>
    <s v="Ocean Spray Cranberry"/>
    <x v="136"/>
    <n v="828.66"/>
    <n v="10"/>
  </r>
  <r>
    <x v="2"/>
    <x v="7"/>
    <s v="Rhubarb"/>
    <s v="Rhubarb"/>
    <x v="137"/>
    <n v="4221.6499999999996"/>
    <n v="7"/>
  </r>
  <r>
    <x v="2"/>
    <x v="21"/>
    <s v="Pasta - Penne, Lisce, Dry"/>
    <s v="Penne, Lisce, Dry"/>
    <x v="138"/>
    <n v="4009.96"/>
    <n v="6"/>
  </r>
  <r>
    <x v="1"/>
    <x v="20"/>
    <s v="Macaroons - Homestyle Two Bit"/>
    <s v="Homestyle Two Bit"/>
    <x v="139"/>
    <n v="3163.62"/>
    <n v="10"/>
  </r>
  <r>
    <x v="3"/>
    <x v="4"/>
    <s v="Flounder - Fresh"/>
    <s v="Fresh"/>
    <x v="138"/>
    <n v="4300.68"/>
    <n v="6"/>
  </r>
  <r>
    <x v="1"/>
    <x v="5"/>
    <s v="Steampan - Foil"/>
    <s v="Foil"/>
    <x v="140"/>
    <n v="177.85"/>
    <n v="7"/>
  </r>
  <r>
    <x v="3"/>
    <x v="15"/>
    <s v="Coffee - Decaffeinato Coffee"/>
    <s v="Decaffeinato Coffee"/>
    <x v="141"/>
    <n v="7632.15"/>
    <n v="2"/>
  </r>
  <r>
    <x v="2"/>
    <x v="6"/>
    <s v="Ice Cream Bar - Rolo Cone"/>
    <s v="Rolo Cone"/>
    <x v="142"/>
    <n v="8623.73"/>
    <n v="8"/>
  </r>
  <r>
    <x v="1"/>
    <x v="9"/>
    <s v="Uniform Linen Charge"/>
    <s v="Uniform Linen Charge"/>
    <x v="143"/>
    <n v="7890.08"/>
    <n v="2"/>
  </r>
  <r>
    <x v="3"/>
    <x v="13"/>
    <s v="Salt - Kosher"/>
    <s v="Kosher"/>
    <x v="130"/>
    <n v="3067.29"/>
    <n v="9"/>
  </r>
  <r>
    <x v="2"/>
    <x v="3"/>
    <s v="Flavouring - Rum"/>
    <s v="Rum"/>
    <x v="144"/>
    <n v="1954.37"/>
    <n v="9"/>
  </r>
  <r>
    <x v="0"/>
    <x v="5"/>
    <s v="Table Cloth 90x90 White"/>
    <s v="Table Cloth 90x90 White"/>
    <x v="145"/>
    <n v="5017.3500000000004"/>
    <n v="9"/>
  </r>
  <r>
    <x v="2"/>
    <x v="17"/>
    <s v="Soup - Knorr, Chicken Noodle"/>
    <s v="Knorr, Chicken Noodle"/>
    <x v="146"/>
    <n v="8324.85"/>
    <n v="6"/>
  </r>
  <r>
    <x v="0"/>
    <x v="1"/>
    <s v="Grapes - Black"/>
    <s v="Black"/>
    <x v="57"/>
    <n v="2212.7199999999998"/>
    <n v="1"/>
  </r>
  <r>
    <x v="4"/>
    <x v="21"/>
    <s v="Stock - Chicken, White"/>
    <s v="Chicken, White"/>
    <x v="147"/>
    <n v="1336.02"/>
    <n v="4"/>
  </r>
  <r>
    <x v="0"/>
    <x v="14"/>
    <s v="Wine - Sauvignon Blanc"/>
    <s v="Sauvignon Blanc"/>
    <x v="63"/>
    <n v="2000.2"/>
    <n v="7"/>
  </r>
  <r>
    <x v="0"/>
    <x v="14"/>
    <s v="Thyme - Dried"/>
    <s v="Dried"/>
    <x v="148"/>
    <n v="3376.23"/>
    <n v="2"/>
  </r>
  <r>
    <x v="3"/>
    <x v="10"/>
    <s v="Table Cloth 72x144 White"/>
    <s v="Table Cloth 72x144 White"/>
    <x v="117"/>
    <n v="9310.2999999999993"/>
    <n v="2"/>
  </r>
  <r>
    <x v="0"/>
    <x v="7"/>
    <s v="Salt - Table"/>
    <s v="Table"/>
    <x v="126"/>
    <n v="6140.59"/>
    <n v="9"/>
  </r>
  <r>
    <x v="3"/>
    <x v="19"/>
    <s v="Wine - Alsace Gewurztraminer"/>
    <s v="Alsace Gewurztraminer"/>
    <x v="149"/>
    <n v="9884.2199999999993"/>
    <n v="7"/>
  </r>
  <r>
    <x v="2"/>
    <x v="16"/>
    <s v="Mustard - Dry, Powder"/>
    <s v="Dry, Powder"/>
    <x v="150"/>
    <n v="7168.9"/>
    <n v="1"/>
  </r>
  <r>
    <x v="2"/>
    <x v="10"/>
    <s v="Coffee - Irish Cream"/>
    <s v="Irish Cream"/>
    <x v="151"/>
    <n v="9292.18"/>
    <n v="3"/>
  </r>
  <r>
    <x v="0"/>
    <x v="14"/>
    <s v="Soup - Canadian Pea, Dry Mix"/>
    <s v="Canadian Pea, Dry Mix"/>
    <x v="141"/>
    <n v="735.73"/>
    <n v="2"/>
  </r>
  <r>
    <x v="3"/>
    <x v="12"/>
    <s v="Ice Cream Bar - Hagen Daz"/>
    <s v="Hagen Daz"/>
    <x v="152"/>
    <n v="9834.65"/>
    <n v="6"/>
  </r>
  <r>
    <x v="2"/>
    <x v="17"/>
    <s v="Bar Mix - Lime"/>
    <s v="Lime"/>
    <x v="26"/>
    <n v="2795.68"/>
    <n v="4"/>
  </r>
  <r>
    <x v="2"/>
    <x v="14"/>
    <s v="Pepper - Paprika, Spanish"/>
    <s v="Paprika, Spanish"/>
    <x v="134"/>
    <n v="5449.65"/>
    <n v="4"/>
  </r>
  <r>
    <x v="4"/>
    <x v="21"/>
    <s v="Goldschalger"/>
    <s v="Goldschalger"/>
    <x v="153"/>
    <n v="1379.95"/>
    <n v="2"/>
  </r>
  <r>
    <x v="4"/>
    <x v="18"/>
    <s v="Compound - Passion Fruit"/>
    <s v="Passion Fruit"/>
    <x v="154"/>
    <n v="2267.2600000000002"/>
    <n v="5"/>
  </r>
  <r>
    <x v="3"/>
    <x v="7"/>
    <s v="Wine - Coteaux Du Tricastin Ac"/>
    <s v="Coteaux Du Tricastin Ac"/>
    <x v="155"/>
    <n v="7796.73"/>
    <n v="5"/>
  </r>
  <r>
    <x v="3"/>
    <x v="3"/>
    <s v="Soup - Base Broth Chix"/>
    <s v="Base Broth Chix"/>
    <x v="127"/>
    <n v="5496.89"/>
    <n v="10"/>
  </r>
  <r>
    <x v="0"/>
    <x v="6"/>
    <s v="Veal - Osso Bucco"/>
    <s v="Osso Bucco"/>
    <x v="97"/>
    <n v="2137.54"/>
    <n v="2"/>
  </r>
  <r>
    <x v="1"/>
    <x v="11"/>
    <s v="Salami - Genova"/>
    <s v="Genova"/>
    <x v="156"/>
    <n v="6950.25"/>
    <n v="7"/>
  </r>
  <r>
    <x v="1"/>
    <x v="1"/>
    <s v="Jicama"/>
    <s v="Jicama"/>
    <x v="157"/>
    <n v="5976.34"/>
    <n v="7"/>
  </r>
  <r>
    <x v="4"/>
    <x v="11"/>
    <s v="Buttons"/>
    <s v="Buttons"/>
    <x v="37"/>
    <n v="6534.27"/>
    <n v="10"/>
  </r>
  <r>
    <x v="1"/>
    <x v="8"/>
    <s v="Ecolab - Hand Soap Form Antibac"/>
    <s v="Hand Soap Form Antibac"/>
    <x v="158"/>
    <n v="1583.14"/>
    <n v="3"/>
  </r>
  <r>
    <x v="0"/>
    <x v="13"/>
    <s v="Chervil - Fresh"/>
    <s v="Fresh"/>
    <x v="129"/>
    <n v="3781.67"/>
    <n v="1"/>
  </r>
  <r>
    <x v="1"/>
    <x v="9"/>
    <s v="Beef - Striploin Aa"/>
    <s v="Striploin Aa"/>
    <x v="159"/>
    <n v="1714.91"/>
    <n v="5"/>
  </r>
  <r>
    <x v="3"/>
    <x v="12"/>
    <s v="Veal - Nuckle"/>
    <s v="Nuckle"/>
    <x v="160"/>
    <n v="96.34"/>
    <n v="4"/>
  </r>
  <r>
    <x v="1"/>
    <x v="8"/>
    <s v="Oil - Pumpkinseed"/>
    <s v="Pumpkinseed"/>
    <x v="161"/>
    <n v="3098.99"/>
    <n v="6"/>
  </r>
  <r>
    <x v="1"/>
    <x v="7"/>
    <s v="Sauce - Soya, Light"/>
    <s v="Soya, Light"/>
    <x v="162"/>
    <n v="2555.9699999999998"/>
    <n v="9"/>
  </r>
  <r>
    <x v="2"/>
    <x v="1"/>
    <s v="Crawfish"/>
    <s v="Crawfish"/>
    <x v="72"/>
    <n v="8757.0400000000009"/>
    <n v="8"/>
  </r>
  <r>
    <x v="2"/>
    <x v="21"/>
    <s v="Mustard - Seed"/>
    <s v="Seed"/>
    <x v="163"/>
    <n v="3701.28"/>
    <n v="4"/>
  </r>
  <r>
    <x v="4"/>
    <x v="2"/>
    <s v="Pasta - Rotini, Colour, Dry"/>
    <s v="Rotini, Colour, Dry"/>
    <x v="164"/>
    <n v="6320.3"/>
    <n v="10"/>
  </r>
  <r>
    <x v="3"/>
    <x v="4"/>
    <s v="Chips Potato Reg 43g"/>
    <s v="Chips Potato Reg 43g"/>
    <x v="165"/>
    <n v="7517.73"/>
    <n v="4"/>
  </r>
  <r>
    <x v="4"/>
    <x v="18"/>
    <s v="Rice - Long Grain"/>
    <s v="Long Grain"/>
    <x v="166"/>
    <n v="1930.04"/>
    <n v="10"/>
  </r>
  <r>
    <x v="3"/>
    <x v="18"/>
    <s v="Ice Cream Bar - Oreo Cone"/>
    <s v="Oreo Cone"/>
    <x v="130"/>
    <n v="8284.9500000000007"/>
    <n v="3"/>
  </r>
  <r>
    <x v="1"/>
    <x v="6"/>
    <s v="Neckerchief Blck"/>
    <s v="Neckerchief Blck"/>
    <x v="112"/>
    <n v="6096.86"/>
    <n v="3"/>
  </r>
  <r>
    <x v="2"/>
    <x v="1"/>
    <s v="Lamb - Shanks"/>
    <s v="Shanks"/>
    <x v="129"/>
    <n v="2034.32"/>
    <n v="3"/>
  </r>
  <r>
    <x v="2"/>
    <x v="19"/>
    <s v="Beef - Bresaola"/>
    <s v="Bresaola"/>
    <x v="167"/>
    <n v="6831.4"/>
    <n v="3"/>
  </r>
  <r>
    <x v="0"/>
    <x v="16"/>
    <s v="Carbonated Water - Strawberry"/>
    <s v="Strawberry"/>
    <x v="168"/>
    <n v="5730.85"/>
    <n v="10"/>
  </r>
  <r>
    <x v="0"/>
    <x v="20"/>
    <s v="Sprouts - Baby Pea Tendrils"/>
    <s v="Baby Pea Tendrils"/>
    <x v="152"/>
    <n v="197.65"/>
    <n v="8"/>
  </r>
  <r>
    <x v="4"/>
    <x v="20"/>
    <s v="Water - Spring 1.5lit"/>
    <s v="Spring 1.5lit"/>
    <x v="65"/>
    <n v="7701.29"/>
    <n v="1"/>
  </r>
  <r>
    <x v="0"/>
    <x v="18"/>
    <s v="Vodka - Moskovskaya"/>
    <s v="Moskovskaya"/>
    <x v="169"/>
    <n v="1498.65"/>
    <n v="10"/>
  </r>
  <r>
    <x v="4"/>
    <x v="2"/>
    <s v="Pepper - Yellow Bell"/>
    <s v="Yellow Bell"/>
    <x v="36"/>
    <n v="9087.89"/>
    <n v="7"/>
  </r>
  <r>
    <x v="2"/>
    <x v="3"/>
    <s v="Calypso - Pineapple Passion"/>
    <s v="Pineapple Passion"/>
    <x v="94"/>
    <n v="7793.18"/>
    <n v="10"/>
  </r>
  <r>
    <x v="2"/>
    <x v="6"/>
    <s v="Eggs - Extra Large"/>
    <s v="Extra Large"/>
    <x v="170"/>
    <n v="5164.63"/>
    <n v="10"/>
  </r>
  <r>
    <x v="1"/>
    <x v="12"/>
    <s v="Beef - Short Ribs"/>
    <s v="Short Ribs"/>
    <x v="171"/>
    <n v="7224.1"/>
    <n v="2"/>
  </r>
  <r>
    <x v="2"/>
    <x v="21"/>
    <s v="Tea - Earl Grey"/>
    <s v="Earl Grey"/>
    <x v="161"/>
    <n v="3607.22"/>
    <n v="8"/>
  </r>
  <r>
    <x v="4"/>
    <x v="8"/>
    <s v="Soup - Campbells, Spinach Crm"/>
    <s v="Campbells, Spinach Crm"/>
    <x v="172"/>
    <n v="7924.36"/>
    <n v="5"/>
  </r>
  <r>
    <x v="1"/>
    <x v="1"/>
    <s v="Devonshire Cream"/>
    <s v="Devonshire Cream"/>
    <x v="44"/>
    <n v="3241.4"/>
    <n v="9"/>
  </r>
  <r>
    <x v="1"/>
    <x v="7"/>
    <s v="Soy Protein"/>
    <s v="Soy Protein"/>
    <x v="130"/>
    <n v="5462.55"/>
    <n v="1"/>
  </r>
  <r>
    <x v="2"/>
    <x v="1"/>
    <s v="Soupcontfoam16oz 116con"/>
    <s v="Soupcontfoam16oz 116con"/>
    <x v="173"/>
    <n v="8237.57"/>
    <n v="2"/>
  </r>
  <r>
    <x v="4"/>
    <x v="10"/>
    <s v="Pastry - Carrot Muffin - Mini"/>
    <s v="Carrot Muffin - Mini"/>
    <x v="174"/>
    <n v="8654.06"/>
    <n v="8"/>
  </r>
  <r>
    <x v="1"/>
    <x v="3"/>
    <s v="Cloves - Whole"/>
    <s v="Whole"/>
    <x v="27"/>
    <n v="5247.64"/>
    <n v="3"/>
  </r>
  <r>
    <x v="0"/>
    <x v="8"/>
    <s v="Veal - Loin"/>
    <s v="Loin"/>
    <x v="156"/>
    <n v="8645.61"/>
    <n v="4"/>
  </r>
  <r>
    <x v="2"/>
    <x v="9"/>
    <s v="Icecream - Dibs"/>
    <s v="Dibs"/>
    <x v="175"/>
    <n v="8792.48"/>
    <n v="8"/>
  </r>
  <r>
    <x v="4"/>
    <x v="16"/>
    <s v="Beer - True North Lager"/>
    <s v="True North Lager"/>
    <x v="99"/>
    <n v="1663.44"/>
    <n v="6"/>
  </r>
  <r>
    <x v="2"/>
    <x v="18"/>
    <s v="Mushroom - White Button"/>
    <s v="White Button"/>
    <x v="82"/>
    <n v="893.52"/>
    <n v="4"/>
  </r>
  <r>
    <x v="2"/>
    <x v="10"/>
    <s v="Salmon Atl.whole 8 - 10 Lb"/>
    <s v="10 Lb"/>
    <x v="176"/>
    <n v="5118.7299999999996"/>
    <n v="2"/>
  </r>
  <r>
    <x v="4"/>
    <x v="20"/>
    <s v="Mushroom - Trumpet, Dry"/>
    <s v="Trumpet, Dry"/>
    <x v="24"/>
    <n v="697.1"/>
    <n v="9"/>
  </r>
  <r>
    <x v="3"/>
    <x v="8"/>
    <s v="Squash - Pepper"/>
    <s v="Pepper"/>
    <x v="103"/>
    <n v="8357.86"/>
    <n v="1"/>
  </r>
  <r>
    <x v="0"/>
    <x v="19"/>
    <s v="Lettuce - Curly Endive"/>
    <s v="Curly Endive"/>
    <x v="177"/>
    <n v="6697.95"/>
    <n v="10"/>
  </r>
  <r>
    <x v="3"/>
    <x v="2"/>
    <s v="Beets - Mini Golden"/>
    <s v="Mini Golden"/>
    <x v="178"/>
    <n v="1904.62"/>
    <n v="5"/>
  </r>
  <r>
    <x v="0"/>
    <x v="9"/>
    <s v="Muskox - French Rack"/>
    <s v="French Rack"/>
    <x v="179"/>
    <n v="1139.1300000000001"/>
    <n v="6"/>
  </r>
  <r>
    <x v="0"/>
    <x v="13"/>
    <s v="Scallops - U - 10"/>
    <s v="U - 10"/>
    <x v="126"/>
    <n v="291.52"/>
    <n v="4"/>
  </r>
  <r>
    <x v="3"/>
    <x v="8"/>
    <s v="Marjoram - Fresh"/>
    <s v="Fresh"/>
    <x v="180"/>
    <n v="2201.25"/>
    <n v="1"/>
  </r>
  <r>
    <x v="2"/>
    <x v="2"/>
    <s v="Olives - Morracan Dired"/>
    <s v="Morracan Dired"/>
    <x v="181"/>
    <n v="9063.17"/>
    <n v="1"/>
  </r>
  <r>
    <x v="1"/>
    <x v="5"/>
    <s v="Crab - Claws, 26 - 30"/>
    <s v="Claws, 26 - 30"/>
    <x v="101"/>
    <n v="8521.32"/>
    <n v="3"/>
  </r>
  <r>
    <x v="2"/>
    <x v="10"/>
    <s v="Seedlings - Clamshell"/>
    <s v="Clamshell"/>
    <x v="108"/>
    <n v="8559.75"/>
    <n v="4"/>
  </r>
  <r>
    <x v="1"/>
    <x v="1"/>
    <s v="Ice Cream - Turtles Stick Bar"/>
    <s v="Turtles Stick Bar"/>
    <x v="182"/>
    <n v="4352.71"/>
    <n v="10"/>
  </r>
  <r>
    <x v="4"/>
    <x v="2"/>
    <s v="Bagelers - Cinn / Brown Sugar"/>
    <s v="Cinn / Brown Sugar"/>
    <x v="22"/>
    <n v="7319.52"/>
    <n v="9"/>
  </r>
  <r>
    <x v="4"/>
    <x v="3"/>
    <s v="Glass - Juice Clear 5oz 55005"/>
    <s v="Juice Clear 5oz 55005"/>
    <x v="183"/>
    <n v="7105.26"/>
    <n v="1"/>
  </r>
  <r>
    <x v="4"/>
    <x v="0"/>
    <s v="Chocolate - White"/>
    <s v="White"/>
    <x v="184"/>
    <n v="6089.66"/>
    <n v="5"/>
  </r>
  <r>
    <x v="4"/>
    <x v="1"/>
    <s v="Ecolab - Power Fusion"/>
    <s v="Power Fusion"/>
    <x v="75"/>
    <n v="5371.44"/>
    <n v="8"/>
  </r>
  <r>
    <x v="0"/>
    <x v="13"/>
    <s v="Pernod"/>
    <s v="Pernod"/>
    <x v="185"/>
    <n v="6356.68"/>
    <n v="9"/>
  </r>
  <r>
    <x v="2"/>
    <x v="15"/>
    <s v="Long Island Ice Tea"/>
    <s v="Long Island Ice Tea"/>
    <x v="65"/>
    <n v="3422.89"/>
    <n v="2"/>
  </r>
  <r>
    <x v="1"/>
    <x v="6"/>
    <s v="Pails With Lids"/>
    <s v="Pails With Lids"/>
    <x v="60"/>
    <n v="281.83999999999997"/>
    <n v="3"/>
  </r>
  <r>
    <x v="4"/>
    <x v="16"/>
    <s v="Coffee Cup 12oz 5342cd"/>
    <s v="Coffee Cup 12oz 5342cd"/>
    <x v="79"/>
    <n v="8478.33"/>
    <n v="8"/>
  </r>
  <r>
    <x v="2"/>
    <x v="11"/>
    <s v="Ham - Proscuitto"/>
    <s v="Proscuitto"/>
    <x v="28"/>
    <n v="259.67"/>
    <n v="3"/>
  </r>
  <r>
    <x v="2"/>
    <x v="13"/>
    <s v="Cookie Choc"/>
    <s v="Cookie Choc"/>
    <x v="74"/>
    <n v="4483.67"/>
    <n v="7"/>
  </r>
  <r>
    <x v="0"/>
    <x v="17"/>
    <s v="Crackers - Water"/>
    <s v="Water"/>
    <x v="115"/>
    <n v="2521.1799999999998"/>
    <n v="4"/>
  </r>
  <r>
    <x v="0"/>
    <x v="3"/>
    <s v="Ham - Smoked, Bone - In"/>
    <s v="Smoked, Bone - In"/>
    <x v="186"/>
    <n v="2769.39"/>
    <n v="5"/>
  </r>
  <r>
    <x v="0"/>
    <x v="1"/>
    <s v="Nutmeg - Ground"/>
    <s v="Ground"/>
    <x v="135"/>
    <n v="1175.2"/>
    <n v="10"/>
  </r>
  <r>
    <x v="4"/>
    <x v="12"/>
    <s v="Flour - Cake"/>
    <s v="Cake"/>
    <x v="187"/>
    <n v="4352.21"/>
    <n v="1"/>
  </r>
  <r>
    <x v="3"/>
    <x v="3"/>
    <s v="Lid - 0090 Clear"/>
    <s v="0090 Clear"/>
    <x v="188"/>
    <n v="298.04000000000002"/>
    <n v="4"/>
  </r>
  <r>
    <x v="2"/>
    <x v="7"/>
    <s v="Cheese - Grie Des Champ"/>
    <s v="Grie Des Champ"/>
    <x v="189"/>
    <n v="9335.91"/>
    <n v="4"/>
  </r>
  <r>
    <x v="4"/>
    <x v="5"/>
    <s v="Jolt Cola - Electric Blue"/>
    <s v="Electric Blue"/>
    <x v="133"/>
    <n v="5667.37"/>
    <n v="8"/>
  </r>
  <r>
    <x v="3"/>
    <x v="18"/>
    <s v="Wine - Ej Gallo Sierra Valley"/>
    <s v="Ej Gallo Sierra Valley"/>
    <x v="146"/>
    <n v="8947.61"/>
    <n v="6"/>
  </r>
  <r>
    <x v="1"/>
    <x v="4"/>
    <s v="Plasticknivesblack"/>
    <s v="Plasticknivesblack"/>
    <x v="90"/>
    <n v="6677.57"/>
    <n v="2"/>
  </r>
  <r>
    <x v="1"/>
    <x v="19"/>
    <s v="Wine - Shiraz Wolf Blass Premium"/>
    <s v="Shiraz Wolf Blass Premium"/>
    <x v="190"/>
    <n v="8004.88"/>
    <n v="4"/>
  </r>
  <r>
    <x v="0"/>
    <x v="4"/>
    <s v="Veal - Inside"/>
    <s v="Inside"/>
    <x v="191"/>
    <n v="1428.96"/>
    <n v="1"/>
  </r>
  <r>
    <x v="0"/>
    <x v="7"/>
    <s v="Sauce - Hollandaise"/>
    <s v="Hollandaise"/>
    <x v="192"/>
    <n v="7124.64"/>
    <n v="2"/>
  </r>
  <r>
    <x v="3"/>
    <x v="18"/>
    <s v="Loquat"/>
    <s v="Loquat"/>
    <x v="193"/>
    <n v="3398.2"/>
    <n v="3"/>
  </r>
  <r>
    <x v="4"/>
    <x v="12"/>
    <s v="Flavouring - Orange"/>
    <s v="Orange"/>
    <x v="194"/>
    <n v="5306.23"/>
    <n v="4"/>
  </r>
  <r>
    <x v="1"/>
    <x v="19"/>
    <s v="Whmis Spray Bottle Graduated"/>
    <s v="Whmis Spray Bottle Graduated"/>
    <x v="61"/>
    <n v="8115.16"/>
    <n v="7"/>
  </r>
  <r>
    <x v="1"/>
    <x v="1"/>
    <s v="Energy Drink"/>
    <s v="Energy Drink"/>
    <x v="195"/>
    <n v="185.17"/>
    <n v="6"/>
  </r>
  <r>
    <x v="0"/>
    <x v="17"/>
    <s v="Beef - Top Butt Aaa"/>
    <s v="Top Butt Aaa"/>
    <x v="196"/>
    <n v="1095.46"/>
    <n v="9"/>
  </r>
  <r>
    <x v="1"/>
    <x v="18"/>
    <s v="Wine - Cava Aria Estate Brut"/>
    <s v="Cava Aria Estate Brut"/>
    <x v="135"/>
    <n v="1447.98"/>
    <n v="7"/>
  </r>
  <r>
    <x v="4"/>
    <x v="2"/>
    <s v="Remy Red"/>
    <s v="Remy Red"/>
    <x v="197"/>
    <n v="3848.18"/>
    <n v="3"/>
  </r>
  <r>
    <x v="3"/>
    <x v="8"/>
    <s v="Table Cloth 91x91 Colour"/>
    <s v="Table Cloth 91x91 Colour"/>
    <x v="26"/>
    <n v="9345.58"/>
    <n v="9"/>
  </r>
  <r>
    <x v="0"/>
    <x v="2"/>
    <s v="Wine - Charddonnay Errazuriz"/>
    <s v="Charddonnay Errazuriz"/>
    <x v="43"/>
    <n v="8739.7900000000009"/>
    <n v="2"/>
  </r>
  <r>
    <x v="3"/>
    <x v="19"/>
    <s v="Mushroom - Enoki, Dry"/>
    <s v="Enoki, Dry"/>
    <x v="198"/>
    <n v="5684.85"/>
    <n v="4"/>
  </r>
  <r>
    <x v="4"/>
    <x v="3"/>
    <s v="Coffee - Decafenated"/>
    <s v="Decafenated"/>
    <x v="199"/>
    <n v="7596.57"/>
    <n v="9"/>
  </r>
  <r>
    <x v="1"/>
    <x v="7"/>
    <s v="Chips Potato Salt Vinegar 43g"/>
    <s v="Chips Potato Salt Vinegar 43g"/>
    <x v="62"/>
    <n v="2802.51"/>
    <n v="6"/>
  </r>
  <r>
    <x v="0"/>
    <x v="20"/>
    <s v="Figs"/>
    <s v="Figs"/>
    <x v="125"/>
    <n v="8271.57"/>
    <n v="6"/>
  </r>
  <r>
    <x v="3"/>
    <x v="16"/>
    <s v="Beef - Inside Round"/>
    <s v="Inside Round"/>
    <x v="57"/>
    <n v="363.12"/>
    <n v="1"/>
  </r>
  <r>
    <x v="1"/>
    <x v="19"/>
    <s v="Passion Fruit"/>
    <s v="Passion Fruit"/>
    <x v="199"/>
    <n v="6881.93"/>
    <n v="3"/>
  </r>
  <r>
    <x v="1"/>
    <x v="5"/>
    <s v="Tobasco Sauce"/>
    <s v="Tobasco Sauce"/>
    <x v="100"/>
    <n v="1031.69"/>
    <n v="2"/>
  </r>
  <r>
    <x v="1"/>
    <x v="9"/>
    <s v="Soap - Mr.clean Floor Soap"/>
    <s v="Mr.clean Floor Soap"/>
    <x v="183"/>
    <n v="6905.45"/>
    <n v="8"/>
  </r>
  <r>
    <x v="4"/>
    <x v="18"/>
    <s v="Corn - On The Cob"/>
    <s v="On The Cob"/>
    <x v="142"/>
    <n v="2424.61"/>
    <n v="7"/>
  </r>
  <r>
    <x v="1"/>
    <x v="12"/>
    <s v="Table Cloth 62x114 White"/>
    <s v="Table Cloth 62x114 White"/>
    <x v="105"/>
    <n v="1551.49"/>
    <n v="1"/>
  </r>
  <r>
    <x v="2"/>
    <x v="16"/>
    <s v="Vermouth - White, Cinzano"/>
    <s v="White, Cinzano"/>
    <x v="49"/>
    <n v="2411.4899999999998"/>
    <n v="5"/>
  </r>
  <r>
    <x v="1"/>
    <x v="12"/>
    <s v="Wine - Cousino Macul Antiguas"/>
    <s v="Cousino Macul Antiguas"/>
    <x v="200"/>
    <n v="5129.5200000000004"/>
    <n v="3"/>
  </r>
  <r>
    <x v="2"/>
    <x v="19"/>
    <s v="Pork - Bacon, Sliced"/>
    <s v="Bacon, Sliced"/>
    <x v="201"/>
    <n v="6005.04"/>
    <n v="1"/>
  </r>
  <r>
    <x v="1"/>
    <x v="5"/>
    <s v="Soup - Campbells, Chix Gumbo"/>
    <s v="Campbells, Chix Gumbo"/>
    <x v="202"/>
    <n v="9127.5300000000007"/>
    <n v="8"/>
  </r>
  <r>
    <x v="0"/>
    <x v="18"/>
    <s v="Beef - Ox Tongue"/>
    <s v="Ox Tongue"/>
    <x v="203"/>
    <n v="6946.7"/>
    <n v="1"/>
  </r>
  <r>
    <x v="1"/>
    <x v="0"/>
    <s v="Cheese - Grie Des Champ"/>
    <s v="Grie Des Champ"/>
    <x v="49"/>
    <n v="6489.96"/>
    <n v="3"/>
  </r>
  <r>
    <x v="4"/>
    <x v="15"/>
    <s v="Stock - Beef, White"/>
    <s v="Beef, White"/>
    <x v="198"/>
    <n v="5901.95"/>
    <n v="4"/>
  </r>
  <r>
    <x v="0"/>
    <x v="19"/>
    <s v="Duck - Fat"/>
    <s v="Fat"/>
    <x v="165"/>
    <n v="8557.57"/>
    <n v="5"/>
  </r>
  <r>
    <x v="0"/>
    <x v="6"/>
    <s v="Stock - Veal, Brown"/>
    <s v="Veal, Brown"/>
    <x v="204"/>
    <n v="3240.28"/>
    <n v="9"/>
  </r>
  <r>
    <x v="3"/>
    <x v="9"/>
    <s v="Kiwi Gold Zespri"/>
    <s v="Kiwi Gold Zespri"/>
    <x v="205"/>
    <n v="998.16"/>
    <n v="5"/>
  </r>
  <r>
    <x v="4"/>
    <x v="18"/>
    <s v="Alize Red Passion"/>
    <s v="Alize Red Passion"/>
    <x v="206"/>
    <n v="6024.52"/>
    <n v="4"/>
  </r>
  <r>
    <x v="0"/>
    <x v="0"/>
    <s v="Muffin Mix - Oatmeal"/>
    <s v="Oatmeal"/>
    <x v="89"/>
    <n v="5229.83"/>
    <n v="6"/>
  </r>
  <r>
    <x v="2"/>
    <x v="11"/>
    <s v="Mushrooms - Honey"/>
    <s v="Honey"/>
    <x v="207"/>
    <n v="5104.3500000000004"/>
    <n v="2"/>
  </r>
  <r>
    <x v="4"/>
    <x v="0"/>
    <s v="Sandwich Wrap"/>
    <s v="Sandwich Wrap"/>
    <x v="208"/>
    <n v="9461.74"/>
    <n v="6"/>
  </r>
  <r>
    <x v="4"/>
    <x v="2"/>
    <s v="Glass - Juice Clear 5oz 55005"/>
    <s v="Juice Clear 5oz 55005"/>
    <x v="209"/>
    <n v="833.39"/>
    <n v="9"/>
  </r>
  <r>
    <x v="0"/>
    <x v="8"/>
    <s v="Appetizer - Asian Shrimp Roll"/>
    <s v="Asian Shrimp Roll"/>
    <x v="142"/>
    <n v="2257.7199999999998"/>
    <n v="9"/>
  </r>
  <r>
    <x v="3"/>
    <x v="9"/>
    <s v="Caviar - Salmon"/>
    <s v="Salmon"/>
    <x v="210"/>
    <n v="1022.88"/>
    <n v="3"/>
  </r>
  <r>
    <x v="4"/>
    <x v="6"/>
    <s v="Beer - Sleemans Cream Ale"/>
    <s v="Sleemans Cream Ale"/>
    <x v="43"/>
    <n v="9023.82"/>
    <n v="3"/>
  </r>
  <r>
    <x v="3"/>
    <x v="8"/>
    <s v="Lychee - Canned"/>
    <s v="Canned"/>
    <x v="43"/>
    <n v="7363.6"/>
    <n v="2"/>
  </r>
  <r>
    <x v="2"/>
    <x v="20"/>
    <s v="Truffle Cups Green"/>
    <s v="Truffle Cups Green"/>
    <x v="63"/>
    <n v="1413.04"/>
    <n v="9"/>
  </r>
  <r>
    <x v="1"/>
    <x v="19"/>
    <s v="Octopus"/>
    <s v="Octopus"/>
    <x v="133"/>
    <n v="6422.8"/>
    <n v="10"/>
  </r>
  <r>
    <x v="4"/>
    <x v="1"/>
    <s v="Lamb - Whole Head Off,nz"/>
    <s v="Whole Head Off,nz"/>
    <x v="211"/>
    <n v="1567.94"/>
    <n v="6"/>
  </r>
  <r>
    <x v="2"/>
    <x v="17"/>
    <s v="Lid Coffee Cup 8oz Blk"/>
    <s v="Lid Coffee Cup 8oz Blk"/>
    <x v="161"/>
    <n v="844.49"/>
    <n v="8"/>
  </r>
  <r>
    <x v="3"/>
    <x v="8"/>
    <s v="Sour Cream"/>
    <s v="Sour Cream"/>
    <x v="212"/>
    <n v="4474.1899999999996"/>
    <n v="7"/>
  </r>
  <r>
    <x v="2"/>
    <x v="8"/>
    <s v="Corn Meal"/>
    <s v="Corn Meal"/>
    <x v="186"/>
    <n v="6119.01"/>
    <n v="3"/>
  </r>
  <r>
    <x v="4"/>
    <x v="7"/>
    <s v="Herb Du Provence - Primerba"/>
    <s v="Primerba"/>
    <x v="112"/>
    <n v="8773.4599999999991"/>
    <n v="9"/>
  </r>
  <r>
    <x v="4"/>
    <x v="11"/>
    <s v="Cheese - Grana Padano"/>
    <s v="Grana Padano"/>
    <x v="64"/>
    <n v="4265.17"/>
    <n v="10"/>
  </r>
  <r>
    <x v="4"/>
    <x v="6"/>
    <s v="Island Oasis - Ice Cream Mix"/>
    <s v="Ice Cream Mix"/>
    <x v="123"/>
    <n v="1401.02"/>
    <n v="1"/>
  </r>
  <r>
    <x v="2"/>
    <x v="15"/>
    <s v="Kahlua"/>
    <s v="Kahlua"/>
    <x v="213"/>
    <n v="8537.56"/>
    <n v="2"/>
  </r>
  <r>
    <x v="4"/>
    <x v="4"/>
    <s v="Scallops 60/80 Iqf"/>
    <s v="Scallops 60/80 Iqf"/>
    <x v="214"/>
    <n v="5439.54"/>
    <n v="2"/>
  </r>
  <r>
    <x v="0"/>
    <x v="7"/>
    <s v="Tamarind Paste"/>
    <s v="Tamarind Paste"/>
    <x v="215"/>
    <n v="9117.17"/>
    <n v="8"/>
  </r>
  <r>
    <x v="1"/>
    <x v="21"/>
    <s v="Stock - Veal, Brown"/>
    <s v="Veal, Brown"/>
    <x v="117"/>
    <n v="8078.49"/>
    <n v="2"/>
  </r>
  <r>
    <x v="1"/>
    <x v="21"/>
    <s v="Wine - Ice Wine"/>
    <s v="Ice Wine"/>
    <x v="74"/>
    <n v="1168.27"/>
    <n v="10"/>
  </r>
  <r>
    <x v="0"/>
    <x v="21"/>
    <s v="Table Cloth 120 Round White"/>
    <s v="Table Cloth 120 Round White"/>
    <x v="112"/>
    <n v="5867.5"/>
    <n v="3"/>
  </r>
  <r>
    <x v="1"/>
    <x v="21"/>
    <s v="Juice - Clamato, 341 Ml"/>
    <s v="Clamato, 341 Ml"/>
    <x v="216"/>
    <n v="822.81"/>
    <n v="3"/>
  </r>
  <r>
    <x v="1"/>
    <x v="10"/>
    <s v="Muffin Mix - Morning Glory"/>
    <s v="Morning Glory"/>
    <x v="132"/>
    <n v="251.5"/>
    <n v="10"/>
  </r>
  <r>
    <x v="0"/>
    <x v="20"/>
    <s v="Snapple Raspberry Tea"/>
    <s v="Snapple Raspberry Tea"/>
    <x v="217"/>
    <n v="529.76"/>
    <n v="4"/>
  </r>
  <r>
    <x v="1"/>
    <x v="14"/>
    <s v="Cognac - Courvaisier"/>
    <s v="Courvaisier"/>
    <x v="75"/>
    <n v="282.99"/>
    <n v="4"/>
  </r>
  <r>
    <x v="0"/>
    <x v="14"/>
    <s v="Tia Maria"/>
    <s v="Tia Maria"/>
    <x v="103"/>
    <n v="7827.41"/>
    <n v="7"/>
  </r>
  <r>
    <x v="0"/>
    <x v="13"/>
    <s v="Salmon - Atlantic, Fresh, Whole"/>
    <s v="Atlantic, Fresh, Whole"/>
    <x v="115"/>
    <n v="7670.03"/>
    <n v="4"/>
  </r>
  <r>
    <x v="4"/>
    <x v="8"/>
    <s v="Nestea - Iced Tea"/>
    <s v="Iced Tea"/>
    <x v="41"/>
    <n v="7708.35"/>
    <n v="5"/>
  </r>
  <r>
    <x v="2"/>
    <x v="12"/>
    <s v="Roe - Lump Fish, Red"/>
    <s v="Lump Fish, Red"/>
    <x v="100"/>
    <n v="9507.56"/>
    <n v="9"/>
  </r>
  <r>
    <x v="1"/>
    <x v="13"/>
    <s v="Tomato - Tricolor Cherry"/>
    <s v="Tricolor Cherry"/>
    <x v="218"/>
    <n v="2393.56"/>
    <n v="1"/>
  </r>
  <r>
    <x v="4"/>
    <x v="15"/>
    <s v="Cookie Dough - Double"/>
    <s v="Double"/>
    <x v="149"/>
    <n v="9537.93"/>
    <n v="2"/>
  </r>
  <r>
    <x v="3"/>
    <x v="15"/>
    <s v="Garam Marsala"/>
    <s v="Garam Marsala"/>
    <x v="27"/>
    <n v="2425.6799999999998"/>
    <n v="7"/>
  </r>
  <r>
    <x v="1"/>
    <x v="9"/>
    <s v="Napkin - Beverge, White 2 - Ply"/>
    <s v="Beverge, White 2 - Ply"/>
    <x v="219"/>
    <n v="1160.97"/>
    <n v="7"/>
  </r>
  <r>
    <x v="1"/>
    <x v="7"/>
    <s v="Mop Head - Cotton, 24 Oz"/>
    <s v="Cotton, 24 Oz"/>
    <x v="146"/>
    <n v="5366.69"/>
    <n v="6"/>
  </r>
  <r>
    <x v="2"/>
    <x v="14"/>
    <s v="Lotus Rootlets - Canned"/>
    <s v="Canned"/>
    <x v="124"/>
    <n v="1581.05"/>
    <n v="7"/>
  </r>
  <r>
    <x v="0"/>
    <x v="0"/>
    <s v="Greens Mustard"/>
    <s v="Greens Mustard"/>
    <x v="220"/>
    <n v="1355.98"/>
    <n v="1"/>
  </r>
  <r>
    <x v="3"/>
    <x v="11"/>
    <s v="Foam Espresso Cup Plain White"/>
    <s v="Foam Espresso Cup Plain White"/>
    <x v="183"/>
    <n v="1016.05"/>
    <n v="7"/>
  </r>
  <r>
    <x v="4"/>
    <x v="19"/>
    <s v="Plate Foam Laminated 9in Blk"/>
    <s v="Plate Foam Laminated 9in Blk"/>
    <x v="221"/>
    <n v="8476.83"/>
    <n v="4"/>
  </r>
  <r>
    <x v="4"/>
    <x v="7"/>
    <s v="Passion Fruit"/>
    <s v="Passion Fruit"/>
    <x v="17"/>
    <n v="4285.6099999999997"/>
    <n v="6"/>
  </r>
  <r>
    <x v="2"/>
    <x v="1"/>
    <s v="Lettuce - Romaine"/>
    <s v="Romaine"/>
    <x v="186"/>
    <n v="4280.5600000000004"/>
    <n v="1"/>
  </r>
  <r>
    <x v="3"/>
    <x v="18"/>
    <s v="Basil - Dry, Rubbed"/>
    <s v="Dry, Rubbed"/>
    <x v="93"/>
    <n v="6888.51"/>
    <n v="6"/>
  </r>
  <r>
    <x v="0"/>
    <x v="12"/>
    <s v="Table Cloth 53x69 White"/>
    <s v="Table Cloth 53x69 White"/>
    <x v="150"/>
    <n v="4544.6899999999996"/>
    <n v="5"/>
  </r>
  <r>
    <x v="1"/>
    <x v="11"/>
    <s v="Egg Patty Fried"/>
    <s v="Egg Patty Fried"/>
    <x v="222"/>
    <n v="3050.14"/>
    <n v="4"/>
  </r>
  <r>
    <x v="2"/>
    <x v="0"/>
    <s v="Salmon Atl.whole 8 - 10 Lb"/>
    <s v="10 Lb"/>
    <x v="39"/>
    <n v="4517.01"/>
    <n v="6"/>
  </r>
  <r>
    <x v="1"/>
    <x v="11"/>
    <s v="Cheese - Mascarpone"/>
    <s v="Mascarpone"/>
    <x v="223"/>
    <n v="9588.6200000000008"/>
    <n v="3"/>
  </r>
  <r>
    <x v="2"/>
    <x v="4"/>
    <s v="Beans - Black Bean, Canned"/>
    <s v="Black Bean, Canned"/>
    <x v="80"/>
    <n v="1893.13"/>
    <n v="6"/>
  </r>
  <r>
    <x v="2"/>
    <x v="17"/>
    <s v="Wine - Periguita Fonseca"/>
    <s v="Periguita Fonseca"/>
    <x v="224"/>
    <n v="8511.92"/>
    <n v="9"/>
  </r>
  <r>
    <x v="4"/>
    <x v="14"/>
    <s v="Muffin - Blueberry Individual"/>
    <s v="Blueberry Individual"/>
    <x v="225"/>
    <n v="5942.98"/>
    <n v="1"/>
  </r>
  <r>
    <x v="4"/>
    <x v="7"/>
    <s v="Lamb - Loin Chops"/>
    <s v="Loin Chops"/>
    <x v="214"/>
    <n v="4575.17"/>
    <n v="3"/>
  </r>
  <r>
    <x v="3"/>
    <x v="2"/>
    <s v="Bananas"/>
    <s v="Bananas"/>
    <x v="202"/>
    <n v="3126.55"/>
    <n v="5"/>
  </r>
  <r>
    <x v="0"/>
    <x v="18"/>
    <s v="Cornstarch"/>
    <s v="Cornstarch"/>
    <x v="226"/>
    <n v="1028.1099999999999"/>
    <n v="6"/>
  </r>
  <r>
    <x v="2"/>
    <x v="7"/>
    <s v="Bagel - Plain"/>
    <s v="Plain"/>
    <x v="227"/>
    <n v="788.62"/>
    <n v="4"/>
  </r>
  <r>
    <x v="0"/>
    <x v="8"/>
    <s v="Sun - Dried Tomatoes"/>
    <s v="Dried Tomatoes"/>
    <x v="228"/>
    <n v="8893.44"/>
    <n v="5"/>
  </r>
  <r>
    <x v="4"/>
    <x v="5"/>
    <s v="Wine - Red, Mouton Cadet"/>
    <s v="Red, Mouton Cadet"/>
    <x v="21"/>
    <n v="9855.69"/>
    <n v="7"/>
  </r>
  <r>
    <x v="2"/>
    <x v="11"/>
    <s v="Mikes Hard Lemonade"/>
    <s v="Mikes Hard Lemonade"/>
    <x v="227"/>
    <n v="8581.99"/>
    <n v="9"/>
  </r>
  <r>
    <x v="0"/>
    <x v="10"/>
    <s v="Beef - Rib Roast, Cap On"/>
    <s v="Rib Roast, Cap On"/>
    <x v="23"/>
    <n v="4688.91"/>
    <n v="2"/>
  </r>
  <r>
    <x v="0"/>
    <x v="10"/>
    <s v="Food Colouring - Orange"/>
    <s v="Orange"/>
    <x v="229"/>
    <n v="8702.16"/>
    <n v="1"/>
  </r>
  <r>
    <x v="2"/>
    <x v="16"/>
    <s v="Saskatoon Berries - Frozen"/>
    <s v="Frozen"/>
    <x v="184"/>
    <n v="7646.62"/>
    <n v="4"/>
  </r>
  <r>
    <x v="3"/>
    <x v="6"/>
    <s v="Fruit Mix - Light"/>
    <s v="Light"/>
    <x v="230"/>
    <n v="8256.98"/>
    <n v="5"/>
  </r>
  <r>
    <x v="3"/>
    <x v="19"/>
    <s v="Soup - Chicken And Wild Rice"/>
    <s v="Chicken And Wild Rice"/>
    <x v="146"/>
    <n v="4426.26"/>
    <n v="2"/>
  </r>
  <r>
    <x v="2"/>
    <x v="16"/>
    <s v="Wine - Magnotta - Cab Franc"/>
    <s v="Magnotta - Cab Franc"/>
    <x v="30"/>
    <n v="6515.82"/>
    <n v="2"/>
  </r>
  <r>
    <x v="2"/>
    <x v="7"/>
    <s v="Sprouts - Corn"/>
    <s v="Corn"/>
    <x v="6"/>
    <n v="1099.99"/>
    <n v="3"/>
  </r>
  <r>
    <x v="3"/>
    <x v="8"/>
    <s v="Gelatine Leaves - Bulk"/>
    <s v="Bulk"/>
    <x v="231"/>
    <n v="4661.43"/>
    <n v="9"/>
  </r>
  <r>
    <x v="2"/>
    <x v="7"/>
    <s v="Beans - Turtle, Black, Dry"/>
    <s v="Turtle, Black, Dry"/>
    <x v="232"/>
    <n v="9759.27"/>
    <n v="6"/>
  </r>
  <r>
    <x v="2"/>
    <x v="20"/>
    <s v="Bar - Sweet And Salty Chocolate"/>
    <s v="Sweet And Salty Chocolate"/>
    <x v="133"/>
    <n v="2789.68"/>
    <n v="3"/>
  </r>
  <r>
    <x v="2"/>
    <x v="18"/>
    <s v="Chocolate Bar - Oh Henry"/>
    <s v="Oh Henry"/>
    <x v="216"/>
    <n v="8135.74"/>
    <n v="7"/>
  </r>
  <r>
    <x v="3"/>
    <x v="3"/>
    <s v="Absolut Citron"/>
    <s v="Absolut Citron"/>
    <x v="233"/>
    <n v="8419.8700000000008"/>
    <n v="4"/>
  </r>
  <r>
    <x v="0"/>
    <x v="13"/>
    <s v="Nut - Almond, Blanched, Ground"/>
    <s v="Almond, Blanched, Ground"/>
    <x v="174"/>
    <n v="1522.47"/>
    <n v="1"/>
  </r>
  <r>
    <x v="2"/>
    <x v="2"/>
    <s v="Ezy Change Mophandle"/>
    <s v="Ezy Change Mophandle"/>
    <x v="234"/>
    <n v="2695.47"/>
    <n v="9"/>
  </r>
  <r>
    <x v="4"/>
    <x v="8"/>
    <s v="Gin - Gilbeys London, Dry"/>
    <s v="Gilbeys London, Dry"/>
    <x v="50"/>
    <n v="4883.49"/>
    <n v="9"/>
  </r>
  <r>
    <x v="2"/>
    <x v="13"/>
    <s v="Salt - Seasoned"/>
    <s v="Seasoned"/>
    <x v="235"/>
    <n v="9866.1299999999992"/>
    <n v="5"/>
  </r>
  <r>
    <x v="1"/>
    <x v="12"/>
    <s v="Trueblue - Blueberry"/>
    <s v="Blueberry"/>
    <x v="163"/>
    <n v="1494.82"/>
    <n v="1"/>
  </r>
  <r>
    <x v="4"/>
    <x v="19"/>
    <s v="Garlic - Primerba, Paste"/>
    <s v="Primerba, Paste"/>
    <x v="236"/>
    <n v="6414.5"/>
    <n v="1"/>
  </r>
  <r>
    <x v="2"/>
    <x v="13"/>
    <s v="Wine - White, Concha Y Toro"/>
    <s v="White, Concha Y Toro"/>
    <x v="20"/>
    <n v="7253.22"/>
    <n v="8"/>
  </r>
  <r>
    <x v="0"/>
    <x v="2"/>
    <s v="Split Peas - Green, Dry"/>
    <s v="Green, Dry"/>
    <x v="120"/>
    <n v="6363.8"/>
    <n v="5"/>
  </r>
  <r>
    <x v="0"/>
    <x v="3"/>
    <s v="Juice - Lime"/>
    <s v="Lime"/>
    <x v="43"/>
    <n v="5206.92"/>
    <n v="5"/>
  </r>
  <r>
    <x v="4"/>
    <x v="0"/>
    <s v="Seedlings - Buckwheat, Organic"/>
    <s v="Buckwheat, Organic"/>
    <x v="70"/>
    <n v="3042.22"/>
    <n v="10"/>
  </r>
  <r>
    <x v="0"/>
    <x v="4"/>
    <s v="Onions - Dried, Chopped"/>
    <s v="Dried, Chopped"/>
    <x v="164"/>
    <n v="7318.64"/>
    <n v="5"/>
  </r>
  <r>
    <x v="4"/>
    <x v="14"/>
    <s v="Seaweed Green Sheets"/>
    <s v="Seaweed Green Sheets"/>
    <x v="208"/>
    <n v="8512.86"/>
    <n v="10"/>
  </r>
  <r>
    <x v="1"/>
    <x v="13"/>
    <s v="Pork - Tenderloin, Frozen"/>
    <s v="Tenderloin, Frozen"/>
    <x v="237"/>
    <n v="8434.35"/>
    <n v="6"/>
  </r>
  <r>
    <x v="1"/>
    <x v="9"/>
    <s v="Nectarines"/>
    <s v="Nectarines"/>
    <x v="110"/>
    <n v="520.08000000000004"/>
    <n v="3"/>
  </r>
  <r>
    <x v="2"/>
    <x v="5"/>
    <s v="Carrots - Purple, Organic"/>
    <s v="Purple, Organic"/>
    <x v="58"/>
    <n v="301.97000000000003"/>
    <n v="4"/>
  </r>
  <r>
    <x v="1"/>
    <x v="21"/>
    <s v="Cheese - Provolone"/>
    <s v="Provolone"/>
    <x v="201"/>
    <n v="9955.65"/>
    <n v="3"/>
  </r>
  <r>
    <x v="1"/>
    <x v="8"/>
    <s v="Chambord Royal"/>
    <s v="Chambord Royal"/>
    <x v="2"/>
    <n v="350.68"/>
    <n v="5"/>
  </r>
  <r>
    <x v="1"/>
    <x v="9"/>
    <s v="Bread Bowl Plain"/>
    <s v="Bread Bowl Plain"/>
    <x v="238"/>
    <n v="9095.31"/>
    <n v="4"/>
  </r>
  <r>
    <x v="4"/>
    <x v="4"/>
    <s v="Bread Bowl Plain"/>
    <s v="Bread Bowl Plain"/>
    <x v="227"/>
    <n v="4459.46"/>
    <n v="5"/>
  </r>
  <r>
    <x v="1"/>
    <x v="8"/>
    <s v="Shrimp - Prawn"/>
    <s v="Prawn"/>
    <x v="239"/>
    <n v="9320.0300000000007"/>
    <n v="6"/>
  </r>
  <r>
    <x v="4"/>
    <x v="6"/>
    <s v="Sproutsmustard Cress"/>
    <s v="Sproutsmustard Cress"/>
    <x v="187"/>
    <n v="751.42"/>
    <n v="10"/>
  </r>
  <r>
    <x v="0"/>
    <x v="2"/>
    <s v="Muffin Mix - Chocolate Chip"/>
    <s v="Chocolate Chip"/>
    <x v="207"/>
    <n v="4762.66"/>
    <n v="4"/>
  </r>
  <r>
    <x v="4"/>
    <x v="16"/>
    <s v="Soup - Knorr, French Onion"/>
    <s v="Knorr, French Onion"/>
    <x v="39"/>
    <n v="6692.88"/>
    <n v="9"/>
  </r>
  <r>
    <x v="3"/>
    <x v="8"/>
    <s v="Artichoke - Bottom, Canned"/>
    <s v="Bottom, Canned"/>
    <x v="153"/>
    <n v="5929.18"/>
    <n v="7"/>
  </r>
  <r>
    <x v="0"/>
    <x v="21"/>
    <s v="Jam - Raspberry"/>
    <s v="Raspberry"/>
    <x v="240"/>
    <n v="1962.77"/>
    <n v="10"/>
  </r>
  <r>
    <x v="3"/>
    <x v="10"/>
    <s v="Cherries - Fresh"/>
    <s v="Fresh"/>
    <x v="50"/>
    <n v="3488.27"/>
    <n v="2"/>
  </r>
  <r>
    <x v="1"/>
    <x v="15"/>
    <s v="Energy Drink - Franks Pineapple"/>
    <s v="Franks Pineapple"/>
    <x v="195"/>
    <n v="7654.55"/>
    <n v="3"/>
  </r>
  <r>
    <x v="4"/>
    <x v="12"/>
    <s v="Soup - Campbells, Classic Chix"/>
    <s v="Campbells, Classic Chix"/>
    <x v="2"/>
    <n v="5318.61"/>
    <n v="8"/>
  </r>
  <r>
    <x v="2"/>
    <x v="16"/>
    <s v="Bread Country Roll"/>
    <s v="Bread Country Roll"/>
    <x v="241"/>
    <n v="2754.58"/>
    <n v="6"/>
  </r>
  <r>
    <x v="4"/>
    <x v="11"/>
    <s v="Soupcontfoam16oz 116con"/>
    <s v="Soupcontfoam16oz 116con"/>
    <x v="233"/>
    <n v="4297.8500000000004"/>
    <n v="2"/>
  </r>
  <r>
    <x v="3"/>
    <x v="7"/>
    <s v="Arctic Char - Fresh, Whole"/>
    <s v="Fresh, Whole"/>
    <x v="80"/>
    <n v="8373.65"/>
    <n v="6"/>
  </r>
  <r>
    <x v="2"/>
    <x v="4"/>
    <s v="Muffins - Assorted"/>
    <s v="Assorted"/>
    <x v="242"/>
    <n v="4734.1099999999997"/>
    <n v="1"/>
  </r>
  <r>
    <x v="1"/>
    <x v="4"/>
    <s v="V8 Splash Strawberry Banana"/>
    <s v="V8 Splash Strawberry Banana"/>
    <x v="15"/>
    <n v="8050.19"/>
    <n v="6"/>
  </r>
  <r>
    <x v="4"/>
    <x v="20"/>
    <s v="Pear - Packum"/>
    <s v="Packum"/>
    <x v="174"/>
    <n v="2748.88"/>
    <n v="2"/>
  </r>
  <r>
    <x v="0"/>
    <x v="18"/>
    <s v="Flower - Carnations"/>
    <s v="Carnations"/>
    <x v="234"/>
    <n v="8778.85"/>
    <n v="6"/>
  </r>
  <r>
    <x v="4"/>
    <x v="8"/>
    <s v="Veal - Tenderloin, Untrimmed"/>
    <s v="Tenderloin, Untrimmed"/>
    <x v="100"/>
    <n v="1111.32"/>
    <n v="8"/>
  </r>
  <r>
    <x v="3"/>
    <x v="13"/>
    <s v="Prunes - Pitted"/>
    <s v="Pitted"/>
    <x v="243"/>
    <n v="3829.06"/>
    <n v="10"/>
  </r>
  <r>
    <x v="0"/>
    <x v="5"/>
    <s v="Cookies Almond Hazelnut"/>
    <s v="Cookies Almond Hazelnut"/>
    <x v="176"/>
    <n v="5188.63"/>
    <n v="10"/>
  </r>
  <r>
    <x v="1"/>
    <x v="8"/>
    <s v="Crush - Orange, 355ml"/>
    <s v="Orange, 355ml"/>
    <x v="244"/>
    <n v="6844.81"/>
    <n v="1"/>
  </r>
  <r>
    <x v="1"/>
    <x v="3"/>
    <s v="Glass - Wine, Plastic, Clear 5 Oz"/>
    <s v="Wine, Plastic, Clear 5 Oz"/>
    <x v="32"/>
    <n v="7795.91"/>
    <n v="2"/>
  </r>
  <r>
    <x v="3"/>
    <x v="3"/>
    <s v="Truffle Cups Green"/>
    <s v="Truffle Cups Green"/>
    <x v="245"/>
    <n v="9954.26"/>
    <n v="5"/>
  </r>
  <r>
    <x v="4"/>
    <x v="14"/>
    <s v="Rappini - Andy Boy"/>
    <s v="Andy Boy"/>
    <x v="246"/>
    <n v="2143.73"/>
    <n v="9"/>
  </r>
  <r>
    <x v="4"/>
    <x v="10"/>
    <s v="Bread - Sour Sticks With Onion"/>
    <s v="Sour Sticks With Onion"/>
    <x v="135"/>
    <n v="3813.11"/>
    <n v="3"/>
  </r>
  <r>
    <x v="3"/>
    <x v="7"/>
    <s v="Liners - Banana, Paper"/>
    <s v="Banana, Paper"/>
    <x v="247"/>
    <n v="1397.48"/>
    <n v="2"/>
  </r>
  <r>
    <x v="2"/>
    <x v="9"/>
    <s v="Yeast Dry - Fermipan"/>
    <s v="Fermipan"/>
    <x v="163"/>
    <n v="1933.7"/>
    <n v="1"/>
  </r>
  <r>
    <x v="3"/>
    <x v="1"/>
    <s v="Bok Choy - Baby"/>
    <s v="Baby"/>
    <x v="226"/>
    <n v="9522.39"/>
    <n v="4"/>
  </r>
  <r>
    <x v="4"/>
    <x v="17"/>
    <s v="Glass Clear 7 Oz Xl"/>
    <s v="Glass Clear 7 Oz Xl"/>
    <x v="248"/>
    <n v="6167.44"/>
    <n v="6"/>
  </r>
  <r>
    <x v="4"/>
    <x v="21"/>
    <s v="Mushroom - Shitake, Dry"/>
    <s v="Shitake, Dry"/>
    <x v="249"/>
    <n v="3752.37"/>
    <n v="2"/>
  </r>
  <r>
    <x v="1"/>
    <x v="16"/>
    <s v="Juice - Lagoon Mango"/>
    <s v="Lagoon Mango"/>
    <x v="61"/>
    <n v="1833.86"/>
    <n v="1"/>
  </r>
  <r>
    <x v="1"/>
    <x v="2"/>
    <s v="Venison - Striploin"/>
    <s v="Striploin"/>
    <x v="250"/>
    <n v="1004.3"/>
    <n v="5"/>
  </r>
  <r>
    <x v="3"/>
    <x v="19"/>
    <s v="Oregano - Fresh"/>
    <s v="Fresh"/>
    <x v="251"/>
    <n v="5867.81"/>
    <n v="6"/>
  </r>
  <r>
    <x v="0"/>
    <x v="5"/>
    <s v="Cheese - Swiss"/>
    <s v="Swiss"/>
    <x v="252"/>
    <n v="8451.01"/>
    <n v="7"/>
  </r>
  <r>
    <x v="1"/>
    <x v="3"/>
    <s v="Wine - Winzer Krems Gruner"/>
    <s v="Winzer Krems Gruner"/>
    <x v="138"/>
    <n v="9644.5"/>
    <n v="3"/>
  </r>
  <r>
    <x v="3"/>
    <x v="0"/>
    <s v="Tuna - Salad Premix"/>
    <s v="Salad Premix"/>
    <x v="196"/>
    <n v="3851.97"/>
    <n v="8"/>
  </r>
  <r>
    <x v="1"/>
    <x v="0"/>
    <s v="Mace"/>
    <s v="Mace"/>
    <x v="253"/>
    <n v="8392.89"/>
    <n v="8"/>
  </r>
  <r>
    <x v="1"/>
    <x v="12"/>
    <s v="Broccoli - Fresh"/>
    <s v="Fresh"/>
    <x v="254"/>
    <n v="310.41000000000003"/>
    <n v="3"/>
  </r>
  <r>
    <x v="3"/>
    <x v="6"/>
    <s v="Wine La Vielle Ferme Cote Du"/>
    <s v="Wine La Vielle Ferme Cote Du"/>
    <x v="255"/>
    <n v="7882.12"/>
    <n v="10"/>
  </r>
  <r>
    <x v="3"/>
    <x v="3"/>
    <s v="Toothpick Frilled"/>
    <s v="Toothpick Frilled"/>
    <x v="211"/>
    <n v="9991.35"/>
    <n v="9"/>
  </r>
  <r>
    <x v="4"/>
    <x v="16"/>
    <s v="Truffle Shells - Semi - Sweet"/>
    <s v="Semi - Sweet"/>
    <x v="239"/>
    <n v="7135.59"/>
    <n v="3"/>
  </r>
  <r>
    <x v="0"/>
    <x v="6"/>
    <s v="Scallops - In Shell"/>
    <s v="In Shell"/>
    <x v="256"/>
    <n v="1870.06"/>
    <n v="1"/>
  </r>
  <r>
    <x v="4"/>
    <x v="19"/>
    <s v="Dc Hikiage Hira Huba"/>
    <s v="Dc Hikiage Hira Huba"/>
    <x v="250"/>
    <n v="5911.79"/>
    <n v="8"/>
  </r>
  <r>
    <x v="2"/>
    <x v="16"/>
    <s v="Currants"/>
    <s v="Currants"/>
    <x v="22"/>
    <n v="568.1"/>
    <n v="9"/>
  </r>
  <r>
    <x v="0"/>
    <x v="12"/>
    <s v="Steampan - Lid For Half Size"/>
    <s v="Lid For Half Size"/>
    <x v="257"/>
    <n v="2711.71"/>
    <n v="6"/>
  </r>
  <r>
    <x v="2"/>
    <x v="5"/>
    <s v="Bread - White Mini Epi"/>
    <s v="White Mini Epi"/>
    <x v="188"/>
    <n v="690.54"/>
    <n v="9"/>
  </r>
  <r>
    <x v="0"/>
    <x v="9"/>
    <s v="Pepsi - Diet, 355 Ml"/>
    <s v="Diet, 355 Ml"/>
    <x v="59"/>
    <n v="6125.95"/>
    <n v="9"/>
  </r>
  <r>
    <x v="3"/>
    <x v="13"/>
    <s v="Tart Shells - Sweet, 3"/>
    <s v="Sweet, 3"/>
    <x v="7"/>
    <n v="2538.54"/>
    <n v="3"/>
  </r>
  <r>
    <x v="4"/>
    <x v="5"/>
    <s v="Dc - Frozen Momji"/>
    <s v="Frozen Momji"/>
    <x v="258"/>
    <n v="6451.57"/>
    <n v="3"/>
  </r>
  <r>
    <x v="1"/>
    <x v="11"/>
    <s v="Pastry - Baked Scones - Mini"/>
    <s v="Baked Scones - Mini"/>
    <x v="130"/>
    <n v="48.51"/>
    <n v="4"/>
  </r>
  <r>
    <x v="0"/>
    <x v="0"/>
    <s v="Clam Nectar"/>
    <s v="Clam Nectar"/>
    <x v="52"/>
    <n v="1456.47"/>
    <n v="2"/>
  </r>
  <r>
    <x v="2"/>
    <x v="10"/>
    <s v="Wine - Red, Metus Rose"/>
    <s v="Red, Metus Rose"/>
    <x v="35"/>
    <n v="3032.4"/>
    <n v="1"/>
  </r>
  <r>
    <x v="0"/>
    <x v="18"/>
    <s v="Doilies - 10, Paper"/>
    <s v="10, Paper"/>
    <x v="129"/>
    <n v="7896.55"/>
    <n v="10"/>
  </r>
  <r>
    <x v="3"/>
    <x v="12"/>
    <s v="Water - Evian 355 Ml"/>
    <s v="Evian 355 Ml"/>
    <x v="252"/>
    <n v="6856.13"/>
    <n v="9"/>
  </r>
  <r>
    <x v="3"/>
    <x v="3"/>
    <s v="Wine - Lou Black Shiraz"/>
    <s v="Lou Black Shiraz"/>
    <x v="181"/>
    <n v="1063.6300000000001"/>
    <n v="7"/>
  </r>
  <r>
    <x v="0"/>
    <x v="8"/>
    <s v="Pastry - Cherry Danish - Mini"/>
    <s v="Cherry Danish - Mini"/>
    <x v="107"/>
    <n v="4220.7700000000004"/>
    <n v="6"/>
  </r>
  <r>
    <x v="4"/>
    <x v="2"/>
    <s v="Longos - Greek Salad"/>
    <s v="Greek Salad"/>
    <x v="259"/>
    <n v="190.03"/>
    <n v="4"/>
  </r>
  <r>
    <x v="2"/>
    <x v="8"/>
    <s v="Coffee Swiss Choc Almond"/>
    <s v="Coffee Swiss Choc Almond"/>
    <x v="199"/>
    <n v="7511.08"/>
    <n v="3"/>
  </r>
  <r>
    <x v="3"/>
    <x v="14"/>
    <s v="Squash - Acorn"/>
    <s v="Acorn"/>
    <x v="260"/>
    <n v="6285.44"/>
    <n v="3"/>
  </r>
  <r>
    <x v="1"/>
    <x v="6"/>
    <s v="Tart Shells - Sweet, 2"/>
    <s v="Sweet, 2"/>
    <x v="78"/>
    <n v="810.93"/>
    <n v="1"/>
  </r>
  <r>
    <x v="1"/>
    <x v="6"/>
    <s v="Sauce - Hoisin"/>
    <s v="Hoisin"/>
    <x v="253"/>
    <n v="733"/>
    <n v="10"/>
  </r>
  <r>
    <x v="3"/>
    <x v="3"/>
    <s v="Oil - Peanut"/>
    <s v="Peanut"/>
    <x v="187"/>
    <n v="2703.93"/>
    <n v="10"/>
  </r>
  <r>
    <x v="4"/>
    <x v="2"/>
    <s v="Beef - Shank"/>
    <s v="Shank"/>
    <x v="222"/>
    <n v="1001.55"/>
    <n v="5"/>
  </r>
  <r>
    <x v="0"/>
    <x v="13"/>
    <s v="Cup - 3.5oz, Foam"/>
    <s v="3.5oz, Foam"/>
    <x v="261"/>
    <n v="9237.2900000000009"/>
    <n v="7"/>
  </r>
  <r>
    <x v="0"/>
    <x v="12"/>
    <s v="Quail - Whole, Boneless"/>
    <s v="Whole, Boneless"/>
    <x v="163"/>
    <n v="4810.8999999999996"/>
    <n v="8"/>
  </r>
  <r>
    <x v="1"/>
    <x v="16"/>
    <s v="Halibut - Fletches"/>
    <s v="Fletches"/>
    <x v="68"/>
    <n v="8558.16"/>
    <n v="8"/>
  </r>
  <r>
    <x v="3"/>
    <x v="7"/>
    <s v="Plastic Arrow Stir Stick"/>
    <s v="Plastic Arrow Stir Stick"/>
    <x v="204"/>
    <n v="879.17"/>
    <n v="8"/>
  </r>
  <r>
    <x v="0"/>
    <x v="6"/>
    <s v="Lemonade - Island Tea, 591 Ml"/>
    <s v="Island Tea, 591 Ml"/>
    <x v="235"/>
    <n v="4297.08"/>
    <n v="8"/>
  </r>
  <r>
    <x v="0"/>
    <x v="9"/>
    <s v="Rabbit - Saddles"/>
    <s v="Saddles"/>
    <x v="22"/>
    <n v="2376.3000000000002"/>
    <n v="2"/>
  </r>
  <r>
    <x v="2"/>
    <x v="21"/>
    <s v="Mousse - Mango"/>
    <s v="Mango"/>
    <x v="262"/>
    <n v="5671.45"/>
    <n v="9"/>
  </r>
  <r>
    <x v="0"/>
    <x v="15"/>
    <s v="Pastry - Chocolate Chip Muffin"/>
    <s v="Chocolate Chip Muffin"/>
    <x v="176"/>
    <n v="4396.43"/>
    <n v="10"/>
  </r>
  <r>
    <x v="1"/>
    <x v="6"/>
    <s v="Seedlings - Buckwheat, Organic"/>
    <s v="Buckwheat, Organic"/>
    <x v="118"/>
    <n v="6740.98"/>
    <n v="2"/>
  </r>
  <r>
    <x v="0"/>
    <x v="16"/>
    <s v="Stock - Veal, Brown"/>
    <s v="Veal, Brown"/>
    <x v="109"/>
    <n v="9998.4500000000007"/>
    <n v="5"/>
  </r>
  <r>
    <x v="3"/>
    <x v="21"/>
    <s v="Wine - Muscadet Sur Lie"/>
    <s v="Muscadet Sur Lie"/>
    <x v="212"/>
    <n v="8377.42"/>
    <n v="4"/>
  </r>
  <r>
    <x v="3"/>
    <x v="8"/>
    <s v="Flour - All Purpose"/>
    <s v="All Purpose"/>
    <x v="79"/>
    <n v="7982.21"/>
    <n v="7"/>
  </r>
  <r>
    <x v="0"/>
    <x v="5"/>
    <s v="Schnappes Peppermint - Walker"/>
    <s v="Walker"/>
    <x v="263"/>
    <n v="9988.83"/>
    <n v="9"/>
  </r>
  <r>
    <x v="1"/>
    <x v="15"/>
    <s v="Soup - Cream Of Broccoli, Dry"/>
    <s v="Cream Of Broccoli, Dry"/>
    <x v="18"/>
    <n v="5430.79"/>
    <n v="8"/>
  </r>
  <r>
    <x v="0"/>
    <x v="3"/>
    <s v="Cream Of Tartar"/>
    <s v="Cream Of Tartar"/>
    <x v="255"/>
    <n v="4259.3999999999996"/>
    <n v="4"/>
  </r>
  <r>
    <x v="1"/>
    <x v="16"/>
    <s v="Island Oasis - Peach Daiquiri"/>
    <s v="Peach Daiquiri"/>
    <x v="240"/>
    <n v="936.2"/>
    <n v="5"/>
  </r>
  <r>
    <x v="1"/>
    <x v="9"/>
    <s v="Zucchini - Mini, Green"/>
    <s v="Mini, Green"/>
    <x v="10"/>
    <n v="5172.37"/>
    <n v="4"/>
  </r>
  <r>
    <x v="3"/>
    <x v="16"/>
    <s v="Basil - Dry, Rubbed"/>
    <s v="Dry, Rubbed"/>
    <x v="101"/>
    <n v="6439.23"/>
    <n v="3"/>
  </r>
  <r>
    <x v="3"/>
    <x v="19"/>
    <s v="Juice - Pineapple, 341 Ml"/>
    <s v="Pineapple, 341 Ml"/>
    <x v="176"/>
    <n v="4226.71"/>
    <n v="7"/>
  </r>
  <r>
    <x v="1"/>
    <x v="14"/>
    <s v="Galliano"/>
    <s v="Galliano"/>
    <x v="264"/>
    <n v="562.86"/>
    <n v="1"/>
  </r>
  <r>
    <x v="0"/>
    <x v="5"/>
    <s v="Table Cloth - 53x69 Colour"/>
    <s v="53x69 Colour"/>
    <x v="209"/>
    <n v="5401.12"/>
    <n v="4"/>
  </r>
  <r>
    <x v="3"/>
    <x v="14"/>
    <s v="Tortillas - Flour, 8"/>
    <s v="Flour, 8"/>
    <x v="265"/>
    <n v="438.62"/>
    <n v="10"/>
  </r>
  <r>
    <x v="4"/>
    <x v="18"/>
    <s v="Wine - Fume Blanc Fetzer"/>
    <s v="Fume Blanc Fetzer"/>
    <x v="123"/>
    <n v="7835.75"/>
    <n v="2"/>
  </r>
  <r>
    <x v="0"/>
    <x v="12"/>
    <s v="Wine La Vielle Ferme Cote Du"/>
    <s v="Wine La Vielle Ferme Cote Du"/>
    <x v="266"/>
    <n v="3389.7"/>
    <n v="3"/>
  </r>
  <r>
    <x v="4"/>
    <x v="17"/>
    <s v="Rice - Wild"/>
    <s v="Wild"/>
    <x v="267"/>
    <n v="6250.58"/>
    <n v="6"/>
  </r>
  <r>
    <x v="3"/>
    <x v="6"/>
    <s v="Wine - Riesling Alsace Ac 2001"/>
    <s v="Riesling Alsace Ac 2001"/>
    <x v="268"/>
    <n v="2499.1999999999998"/>
    <n v="9"/>
  </r>
  <r>
    <x v="0"/>
    <x v="2"/>
    <s v="Tea - Vanilla Chai"/>
    <s v="Vanilla Chai"/>
    <x v="259"/>
    <n v="8746.57"/>
    <n v="2"/>
  </r>
  <r>
    <x v="2"/>
    <x v="12"/>
    <s v="Wine - Ej Gallo Sonoma"/>
    <s v="Ej Gallo Sonoma"/>
    <x v="9"/>
    <n v="3688.3"/>
    <n v="1"/>
  </r>
  <r>
    <x v="3"/>
    <x v="11"/>
    <s v="Cookie Double Choco"/>
    <s v="Cookie Double Choco"/>
    <x v="3"/>
    <n v="6737.44"/>
    <n v="2"/>
  </r>
  <r>
    <x v="4"/>
    <x v="10"/>
    <s v="Orange - Canned, Mandarin"/>
    <s v="Canned, Mandarin"/>
    <x v="35"/>
    <n v="3267.29"/>
    <n v="9"/>
  </r>
  <r>
    <x v="0"/>
    <x v="20"/>
    <s v="Apple - Delicious, Golden"/>
    <s v="Delicious, Golden"/>
    <x v="269"/>
    <n v="311.17"/>
    <n v="10"/>
  </r>
  <r>
    <x v="4"/>
    <x v="4"/>
    <s v="Bulgar"/>
    <s v="Bulgar"/>
    <x v="136"/>
    <n v="2828.78"/>
    <n v="3"/>
  </r>
  <r>
    <x v="4"/>
    <x v="11"/>
    <s v="Beef - Tongue, Fresh"/>
    <s v="Tongue, Fresh"/>
    <x v="138"/>
    <n v="5959.96"/>
    <n v="8"/>
  </r>
  <r>
    <x v="0"/>
    <x v="13"/>
    <s v="Chicken - Soup Base"/>
    <s v="Soup Base"/>
    <x v="68"/>
    <n v="7241.5"/>
    <n v="8"/>
  </r>
  <r>
    <x v="3"/>
    <x v="9"/>
    <s v="Corn Shoots"/>
    <s v="Corn Shoots"/>
    <x v="180"/>
    <n v="9751.6299999999992"/>
    <n v="10"/>
  </r>
  <r>
    <x v="1"/>
    <x v="10"/>
    <s v="Carrots - Purple, Organic"/>
    <s v="Purple, Organic"/>
    <x v="79"/>
    <n v="7138.76"/>
    <n v="9"/>
  </r>
  <r>
    <x v="2"/>
    <x v="17"/>
    <s v="Straw - Regular"/>
    <s v="Regular"/>
    <x v="13"/>
    <n v="1500.17"/>
    <n v="1"/>
  </r>
  <r>
    <x v="0"/>
    <x v="18"/>
    <s v="Doilies - 10, Paper"/>
    <s v="10, Paper"/>
    <x v="270"/>
    <n v="3008.14"/>
    <n v="10"/>
  </r>
  <r>
    <x v="4"/>
    <x v="1"/>
    <s v="Veal - Knuckle"/>
    <s v="Knuckle"/>
    <x v="258"/>
    <n v="5720.44"/>
    <n v="4"/>
  </r>
  <r>
    <x v="3"/>
    <x v="18"/>
    <s v="Liners - Baking Cups"/>
    <s v="Baking Cups"/>
    <x v="271"/>
    <n v="6221.31"/>
    <n v="3"/>
  </r>
  <r>
    <x v="4"/>
    <x v="1"/>
    <s v="Meldea Green Tea Liquor"/>
    <s v="Meldea Green Tea Liquor"/>
    <x v="40"/>
    <n v="5489.86"/>
    <n v="2"/>
  </r>
  <r>
    <x v="1"/>
    <x v="8"/>
    <s v="Wine - Chablis J Moreau Et Fils"/>
    <s v="Chablis J Moreau Et Fils"/>
    <x v="272"/>
    <n v="6114.65"/>
    <n v="9"/>
  </r>
  <r>
    <x v="3"/>
    <x v="11"/>
    <s v="Muffin Mix - Banana Nut"/>
    <s v="Banana Nut"/>
    <x v="214"/>
    <n v="4569.91"/>
    <n v="8"/>
  </r>
  <r>
    <x v="2"/>
    <x v="14"/>
    <s v="Bread - Crumbs, Bulk"/>
    <s v="Crumbs, Bulk"/>
    <x v="148"/>
    <n v="9650.59"/>
    <n v="10"/>
  </r>
  <r>
    <x v="3"/>
    <x v="10"/>
    <s v="Pasta - Orzo, Dry"/>
    <s v="Orzo, Dry"/>
    <x v="250"/>
    <n v="836.81"/>
    <n v="9"/>
  </r>
  <r>
    <x v="2"/>
    <x v="10"/>
    <s v="Cookies - Assorted"/>
    <s v="Assorted"/>
    <x v="130"/>
    <n v="7789.75"/>
    <n v="7"/>
  </r>
  <r>
    <x v="0"/>
    <x v="17"/>
    <s v="Brownies - Two Bite, Chocolate"/>
    <s v="Two Bite, Chocolate"/>
    <x v="273"/>
    <n v="8181.97"/>
    <n v="7"/>
  </r>
  <r>
    <x v="4"/>
    <x v="13"/>
    <s v="Table Cloth 62x114 White"/>
    <s v="Table Cloth 62x114 White"/>
    <x v="115"/>
    <n v="9294.32"/>
    <n v="6"/>
  </r>
  <r>
    <x v="3"/>
    <x v="17"/>
    <s v="Blouse / Shirt / Sweater"/>
    <s v="Blouse / Shirt / Sweater"/>
    <x v="35"/>
    <n v="8725.1299999999992"/>
    <n v="6"/>
  </r>
  <r>
    <x v="0"/>
    <x v="2"/>
    <s v="Chicken - Tenderloin"/>
    <s v="Tenderloin"/>
    <x v="165"/>
    <n v="482.33"/>
    <n v="6"/>
  </r>
  <r>
    <x v="4"/>
    <x v="13"/>
    <s v="Papadam"/>
    <s v="Papadam"/>
    <x v="196"/>
    <n v="882.63"/>
    <n v="3"/>
  </r>
  <r>
    <x v="0"/>
    <x v="16"/>
    <s v="Thyme - Lemon, Fresh"/>
    <s v="Lemon, Fresh"/>
    <x v="48"/>
    <n v="5343.82"/>
    <n v="5"/>
  </r>
  <r>
    <x v="0"/>
    <x v="13"/>
    <s v="Sambuca Cream"/>
    <s v="Sambuca Cream"/>
    <x v="17"/>
    <n v="5896.95"/>
    <n v="8"/>
  </r>
  <r>
    <x v="3"/>
    <x v="0"/>
    <s v="Sprite, Diet - 355ml"/>
    <s v="355ml"/>
    <x v="175"/>
    <n v="7385.17"/>
    <n v="6"/>
  </r>
  <r>
    <x v="1"/>
    <x v="0"/>
    <s v="Ocean Spray - Ruby Red"/>
    <s v="Ruby Red"/>
    <x v="33"/>
    <n v="8066.59"/>
    <n v="4"/>
  </r>
  <r>
    <x v="0"/>
    <x v="11"/>
    <s v="Wine - White, Antinore Orvieto"/>
    <s v="White, Antinore Orvieto"/>
    <x v="189"/>
    <n v="5276.62"/>
    <n v="8"/>
  </r>
  <r>
    <x v="0"/>
    <x v="15"/>
    <s v="Chocolate - Sugar Free Semi Choc"/>
    <s v="Sugar Free Semi Choc"/>
    <x v="274"/>
    <n v="5664.43"/>
    <n v="10"/>
  </r>
  <r>
    <x v="3"/>
    <x v="20"/>
    <s v="Wine - Cave Springs Dry Riesling"/>
    <s v="Cave Springs Dry Riesling"/>
    <x v="275"/>
    <n v="5605.64"/>
    <n v="9"/>
  </r>
  <r>
    <x v="0"/>
    <x v="11"/>
    <s v="Table Cloth 54x72 White"/>
    <s v="Table Cloth 54x72 White"/>
    <x v="2"/>
    <n v="7536.89"/>
    <n v="2"/>
  </r>
  <r>
    <x v="0"/>
    <x v="0"/>
    <s v="Icecream Cone - Areo Chocolate"/>
    <s v="Areo Chocolate"/>
    <x v="101"/>
    <n v="7635.32"/>
    <n v="9"/>
  </r>
  <r>
    <x v="2"/>
    <x v="19"/>
    <s v="Coffee - Cafe Moreno"/>
    <s v="Cafe Moreno"/>
    <x v="276"/>
    <n v="9122.81"/>
    <n v="1"/>
  </r>
  <r>
    <x v="4"/>
    <x v="10"/>
    <s v="Soup - Campbells Tomato Ravioli"/>
    <s v="Campbells Tomato Ravioli"/>
    <x v="88"/>
    <n v="6271.6"/>
    <n v="10"/>
  </r>
  <r>
    <x v="4"/>
    <x v="20"/>
    <s v="Sprouts - Onion"/>
    <s v="Onion"/>
    <x v="39"/>
    <n v="7196.95"/>
    <n v="4"/>
  </r>
  <r>
    <x v="2"/>
    <x v="3"/>
    <s v="Lidsoupcont Rp12dn"/>
    <s v="Lidsoupcont Rp12dn"/>
    <x v="277"/>
    <n v="2113.25"/>
    <n v="5"/>
  </r>
  <r>
    <x v="3"/>
    <x v="3"/>
    <s v="Cheese - Parmigiano Reggiano"/>
    <s v="Parmigiano Reggiano"/>
    <x v="194"/>
    <n v="2532.19"/>
    <n v="1"/>
  </r>
  <r>
    <x v="4"/>
    <x v="13"/>
    <s v="Plastic Arrow Stir Stick"/>
    <s v="Plastic Arrow Stir Stick"/>
    <x v="19"/>
    <n v="1355.26"/>
    <n v="9"/>
  </r>
  <r>
    <x v="4"/>
    <x v="16"/>
    <s v="Wine - Pinot Noir Stoneleigh"/>
    <s v="Pinot Noir Stoneleigh"/>
    <x v="265"/>
    <n v="2713.22"/>
    <n v="10"/>
  </r>
  <r>
    <x v="0"/>
    <x v="17"/>
    <s v="Wine - Toasted Head"/>
    <s v="Toasted Head"/>
    <x v="255"/>
    <n v="5485.86"/>
    <n v="1"/>
  </r>
  <r>
    <x v="0"/>
    <x v="14"/>
    <s v="Beer - Sleemans Cream Ale"/>
    <s v="Sleemans Cream Ale"/>
    <x v="170"/>
    <n v="5632.34"/>
    <n v="5"/>
  </r>
  <r>
    <x v="2"/>
    <x v="13"/>
    <s v="Milk - 2% 250 Ml"/>
    <s v="2% 250 Ml"/>
    <x v="112"/>
    <n v="33.479999999999997"/>
    <n v="3"/>
  </r>
  <r>
    <x v="0"/>
    <x v="10"/>
    <s v="Pasta - Cheese / Spinach Bauletti"/>
    <s v="Cheese / Spinach Bauletti"/>
    <x v="223"/>
    <n v="7204.21"/>
    <n v="10"/>
  </r>
  <r>
    <x v="4"/>
    <x v="4"/>
    <s v="Pie Shell - 9"/>
    <s v="9"/>
    <x v="43"/>
    <n v="3998.17"/>
    <n v="4"/>
  </r>
  <r>
    <x v="0"/>
    <x v="2"/>
    <s v="Currants"/>
    <s v="Currants"/>
    <x v="273"/>
    <n v="450.31"/>
    <n v="3"/>
  </r>
  <r>
    <x v="2"/>
    <x v="8"/>
    <s v="Veal - Shank, Pieces"/>
    <s v="Shank, Pieces"/>
    <x v="133"/>
    <n v="2209.77"/>
    <n v="1"/>
  </r>
  <r>
    <x v="3"/>
    <x v="1"/>
    <s v="Mints - Striped Red"/>
    <s v="Striped Red"/>
    <x v="278"/>
    <n v="2378.4"/>
    <n v="5"/>
  </r>
  <r>
    <x v="0"/>
    <x v="13"/>
    <s v="Mop Head - Cotton, 24 Oz"/>
    <s v="Cotton, 24 Oz"/>
    <x v="158"/>
    <n v="5289.74"/>
    <n v="2"/>
  </r>
  <r>
    <x v="0"/>
    <x v="17"/>
    <s v="Plasticknivesblack"/>
    <s v="Plasticknivesblack"/>
    <x v="269"/>
    <n v="5910.75"/>
    <n v="3"/>
  </r>
  <r>
    <x v="3"/>
    <x v="17"/>
    <s v="Trout - Hot Smkd, Dbl Fillet"/>
    <s v="Hot Smkd, Dbl Fillet"/>
    <x v="55"/>
    <n v="748.61"/>
    <n v="8"/>
  </r>
  <r>
    <x v="3"/>
    <x v="20"/>
    <s v="Appetiser - Bought"/>
    <s v="Bought"/>
    <x v="147"/>
    <n v="2510.9899999999998"/>
    <n v="8"/>
  </r>
  <r>
    <x v="1"/>
    <x v="13"/>
    <s v="Water - Spring Water, 355 Ml"/>
    <s v="Spring Water, 355 Ml"/>
    <x v="240"/>
    <n v="4326.59"/>
    <n v="6"/>
  </r>
  <r>
    <x v="3"/>
    <x v="3"/>
    <s v="Garlic - Primerba, Paste"/>
    <s v="Primerba, Paste"/>
    <x v="279"/>
    <n v="6505.86"/>
    <n v="6"/>
  </r>
  <r>
    <x v="1"/>
    <x v="7"/>
    <s v="Scallops - 10/20"/>
    <s v="10/20"/>
    <x v="68"/>
    <n v="9574.4"/>
    <n v="1"/>
  </r>
  <r>
    <x v="0"/>
    <x v="18"/>
    <s v="Tea - Herbal I Love Lemon"/>
    <s v="Herbal I Love Lemon"/>
    <x v="107"/>
    <n v="6403.3"/>
    <n v="10"/>
  </r>
  <r>
    <x v="0"/>
    <x v="1"/>
    <s v="Wine - White, Pinot Grigio"/>
    <s v="White, Pinot Grigio"/>
    <x v="164"/>
    <n v="5752.51"/>
    <n v="5"/>
  </r>
  <r>
    <x v="2"/>
    <x v="15"/>
    <s v="Tea - Lemon Green Tea"/>
    <s v="Lemon Green Tea"/>
    <x v="237"/>
    <n v="7769.89"/>
    <n v="3"/>
  </r>
  <r>
    <x v="0"/>
    <x v="19"/>
    <s v="Island Oasis - Lemonade"/>
    <s v="Lemonade"/>
    <x v="30"/>
    <n v="9193.81"/>
    <n v="6"/>
  </r>
  <r>
    <x v="3"/>
    <x v="7"/>
    <s v="Croissants Thaw And Serve"/>
    <s v="Croissants Thaw And Serve"/>
    <x v="3"/>
    <n v="2551.59"/>
    <n v="4"/>
  </r>
  <r>
    <x v="3"/>
    <x v="12"/>
    <s v="Lobster - Base"/>
    <s v="Base"/>
    <x v="280"/>
    <n v="199.53"/>
    <n v="8"/>
  </r>
  <r>
    <x v="0"/>
    <x v="3"/>
    <s v="Truffle Shells - Semi - Sweet"/>
    <s v="Semi - Sweet"/>
    <x v="281"/>
    <n v="5766.46"/>
    <n v="8"/>
  </r>
  <r>
    <x v="3"/>
    <x v="3"/>
    <s v="Flour - Chickpea"/>
    <s v="Chickpea"/>
    <x v="101"/>
    <n v="8620.67"/>
    <n v="3"/>
  </r>
  <r>
    <x v="3"/>
    <x v="11"/>
    <s v="Cheese - Brie, Cups 125g"/>
    <s v="Brie, Cups 125g"/>
    <x v="150"/>
    <n v="2207.89"/>
    <n v="8"/>
  </r>
  <r>
    <x v="1"/>
    <x v="15"/>
    <s v="Temperature Recording Station"/>
    <s v="Temperature Recording Station"/>
    <x v="282"/>
    <n v="1234.49"/>
    <n v="8"/>
  </r>
  <r>
    <x v="3"/>
    <x v="20"/>
    <s v="Wine - White, Ej"/>
    <s v="White, Ej"/>
    <x v="174"/>
    <n v="4374.33"/>
    <n v="10"/>
  </r>
  <r>
    <x v="2"/>
    <x v="12"/>
    <s v="Honey - Liquid"/>
    <s v="Liquid"/>
    <x v="252"/>
    <n v="4407.1000000000004"/>
    <n v="8"/>
  </r>
  <r>
    <x v="2"/>
    <x v="1"/>
    <s v="Venison - Racks Frenched"/>
    <s v="Racks Frenched"/>
    <x v="118"/>
    <n v="1975.75"/>
    <n v="6"/>
  </r>
  <r>
    <x v="1"/>
    <x v="3"/>
    <s v="Fudge - Chocolate Fudge"/>
    <s v="Chocolate Fudge"/>
    <x v="38"/>
    <n v="9854.06"/>
    <n v="5"/>
  </r>
  <r>
    <x v="2"/>
    <x v="11"/>
    <s v="Wine - Jaboulet Cotes Du Rhone"/>
    <s v="Jaboulet Cotes Du Rhone"/>
    <x v="77"/>
    <n v="7003.49"/>
    <n v="1"/>
  </r>
  <r>
    <x v="0"/>
    <x v="20"/>
    <s v="Mints - Striped Red"/>
    <s v="Striped Red"/>
    <x v="108"/>
    <n v="8231.59"/>
    <n v="10"/>
  </r>
  <r>
    <x v="2"/>
    <x v="6"/>
    <s v="Bagels Poppyseed"/>
    <s v="Bagels Poppyseed"/>
    <x v="59"/>
    <n v="4880.16"/>
    <n v="4"/>
  </r>
  <r>
    <x v="0"/>
    <x v="4"/>
    <s v="Raspberries - Frozen"/>
    <s v="Frozen"/>
    <x v="265"/>
    <n v="4417.72"/>
    <n v="2"/>
  </r>
  <r>
    <x v="0"/>
    <x v="8"/>
    <s v="Chicken - Bones"/>
    <s v="Bones"/>
    <x v="107"/>
    <n v="2036.4"/>
    <n v="5"/>
  </r>
  <r>
    <x v="2"/>
    <x v="11"/>
    <s v="Wine - Black Tower Qr"/>
    <s v="Black Tower Qr"/>
    <x v="2"/>
    <n v="6723.24"/>
    <n v="2"/>
  </r>
  <r>
    <x v="3"/>
    <x v="9"/>
    <s v="Greens Mustard"/>
    <s v="Greens Mustard"/>
    <x v="58"/>
    <n v="550.33000000000004"/>
    <n v="3"/>
  </r>
  <r>
    <x v="3"/>
    <x v="10"/>
    <s v="Pepper - Paprika, Hungarian"/>
    <s v="Paprika, Hungarian"/>
    <x v="232"/>
    <n v="4571.13"/>
    <n v="1"/>
  </r>
  <r>
    <x v="4"/>
    <x v="19"/>
    <s v="Gooseberry"/>
    <s v="Gooseberry"/>
    <x v="283"/>
    <n v="2463.4899999999998"/>
    <n v="6"/>
  </r>
  <r>
    <x v="3"/>
    <x v="1"/>
    <s v="Pasta - Rotini, Dry"/>
    <s v="Rotini, Dry"/>
    <x v="22"/>
    <n v="7007.83"/>
    <n v="8"/>
  </r>
  <r>
    <x v="0"/>
    <x v="7"/>
    <s v="Breadfruit"/>
    <s v="Breadfruit"/>
    <x v="284"/>
    <n v="4523.43"/>
    <n v="4"/>
  </r>
  <r>
    <x v="3"/>
    <x v="8"/>
    <s v="Potatoes - Mini Red"/>
    <s v="Mini Red"/>
    <x v="257"/>
    <n v="7129.5"/>
    <n v="5"/>
  </r>
  <r>
    <x v="3"/>
    <x v="7"/>
    <s v="Sponge Cake Mix - Chocolate"/>
    <s v="Chocolate"/>
    <x v="285"/>
    <n v="34.840000000000003"/>
    <n v="8"/>
  </r>
  <r>
    <x v="0"/>
    <x v="17"/>
    <s v="Wine - Penfolds Koonuga Hill"/>
    <s v="Penfolds Koonuga Hill"/>
    <x v="6"/>
    <n v="8201.99"/>
    <n v="10"/>
  </r>
  <r>
    <x v="2"/>
    <x v="2"/>
    <s v="Tomatoes - Hot House"/>
    <s v="Hot House"/>
    <x v="286"/>
    <n v="8232.33"/>
    <n v="8"/>
  </r>
  <r>
    <x v="0"/>
    <x v="16"/>
    <s v="Appetizer - Mushroom Tart"/>
    <s v="Mushroom Tart"/>
    <x v="287"/>
    <n v="4162.8999999999996"/>
    <n v="7"/>
  </r>
  <r>
    <x v="4"/>
    <x v="8"/>
    <s v="Star Fruit"/>
    <s v="Star Fruit"/>
    <x v="237"/>
    <n v="1932.47"/>
    <n v="1"/>
  </r>
  <r>
    <x v="2"/>
    <x v="18"/>
    <s v="Muffin Batt - Choc Chk"/>
    <s v="Choc Chk"/>
    <x v="141"/>
    <n v="7003.63"/>
    <n v="1"/>
  </r>
  <r>
    <x v="0"/>
    <x v="0"/>
    <s v="Table Cloth - 53x69 Colour"/>
    <s v="53x69 Colour"/>
    <x v="215"/>
    <n v="5846.86"/>
    <n v="5"/>
  </r>
  <r>
    <x v="3"/>
    <x v="12"/>
    <s v="Lemonade - Island Tea, 591 Ml"/>
    <s v="Island Tea, 591 Ml"/>
    <x v="227"/>
    <n v="396.87"/>
    <n v="4"/>
  </r>
  <r>
    <x v="4"/>
    <x v="17"/>
    <s v="Veal - Striploin"/>
    <s v="Striploin"/>
    <x v="80"/>
    <n v="933.75"/>
    <n v="10"/>
  </r>
  <r>
    <x v="2"/>
    <x v="13"/>
    <s v="Pasta - Cappellini, Dry"/>
    <s v="Cappellini, Dry"/>
    <x v="156"/>
    <n v="3664.39"/>
    <n v="6"/>
  </r>
  <r>
    <x v="4"/>
    <x v="13"/>
    <s v="Chips Potato All Dressed - 43g"/>
    <s v="43g"/>
    <x v="102"/>
    <n v="5767.34"/>
    <n v="3"/>
  </r>
  <r>
    <x v="1"/>
    <x v="4"/>
    <s v="Water - Evian 355 Ml"/>
    <s v="Evian 355 Ml"/>
    <x v="288"/>
    <n v="4472.1099999999997"/>
    <n v="5"/>
  </r>
  <r>
    <x v="1"/>
    <x v="7"/>
    <s v="Monkfish - Fresh"/>
    <s v="Fresh"/>
    <x v="289"/>
    <n v="6156.03"/>
    <n v="2"/>
  </r>
  <r>
    <x v="1"/>
    <x v="16"/>
    <s v="Cheese - Wine"/>
    <s v="Wine"/>
    <x v="151"/>
    <n v="1949.79"/>
    <n v="2"/>
  </r>
  <r>
    <x v="3"/>
    <x v="19"/>
    <s v="Beef - Tongue, Cooked"/>
    <s v="Tongue, Cooked"/>
    <x v="281"/>
    <n v="2317.62"/>
    <n v="10"/>
  </r>
  <r>
    <x v="4"/>
    <x v="6"/>
    <s v="Soup - Beef Conomme, Dry"/>
    <s v="Beef Conomme, Dry"/>
    <x v="57"/>
    <n v="6842.7"/>
    <n v="8"/>
  </r>
  <r>
    <x v="0"/>
    <x v="0"/>
    <s v="Oxtail - Cut"/>
    <s v="Cut"/>
    <x v="28"/>
    <n v="5644.79"/>
    <n v="6"/>
  </r>
  <r>
    <x v="4"/>
    <x v="13"/>
    <s v="Ice Cream Bar - Hagen Daz"/>
    <s v="Hagen Daz"/>
    <x v="246"/>
    <n v="4561.8599999999997"/>
    <n v="7"/>
  </r>
  <r>
    <x v="3"/>
    <x v="20"/>
    <s v="Liners - Baking Cups"/>
    <s v="Baking Cups"/>
    <x v="290"/>
    <n v="2151.94"/>
    <n v="8"/>
  </r>
  <r>
    <x v="4"/>
    <x v="8"/>
    <s v="Extract - Vanilla,artificial"/>
    <s v="Vanilla,artificial"/>
    <x v="291"/>
    <n v="2848.14"/>
    <n v="1"/>
  </r>
  <r>
    <x v="2"/>
    <x v="16"/>
    <s v="Chinese Foods - Thick Noodles"/>
    <s v="Thick Noodles"/>
    <x v="38"/>
    <n v="3165.28"/>
    <n v="7"/>
  </r>
  <r>
    <x v="1"/>
    <x v="5"/>
    <s v="Praline Paste"/>
    <s v="Praline Paste"/>
    <x v="135"/>
    <n v="2673.58"/>
    <n v="3"/>
  </r>
  <r>
    <x v="1"/>
    <x v="6"/>
    <s v="Pastry - Chocolate Chip Muffin"/>
    <s v="Chocolate Chip Muffin"/>
    <x v="57"/>
    <n v="1310.4000000000001"/>
    <n v="6"/>
  </r>
  <r>
    <x v="3"/>
    <x v="11"/>
    <s v="Sambuca - Ramazzotti"/>
    <s v="Ramazzotti"/>
    <x v="243"/>
    <n v="9217.83"/>
    <n v="8"/>
  </r>
  <r>
    <x v="1"/>
    <x v="21"/>
    <s v="Cocktail Napkin Blue"/>
    <s v="Cocktail Napkin Blue"/>
    <x v="89"/>
    <n v="4096.58"/>
    <n v="3"/>
  </r>
  <r>
    <x v="4"/>
    <x v="12"/>
    <s v="Juice - Clamato, 341 Ml"/>
    <s v="Clamato, 341 Ml"/>
    <x v="25"/>
    <n v="1325.88"/>
    <n v="6"/>
  </r>
  <r>
    <x v="0"/>
    <x v="7"/>
    <s v="Eel - Smoked"/>
    <s v="Smoked"/>
    <x v="292"/>
    <n v="7113.91"/>
    <n v="7"/>
  </r>
  <r>
    <x v="2"/>
    <x v="3"/>
    <s v="Longos - Grilled Veg Sandwiches"/>
    <s v="Grilled Veg Sandwiches"/>
    <x v="285"/>
    <n v="9036.32"/>
    <n v="4"/>
  </r>
  <r>
    <x v="4"/>
    <x v="1"/>
    <s v="Cake - Sheet Strawberry"/>
    <s v="Sheet Strawberry"/>
    <x v="43"/>
    <n v="1410.5"/>
    <n v="4"/>
  </r>
  <r>
    <x v="4"/>
    <x v="10"/>
    <s v="Milk - Skim"/>
    <s v="Skim"/>
    <x v="39"/>
    <n v="1255.55"/>
    <n v="5"/>
  </r>
  <r>
    <x v="2"/>
    <x v="18"/>
    <s v="Soup Knorr Chili With Beans"/>
    <s v="Soup Knorr Chili With Beans"/>
    <x v="219"/>
    <n v="5535.06"/>
    <n v="5"/>
  </r>
  <r>
    <x v="2"/>
    <x v="2"/>
    <s v="Appetizer - Assorted Box"/>
    <s v="Assorted Box"/>
    <x v="16"/>
    <n v="8783.76"/>
    <n v="8"/>
  </r>
  <r>
    <x v="1"/>
    <x v="17"/>
    <s v="Barramundi"/>
    <s v="Barramundi"/>
    <x v="293"/>
    <n v="3455.01"/>
    <n v="4"/>
  </r>
  <r>
    <x v="3"/>
    <x v="1"/>
    <s v="Lemon Tarts"/>
    <s v="Lemon Tarts"/>
    <x v="213"/>
    <n v="1410.06"/>
    <n v="2"/>
  </r>
  <r>
    <x v="1"/>
    <x v="11"/>
    <s v="Grapes - Red"/>
    <s v="Red"/>
    <x v="92"/>
    <n v="2971.1"/>
    <n v="2"/>
  </r>
  <r>
    <x v="4"/>
    <x v="6"/>
    <s v="Juice - Cranberry 284ml"/>
    <s v="Cranberry 284ml"/>
    <x v="293"/>
    <n v="7347.67"/>
    <n v="10"/>
  </r>
  <r>
    <x v="0"/>
    <x v="17"/>
    <s v="Table Cloth 72x144 White"/>
    <s v="Table Cloth 72x144 White"/>
    <x v="210"/>
    <n v="4673.67"/>
    <n v="2"/>
  </r>
  <r>
    <x v="2"/>
    <x v="10"/>
    <s v="Pie Filling - Cherry"/>
    <s v="Cherry"/>
    <x v="294"/>
    <n v="2828.42"/>
    <n v="5"/>
  </r>
  <r>
    <x v="1"/>
    <x v="0"/>
    <s v="V8 Splash Strawberry Banana"/>
    <s v="V8 Splash Strawberry Banana"/>
    <x v="186"/>
    <n v="6289.77"/>
    <n v="3"/>
  </r>
  <r>
    <x v="3"/>
    <x v="13"/>
    <s v="Pomegranates"/>
    <s v="Pomegranates"/>
    <x v="247"/>
    <n v="8001.35"/>
    <n v="2"/>
  </r>
  <r>
    <x v="4"/>
    <x v="18"/>
    <s v="Pickle - Dill"/>
    <s v="Dill"/>
    <x v="270"/>
    <n v="9202.58"/>
    <n v="8"/>
  </r>
  <r>
    <x v="1"/>
    <x v="21"/>
    <s v="Carrots - Mini, Stem On"/>
    <s v="Mini, Stem On"/>
    <x v="76"/>
    <n v="7833.45"/>
    <n v="5"/>
  </r>
  <r>
    <x v="0"/>
    <x v="5"/>
    <s v="Avocado"/>
    <s v="Avocado"/>
    <x v="96"/>
    <n v="1357.18"/>
    <n v="5"/>
  </r>
  <r>
    <x v="4"/>
    <x v="20"/>
    <s v="Radish - Black, Winter, Organic"/>
    <s v="Black, Winter, Organic"/>
    <x v="193"/>
    <n v="2719.07"/>
    <n v="3"/>
  </r>
  <r>
    <x v="3"/>
    <x v="19"/>
    <s v="Dried Figs"/>
    <s v="Dried Figs"/>
    <x v="56"/>
    <n v="6420.89"/>
    <n v="9"/>
  </r>
  <r>
    <x v="1"/>
    <x v="20"/>
    <s v="Cheese - Provolone"/>
    <s v="Provolone"/>
    <x v="235"/>
    <n v="2617.87"/>
    <n v="1"/>
  </r>
  <r>
    <x v="4"/>
    <x v="4"/>
    <s v="Pail - 4l White, With Handle"/>
    <s v="4l White, With Handle"/>
    <x v="114"/>
    <n v="9805.6"/>
    <n v="7"/>
  </r>
  <r>
    <x v="1"/>
    <x v="9"/>
    <s v="Wine - Shiraz South Eastern"/>
    <s v="Shiraz South Eastern"/>
    <x v="295"/>
    <n v="79.3"/>
    <n v="4"/>
  </r>
  <r>
    <x v="4"/>
    <x v="16"/>
    <s v="Beef - Tenderlion, Center Cut"/>
    <s v="Tenderlion, Center Cut"/>
    <x v="296"/>
    <n v="9343.39"/>
    <n v="9"/>
  </r>
  <r>
    <x v="2"/>
    <x v="21"/>
    <s v="Trueblue - Blueberry Cranberry"/>
    <s v="Blueberry Cranberry"/>
    <x v="55"/>
    <n v="4323.24"/>
    <n v="3"/>
  </r>
  <r>
    <x v="0"/>
    <x v="19"/>
    <s v="Sugar - Icing"/>
    <s v="Icing"/>
    <x v="248"/>
    <n v="2513.4499999999998"/>
    <n v="3"/>
  </r>
  <r>
    <x v="3"/>
    <x v="2"/>
    <s v="Sword Pick Asst"/>
    <s v="Sword Pick Asst"/>
    <x v="189"/>
    <n v="7760.43"/>
    <n v="10"/>
  </r>
  <r>
    <x v="3"/>
    <x v="9"/>
    <s v="Pork Salted Bellies"/>
    <s v="Pork Salted Bellies"/>
    <x v="171"/>
    <n v="1770.79"/>
    <n v="9"/>
  </r>
  <r>
    <x v="1"/>
    <x v="11"/>
    <s v="Crackers - Graham"/>
    <s v="Graham"/>
    <x v="210"/>
    <n v="3764.57"/>
    <n v="10"/>
  </r>
  <r>
    <x v="1"/>
    <x v="3"/>
    <s v="Wine - Magnotta - Belpaese"/>
    <s v="Magnotta - Belpaese"/>
    <x v="209"/>
    <n v="355.25"/>
    <n v="9"/>
  </r>
  <r>
    <x v="2"/>
    <x v="13"/>
    <s v="Appetizer - Assorted Box"/>
    <s v="Assorted Box"/>
    <x v="175"/>
    <n v="898.58"/>
    <n v="1"/>
  </r>
  <r>
    <x v="1"/>
    <x v="20"/>
    <s v="Beef - Salted"/>
    <s v="Salted"/>
    <x v="176"/>
    <n v="6087.71"/>
    <n v="7"/>
  </r>
  <r>
    <x v="4"/>
    <x v="10"/>
    <s v="Pail With Metal Handle 16l White"/>
    <s v="Pail With Metal Handle 16l Whi"/>
    <x v="161"/>
    <n v="9640.1200000000008"/>
    <n v="6"/>
  </r>
  <r>
    <x v="4"/>
    <x v="15"/>
    <s v="Croissant, Raw - Mini"/>
    <s v="Mini"/>
    <x v="207"/>
    <n v="4269.88"/>
    <n v="10"/>
  </r>
  <r>
    <x v="2"/>
    <x v="5"/>
    <s v="Food Colouring - Red"/>
    <s v="Red"/>
    <x v="281"/>
    <n v="8566.81"/>
    <n v="1"/>
  </r>
  <r>
    <x v="0"/>
    <x v="21"/>
    <s v="Spic And Span All Purpose"/>
    <s v="Spic And Span All Purpose"/>
    <x v="297"/>
    <n v="4280.5"/>
    <n v="6"/>
  </r>
  <r>
    <x v="3"/>
    <x v="7"/>
    <s v="Beans - Green"/>
    <s v="Green"/>
    <x v="251"/>
    <n v="9011.67"/>
    <n v="8"/>
  </r>
  <r>
    <x v="1"/>
    <x v="8"/>
    <s v="Pork - Back, Short Cut, Boneless"/>
    <s v="Back, Short Cut, Boneless"/>
    <x v="16"/>
    <n v="6408.52"/>
    <n v="8"/>
  </r>
  <r>
    <x v="3"/>
    <x v="21"/>
    <s v="Garlic - Peeled"/>
    <s v="Peeled"/>
    <x v="257"/>
    <n v="1030.3800000000001"/>
    <n v="7"/>
  </r>
  <r>
    <x v="2"/>
    <x v="11"/>
    <s v="Bacardi Raspberry"/>
    <s v="Bacardi Raspberry"/>
    <x v="138"/>
    <n v="1272.28"/>
    <n v="7"/>
  </r>
  <r>
    <x v="1"/>
    <x v="8"/>
    <s v="Cheese - Woolwich Goat, Log"/>
    <s v="Woolwich Goat, Log"/>
    <x v="200"/>
    <n v="6803.41"/>
    <n v="8"/>
  </r>
  <r>
    <x v="4"/>
    <x v="13"/>
    <s v="Marjoram - Fresh"/>
    <s v="Fresh"/>
    <x v="139"/>
    <n v="7318.47"/>
    <n v="6"/>
  </r>
  <r>
    <x v="2"/>
    <x v="9"/>
    <s v="Pasta - Lasagna Noodle, Frozen"/>
    <s v="Lasagna Noodle, Frozen"/>
    <x v="41"/>
    <n v="2641.85"/>
    <n v="2"/>
  </r>
  <r>
    <x v="0"/>
    <x v="10"/>
    <s v="Daves Island Stinger"/>
    <s v="Daves Island Stinger"/>
    <x v="217"/>
    <n v="1046.6099999999999"/>
    <n v="10"/>
  </r>
  <r>
    <x v="2"/>
    <x v="2"/>
    <s v="Longan"/>
    <s v="Longan"/>
    <x v="280"/>
    <n v="8642.2199999999993"/>
    <n v="1"/>
  </r>
  <r>
    <x v="0"/>
    <x v="13"/>
    <s v="Steampan - Foil"/>
    <s v="Foil"/>
    <x v="60"/>
    <n v="2824.81"/>
    <n v="3"/>
  </r>
  <r>
    <x v="1"/>
    <x v="17"/>
    <s v="Snails - Large Canned"/>
    <s v="Large Canned"/>
    <x v="109"/>
    <n v="976.55"/>
    <n v="8"/>
  </r>
  <r>
    <x v="2"/>
    <x v="8"/>
    <s v="Soupfoamcont12oz 112con"/>
    <s v="Soupfoamcont12oz 112con"/>
    <x v="298"/>
    <n v="7512.15"/>
    <n v="6"/>
  </r>
  <r>
    <x v="0"/>
    <x v="20"/>
    <s v="Trout - Rainbow, Frozen"/>
    <s v="Rainbow, Frozen"/>
    <x v="63"/>
    <n v="1696.71"/>
    <n v="3"/>
  </r>
  <r>
    <x v="0"/>
    <x v="10"/>
    <s v="Skewers - Bamboo"/>
    <s v="Bamboo"/>
    <x v="155"/>
    <n v="8920.39"/>
    <n v="1"/>
  </r>
  <r>
    <x v="4"/>
    <x v="15"/>
    <s v="Wine - Red, Mouton Cadet"/>
    <s v="Red, Mouton Cadet"/>
    <x v="24"/>
    <n v="3509.34"/>
    <n v="4"/>
  </r>
  <r>
    <x v="0"/>
    <x v="8"/>
    <s v="Mussels - Frozen"/>
    <s v="Frozen"/>
    <x v="230"/>
    <n v="6683.44"/>
    <n v="1"/>
  </r>
  <r>
    <x v="0"/>
    <x v="12"/>
    <s v="Spice - Paprika"/>
    <s v="Paprika"/>
    <x v="224"/>
    <n v="7358.98"/>
    <n v="5"/>
  </r>
  <r>
    <x v="3"/>
    <x v="2"/>
    <s v="Syrup - Golden, Lyles"/>
    <s v="Golden, Lyles"/>
    <x v="201"/>
    <n v="7381.91"/>
    <n v="5"/>
  </r>
  <r>
    <x v="0"/>
    <x v="16"/>
    <s v="Veal - Provimi Inside"/>
    <s v="Provimi Inside"/>
    <x v="247"/>
    <n v="2538.12"/>
    <n v="8"/>
  </r>
  <r>
    <x v="3"/>
    <x v="17"/>
    <s v="Squash - Acorn"/>
    <s v="Acorn"/>
    <x v="299"/>
    <n v="5912.51"/>
    <n v="4"/>
  </r>
  <r>
    <x v="0"/>
    <x v="9"/>
    <s v="Bread Crumbs - Japanese Style"/>
    <s v="Japanese Style"/>
    <x v="243"/>
    <n v="7610.39"/>
    <n v="1"/>
  </r>
  <r>
    <x v="4"/>
    <x v="4"/>
    <s v="Crackers - Melba Toast"/>
    <s v="Melba Toast"/>
    <x v="247"/>
    <n v="5182.1000000000004"/>
    <n v="1"/>
  </r>
  <r>
    <x v="3"/>
    <x v="10"/>
    <s v="The Pop Shoppe - Grape"/>
    <s v="Grape"/>
    <x v="300"/>
    <n v="6980.98"/>
    <n v="7"/>
  </r>
  <r>
    <x v="4"/>
    <x v="21"/>
    <s v="Oysters - Smoked"/>
    <s v="Smoked"/>
    <x v="211"/>
    <n v="972.16"/>
    <n v="6"/>
  </r>
  <r>
    <x v="2"/>
    <x v="11"/>
    <s v="Sansho Powder"/>
    <s v="Sansho Powder"/>
    <x v="146"/>
    <n v="5975.83"/>
    <n v="6"/>
  </r>
  <r>
    <x v="3"/>
    <x v="8"/>
    <s v="Shallots"/>
    <s v="Shallots"/>
    <x v="111"/>
    <n v="2454.96"/>
    <n v="5"/>
  </r>
  <r>
    <x v="2"/>
    <x v="14"/>
    <s v="Soho Lychee Liqueur"/>
    <s v="Soho Lychee Liqueur"/>
    <x v="301"/>
    <n v="4014.39"/>
    <n v="1"/>
  </r>
  <r>
    <x v="4"/>
    <x v="21"/>
    <s v="Cherries - Frozen"/>
    <s v="Frozen"/>
    <x v="45"/>
    <n v="5738.61"/>
    <n v="4"/>
  </r>
  <r>
    <x v="4"/>
    <x v="17"/>
    <s v="Eggwhite Frozen"/>
    <s v="Eggwhite Frozen"/>
    <x v="131"/>
    <n v="580.84"/>
    <n v="10"/>
  </r>
  <r>
    <x v="1"/>
    <x v="2"/>
    <s v="Turkey Tenderloin Frozen"/>
    <s v="Turkey Tenderloin Frozen"/>
    <x v="191"/>
    <n v="7202.91"/>
    <n v="7"/>
  </r>
  <r>
    <x v="3"/>
    <x v="4"/>
    <s v="Coconut - Shredded, Unsweet"/>
    <s v="Shredded, Unsweet"/>
    <x v="219"/>
    <n v="8319.48"/>
    <n v="9"/>
  </r>
  <r>
    <x v="3"/>
    <x v="12"/>
    <s v="Vanilla Beans"/>
    <s v="Vanilla Beans"/>
    <x v="302"/>
    <n v="4414.1099999999997"/>
    <n v="9"/>
  </r>
  <r>
    <x v="1"/>
    <x v="21"/>
    <s v="Longos - Greek Salad"/>
    <s v="Greek Salad"/>
    <x v="154"/>
    <n v="4532.6899999999996"/>
    <n v="9"/>
  </r>
  <r>
    <x v="1"/>
    <x v="9"/>
    <s v="Bar Nature Valley"/>
    <s v="Bar Nature Valley"/>
    <x v="169"/>
    <n v="8919"/>
    <n v="7"/>
  </r>
  <r>
    <x v="2"/>
    <x v="8"/>
    <s v="Bread - Roll, Calabrese"/>
    <s v="Roll, Calabrese"/>
    <x v="34"/>
    <n v="9709.99"/>
    <n v="4"/>
  </r>
  <r>
    <x v="1"/>
    <x v="11"/>
    <s v="Zucchini - Mini, Green"/>
    <s v="Mini, Green"/>
    <x v="303"/>
    <n v="4063.48"/>
    <n v="3"/>
  </r>
  <r>
    <x v="4"/>
    <x v="20"/>
    <s v="Bread - Pumpernickel"/>
    <s v="Pumpernickel"/>
    <x v="260"/>
    <n v="8579.73"/>
    <n v="2"/>
  </r>
  <r>
    <x v="4"/>
    <x v="14"/>
    <s v="Chip - Potato Dill Pickle"/>
    <s v="Potato Dill Pickle"/>
    <x v="242"/>
    <n v="6444.69"/>
    <n v="2"/>
  </r>
  <r>
    <x v="3"/>
    <x v="3"/>
    <s v="Macaroons - Homestyle Two Bit"/>
    <s v="Homestyle Two Bit"/>
    <x v="1"/>
    <n v="5455.87"/>
    <n v="9"/>
  </r>
  <r>
    <x v="4"/>
    <x v="1"/>
    <s v="Seedlings - Buckwheat, Organic"/>
    <s v="Buckwheat, Organic"/>
    <x v="105"/>
    <n v="7959.85"/>
    <n v="9"/>
  </r>
  <r>
    <x v="1"/>
    <x v="0"/>
    <s v="Sauce - Salsa"/>
    <s v="Salsa"/>
    <x v="201"/>
    <n v="3434.94"/>
    <n v="4"/>
  </r>
  <r>
    <x v="3"/>
    <x v="3"/>
    <s v="Pork - Ground"/>
    <s v="Ground"/>
    <x v="266"/>
    <n v="7503.14"/>
    <n v="10"/>
  </r>
  <r>
    <x v="4"/>
    <x v="9"/>
    <s v="Juice - Orangina"/>
    <s v="Orangina"/>
    <x v="105"/>
    <n v="5298.66"/>
    <n v="8"/>
  </r>
  <r>
    <x v="3"/>
    <x v="6"/>
    <s v="Lamb Rack - Ontario"/>
    <s v="Ontario"/>
    <x v="185"/>
    <n v="6042.26"/>
    <n v="10"/>
  </r>
  <r>
    <x v="0"/>
    <x v="13"/>
    <s v="Truffle Paste"/>
    <s v="Truffle Paste"/>
    <x v="8"/>
    <n v="626.29999999999995"/>
    <n v="9"/>
  </r>
  <r>
    <x v="2"/>
    <x v="5"/>
    <s v="Pants Custom Dry Clean"/>
    <s v="Pants Custom Dry Clean"/>
    <x v="132"/>
    <n v="1644.08"/>
    <n v="7"/>
  </r>
  <r>
    <x v="1"/>
    <x v="12"/>
    <s v="Beer - Sleemans Honey Brown"/>
    <s v="Sleemans Honey Brown"/>
    <x v="202"/>
    <n v="2837.55"/>
    <n v="3"/>
  </r>
  <r>
    <x v="1"/>
    <x v="4"/>
    <s v="Cheese - Cambozola"/>
    <s v="Cambozola"/>
    <x v="207"/>
    <n v="8181.11"/>
    <n v="2"/>
  </r>
  <r>
    <x v="2"/>
    <x v="19"/>
    <s v="Oil - Avocado"/>
    <s v="Avocado"/>
    <x v="215"/>
    <n v="7213.94"/>
    <n v="3"/>
  </r>
  <r>
    <x v="1"/>
    <x v="2"/>
    <s v="Juice - Apple, 1.36l"/>
    <s v="Apple, 1.36l"/>
    <x v="143"/>
    <n v="9546.7000000000007"/>
    <n v="9"/>
  </r>
  <r>
    <x v="1"/>
    <x v="8"/>
    <s v="Wine - Casillero Del Diablo"/>
    <s v="Casillero Del Diablo"/>
    <x v="204"/>
    <n v="4252.59"/>
    <n v="4"/>
  </r>
  <r>
    <x v="2"/>
    <x v="14"/>
    <s v="Bread Base - Goodhearth"/>
    <s v="Goodhearth"/>
    <x v="304"/>
    <n v="9138.42"/>
    <n v="9"/>
  </r>
  <r>
    <x v="4"/>
    <x v="13"/>
    <s v="Kellogs Raisan Bran Bars"/>
    <s v="Kellogs Raisan Bran Bars"/>
    <x v="120"/>
    <n v="3843.69"/>
    <n v="6"/>
  </r>
  <r>
    <x v="3"/>
    <x v="17"/>
    <s v="Vodka - Moskovskaya"/>
    <s v="Moskovskaya"/>
    <x v="170"/>
    <n v="3605.66"/>
    <n v="8"/>
  </r>
  <r>
    <x v="3"/>
    <x v="2"/>
    <s v="Venison - Racks Frenched"/>
    <s v="Racks Frenched"/>
    <x v="13"/>
    <n v="1215.8900000000001"/>
    <n v="5"/>
  </r>
  <r>
    <x v="0"/>
    <x v="12"/>
    <s v="Cake - Pancake"/>
    <s v="Pancake"/>
    <x v="65"/>
    <n v="5984.25"/>
    <n v="8"/>
  </r>
  <r>
    <x v="4"/>
    <x v="4"/>
    <s v="Blueberries - Frozen"/>
    <s v="Frozen"/>
    <x v="305"/>
    <n v="4586.29"/>
    <n v="3"/>
  </r>
  <r>
    <x v="0"/>
    <x v="13"/>
    <s v="Veal - Insides Provini"/>
    <s v="Insides Provini"/>
    <x v="38"/>
    <n v="7277.95"/>
    <n v="8"/>
  </r>
  <r>
    <x v="3"/>
    <x v="7"/>
    <s v="Bread - Italian Sesame Poly"/>
    <s v="Italian Sesame Poly"/>
    <x v="56"/>
    <n v="3464.86"/>
    <n v="3"/>
  </r>
  <r>
    <x v="4"/>
    <x v="8"/>
    <s v="Pepperoni Slices"/>
    <s v="Pepperoni Slices"/>
    <x v="152"/>
    <n v="1031.67"/>
    <n v="10"/>
  </r>
  <r>
    <x v="1"/>
    <x v="20"/>
    <s v="Cheese - Oka"/>
    <s v="Oka"/>
    <x v="225"/>
    <n v="9657.5499999999993"/>
    <n v="8"/>
  </r>
  <r>
    <x v="1"/>
    <x v="3"/>
    <s v="Pie Shell - 9"/>
    <s v="9"/>
    <x v="140"/>
    <n v="7949.89"/>
    <n v="10"/>
  </r>
  <r>
    <x v="3"/>
    <x v="17"/>
    <s v="Wine - Sawmill Creek Autumn"/>
    <s v="Sawmill Creek Autumn"/>
    <x v="306"/>
    <n v="2666.88"/>
    <n v="1"/>
  </r>
  <r>
    <x v="0"/>
    <x v="21"/>
    <s v="Puree - Mango"/>
    <s v="Mango"/>
    <x v="27"/>
    <n v="7024.14"/>
    <n v="7"/>
  </r>
  <r>
    <x v="0"/>
    <x v="15"/>
    <s v="Mikes Hard Lemonade"/>
    <s v="Mikes Hard Lemonade"/>
    <x v="307"/>
    <n v="1612.22"/>
    <n v="3"/>
  </r>
  <r>
    <x v="0"/>
    <x v="1"/>
    <s v="Shiratamako - Rice Flour"/>
    <s v="Rice Flour"/>
    <x v="167"/>
    <n v="5042.2299999999996"/>
    <n v="9"/>
  </r>
  <r>
    <x v="1"/>
    <x v="11"/>
    <s v="Brocolinni - Gaylan, Chinese"/>
    <s v="Gaylan, Chinese"/>
    <x v="215"/>
    <n v="4315.28"/>
    <n v="5"/>
  </r>
  <r>
    <x v="1"/>
    <x v="5"/>
    <s v="Beef - Roasted, Cooked"/>
    <s v="Roasted, Cooked"/>
    <x v="65"/>
    <n v="779.58"/>
    <n v="9"/>
  </r>
  <r>
    <x v="2"/>
    <x v="4"/>
    <s v="Chocolate Bar - Reese Pieces"/>
    <s v="Reese Pieces"/>
    <x v="244"/>
    <n v="3929.87"/>
    <n v="6"/>
  </r>
  <r>
    <x v="0"/>
    <x v="18"/>
    <s v="Chinese Foods - Chicken Wing"/>
    <s v="Chicken Wing"/>
    <x v="27"/>
    <n v="4941.49"/>
    <n v="6"/>
  </r>
  <r>
    <x v="1"/>
    <x v="18"/>
    <s v="Bread - Pita"/>
    <s v="Pita"/>
    <x v="308"/>
    <n v="7399.66"/>
    <n v="6"/>
  </r>
  <r>
    <x v="2"/>
    <x v="10"/>
    <s v="Beets - Golden"/>
    <s v="Golden"/>
    <x v="27"/>
    <n v="7046.84"/>
    <n v="5"/>
  </r>
  <r>
    <x v="3"/>
    <x v="13"/>
    <s v="Container - Foam Dixie 12 Oz"/>
    <s v="Foam Dixie 12 Oz"/>
    <x v="227"/>
    <n v="2310.59"/>
    <n v="2"/>
  </r>
  <r>
    <x v="4"/>
    <x v="21"/>
    <s v="Coconut - Shredded, Sweet"/>
    <s v="Shredded, Sweet"/>
    <x v="309"/>
    <n v="255.07"/>
    <n v="4"/>
  </r>
  <r>
    <x v="3"/>
    <x v="12"/>
    <s v="Oneshot Automatic Soap System"/>
    <s v="Oneshot Automatic Soap System"/>
    <x v="73"/>
    <n v="3786.91"/>
    <n v="9"/>
  </r>
  <r>
    <x v="1"/>
    <x v="2"/>
    <s v="Sauce - Hoisin"/>
    <s v="Hoisin"/>
    <x v="75"/>
    <n v="901.88"/>
    <n v="2"/>
  </r>
  <r>
    <x v="4"/>
    <x v="11"/>
    <s v="Juice - Orange, Concentrate"/>
    <s v="Orange, Concentrate"/>
    <x v="141"/>
    <n v="5643.85"/>
    <n v="9"/>
  </r>
  <r>
    <x v="4"/>
    <x v="6"/>
    <s v="Tamarind Paste"/>
    <s v="Tamarind Paste"/>
    <x v="244"/>
    <n v="8939.0300000000007"/>
    <n v="1"/>
  </r>
  <r>
    <x v="1"/>
    <x v="6"/>
    <s v="Cake - Mini Cheesecake"/>
    <s v="Mini Cheesecake"/>
    <x v="222"/>
    <n v="2789.99"/>
    <n v="2"/>
  </r>
  <r>
    <x v="0"/>
    <x v="11"/>
    <s v="Mousse - Passion Fruit"/>
    <s v="Passion Fruit"/>
    <x v="310"/>
    <n v="5866.9"/>
    <n v="3"/>
  </r>
  <r>
    <x v="1"/>
    <x v="16"/>
    <s v="Wine - Niagara Peninsula Vqa"/>
    <s v="Niagara Peninsula Vqa"/>
    <x v="86"/>
    <n v="9918.35"/>
    <n v="4"/>
  </r>
  <r>
    <x v="0"/>
    <x v="18"/>
    <s v="Browning Caramel Glace"/>
    <s v="Browning Caramel Glace"/>
    <x v="129"/>
    <n v="6598.73"/>
    <n v="8"/>
  </r>
  <r>
    <x v="4"/>
    <x v="13"/>
    <s v="Yogurt - Peach, 175 Gr"/>
    <s v="Peach, 175 Gr"/>
    <x v="311"/>
    <n v="2609.7199999999998"/>
    <n v="10"/>
  </r>
  <r>
    <x v="3"/>
    <x v="21"/>
    <s v="Chilli Paste, Hot Sambal Oelek"/>
    <s v="Chilli Paste, Hot Sambal Oelek"/>
    <x v="230"/>
    <n v="8491.89"/>
    <n v="4"/>
  </r>
  <r>
    <x v="2"/>
    <x v="2"/>
    <s v="Cheese - La Sauvagine"/>
    <s v="La Sauvagine"/>
    <x v="25"/>
    <n v="4017.21"/>
    <n v="2"/>
  </r>
  <r>
    <x v="1"/>
    <x v="10"/>
    <s v="Beef - Top Butt Aaa"/>
    <s v="Top Butt Aaa"/>
    <x v="102"/>
    <n v="9321.42"/>
    <n v="3"/>
  </r>
  <r>
    <x v="0"/>
    <x v="7"/>
    <s v="Appetizer - Smoked Salmon / Dill"/>
    <s v="Smoked Salmon / Dill"/>
    <x v="23"/>
    <n v="3481.75"/>
    <n v="5"/>
  </r>
  <r>
    <x v="3"/>
    <x v="20"/>
    <s v="Bread - Dark Rye, Loaf"/>
    <s v="Dark Rye, Loaf"/>
    <x v="132"/>
    <n v="2110.84"/>
    <n v="3"/>
  </r>
  <r>
    <x v="3"/>
    <x v="6"/>
    <s v="Ginger - Pickled"/>
    <s v="Pickled"/>
    <x v="205"/>
    <n v="97.53"/>
    <n v="5"/>
  </r>
  <r>
    <x v="3"/>
    <x v="5"/>
    <s v="Puree - Guava"/>
    <s v="Guava"/>
    <x v="73"/>
    <n v="241.12"/>
    <n v="10"/>
  </r>
  <r>
    <x v="4"/>
    <x v="15"/>
    <s v="Lime Cordial - Roses"/>
    <s v="Roses"/>
    <x v="260"/>
    <n v="543.95000000000005"/>
    <n v="6"/>
  </r>
  <r>
    <x v="0"/>
    <x v="19"/>
    <s v="Oil - Macadamia"/>
    <s v="Macadamia"/>
    <x v="312"/>
    <n v="3852.55"/>
    <n v="9"/>
  </r>
  <r>
    <x v="3"/>
    <x v="19"/>
    <s v="Bread - Rolls, Corn"/>
    <s v="Rolls, Corn"/>
    <x v="313"/>
    <n v="3188.85"/>
    <n v="10"/>
  </r>
  <r>
    <x v="1"/>
    <x v="15"/>
    <s v="Russian Prince"/>
    <s v="Russian Prince"/>
    <x v="33"/>
    <n v="4930.21"/>
    <n v="6"/>
  </r>
  <r>
    <x v="2"/>
    <x v="19"/>
    <s v="Chocolate - Milk"/>
    <s v="Milk"/>
    <x v="201"/>
    <n v="3678.78"/>
    <n v="10"/>
  </r>
  <r>
    <x v="0"/>
    <x v="1"/>
    <s v="Mushroom - Oyster, Fresh"/>
    <s v="Oyster, Fresh"/>
    <x v="3"/>
    <n v="4656.6099999999997"/>
    <n v="5"/>
  </r>
  <r>
    <x v="3"/>
    <x v="10"/>
    <s v="Ecolab - Medallion"/>
    <s v="Medallion"/>
    <x v="118"/>
    <n v="9375.31"/>
    <n v="3"/>
  </r>
  <r>
    <x v="4"/>
    <x v="14"/>
    <s v="Parsnip"/>
    <s v="Parsnip"/>
    <x v="314"/>
    <n v="2316.92"/>
    <n v="7"/>
  </r>
  <r>
    <x v="0"/>
    <x v="11"/>
    <s v="Creme De Banane - Marie"/>
    <s v="Marie"/>
    <x v="254"/>
    <n v="3767.73"/>
    <n v="9"/>
  </r>
  <r>
    <x v="3"/>
    <x v="15"/>
    <s v="Fond - Neutral"/>
    <s v="Neutral"/>
    <x v="18"/>
    <n v="3647.18"/>
    <n v="10"/>
  </r>
  <r>
    <x v="1"/>
    <x v="15"/>
    <s v="Glass - Juice Clear 5oz 55005"/>
    <s v="Juice Clear 5oz 55005"/>
    <x v="192"/>
    <n v="8569.84"/>
    <n v="2"/>
  </r>
  <r>
    <x v="4"/>
    <x v="20"/>
    <s v="Trout - Rainbow, Fresh"/>
    <s v="Rainbow, Fresh"/>
    <x v="266"/>
    <n v="4627.58"/>
    <n v="10"/>
  </r>
  <r>
    <x v="3"/>
    <x v="0"/>
    <s v="Compound - Rum"/>
    <s v="Rum"/>
    <x v="97"/>
    <n v="7738.43"/>
    <n v="7"/>
  </r>
  <r>
    <x v="0"/>
    <x v="11"/>
    <s v="Lobster - Tail, 3 - 4 Oz"/>
    <s v="Tail, 3 - 4 Oz"/>
    <x v="189"/>
    <n v="9055.39"/>
    <n v="1"/>
  </r>
  <r>
    <x v="2"/>
    <x v="5"/>
    <s v="Thyme - Fresh"/>
    <s v="Fresh"/>
    <x v="236"/>
    <n v="9010.52"/>
    <n v="6"/>
  </r>
  <r>
    <x v="1"/>
    <x v="21"/>
    <s v="Oil - Sunflower"/>
    <s v="Sunflower"/>
    <x v="260"/>
    <n v="3695.72"/>
    <n v="3"/>
  </r>
  <r>
    <x v="0"/>
    <x v="11"/>
    <s v="Coriander - Seed"/>
    <s v="Seed"/>
    <x v="44"/>
    <n v="9270.08"/>
    <n v="3"/>
  </r>
  <r>
    <x v="1"/>
    <x v="8"/>
    <s v="Compound - Raspberry"/>
    <s v="Raspberry"/>
    <x v="226"/>
    <n v="9801.83"/>
    <n v="2"/>
  </r>
  <r>
    <x v="3"/>
    <x v="3"/>
    <s v="Creamers - 10%"/>
    <s v="10%"/>
    <x v="7"/>
    <n v="3421.29"/>
    <n v="8"/>
  </r>
  <r>
    <x v="0"/>
    <x v="8"/>
    <s v="Blueberries - Frozen"/>
    <s v="Frozen"/>
    <x v="169"/>
    <n v="7944.56"/>
    <n v="3"/>
  </r>
  <r>
    <x v="2"/>
    <x v="8"/>
    <s v="Heavy Duty Dust Pan"/>
    <s v="Heavy Duty Dust Pan"/>
    <x v="302"/>
    <n v="6356.57"/>
    <n v="10"/>
  </r>
  <r>
    <x v="0"/>
    <x v="5"/>
    <s v="Rum - Cream, Amarula"/>
    <s v="Cream, Amarula"/>
    <x v="315"/>
    <n v="158.01"/>
    <n v="5"/>
  </r>
  <r>
    <x v="0"/>
    <x v="5"/>
    <s v="Clam Nectar"/>
    <s v="Clam Nectar"/>
    <x v="42"/>
    <n v="2047.62"/>
    <n v="4"/>
  </r>
  <r>
    <x v="2"/>
    <x v="4"/>
    <s v="Cheese - St. Paulin"/>
    <s v="St. Paulin"/>
    <x v="162"/>
    <n v="2666.86"/>
    <n v="1"/>
  </r>
  <r>
    <x v="4"/>
    <x v="20"/>
    <s v="Beef - Inside Round"/>
    <s v="Inside Round"/>
    <x v="266"/>
    <n v="6444.32"/>
    <n v="4"/>
  </r>
  <r>
    <x v="0"/>
    <x v="14"/>
    <s v="Table Cloth 62x114 Colour"/>
    <s v="Table Cloth 62x114 Colour"/>
    <x v="131"/>
    <n v="4004.52"/>
    <n v="5"/>
  </r>
  <r>
    <x v="4"/>
    <x v="10"/>
    <s v="Mints - Striped Red"/>
    <s v="Striped Red"/>
    <x v="183"/>
    <n v="6432.35"/>
    <n v="4"/>
  </r>
  <r>
    <x v="0"/>
    <x v="2"/>
    <s v="Energy Drink Red Bull"/>
    <s v="Energy Drink Red Bull"/>
    <x v="137"/>
    <n v="787.99"/>
    <n v="3"/>
  </r>
  <r>
    <x v="0"/>
    <x v="3"/>
    <s v="Lettuce - Boston Bib - Organic"/>
    <s v="Boston Bib - Organic"/>
    <x v="4"/>
    <n v="9914.6200000000008"/>
    <n v="6"/>
  </r>
  <r>
    <x v="4"/>
    <x v="20"/>
    <s v="Lobak"/>
    <s v="Lobak"/>
    <x v="283"/>
    <n v="8694.91"/>
    <n v="9"/>
  </r>
  <r>
    <x v="1"/>
    <x v="4"/>
    <s v="Cabbage - Nappa"/>
    <s v="Nappa"/>
    <x v="226"/>
    <n v="4353.22"/>
    <n v="9"/>
  </r>
  <r>
    <x v="3"/>
    <x v="1"/>
    <s v="Lettuce - Spring Mix"/>
    <s v="Spring Mix"/>
    <x v="223"/>
    <n v="4596.62"/>
    <n v="4"/>
  </r>
  <r>
    <x v="4"/>
    <x v="15"/>
    <s v="Pork Ham Prager"/>
    <s v="Pork Ham Prager"/>
    <x v="4"/>
    <n v="6170.22"/>
    <n v="10"/>
  </r>
  <r>
    <x v="2"/>
    <x v="12"/>
    <s v="Lychee - Canned"/>
    <s v="Canned"/>
    <x v="270"/>
    <n v="3478.3"/>
    <n v="2"/>
  </r>
  <r>
    <x v="3"/>
    <x v="13"/>
    <s v="Tomato Puree"/>
    <s v="Tomato Puree"/>
    <x v="99"/>
    <n v="4882.3"/>
    <n v="6"/>
  </r>
  <r>
    <x v="4"/>
    <x v="10"/>
    <s v="Carbonated Water - Blackberry"/>
    <s v="Blackberry"/>
    <x v="172"/>
    <n v="9865.7900000000009"/>
    <n v="6"/>
  </r>
  <r>
    <x v="1"/>
    <x v="19"/>
    <s v="Wine - Merlot Vina Carmen"/>
    <s v="Merlot Vina Carmen"/>
    <x v="231"/>
    <n v="8722.94"/>
    <n v="8"/>
  </r>
  <r>
    <x v="0"/>
    <x v="3"/>
    <s v="Tea - Black Currant"/>
    <s v="Black Currant"/>
    <x v="316"/>
    <n v="9210.2800000000007"/>
    <n v="10"/>
  </r>
  <r>
    <x v="3"/>
    <x v="7"/>
    <s v="Browning Caramel Glace"/>
    <s v="Browning Caramel Glace"/>
    <x v="199"/>
    <n v="8494.2099999999991"/>
    <n v="5"/>
  </r>
  <r>
    <x v="4"/>
    <x v="19"/>
    <s v="Vinegar - White"/>
    <s v="White"/>
    <x v="124"/>
    <n v="8455.7800000000007"/>
    <n v="7"/>
  </r>
  <r>
    <x v="4"/>
    <x v="8"/>
    <s v="Catfish - Fillets"/>
    <s v="Fillets"/>
    <x v="313"/>
    <n v="7478.28"/>
    <n v="3"/>
  </r>
  <r>
    <x v="4"/>
    <x v="19"/>
    <s v="Lambcasing"/>
    <s v="Lambcasing"/>
    <x v="116"/>
    <n v="7868.49"/>
    <n v="5"/>
  </r>
  <r>
    <x v="4"/>
    <x v="10"/>
    <s v="Oranges"/>
    <s v="Oranges"/>
    <x v="187"/>
    <n v="7553.25"/>
    <n v="10"/>
  </r>
  <r>
    <x v="3"/>
    <x v="3"/>
    <s v="Shichimi Togarashi Peppeers"/>
    <s v="Shichimi Togarashi Peppeers"/>
    <x v="179"/>
    <n v="4217.01"/>
    <n v="3"/>
  </r>
  <r>
    <x v="4"/>
    <x v="13"/>
    <s v="Roe - Flying Fish"/>
    <s v="Flying Fish"/>
    <x v="152"/>
    <n v="9840.7099999999991"/>
    <n v="10"/>
  </r>
  <r>
    <x v="0"/>
    <x v="9"/>
    <s v="Pasta - Penne, Lisce, Dry"/>
    <s v="Penne, Lisce, Dry"/>
    <x v="31"/>
    <n v="3071.23"/>
    <n v="9"/>
  </r>
  <r>
    <x v="4"/>
    <x v="0"/>
    <s v="Squid Ink"/>
    <s v="Squid Ink"/>
    <x v="95"/>
    <n v="4477.8900000000003"/>
    <n v="2"/>
  </r>
  <r>
    <x v="0"/>
    <x v="14"/>
    <s v="Lotus Leaves"/>
    <s v="Lotus Leaves"/>
    <x v="68"/>
    <n v="7309.26"/>
    <n v="10"/>
  </r>
  <r>
    <x v="2"/>
    <x v="9"/>
    <s v="Campari"/>
    <s v="Campari"/>
    <x v="183"/>
    <n v="3006.13"/>
    <n v="4"/>
  </r>
  <r>
    <x v="4"/>
    <x v="12"/>
    <s v="Pate - Peppercorn"/>
    <s v="Peppercorn"/>
    <x v="296"/>
    <n v="5041.3599999999997"/>
    <n v="4"/>
  </r>
  <r>
    <x v="1"/>
    <x v="1"/>
    <s v="Flour - Buckwheat, Dark"/>
    <s v="Buckwheat, Dark"/>
    <x v="137"/>
    <n v="3648.97"/>
    <n v="2"/>
  </r>
  <r>
    <x v="3"/>
    <x v="18"/>
    <s v="Bacardi Breezer - Strawberry"/>
    <s v="Strawberry"/>
    <x v="255"/>
    <n v="5807.5"/>
    <n v="3"/>
  </r>
  <r>
    <x v="3"/>
    <x v="20"/>
    <s v="Wine - Zinfandel California 2002"/>
    <s v="Zinfandel California 2002"/>
    <x v="80"/>
    <n v="5677.9"/>
    <n v="2"/>
  </r>
  <r>
    <x v="0"/>
    <x v="2"/>
    <s v="Pizza Pizza Dough"/>
    <s v="Pizza Pizza Dough"/>
    <x v="143"/>
    <n v="3957.15"/>
    <n v="4"/>
  </r>
  <r>
    <x v="0"/>
    <x v="16"/>
    <s v="Beer - Paulaner Hefeweisse"/>
    <s v="Paulaner Hefeweisse"/>
    <x v="211"/>
    <n v="593.99"/>
    <n v="5"/>
  </r>
  <r>
    <x v="0"/>
    <x v="20"/>
    <s v="Chicken - Bones"/>
    <s v="Bones"/>
    <x v="152"/>
    <n v="5973.71"/>
    <n v="7"/>
  </r>
  <r>
    <x v="2"/>
    <x v="1"/>
    <s v="Pork - Tenderloin, Frozen"/>
    <s v="Tenderloin, Frozen"/>
    <x v="24"/>
    <n v="9287.39"/>
    <n v="4"/>
  </r>
  <r>
    <x v="3"/>
    <x v="21"/>
    <s v="Dooleys Toffee"/>
    <s v="Dooleys Toffee"/>
    <x v="222"/>
    <n v="7163.76"/>
    <n v="4"/>
  </r>
  <r>
    <x v="3"/>
    <x v="8"/>
    <s v="Cocoa Butter"/>
    <s v="Cocoa Butter"/>
    <x v="171"/>
    <n v="6493.13"/>
    <n v="2"/>
  </r>
  <r>
    <x v="0"/>
    <x v="2"/>
    <s v="Pork - Backfat"/>
    <s v="Backfat"/>
    <x v="221"/>
    <n v="4814.1099999999997"/>
    <n v="10"/>
  </r>
  <r>
    <x v="3"/>
    <x v="2"/>
    <s v="Artichoke - Hearts, Canned"/>
    <s v="Hearts, Canned"/>
    <x v="133"/>
    <n v="7761.45"/>
    <n v="6"/>
  </r>
  <r>
    <x v="3"/>
    <x v="14"/>
    <s v="Emulsifier"/>
    <s v="Emulsifier"/>
    <x v="273"/>
    <n v="1034.9000000000001"/>
    <n v="6"/>
  </r>
  <r>
    <x v="4"/>
    <x v="16"/>
    <s v="Foam Dinner Plate"/>
    <s v="Foam Dinner Plate"/>
    <x v="317"/>
    <n v="6679.99"/>
    <n v="1"/>
  </r>
  <r>
    <x v="4"/>
    <x v="2"/>
    <s v="Chicken Thigh - Bone Out"/>
    <s v="Bone Out"/>
    <x v="318"/>
    <n v="8657.0400000000009"/>
    <n v="2"/>
  </r>
  <r>
    <x v="0"/>
    <x v="8"/>
    <s v="Soup Campbells - Italian Wedding"/>
    <s v="Italian Wedding"/>
    <x v="319"/>
    <n v="4270.1899999999996"/>
    <n v="9"/>
  </r>
  <r>
    <x v="0"/>
    <x v="0"/>
    <s v="Worcestershire Sauce"/>
    <s v="Worcestershire Sauce"/>
    <x v="32"/>
    <n v="6060.56"/>
    <n v="7"/>
  </r>
  <r>
    <x v="3"/>
    <x v="18"/>
    <s v="French Pastries"/>
    <s v="French Pastries"/>
    <x v="320"/>
    <n v="3295.74"/>
    <n v="1"/>
  </r>
  <r>
    <x v="0"/>
    <x v="5"/>
    <s v="Beef - Prime Rib Aaa"/>
    <s v="Prime Rib Aaa"/>
    <x v="255"/>
    <n v="9485.5"/>
    <n v="9"/>
  </r>
  <r>
    <x v="1"/>
    <x v="7"/>
    <s v="Potato - Sweet"/>
    <s v="Sweet"/>
    <x v="230"/>
    <n v="5501.59"/>
    <n v="9"/>
  </r>
  <r>
    <x v="0"/>
    <x v="5"/>
    <s v="Pork Loin Cutlets"/>
    <s v="Pork Loin Cutlets"/>
    <x v="62"/>
    <n v="4855.9399999999996"/>
    <n v="9"/>
  </r>
  <r>
    <x v="4"/>
    <x v="13"/>
    <s v="Pepper - Roasted Red"/>
    <s v="Roasted Red"/>
    <x v="20"/>
    <n v="3878.75"/>
    <n v="5"/>
  </r>
  <r>
    <x v="1"/>
    <x v="6"/>
    <s v="Duck - Fat"/>
    <s v="Fat"/>
    <x v="37"/>
    <n v="9776.68"/>
    <n v="2"/>
  </r>
  <r>
    <x v="3"/>
    <x v="9"/>
    <s v="Juice - Tomato, 10 Oz"/>
    <s v="Tomato, 10 Oz"/>
    <x v="65"/>
    <n v="5583.17"/>
    <n v="6"/>
  </r>
  <r>
    <x v="1"/>
    <x v="2"/>
    <s v="Chocolate - Semi Sweet"/>
    <s v="Semi Sweet"/>
    <x v="18"/>
    <n v="6377.37"/>
    <n v="10"/>
  </r>
  <r>
    <x v="1"/>
    <x v="20"/>
    <s v="Yoplait Drink"/>
    <s v="Yoplait Drink"/>
    <x v="321"/>
    <n v="224.1"/>
    <n v="4"/>
  </r>
  <r>
    <x v="4"/>
    <x v="21"/>
    <s v="Sage - Ground"/>
    <s v="Ground"/>
    <x v="120"/>
    <n v="8899.31"/>
    <n v="8"/>
  </r>
  <r>
    <x v="3"/>
    <x v="16"/>
    <s v="Beets - Mini Golden"/>
    <s v="Mini Golden"/>
    <x v="50"/>
    <n v="6002.39"/>
    <n v="5"/>
  </r>
  <r>
    <x v="0"/>
    <x v="17"/>
    <s v="Pickerel - Fillets"/>
    <s v="Fillets"/>
    <x v="192"/>
    <n v="8890.1200000000008"/>
    <n v="5"/>
  </r>
  <r>
    <x v="0"/>
    <x v="8"/>
    <s v="Lettuce - California Mix"/>
    <s v="California Mix"/>
    <x v="280"/>
    <n v="258.5"/>
    <n v="5"/>
  </r>
  <r>
    <x v="0"/>
    <x v="4"/>
    <s v="Cheese - Cheddar, Old White"/>
    <s v="Cheddar, Old White"/>
    <x v="322"/>
    <n v="6197.72"/>
    <n v="2"/>
  </r>
  <r>
    <x v="3"/>
    <x v="6"/>
    <s v="Wine - Magnotta - Cab Franc"/>
    <s v="Magnotta - Cab Franc"/>
    <x v="42"/>
    <n v="5663.48"/>
    <n v="2"/>
  </r>
  <r>
    <x v="3"/>
    <x v="13"/>
    <s v="Beef - Striploin Aa"/>
    <s v="Striploin Aa"/>
    <x v="263"/>
    <n v="8970.59"/>
    <n v="10"/>
  </r>
  <r>
    <x v="4"/>
    <x v="1"/>
    <s v="Lettuce - Boston Bib"/>
    <s v="Boston Bib"/>
    <x v="271"/>
    <n v="8963.61"/>
    <n v="6"/>
  </r>
  <r>
    <x v="1"/>
    <x v="8"/>
    <s v="Wine - Gato Negro Cabernet"/>
    <s v="Gato Negro Cabernet"/>
    <x v="278"/>
    <n v="108.6"/>
    <n v="6"/>
  </r>
  <r>
    <x v="4"/>
    <x v="16"/>
    <s v="Pheasants - Whole"/>
    <s v="Whole"/>
    <x v="54"/>
    <n v="6274.96"/>
    <n v="4"/>
  </r>
  <r>
    <x v="1"/>
    <x v="18"/>
    <s v="Ginger - Crystalized"/>
    <s v="Crystalized"/>
    <x v="298"/>
    <n v="2783.71"/>
    <n v="2"/>
  </r>
  <r>
    <x v="0"/>
    <x v="16"/>
    <s v="Kellogs Raisan Bran Bars"/>
    <s v="Kellogs Raisan Bran Bars"/>
    <x v="207"/>
    <n v="9094.23"/>
    <n v="3"/>
  </r>
  <r>
    <x v="0"/>
    <x v="3"/>
    <s v="Lamb - Ground"/>
    <s v="Ground"/>
    <x v="228"/>
    <n v="2860.29"/>
    <n v="4"/>
  </r>
  <r>
    <x v="1"/>
    <x v="2"/>
    <s v="Soup - Campbells Chicken"/>
    <s v="Campbells Chicken"/>
    <x v="170"/>
    <n v="7103.29"/>
    <n v="2"/>
  </r>
  <r>
    <x v="3"/>
    <x v="12"/>
    <s v="Fish - Bones"/>
    <s v="Bones"/>
    <x v="323"/>
    <n v="5394.52"/>
    <n v="5"/>
  </r>
  <r>
    <x v="1"/>
    <x v="8"/>
    <s v="Yogurt - French Vanilla"/>
    <s v="French Vanilla"/>
    <x v="274"/>
    <n v="2122.4"/>
    <n v="3"/>
  </r>
  <r>
    <x v="0"/>
    <x v="15"/>
    <s v="Cheese - Mozzarella"/>
    <s v="Mozzarella"/>
    <x v="296"/>
    <n v="7682.87"/>
    <n v="2"/>
  </r>
  <r>
    <x v="3"/>
    <x v="11"/>
    <s v="Mini - Vol Au Vents"/>
    <s v="Vol Au Vents"/>
    <x v="39"/>
    <n v="9632.19"/>
    <n v="1"/>
  </r>
  <r>
    <x v="2"/>
    <x v="15"/>
    <s v="Clam Nectar"/>
    <s v="Clam Nectar"/>
    <x v="163"/>
    <n v="647.62"/>
    <n v="9"/>
  </r>
  <r>
    <x v="4"/>
    <x v="19"/>
    <s v="Chicken - Tenderloin"/>
    <s v="Tenderloin"/>
    <x v="195"/>
    <n v="1587.9"/>
    <n v="8"/>
  </r>
  <r>
    <x v="4"/>
    <x v="7"/>
    <s v="Sauce - Ranch Dressing"/>
    <s v="Ranch Dressing"/>
    <x v="129"/>
    <n v="1403.07"/>
    <n v="4"/>
  </r>
  <r>
    <x v="4"/>
    <x v="0"/>
    <s v="Rum - Mount Gay Eclipes"/>
    <s v="Mount Gay Eclipes"/>
    <x v="324"/>
    <n v="1602.54"/>
    <n v="9"/>
  </r>
  <r>
    <x v="4"/>
    <x v="10"/>
    <s v="Wine - Piper Heidsieck Brut"/>
    <s v="Piper Heidsieck Brut"/>
    <x v="163"/>
    <n v="6744.96"/>
    <n v="7"/>
  </r>
  <r>
    <x v="3"/>
    <x v="3"/>
    <s v="Lettuce - Belgian Endive"/>
    <s v="Belgian Endive"/>
    <x v="195"/>
    <n v="7917.65"/>
    <n v="2"/>
  </r>
  <r>
    <x v="0"/>
    <x v="17"/>
    <s v="Arrowroot"/>
    <s v="Arrowroot"/>
    <x v="302"/>
    <n v="439.07"/>
    <n v="4"/>
  </r>
  <r>
    <x v="0"/>
    <x v="19"/>
    <s v="Shrimp - 16/20, Peeled Deviened"/>
    <s v="16/20, Peeled Deviened"/>
    <x v="73"/>
    <n v="1152.3900000000001"/>
    <n v="6"/>
  </r>
  <r>
    <x v="4"/>
    <x v="19"/>
    <s v="Longos - Cheese Tortellini"/>
    <s v="Cheese Tortellini"/>
    <x v="325"/>
    <n v="5177.08"/>
    <n v="9"/>
  </r>
  <r>
    <x v="3"/>
    <x v="20"/>
    <s v="Beef - Short Ribs"/>
    <s v="Short Ribs"/>
    <x v="20"/>
    <n v="8987.86"/>
    <n v="4"/>
  </r>
  <r>
    <x v="3"/>
    <x v="14"/>
    <s v="Tobasco Sauce"/>
    <s v="Tobasco Sauce"/>
    <x v="281"/>
    <n v="5791.63"/>
    <n v="3"/>
  </r>
  <r>
    <x v="0"/>
    <x v="4"/>
    <s v="Catfish - Fillets"/>
    <s v="Fillets"/>
    <x v="285"/>
    <n v="2152.21"/>
    <n v="3"/>
  </r>
  <r>
    <x v="2"/>
    <x v="19"/>
    <s v="Appetizer - Veg Assortment"/>
    <s v="Veg Assortment"/>
    <x v="324"/>
    <n v="1631.51"/>
    <n v="6"/>
  </r>
  <r>
    <x v="0"/>
    <x v="16"/>
    <s v="Beef - Rib Eye Aaa"/>
    <s v="Rib Eye Aaa"/>
    <x v="196"/>
    <n v="8999.74"/>
    <n v="9"/>
  </r>
  <r>
    <x v="0"/>
    <x v="14"/>
    <s v="Oneshot Automatic Soap System"/>
    <s v="Oneshot Automatic Soap System"/>
    <x v="118"/>
    <n v="3947.61"/>
    <n v="5"/>
  </r>
  <r>
    <x v="0"/>
    <x v="2"/>
    <s v="Chocolate Bar - Coffee Crisp"/>
    <s v="Coffee Crisp"/>
    <x v="5"/>
    <n v="32.04"/>
    <n v="10"/>
  </r>
  <r>
    <x v="4"/>
    <x v="7"/>
    <s v="Ranchero - Primerba, Paste"/>
    <s v="Primerba, Paste"/>
    <x v="221"/>
    <n v="4252.49"/>
    <n v="3"/>
  </r>
  <r>
    <x v="0"/>
    <x v="12"/>
    <s v="Beer - Alexander Kieths, Pale Ale"/>
    <s v="Alexander Kieths, Pale Ale"/>
    <x v="59"/>
    <n v="5500.57"/>
    <n v="10"/>
  </r>
  <r>
    <x v="0"/>
    <x v="15"/>
    <s v="Bread - Granary Small Pull"/>
    <s v="Granary Small Pull"/>
    <x v="250"/>
    <n v="2571.14"/>
    <n v="8"/>
  </r>
  <r>
    <x v="1"/>
    <x v="5"/>
    <s v="Napkin - Beverage 1 Ply"/>
    <s v="Beverage 1 Ply"/>
    <x v="147"/>
    <n v="9072.27"/>
    <n v="3"/>
  </r>
  <r>
    <x v="4"/>
    <x v="19"/>
    <s v="Pastry - Apple Muffins - Mini"/>
    <s v="Apple Muffins - Mini"/>
    <x v="2"/>
    <n v="1005.04"/>
    <n v="6"/>
  </r>
  <r>
    <x v="4"/>
    <x v="12"/>
    <s v="Cake - Dulce De Leche"/>
    <s v="Dulce De Leche"/>
    <x v="213"/>
    <n v="9847.27"/>
    <n v="9"/>
  </r>
  <r>
    <x v="3"/>
    <x v="19"/>
    <s v="Longos - Lasagna Veg"/>
    <s v="Lasagna Veg"/>
    <x v="17"/>
    <n v="511.65"/>
    <n v="3"/>
  </r>
  <r>
    <x v="3"/>
    <x v="13"/>
    <s v="Beef - Ox Tongue"/>
    <s v="Ox Tongue"/>
    <x v="189"/>
    <n v="7083"/>
    <n v="4"/>
  </r>
  <r>
    <x v="4"/>
    <x v="2"/>
    <s v="Coffee Cup 16oz Foam"/>
    <s v="Coffee Cup 16oz Foam"/>
    <x v="263"/>
    <n v="5352.21"/>
    <n v="1"/>
  </r>
  <r>
    <x v="2"/>
    <x v="16"/>
    <s v="Cake - Sheet Strawberry"/>
    <s v="Sheet Strawberry"/>
    <x v="317"/>
    <n v="6741.26"/>
    <n v="10"/>
  </r>
  <r>
    <x v="3"/>
    <x v="2"/>
    <s v="Soup - Campbells Beef Stew"/>
    <s v="Campbells Beef Stew"/>
    <x v="319"/>
    <n v="4793.3"/>
    <n v="2"/>
  </r>
  <r>
    <x v="2"/>
    <x v="9"/>
    <s v="Chocolate - Pistoles, White"/>
    <s v="Pistoles, White"/>
    <x v="252"/>
    <n v="2071.4899999999998"/>
    <n v="8"/>
  </r>
  <r>
    <x v="3"/>
    <x v="4"/>
    <s v="Chocolate - Mi - Amere Semi"/>
    <s v="Mi - Amere Semi"/>
    <x v="82"/>
    <n v="1301.69"/>
    <n v="4"/>
  </r>
  <r>
    <x v="2"/>
    <x v="10"/>
    <s v="Egg - Salad Premix"/>
    <s v="Salad Premix"/>
    <x v="100"/>
    <n v="3731.78"/>
    <n v="8"/>
  </r>
  <r>
    <x v="2"/>
    <x v="17"/>
    <s v="Bread - Pain Au Liat X12"/>
    <s v="Pain Au Liat X12"/>
    <x v="130"/>
    <n v="9092.77"/>
    <n v="1"/>
  </r>
  <r>
    <x v="3"/>
    <x v="21"/>
    <s v="Jack Daniels"/>
    <s v="Jack Daniels"/>
    <x v="127"/>
    <n v="8216.43"/>
    <n v="5"/>
  </r>
  <r>
    <x v="0"/>
    <x v="10"/>
    <s v="Shrimp - 21/25, Peel And Deviened"/>
    <s v="21/25, Peel And Deviened"/>
    <x v="230"/>
    <n v="9648.2900000000009"/>
    <n v="1"/>
  </r>
  <r>
    <x v="0"/>
    <x v="8"/>
    <s v="Chick Peas - Canned"/>
    <s v="Canned"/>
    <x v="215"/>
    <n v="670.47"/>
    <n v="4"/>
  </r>
  <r>
    <x v="3"/>
    <x v="7"/>
    <s v="Wine - Spumante Bambino White"/>
    <s v="Spumante Bambino White"/>
    <x v="172"/>
    <n v="3172.17"/>
    <n v="8"/>
  </r>
  <r>
    <x v="3"/>
    <x v="19"/>
    <s v="Cookie Dough - Chocolate Chip"/>
    <s v="Chocolate Chip"/>
    <x v="155"/>
    <n v="6942.64"/>
    <n v="7"/>
  </r>
  <r>
    <x v="0"/>
    <x v="18"/>
    <s v="Lettuce - Mini Greens, Whole"/>
    <s v="Mini Greens, Whole"/>
    <x v="311"/>
    <n v="2903.1"/>
    <n v="9"/>
  </r>
  <r>
    <x v="4"/>
    <x v="13"/>
    <s v="Wine - Cave Springs Dry Riesling"/>
    <s v="Cave Springs Dry Riesling"/>
    <x v="286"/>
    <n v="3392.99"/>
    <n v="10"/>
  </r>
  <r>
    <x v="1"/>
    <x v="18"/>
    <s v="Carrots - Purple, Organic"/>
    <s v="Purple, Organic"/>
    <x v="326"/>
    <n v="6230.88"/>
    <n v="10"/>
  </r>
  <r>
    <x v="0"/>
    <x v="16"/>
    <s v="Wine - Crozes Hermitage E."/>
    <s v="Crozes Hermitage E."/>
    <x v="123"/>
    <n v="8670.89"/>
    <n v="4"/>
  </r>
  <r>
    <x v="0"/>
    <x v="12"/>
    <s v="Pears - Anjou"/>
    <s v="Anjou"/>
    <x v="279"/>
    <n v="6378.99"/>
    <n v="10"/>
  </r>
  <r>
    <x v="0"/>
    <x v="4"/>
    <s v="Cookie - Oatmeal"/>
    <s v="Oatmeal"/>
    <x v="96"/>
    <n v="7891.47"/>
    <n v="1"/>
  </r>
  <r>
    <x v="3"/>
    <x v="18"/>
    <s v="Bread - Malt"/>
    <s v="Malt"/>
    <x v="170"/>
    <n v="9355.6200000000008"/>
    <n v="3"/>
  </r>
  <r>
    <x v="2"/>
    <x v="0"/>
    <s v="Pepper - White, Whole"/>
    <s v="White, Whole"/>
    <x v="226"/>
    <n v="9967.68"/>
    <n v="8"/>
  </r>
  <r>
    <x v="0"/>
    <x v="12"/>
    <s v="Beets - Mini Golden"/>
    <s v="Mini Golden"/>
    <x v="64"/>
    <n v="9080.82"/>
    <n v="10"/>
  </r>
  <r>
    <x v="1"/>
    <x v="12"/>
    <s v="Coconut - Whole"/>
    <s v="Whole"/>
    <x v="304"/>
    <n v="5936.11"/>
    <n v="4"/>
  </r>
  <r>
    <x v="4"/>
    <x v="3"/>
    <s v="Tea - Black Currant"/>
    <s v="Black Currant"/>
    <x v="28"/>
    <n v="7073.17"/>
    <n v="8"/>
  </r>
  <r>
    <x v="4"/>
    <x v="5"/>
    <s v="Salt And Pepper Mix - White"/>
    <s v="White"/>
    <x v="327"/>
    <n v="5433.04"/>
    <n v="7"/>
  </r>
  <r>
    <x v="1"/>
    <x v="20"/>
    <s v="Melon - Watermelon, Seedless"/>
    <s v="Watermelon, Seedless"/>
    <x v="238"/>
    <n v="3380.9"/>
    <n v="7"/>
  </r>
  <r>
    <x v="4"/>
    <x v="2"/>
    <s v="Dehydrated Kelp Kombo"/>
    <s v="Dehydrated Kelp Kombo"/>
    <x v="10"/>
    <n v="8221.36"/>
    <n v="1"/>
  </r>
  <r>
    <x v="1"/>
    <x v="9"/>
    <s v="Fruit Mix - Light"/>
    <s v="Light"/>
    <x v="223"/>
    <n v="1884.45"/>
    <n v="7"/>
  </r>
  <r>
    <x v="0"/>
    <x v="0"/>
    <s v="Beer - Camerons Auburn"/>
    <s v="Camerons Auburn"/>
    <x v="323"/>
    <n v="7756.11"/>
    <n v="9"/>
  </r>
  <r>
    <x v="0"/>
    <x v="1"/>
    <s v="Salmon - Atlantic, Skin On"/>
    <s v="Atlantic, Skin On"/>
    <x v="231"/>
    <n v="358.36"/>
    <n v="3"/>
  </r>
  <r>
    <x v="4"/>
    <x v="3"/>
    <s v="Artichokes - Knobless, White"/>
    <s v="Knobless, White"/>
    <x v="328"/>
    <n v="3981.64"/>
    <n v="1"/>
  </r>
  <r>
    <x v="4"/>
    <x v="9"/>
    <s v="Tamarillo"/>
    <s v="Tamarillo"/>
    <x v="80"/>
    <n v="433.22"/>
    <n v="1"/>
  </r>
  <r>
    <x v="1"/>
    <x v="5"/>
    <s v="Silicone Paper 16.5x24"/>
    <s v="Silicone Paper 16.5x24"/>
    <x v="309"/>
    <n v="6755.72"/>
    <n v="8"/>
  </r>
  <r>
    <x v="3"/>
    <x v="8"/>
    <s v="Cake Slab"/>
    <s v="Cake Slab"/>
    <x v="135"/>
    <n v="6019.52"/>
    <n v="9"/>
  </r>
  <r>
    <x v="2"/>
    <x v="8"/>
    <s v="Beans - Kidney, Canned"/>
    <s v="Kidney, Canned"/>
    <x v="6"/>
    <n v="6347.52"/>
    <n v="3"/>
  </r>
  <r>
    <x v="2"/>
    <x v="10"/>
    <s v="Soup - Campbells, Butternut"/>
    <s v="Campbells, Butternut"/>
    <x v="88"/>
    <n v="7241.91"/>
    <n v="7"/>
  </r>
  <r>
    <x v="1"/>
    <x v="6"/>
    <s v="Chocolate - Milk Coating"/>
    <s v="Milk Coating"/>
    <x v="133"/>
    <n v="3957.44"/>
    <n v="3"/>
  </r>
  <r>
    <x v="1"/>
    <x v="12"/>
    <s v="Soy Protein"/>
    <s v="Soy Protein"/>
    <x v="87"/>
    <n v="6334.71"/>
    <n v="8"/>
  </r>
  <r>
    <x v="3"/>
    <x v="19"/>
    <s v="Wine - Merlot Vina Carmen"/>
    <s v="Merlot Vina Carmen"/>
    <x v="42"/>
    <n v="2155.04"/>
    <n v="3"/>
  </r>
  <r>
    <x v="4"/>
    <x v="16"/>
    <s v="Puree - Raspberry"/>
    <s v="Raspberry"/>
    <x v="274"/>
    <n v="1429.96"/>
    <n v="8"/>
  </r>
  <r>
    <x v="1"/>
    <x v="18"/>
    <s v="Juice Peach Nectar"/>
    <s v="Juice Peach Nectar"/>
    <x v="117"/>
    <n v="4191.38"/>
    <n v="2"/>
  </r>
  <r>
    <x v="3"/>
    <x v="2"/>
    <s v="Cranberries - Fresh"/>
    <s v="Fresh"/>
    <x v="80"/>
    <n v="4084.1"/>
    <n v="6"/>
  </r>
  <r>
    <x v="4"/>
    <x v="12"/>
    <s v="Cake Circle, Foil, Scallop"/>
    <s v="Cake Circle, Foil, Scallop"/>
    <x v="148"/>
    <n v="6338.76"/>
    <n v="8"/>
  </r>
  <r>
    <x v="2"/>
    <x v="10"/>
    <s v="Beef - Sushi Flat Iron Steak"/>
    <s v="Sushi Flat Iron Steak"/>
    <x v="208"/>
    <n v="6654.73"/>
    <n v="7"/>
  </r>
  <r>
    <x v="2"/>
    <x v="13"/>
    <s v="Crackers - Trio"/>
    <s v="Trio"/>
    <x v="272"/>
    <n v="4498.43"/>
    <n v="10"/>
  </r>
  <r>
    <x v="4"/>
    <x v="14"/>
    <s v="Wine - Beringer Founders Estate"/>
    <s v="Beringer Founders Estate"/>
    <x v="175"/>
    <n v="8903.9"/>
    <n v="3"/>
  </r>
  <r>
    <x v="1"/>
    <x v="10"/>
    <s v="Food Colouring - Blue"/>
    <s v="Blue"/>
    <x v="143"/>
    <n v="5669.7"/>
    <n v="10"/>
  </r>
  <r>
    <x v="2"/>
    <x v="7"/>
    <s v="Yokaline"/>
    <s v="Yokaline"/>
    <x v="249"/>
    <n v="768.61"/>
    <n v="7"/>
  </r>
  <r>
    <x v="0"/>
    <x v="7"/>
    <s v="Curry Powder"/>
    <s v="Curry Powder"/>
    <x v="295"/>
    <n v="4474.8"/>
    <n v="7"/>
  </r>
  <r>
    <x v="1"/>
    <x v="0"/>
    <s v="Table Cloth 91x91 Colour"/>
    <s v="Table Cloth 91x91 Colour"/>
    <x v="115"/>
    <n v="3245.34"/>
    <n v="10"/>
  </r>
  <r>
    <x v="3"/>
    <x v="18"/>
    <s v="Ginger - Fresh"/>
    <s v="Fresh"/>
    <x v="311"/>
    <n v="6370.88"/>
    <n v="4"/>
  </r>
  <r>
    <x v="0"/>
    <x v="14"/>
    <s v="Sour Cream"/>
    <s v="Sour Cream"/>
    <x v="329"/>
    <n v="6650"/>
    <n v="1"/>
  </r>
  <r>
    <x v="1"/>
    <x v="16"/>
    <s v="Pastry - Lemon Danish - Mini"/>
    <s v="Lemon Danish - Mini"/>
    <x v="154"/>
    <n v="3151.88"/>
    <n v="4"/>
  </r>
  <r>
    <x v="2"/>
    <x v="15"/>
    <s v="Lettuce - Boston Bib - Organic"/>
    <s v="Boston Bib - Organic"/>
    <x v="45"/>
    <n v="5235.8999999999996"/>
    <n v="10"/>
  </r>
  <r>
    <x v="3"/>
    <x v="12"/>
    <s v="Pears - Fiorelle"/>
    <s v="Fiorelle"/>
    <x v="276"/>
    <n v="6843.01"/>
    <n v="2"/>
  </r>
  <r>
    <x v="3"/>
    <x v="4"/>
    <s v="Jam - Marmalade, Orange"/>
    <s v="Marmalade, Orange"/>
    <x v="317"/>
    <n v="1945.75"/>
    <n v="3"/>
  </r>
  <r>
    <x v="3"/>
    <x v="17"/>
    <s v="Pasta - Fusili Tri - Coloured"/>
    <s v="Fusili Tri - Coloured"/>
    <x v="107"/>
    <n v="4784.12"/>
    <n v="8"/>
  </r>
  <r>
    <x v="1"/>
    <x v="16"/>
    <s v="Soup - Clam Chowder, Dry Mix"/>
    <s v="Clam Chowder, Dry Mix"/>
    <x v="36"/>
    <n v="9403.26"/>
    <n v="7"/>
  </r>
  <r>
    <x v="2"/>
    <x v="11"/>
    <s v="Rum - White, Gg White"/>
    <s v="White, Gg White"/>
    <x v="141"/>
    <n v="5336.85"/>
    <n v="9"/>
  </r>
  <r>
    <x v="3"/>
    <x v="20"/>
    <s v="Bread Foccacia Whole"/>
    <s v="Bread Foccacia Whole"/>
    <x v="47"/>
    <n v="7959.19"/>
    <n v="4"/>
  </r>
  <r>
    <x v="4"/>
    <x v="2"/>
    <s v="Wasabi Powder"/>
    <s v="Wasabi Powder"/>
    <x v="308"/>
    <n v="9499.11"/>
    <n v="5"/>
  </r>
  <r>
    <x v="3"/>
    <x v="4"/>
    <s v="Sugar - Sweet N Low, Individual"/>
    <s v="Sweet N Low, Individual"/>
    <x v="33"/>
    <n v="1566.17"/>
    <n v="2"/>
  </r>
  <r>
    <x v="2"/>
    <x v="3"/>
    <s v="Sauce - Salsa"/>
    <s v="Salsa"/>
    <x v="111"/>
    <n v="7364.32"/>
    <n v="2"/>
  </r>
  <r>
    <x v="0"/>
    <x v="0"/>
    <s v="Beef - Salted"/>
    <s v="Salted"/>
    <x v="279"/>
    <n v="4103.95"/>
    <n v="7"/>
  </r>
  <r>
    <x v="2"/>
    <x v="5"/>
    <s v="Oil - Pumpkinseed"/>
    <s v="Pumpkinseed"/>
    <x v="122"/>
    <n v="5781.59"/>
    <n v="4"/>
  </r>
  <r>
    <x v="0"/>
    <x v="4"/>
    <s v="Mudslide"/>
    <s v="Mudslide"/>
    <x v="101"/>
    <n v="7522.01"/>
    <n v="10"/>
  </r>
  <r>
    <x v="1"/>
    <x v="0"/>
    <s v="Soup - Beef, Base Mix"/>
    <s v="Beef, Base Mix"/>
    <x v="130"/>
    <n v="7721.39"/>
    <n v="1"/>
  </r>
  <r>
    <x v="3"/>
    <x v="1"/>
    <s v="Mince Meat - Filling"/>
    <s v="Filling"/>
    <x v="112"/>
    <n v="8389.82"/>
    <n v="7"/>
  </r>
  <r>
    <x v="0"/>
    <x v="18"/>
    <s v="Onions - Red"/>
    <s v="Red"/>
    <x v="330"/>
    <n v="2245.65"/>
    <n v="8"/>
  </r>
  <r>
    <x v="0"/>
    <x v="13"/>
    <s v="Sherbet - Raspberry"/>
    <s v="Raspberry"/>
    <x v="247"/>
    <n v="6778.12"/>
    <n v="2"/>
  </r>
  <r>
    <x v="2"/>
    <x v="19"/>
    <s v="Ice Cream - Fudge Bars"/>
    <s v="Fudge Bars"/>
    <x v="263"/>
    <n v="9473.4500000000007"/>
    <n v="7"/>
  </r>
  <r>
    <x v="4"/>
    <x v="17"/>
    <s v="Bagel - Sesame Seed Presliced"/>
    <s v="Sesame Seed Presliced"/>
    <x v="287"/>
    <n v="9743.18"/>
    <n v="2"/>
  </r>
  <r>
    <x v="1"/>
    <x v="9"/>
    <s v="Bread - Hot Dog Buns"/>
    <s v="Hot Dog Buns"/>
    <x v="202"/>
    <n v="9563.09"/>
    <n v="2"/>
  </r>
  <r>
    <x v="1"/>
    <x v="21"/>
    <s v="Pear - Halves"/>
    <s v="Halves"/>
    <x v="268"/>
    <n v="5196.37"/>
    <n v="6"/>
  </r>
  <r>
    <x v="2"/>
    <x v="15"/>
    <s v="Plate Foam Laminated 9in Blk"/>
    <s v="Plate Foam Laminated 9in Blk"/>
    <x v="11"/>
    <n v="5584.66"/>
    <n v="8"/>
  </r>
  <r>
    <x v="3"/>
    <x v="18"/>
    <s v="Turkey - Whole, Fresh"/>
    <s v="Whole, Fresh"/>
    <x v="19"/>
    <n v="4469.72"/>
    <n v="2"/>
  </r>
  <r>
    <x v="4"/>
    <x v="9"/>
    <s v="Cheese - Marble"/>
    <s v="Marble"/>
    <x v="331"/>
    <n v="4652.1099999999997"/>
    <n v="5"/>
  </r>
  <r>
    <x v="4"/>
    <x v="7"/>
    <s v="Jicama"/>
    <s v="Jicama"/>
    <x v="280"/>
    <n v="5470.15"/>
    <n v="2"/>
  </r>
  <r>
    <x v="1"/>
    <x v="17"/>
    <s v="Pork - Loin, Bone - In"/>
    <s v="Loin, Bone - In"/>
    <x v="273"/>
    <n v="6779.38"/>
    <n v="6"/>
  </r>
  <r>
    <x v="0"/>
    <x v="19"/>
    <s v="Miso - Soy Bean Paste"/>
    <s v="Soy Bean Paste"/>
    <x v="292"/>
    <n v="6568.02"/>
    <n v="1"/>
  </r>
  <r>
    <x v="2"/>
    <x v="12"/>
    <s v="Kippers - Smoked"/>
    <s v="Smoked"/>
    <x v="69"/>
    <n v="2311.66"/>
    <n v="8"/>
  </r>
  <r>
    <x v="2"/>
    <x v="17"/>
    <s v="Pepper - Scotch Bonnet"/>
    <s v="Scotch Bonnet"/>
    <x v="104"/>
    <n v="9152.4500000000007"/>
    <n v="2"/>
  </r>
  <r>
    <x v="3"/>
    <x v="21"/>
    <s v="Pork - Smoked Back Bacon"/>
    <s v="Smoked Back Bacon"/>
    <x v="282"/>
    <n v="9762.67"/>
    <n v="6"/>
  </r>
  <r>
    <x v="3"/>
    <x v="4"/>
    <s v="Vaccum Bag - 14x20"/>
    <s v="14x20"/>
    <x v="25"/>
    <n v="9202.74"/>
    <n v="10"/>
  </r>
  <r>
    <x v="1"/>
    <x v="6"/>
    <s v="Chips - Doritos"/>
    <s v="Doritos"/>
    <x v="220"/>
    <n v="1847.29"/>
    <n v="2"/>
  </r>
  <r>
    <x v="3"/>
    <x v="5"/>
    <s v="Clementine"/>
    <s v="Clementine"/>
    <x v="69"/>
    <n v="810.13"/>
    <n v="2"/>
  </r>
  <r>
    <x v="1"/>
    <x v="21"/>
    <s v="Lumpfish Black"/>
    <s v="Lumpfish Black"/>
    <x v="269"/>
    <n v="4902.29"/>
    <n v="2"/>
  </r>
  <r>
    <x v="1"/>
    <x v="3"/>
    <s v="Salmon - Atlantic, Fresh, Whole"/>
    <s v="Atlantic, Fresh, Whole"/>
    <x v="28"/>
    <n v="34.17"/>
    <n v="10"/>
  </r>
  <r>
    <x v="2"/>
    <x v="17"/>
    <s v="Fish - Bones"/>
    <s v="Bones"/>
    <x v="315"/>
    <n v="8534.81"/>
    <n v="8"/>
  </r>
  <r>
    <x v="3"/>
    <x v="9"/>
    <s v="Beef Tenderloin Aaa"/>
    <s v="Beef Tenderloin Aaa"/>
    <x v="320"/>
    <n v="9367.94"/>
    <n v="6"/>
  </r>
  <r>
    <x v="3"/>
    <x v="7"/>
    <s v="Cinnamon - Stick"/>
    <s v="Stick"/>
    <x v="100"/>
    <n v="5416.49"/>
    <n v="10"/>
  </r>
  <r>
    <x v="3"/>
    <x v="4"/>
    <s v="Veal - Sweetbread"/>
    <s v="Sweetbread"/>
    <x v="167"/>
    <n v="707.15"/>
    <n v="1"/>
  </r>
  <r>
    <x v="4"/>
    <x v="11"/>
    <s v="Hersey Shakes"/>
    <s v="Hersey Shakes"/>
    <x v="6"/>
    <n v="315.64999999999998"/>
    <n v="2"/>
  </r>
  <r>
    <x v="2"/>
    <x v="17"/>
    <s v="Sprouts - Corn"/>
    <s v="Corn"/>
    <x v="239"/>
    <n v="7693.96"/>
    <n v="9"/>
  </r>
  <r>
    <x v="2"/>
    <x v="16"/>
    <s v="Huck White Towels"/>
    <s v="Huck White Towels"/>
    <x v="99"/>
    <n v="7019.91"/>
    <n v="1"/>
  </r>
  <r>
    <x v="3"/>
    <x v="12"/>
    <s v="Wine - Beaujolais Villages"/>
    <s v="Beaujolais Villages"/>
    <x v="332"/>
    <n v="2903.36"/>
    <n v="6"/>
  </r>
  <r>
    <x v="1"/>
    <x v="13"/>
    <s v="Fondant - Icing"/>
    <s v="Icing"/>
    <x v="333"/>
    <n v="1415.41"/>
    <n v="5"/>
  </r>
  <r>
    <x v="3"/>
    <x v="8"/>
    <s v="Icecream - Dstk Cml And Fdg"/>
    <s v="Dstk Cml And Fdg"/>
    <x v="334"/>
    <n v="4878.91"/>
    <n v="10"/>
  </r>
  <r>
    <x v="4"/>
    <x v="16"/>
    <s v="Coffee - Cafe Moreno"/>
    <s v="Cafe Moreno"/>
    <x v="284"/>
    <n v="5789.76"/>
    <n v="7"/>
  </r>
  <r>
    <x v="2"/>
    <x v="0"/>
    <s v="Beef Flat Iron Steak"/>
    <s v="Beef Flat Iron Steak"/>
    <x v="103"/>
    <n v="2921.64"/>
    <n v="7"/>
  </r>
  <r>
    <x v="2"/>
    <x v="21"/>
    <s v="Daikon Radish"/>
    <s v="Daikon Radish"/>
    <x v="256"/>
    <n v="2692.74"/>
    <n v="4"/>
  </r>
  <r>
    <x v="1"/>
    <x v="12"/>
    <s v="Rice Paper"/>
    <s v="Rice Paper"/>
    <x v="225"/>
    <n v="3251.82"/>
    <n v="7"/>
  </r>
  <r>
    <x v="2"/>
    <x v="10"/>
    <s v="Veal - Inside"/>
    <s v="Inside"/>
    <x v="15"/>
    <n v="1169.4000000000001"/>
    <n v="6"/>
  </r>
  <r>
    <x v="1"/>
    <x v="11"/>
    <s v="Soup - Campbells, Chix Gumbo"/>
    <s v="Campbells, Chix Gumbo"/>
    <x v="164"/>
    <n v="727.96"/>
    <n v="2"/>
  </r>
  <r>
    <x v="0"/>
    <x v="14"/>
    <s v="Sauce - Cranberry"/>
    <s v="Cranberry"/>
    <x v="77"/>
    <n v="5554.53"/>
    <n v="3"/>
  </r>
  <r>
    <x v="0"/>
    <x v="19"/>
    <s v="Cup Translucent 9 Oz"/>
    <s v="Cup Translucent 9 Oz"/>
    <x v="303"/>
    <n v="7955.03"/>
    <n v="4"/>
  </r>
  <r>
    <x v="2"/>
    <x v="14"/>
    <s v="Gatorade - Orange"/>
    <s v="Orange"/>
    <x v="67"/>
    <n v="2812.94"/>
    <n v="4"/>
  </r>
  <r>
    <x v="4"/>
    <x v="3"/>
    <s v="Sauce - Chili"/>
    <s v="Chili"/>
    <x v="335"/>
    <n v="4387.1499999999996"/>
    <n v="4"/>
  </r>
  <r>
    <x v="0"/>
    <x v="2"/>
    <s v="Asparagus - White, Canned"/>
    <s v="White, Canned"/>
    <x v="187"/>
    <n v="6178.65"/>
    <n v="9"/>
  </r>
  <r>
    <x v="2"/>
    <x v="7"/>
    <s v="Soup - Campbells, Cream Of"/>
    <s v="Campbells, Cream Of"/>
    <x v="42"/>
    <n v="8144.44"/>
    <n v="1"/>
  </r>
  <r>
    <x v="1"/>
    <x v="3"/>
    <s v="Shrimp - Tiger 21/25"/>
    <s v="Tiger 21/25"/>
    <x v="138"/>
    <n v="5126.4399999999996"/>
    <n v="6"/>
  </r>
  <r>
    <x v="0"/>
    <x v="9"/>
    <s v="Bread Bowl Plain"/>
    <s v="Bread Bowl Plain"/>
    <x v="70"/>
    <n v="4503.47"/>
    <n v="7"/>
  </r>
  <r>
    <x v="2"/>
    <x v="19"/>
    <s v="Pastrami"/>
    <s v="Pastrami"/>
    <x v="320"/>
    <n v="5984.84"/>
    <n v="4"/>
  </r>
  <r>
    <x v="1"/>
    <x v="18"/>
    <s v="Tilapia - Fillets"/>
    <s v="Fillets"/>
    <x v="323"/>
    <n v="2355.33"/>
    <n v="9"/>
  </r>
  <r>
    <x v="4"/>
    <x v="2"/>
    <s v="Gatorade - Orange"/>
    <s v="Orange"/>
    <x v="197"/>
    <n v="5657.66"/>
    <n v="6"/>
  </r>
  <r>
    <x v="2"/>
    <x v="8"/>
    <s v="Coconut - Creamed, Pure"/>
    <s v="Creamed, Pure"/>
    <x v="320"/>
    <n v="1502.53"/>
    <n v="2"/>
  </r>
  <r>
    <x v="1"/>
    <x v="18"/>
    <s v="Tea Leaves - Oolong"/>
    <s v="Oolong"/>
    <x v="197"/>
    <n v="8198.6200000000008"/>
    <n v="6"/>
  </r>
  <r>
    <x v="0"/>
    <x v="2"/>
    <s v="Pork - Back Ribs"/>
    <s v="Back Ribs"/>
    <x v="152"/>
    <n v="4244.8599999999997"/>
    <n v="9"/>
  </r>
  <r>
    <x v="3"/>
    <x v="4"/>
    <s v="Puree - Passion Fruit"/>
    <s v="Passion Fruit"/>
    <x v="48"/>
    <n v="3321.34"/>
    <n v="10"/>
  </r>
  <r>
    <x v="3"/>
    <x v="18"/>
    <s v="Lamb - Whole, Frozen"/>
    <s v="Whole, Frozen"/>
    <x v="180"/>
    <n v="8727.7199999999993"/>
    <n v="5"/>
  </r>
  <r>
    <x v="4"/>
    <x v="8"/>
    <s v="Cup - 8oz Coffee Perforated"/>
    <s v="8oz Coffee Perforated"/>
    <x v="275"/>
    <n v="9784.6200000000008"/>
    <n v="2"/>
  </r>
  <r>
    <x v="1"/>
    <x v="7"/>
    <s v="Rum - Mount Gay Eclipes"/>
    <s v="Mount Gay Eclipes"/>
    <x v="18"/>
    <n v="2341.4499999999998"/>
    <n v="10"/>
  </r>
  <r>
    <x v="4"/>
    <x v="7"/>
    <s v="Oil - Grapeseed Oil"/>
    <s v="Grapeseed Oil"/>
    <x v="270"/>
    <n v="7420.22"/>
    <n v="4"/>
  </r>
  <r>
    <x v="1"/>
    <x v="16"/>
    <s v="Oil - Coconut"/>
    <s v="Coconut"/>
    <x v="252"/>
    <n v="1583.37"/>
    <n v="9"/>
  </r>
  <r>
    <x v="0"/>
    <x v="7"/>
    <s v="Loaf Pan - 2 Lb, Foil"/>
    <s v="2 Lb, Foil"/>
    <x v="41"/>
    <n v="3862.34"/>
    <n v="10"/>
  </r>
  <r>
    <x v="0"/>
    <x v="15"/>
    <s v="Water Chestnut - Canned"/>
    <s v="Canned"/>
    <x v="127"/>
    <n v="9020.42"/>
    <n v="5"/>
  </r>
  <r>
    <x v="0"/>
    <x v="0"/>
    <s v="Carbonated Water - Peach"/>
    <s v="Peach"/>
    <x v="336"/>
    <n v="8499.77"/>
    <n v="7"/>
  </r>
  <r>
    <x v="3"/>
    <x v="6"/>
    <s v="Soap - Mr.clean Floor Soap"/>
    <s v="Mr.clean Floor Soap"/>
    <x v="181"/>
    <n v="5847.52"/>
    <n v="5"/>
  </r>
  <r>
    <x v="4"/>
    <x v="9"/>
    <s v="Ginger - Ground"/>
    <s v="Ground"/>
    <x v="128"/>
    <n v="4215.1499999999996"/>
    <n v="7"/>
  </r>
  <r>
    <x v="1"/>
    <x v="20"/>
    <s v="Ginsing - Fresh"/>
    <s v="Fresh"/>
    <x v="46"/>
    <n v="6919.33"/>
    <n v="1"/>
  </r>
  <r>
    <x v="1"/>
    <x v="9"/>
    <s v="Steampan - Lid For Half Size"/>
    <s v="Lid For Half Size"/>
    <x v="238"/>
    <n v="1035.1199999999999"/>
    <n v="2"/>
  </r>
  <r>
    <x v="4"/>
    <x v="13"/>
    <s v="Nantucket Pine Orangebanana"/>
    <s v="Nantucket Pine Orangebanana"/>
    <x v="13"/>
    <n v="323.69"/>
    <n v="3"/>
  </r>
  <r>
    <x v="1"/>
    <x v="4"/>
    <s v="Wine - Chardonnay South"/>
    <s v="Chardonnay South"/>
    <x v="337"/>
    <n v="6494.09"/>
    <n v="3"/>
  </r>
  <r>
    <x v="2"/>
    <x v="13"/>
    <s v="Pea - Snow"/>
    <s v="Snow"/>
    <x v="37"/>
    <n v="6777.97"/>
    <n v="3"/>
  </r>
  <r>
    <x v="3"/>
    <x v="5"/>
    <s v="Muffin Mix - Carrot"/>
    <s v="Carrot"/>
    <x v="123"/>
    <n v="4206.0200000000004"/>
    <n v="6"/>
  </r>
  <r>
    <x v="4"/>
    <x v="10"/>
    <s v="Cakes Assorted"/>
    <s v="Cakes Assorted"/>
    <x v="161"/>
    <n v="4063.62"/>
    <n v="4"/>
  </r>
  <r>
    <x v="1"/>
    <x v="10"/>
    <s v="Schnappes - Peach, Walkers"/>
    <s v="Peach, Walkers"/>
    <x v="253"/>
    <n v="6752.98"/>
    <n v="8"/>
  </r>
  <r>
    <x v="0"/>
    <x v="13"/>
    <s v="Juice - Clam, 46 Oz"/>
    <s v="Clam, 46 Oz"/>
    <x v="185"/>
    <n v="4481.3500000000004"/>
    <n v="3"/>
  </r>
  <r>
    <x v="4"/>
    <x v="17"/>
    <s v="Brandy Cherry - Mcguinness"/>
    <s v="Mcguinness"/>
    <x v="322"/>
    <n v="2239.6999999999998"/>
    <n v="1"/>
  </r>
  <r>
    <x v="2"/>
    <x v="17"/>
    <s v="Flour - Masa De Harina Mexican"/>
    <s v="Masa De Harina Mexican"/>
    <x v="229"/>
    <n v="5553.79"/>
    <n v="8"/>
  </r>
  <r>
    <x v="1"/>
    <x v="19"/>
    <s v="Bread - Roll, Calabrese"/>
    <s v="Roll, Calabrese"/>
    <x v="222"/>
    <n v="5718.44"/>
    <n v="3"/>
  </r>
  <r>
    <x v="0"/>
    <x v="2"/>
    <s v="Sour Puss Raspberry"/>
    <s v="Sour Puss Raspberry"/>
    <x v="171"/>
    <n v="8948.58"/>
    <n v="10"/>
  </r>
  <r>
    <x v="2"/>
    <x v="2"/>
    <s v="Wine - Shiraz South Eastern"/>
    <s v="Shiraz South Eastern"/>
    <x v="338"/>
    <n v="2537.2800000000002"/>
    <n v="8"/>
  </r>
  <r>
    <x v="1"/>
    <x v="15"/>
    <s v="Yeast Dry - Fermipan"/>
    <s v="Fermipan"/>
    <x v="277"/>
    <n v="9040.69"/>
    <n v="8"/>
  </r>
  <r>
    <x v="0"/>
    <x v="5"/>
    <s v="Greens Mustard"/>
    <s v="Greens Mustard"/>
    <x v="95"/>
    <n v="9873.41"/>
    <n v="6"/>
  </r>
  <r>
    <x v="2"/>
    <x v="7"/>
    <s v="Pop - Club Soda Can"/>
    <s v="Club Soda Can"/>
    <x v="307"/>
    <n v="1778.94"/>
    <n v="8"/>
  </r>
  <r>
    <x v="0"/>
    <x v="20"/>
    <s v="Langers - Cranberry Cocktail"/>
    <s v="Cranberry Cocktail"/>
    <x v="23"/>
    <n v="8591.39"/>
    <n v="2"/>
  </r>
  <r>
    <x v="0"/>
    <x v="3"/>
    <s v="Napkin - Beverage 1 Ply"/>
    <s v="Beverage 1 Ply"/>
    <x v="187"/>
    <n v="592.37"/>
    <n v="5"/>
  </r>
  <r>
    <x v="2"/>
    <x v="7"/>
    <s v="Ecolab - Lime - A - Way 4/4 L"/>
    <s v="Lime - A - Way 4/4 L"/>
    <x v="153"/>
    <n v="8178.12"/>
    <n v="3"/>
  </r>
  <r>
    <x v="4"/>
    <x v="19"/>
    <s v="Pork Ham Prager"/>
    <s v="Pork Ham Prager"/>
    <x v="339"/>
    <n v="193.33"/>
    <n v="6"/>
  </r>
  <r>
    <x v="3"/>
    <x v="3"/>
    <s v="Shrimp - Black Tiger 26/30"/>
    <s v="Black Tiger 26/30"/>
    <x v="219"/>
    <n v="9859.73"/>
    <n v="9"/>
  </r>
  <r>
    <x v="3"/>
    <x v="6"/>
    <s v="Dill - Primerba, Paste"/>
    <s v="Primerba, Paste"/>
    <x v="284"/>
    <n v="2427.09"/>
    <n v="3"/>
  </r>
  <r>
    <x v="1"/>
    <x v="2"/>
    <s v="Devonshire Cream"/>
    <s v="Devonshire Cream"/>
    <x v="296"/>
    <n v="7958.81"/>
    <n v="9"/>
  </r>
  <r>
    <x v="3"/>
    <x v="9"/>
    <s v="Lamb - Ground"/>
    <s v="Ground"/>
    <x v="340"/>
    <n v="7102.83"/>
    <n v="3"/>
  </r>
  <r>
    <x v="1"/>
    <x v="0"/>
    <s v="The Pop Shoppe - Cream Soda"/>
    <s v="Cream Soda"/>
    <x v="69"/>
    <n v="3590.93"/>
    <n v="10"/>
  </r>
  <r>
    <x v="2"/>
    <x v="10"/>
    <s v="Stainless Steel Cleaner Vision"/>
    <s v="Stainless Steel Cleaner Vision"/>
    <x v="119"/>
    <n v="5537.71"/>
    <n v="4"/>
  </r>
  <r>
    <x v="2"/>
    <x v="1"/>
    <s v="Sauce - Hoisin"/>
    <s v="Hoisin"/>
    <x v="147"/>
    <n v="2538.9499999999998"/>
    <n v="3"/>
  </r>
  <r>
    <x v="0"/>
    <x v="0"/>
    <s v="Glass Clear 7 Oz Xl"/>
    <s v="Glass Clear 7 Oz Xl"/>
    <x v="173"/>
    <n v="2182.46"/>
    <n v="5"/>
  </r>
  <r>
    <x v="2"/>
    <x v="9"/>
    <s v="Nut - Almond, Blanched, Ground"/>
    <s v="Almond, Blanched, Ground"/>
    <x v="51"/>
    <n v="7578.94"/>
    <n v="7"/>
  </r>
  <r>
    <x v="1"/>
    <x v="18"/>
    <s v="Lettuce - Mini Greens, Whole"/>
    <s v="Mini Greens, Whole"/>
    <x v="121"/>
    <n v="317.77"/>
    <n v="7"/>
  </r>
  <r>
    <x v="2"/>
    <x v="6"/>
    <s v="Gherkin - Sour"/>
    <s v="Sour"/>
    <x v="126"/>
    <n v="2567.63"/>
    <n v="8"/>
  </r>
  <r>
    <x v="3"/>
    <x v="8"/>
    <s v="Fiddlehead - Frozen"/>
    <s v="Frozen"/>
    <x v="129"/>
    <n v="5870.08"/>
    <n v="9"/>
  </r>
  <r>
    <x v="0"/>
    <x v="12"/>
    <s v="Bread - Flat Bread"/>
    <s v="Flat Bread"/>
    <x v="285"/>
    <n v="5265.39"/>
    <n v="6"/>
  </r>
  <r>
    <x v="1"/>
    <x v="8"/>
    <s v="Tomato Puree"/>
    <s v="Tomato Puree"/>
    <x v="132"/>
    <n v="1994.86"/>
    <n v="8"/>
  </r>
  <r>
    <x v="3"/>
    <x v="12"/>
    <s v="Huck White Towels"/>
    <s v="Huck White Towels"/>
    <x v="19"/>
    <n v="9920.0499999999993"/>
    <n v="10"/>
  </r>
  <r>
    <x v="1"/>
    <x v="6"/>
    <s v="Sugar - Brown"/>
    <s v="Brown"/>
    <x v="243"/>
    <n v="2102.4299999999998"/>
    <n v="5"/>
  </r>
  <r>
    <x v="0"/>
    <x v="21"/>
    <s v="Lemonade - Black Cherry, 591 Ml"/>
    <s v="Black Cherry, 591 Ml"/>
    <x v="246"/>
    <n v="7219.95"/>
    <n v="3"/>
  </r>
  <r>
    <x v="4"/>
    <x v="3"/>
    <s v="Yogurt - Raspberry, 175 Gr"/>
    <s v="Raspberry, 175 Gr"/>
    <x v="133"/>
    <n v="1818.94"/>
    <n v="2"/>
  </r>
  <r>
    <x v="0"/>
    <x v="12"/>
    <s v="Danishes - Mini Cheese"/>
    <s v="Mini Cheese"/>
    <x v="196"/>
    <n v="5745.59"/>
    <n v="2"/>
  </r>
  <r>
    <x v="4"/>
    <x v="19"/>
    <s v="Cake - Bande Of Fruit"/>
    <s v="Bande Of Fruit"/>
    <x v="145"/>
    <n v="8661.2900000000009"/>
    <n v="7"/>
  </r>
  <r>
    <x v="3"/>
    <x v="8"/>
    <s v="Leeks - Baby, White"/>
    <s v="Baby, White"/>
    <x v="2"/>
    <n v="4129.560000000000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96FC1D-4D7C-418B-AD78-BD6C75FB955A}" name="QUANTY"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roducts">
  <location ref="T26:Z50" firstHeaderRow="1" firstDataRow="2" firstDataCol="1"/>
  <pivotFields count="8">
    <pivotField axis="axisCol" showAll="0">
      <items count="6">
        <item x="2"/>
        <item x="3"/>
        <item x="1"/>
        <item x="0"/>
        <item x="4"/>
        <item t="default"/>
      </items>
    </pivotField>
    <pivotField axis="axisRow" showAll="0" sortType="descending">
      <items count="23">
        <item x="11"/>
        <item x="21"/>
        <item x="4"/>
        <item x="1"/>
        <item x="12"/>
        <item x="18"/>
        <item x="15"/>
        <item x="19"/>
        <item x="2"/>
        <item x="5"/>
        <item x="9"/>
        <item x="0"/>
        <item x="13"/>
        <item x="7"/>
        <item x="6"/>
        <item x="14"/>
        <item x="8"/>
        <item x="16"/>
        <item x="20"/>
        <item x="3"/>
        <item x="17"/>
        <item x="10"/>
        <item t="default"/>
      </items>
      <autoSortScope>
        <pivotArea dataOnly="0" outline="0" fieldPosition="0">
          <references count="1">
            <reference field="4294967294" count="1" selected="0">
              <x v="0"/>
            </reference>
          </references>
        </pivotArea>
      </autoSortScope>
    </pivotField>
    <pivotField showAll="0"/>
    <pivotField showAll="0"/>
    <pivotField numFmtId="15" showAll="0">
      <items count="342">
        <item x="9"/>
        <item x="83"/>
        <item x="281"/>
        <item x="48"/>
        <item x="36"/>
        <item x="29"/>
        <item x="62"/>
        <item x="65"/>
        <item x="244"/>
        <item x="134"/>
        <item x="328"/>
        <item x="99"/>
        <item x="23"/>
        <item x="51"/>
        <item x="53"/>
        <item x="293"/>
        <item x="273"/>
        <item x="317"/>
        <item x="322"/>
        <item x="39"/>
        <item x="125"/>
        <item x="13"/>
        <item x="117"/>
        <item x="163"/>
        <item x="128"/>
        <item x="195"/>
        <item x="247"/>
        <item x="315"/>
        <item x="71"/>
        <item x="252"/>
        <item x="103"/>
        <item x="151"/>
        <item x="272"/>
        <item x="138"/>
        <item x="193"/>
        <item x="97"/>
        <item x="96"/>
        <item x="194"/>
        <item x="259"/>
        <item x="181"/>
        <item x="75"/>
        <item x="289"/>
        <item x="206"/>
        <item x="12"/>
        <item x="249"/>
        <item x="108"/>
        <item x="139"/>
        <item x="86"/>
        <item x="33"/>
        <item x="316"/>
        <item x="284"/>
        <item x="242"/>
        <item x="66"/>
        <item x="49"/>
        <item x="339"/>
        <item x="254"/>
        <item x="230"/>
        <item x="188"/>
        <item x="44"/>
        <item x="334"/>
        <item x="11"/>
        <item x="199"/>
        <item x="132"/>
        <item x="130"/>
        <item x="255"/>
        <item x="256"/>
        <item x="84"/>
        <item x="81"/>
        <item x="223"/>
        <item x="58"/>
        <item x="141"/>
        <item x="76"/>
        <item x="261"/>
        <item x="18"/>
        <item x="5"/>
        <item x="260"/>
        <item x="301"/>
        <item x="302"/>
        <item x="37"/>
        <item x="263"/>
        <item x="198"/>
        <item x="173"/>
        <item x="287"/>
        <item x="264"/>
        <item x="123"/>
        <item x="307"/>
        <item x="153"/>
        <item x="190"/>
        <item x="105"/>
        <item x="77"/>
        <item x="27"/>
        <item x="98"/>
        <item x="286"/>
        <item x="294"/>
        <item x="41"/>
        <item x="50"/>
        <item x="118"/>
        <item x="136"/>
        <item x="338"/>
        <item x="327"/>
        <item x="292"/>
        <item x="2"/>
        <item x="335"/>
        <item x="279"/>
        <item x="149"/>
        <item x="31"/>
        <item x="319"/>
        <item x="270"/>
        <item x="235"/>
        <item x="92"/>
        <item x="88"/>
        <item x="68"/>
        <item x="154"/>
        <item x="172"/>
        <item x="204"/>
        <item x="34"/>
        <item x="288"/>
        <item x="144"/>
        <item x="101"/>
        <item x="102"/>
        <item x="246"/>
        <item x="323"/>
        <item x="40"/>
        <item x="145"/>
        <item x="257"/>
        <item x="100"/>
        <item x="285"/>
        <item x="38"/>
        <item x="320"/>
        <item x="267"/>
        <item x="310"/>
        <item x="47"/>
        <item x="212"/>
        <item x="312"/>
        <item x="137"/>
        <item x="241"/>
        <item x="166"/>
        <item x="116"/>
        <item x="314"/>
        <item x="61"/>
        <item x="106"/>
        <item x="15"/>
        <item x="32"/>
        <item x="146"/>
        <item x="184"/>
        <item x="91"/>
        <item x="143"/>
        <item x="186"/>
        <item x="111"/>
        <item x="126"/>
        <item x="311"/>
        <item x="159"/>
        <item x="295"/>
        <item x="326"/>
        <item x="262"/>
        <item x="80"/>
        <item x="221"/>
        <item x="278"/>
        <item x="28"/>
        <item x="113"/>
        <item x="300"/>
        <item x="30"/>
        <item x="1"/>
        <item x="26"/>
        <item x="185"/>
        <item x="56"/>
        <item x="82"/>
        <item x="156"/>
        <item x="306"/>
        <item x="3"/>
        <item x="237"/>
        <item x="93"/>
        <item x="17"/>
        <item x="220"/>
        <item x="148"/>
        <item x="171"/>
        <item x="22"/>
        <item x="129"/>
        <item x="215"/>
        <item x="63"/>
        <item x="107"/>
        <item x="169"/>
        <item x="162"/>
        <item x="258"/>
        <item x="214"/>
        <item x="114"/>
        <item x="74"/>
        <item x="201"/>
        <item x="280"/>
        <item x="325"/>
        <item x="0"/>
        <item x="43"/>
        <item x="303"/>
        <item x="14"/>
        <item x="16"/>
        <item x="7"/>
        <item x="79"/>
        <item x="231"/>
        <item x="274"/>
        <item x="110"/>
        <item x="233"/>
        <item x="35"/>
        <item x="330"/>
        <item x="222"/>
        <item x="174"/>
        <item x="332"/>
        <item x="219"/>
        <item x="115"/>
        <item x="127"/>
        <item x="87"/>
        <item x="189"/>
        <item x="112"/>
        <item x="147"/>
        <item x="52"/>
        <item x="197"/>
        <item x="6"/>
        <item x="250"/>
        <item x="160"/>
        <item x="196"/>
        <item x="266"/>
        <item x="291"/>
        <item x="142"/>
        <item x="290"/>
        <item x="67"/>
        <item x="275"/>
        <item x="265"/>
        <item x="20"/>
        <item x="150"/>
        <item x="331"/>
        <item x="187"/>
        <item x="73"/>
        <item x="161"/>
        <item x="25"/>
        <item x="243"/>
        <item x="60"/>
        <item x="170"/>
        <item x="299"/>
        <item x="216"/>
        <item x="240"/>
        <item x="64"/>
        <item x="8"/>
        <item x="207"/>
        <item x="133"/>
        <item x="152"/>
        <item x="308"/>
        <item x="209"/>
        <item x="72"/>
        <item x="239"/>
        <item x="21"/>
        <item x="253"/>
        <item x="168"/>
        <item x="178"/>
        <item x="192"/>
        <item x="165"/>
        <item x="228"/>
        <item x="157"/>
        <item x="177"/>
        <item x="324"/>
        <item x="313"/>
        <item x="208"/>
        <item x="210"/>
        <item x="232"/>
        <item x="104"/>
        <item x="251"/>
        <item x="269"/>
        <item x="203"/>
        <item x="57"/>
        <item x="304"/>
        <item x="19"/>
        <item x="59"/>
        <item x="336"/>
        <item x="140"/>
        <item x="109"/>
        <item x="213"/>
        <item x="4"/>
        <item x="131"/>
        <item x="119"/>
        <item x="78"/>
        <item x="282"/>
        <item x="54"/>
        <item x="46"/>
        <item x="95"/>
        <item x="217"/>
        <item x="200"/>
        <item x="276"/>
        <item x="234"/>
        <item x="122"/>
        <item x="202"/>
        <item x="94"/>
        <item x="120"/>
        <item x="268"/>
        <item x="182"/>
        <item x="245"/>
        <item x="70"/>
        <item x="89"/>
        <item x="296"/>
        <item x="175"/>
        <item x="135"/>
        <item x="24"/>
        <item x="124"/>
        <item x="271"/>
        <item x="155"/>
        <item x="121"/>
        <item x="329"/>
        <item x="42"/>
        <item x="158"/>
        <item x="205"/>
        <item x="309"/>
        <item x="85"/>
        <item x="298"/>
        <item x="191"/>
        <item x="90"/>
        <item x="180"/>
        <item x="226"/>
        <item x="340"/>
        <item x="305"/>
        <item x="236"/>
        <item x="218"/>
        <item x="225"/>
        <item x="227"/>
        <item x="337"/>
        <item x="297"/>
        <item x="277"/>
        <item x="229"/>
        <item x="164"/>
        <item x="176"/>
        <item x="183"/>
        <item x="321"/>
        <item x="224"/>
        <item x="283"/>
        <item x="238"/>
        <item x="167"/>
        <item x="10"/>
        <item x="211"/>
        <item x="318"/>
        <item x="55"/>
        <item x="69"/>
        <item x="248"/>
        <item x="45"/>
        <item x="179"/>
        <item x="333"/>
        <item t="default"/>
      </items>
    </pivotField>
    <pivotField numFmtId="164" showAll="0"/>
    <pivotField dataField="1" showAll="0"/>
    <pivotField showAll="0">
      <items count="7">
        <item x="0"/>
        <item x="1"/>
        <item x="2"/>
        <item x="3"/>
        <item x="4"/>
        <item x="5"/>
        <item t="default"/>
      </items>
    </pivotField>
  </pivotFields>
  <rowFields count="1">
    <field x="1"/>
  </rowFields>
  <rowItems count="23">
    <i>
      <x v="16"/>
    </i>
    <i>
      <x v="13"/>
    </i>
    <i>
      <x v="12"/>
    </i>
    <i>
      <x v="17"/>
    </i>
    <i>
      <x v="19"/>
    </i>
    <i>
      <x v="7"/>
    </i>
    <i>
      <x v="5"/>
    </i>
    <i>
      <x v="4"/>
    </i>
    <i>
      <x v="8"/>
    </i>
    <i>
      <x v="21"/>
    </i>
    <i>
      <x v="9"/>
    </i>
    <i>
      <x v="6"/>
    </i>
    <i>
      <x v="20"/>
    </i>
    <i>
      <x v="18"/>
    </i>
    <i>
      <x v="11"/>
    </i>
    <i>
      <x v="3"/>
    </i>
    <i>
      <x v="14"/>
    </i>
    <i>
      <x v="10"/>
    </i>
    <i>
      <x v="2"/>
    </i>
    <i>
      <x/>
    </i>
    <i>
      <x v="1"/>
    </i>
    <i>
      <x v="15"/>
    </i>
    <i t="grand">
      <x/>
    </i>
  </rowItems>
  <colFields count="1">
    <field x="0"/>
  </colFields>
  <colItems count="6">
    <i>
      <x/>
    </i>
    <i>
      <x v="1"/>
    </i>
    <i>
      <x v="2"/>
    </i>
    <i>
      <x v="3"/>
    </i>
    <i>
      <x v="4"/>
    </i>
    <i t="grand">
      <x/>
    </i>
  </colItems>
  <dataFields count="1">
    <dataField name="Sum of Quantity" fld="6" baseField="0" baseItem="0"/>
  </dataFields>
  <formats count="31">
    <format dxfId="188">
      <pivotArea type="all" dataOnly="0" outline="0" fieldPosition="0"/>
    </format>
    <format dxfId="187">
      <pivotArea type="origin" dataOnly="0" labelOnly="1" outline="0" fieldPosition="0"/>
    </format>
    <format dxfId="186">
      <pivotArea field="0" type="button" dataOnly="0" labelOnly="1" outline="0" axis="axisCol" fieldPosition="0"/>
    </format>
    <format dxfId="185">
      <pivotArea type="topRight" dataOnly="0" labelOnly="1" outline="0" fieldPosition="0"/>
    </format>
    <format dxfId="184">
      <pivotArea grandRow="1" outline="0" collapsedLevelsAreSubtotals="1" fieldPosition="0"/>
    </format>
    <format dxfId="183">
      <pivotArea outline="0" collapsedLevelsAreSubtotals="1" fieldPosition="0"/>
    </format>
    <format dxfId="180">
      <pivotArea field="1" type="button" dataOnly="0" labelOnly="1" outline="0" axis="axisRow" fieldPosition="0"/>
    </format>
    <format dxfId="177">
      <pivotArea dataOnly="0" labelOnly="1" fieldPosition="0">
        <references count="1">
          <reference field="1" count="0"/>
        </references>
      </pivotArea>
    </format>
    <format dxfId="174">
      <pivotArea dataOnly="0" labelOnly="1" grandRow="1" outline="0" fieldPosition="0"/>
    </format>
    <format dxfId="170">
      <pivotArea dataOnly="0" labelOnly="1" fieldPosition="0">
        <references count="1">
          <reference field="0" count="0"/>
        </references>
      </pivotArea>
    </format>
    <format dxfId="167">
      <pivotArea dataOnly="0" labelOnly="1" grandCol="1" outline="0" fieldPosition="0"/>
    </format>
    <format dxfId="95">
      <pivotArea type="all" dataOnly="0" outline="0" fieldPosition="0"/>
    </format>
    <format dxfId="84">
      <pivotArea outline="0" collapsedLevelsAreSubtotals="1" fieldPosition="0"/>
    </format>
    <format dxfId="83">
      <pivotArea type="origin" dataOnly="0" labelOnly="1" outline="0" fieldPosition="0"/>
    </format>
    <format dxfId="82">
      <pivotArea field="0" type="button" dataOnly="0" labelOnly="1" outline="0" axis="axisCol" fieldPosition="0"/>
    </format>
    <format dxfId="81">
      <pivotArea type="topRight" dataOnly="0" labelOnly="1" outline="0" fieldPosition="0"/>
    </format>
    <format dxfId="80">
      <pivotArea field="1" type="button" dataOnly="0" labelOnly="1" outline="0" axis="axisRow" fieldPosition="0"/>
    </format>
    <format dxfId="79">
      <pivotArea dataOnly="0" labelOnly="1" fieldPosition="0">
        <references count="1">
          <reference field="1" count="0"/>
        </references>
      </pivotArea>
    </format>
    <format dxfId="78">
      <pivotArea dataOnly="0" labelOnly="1" grandRow="1" outline="0" fieldPosition="0"/>
    </format>
    <format dxfId="77">
      <pivotArea dataOnly="0" labelOnly="1" fieldPosition="0">
        <references count="1">
          <reference field="0" count="0"/>
        </references>
      </pivotArea>
    </format>
    <format dxfId="76">
      <pivotArea dataOnly="0" labelOnly="1" grandCol="1" outline="0" fieldPosition="0"/>
    </format>
    <format dxfId="75">
      <pivotArea type="all" dataOnly="0" outline="0" fieldPosition="0"/>
    </format>
    <format dxfId="74">
      <pivotArea outline="0" collapsedLevelsAreSubtotals="1" fieldPosition="0"/>
    </format>
    <format dxfId="73">
      <pivotArea type="origin" dataOnly="0" labelOnly="1" outline="0" fieldPosition="0"/>
    </format>
    <format dxfId="72">
      <pivotArea field="0" type="button" dataOnly="0" labelOnly="1" outline="0" axis="axisCol" fieldPosition="0"/>
    </format>
    <format dxfId="71">
      <pivotArea type="topRight" dataOnly="0" labelOnly="1" outline="0" fieldPosition="0"/>
    </format>
    <format dxfId="70">
      <pivotArea field="1" type="button" dataOnly="0" labelOnly="1" outline="0" axis="axisRow" fieldPosition="0"/>
    </format>
    <format dxfId="69">
      <pivotArea dataOnly="0" labelOnly="1" fieldPosition="0">
        <references count="1">
          <reference field="1" count="0"/>
        </references>
      </pivotArea>
    </format>
    <format dxfId="68">
      <pivotArea dataOnly="0" labelOnly="1" grandRow="1" outline="0" fieldPosition="0"/>
    </format>
    <format dxfId="67">
      <pivotArea dataOnly="0" labelOnly="1" fieldPosition="0">
        <references count="1">
          <reference field="0" count="0"/>
        </references>
      </pivotArea>
    </format>
    <format dxfId="66">
      <pivotArea dataOnly="0" labelOnly="1" grandCol="1" outline="0" fieldPosition="0"/>
    </format>
  </formats>
  <conditionalFormats count="1">
    <conditionalFormat priority="1">
      <pivotAreas count="1">
        <pivotArea type="data" collapsedLevelsAreSubtotals="1" fieldPosition="0">
          <references count="3">
            <reference field="4294967294" count="1" selected="0">
              <x v="0"/>
            </reference>
            <reference field="0" count="5" selected="0">
              <x v="0"/>
              <x v="1"/>
              <x v="2"/>
              <x v="3"/>
              <x v="4"/>
            </reference>
            <reference field="1" count="22">
              <x v="0"/>
              <x v="1"/>
              <x v="2"/>
              <x v="3"/>
              <x v="4"/>
              <x v="5"/>
              <x v="6"/>
              <x v="7"/>
              <x v="8"/>
              <x v="9"/>
              <x v="10"/>
              <x v="11"/>
              <x v="12"/>
              <x v="13"/>
              <x v="14"/>
              <x v="15"/>
              <x v="16"/>
              <x v="17"/>
              <x v="18"/>
              <x v="19"/>
              <x v="20"/>
              <x v="21"/>
            </reference>
          </references>
        </pivotArea>
      </pivotAreas>
    </conditionalFormat>
  </conditionalFormats>
  <pivotTableStyleInfo name="PivotStyleMedium25"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960B17-B7C7-4B7E-BB9E-8E25E8077171}" name="BRANC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7">
    <pivotField axis="axisRow" showAll="0">
      <items count="6">
        <item x="2"/>
        <item x="3"/>
        <item x="1"/>
        <item x="0"/>
        <item x="4"/>
        <item t="default"/>
      </items>
    </pivotField>
    <pivotField showAll="0">
      <items count="23">
        <item h="1" x="11"/>
        <item h="1" x="21"/>
        <item h="1" x="4"/>
        <item h="1" x="1"/>
        <item h="1" x="12"/>
        <item h="1" x="18"/>
        <item h="1" x="15"/>
        <item h="1" x="19"/>
        <item h="1" x="2"/>
        <item h="1" x="5"/>
        <item h="1" x="9"/>
        <item h="1" x="0"/>
        <item h="1" x="13"/>
        <item h="1" x="7"/>
        <item h="1" x="6"/>
        <item h="1" x="14"/>
        <item h="1" x="8"/>
        <item h="1" x="16"/>
        <item h="1" x="20"/>
        <item x="3"/>
        <item h="1" x="17"/>
        <item h="1" x="10"/>
        <item t="default"/>
      </items>
    </pivotField>
    <pivotField showAll="0"/>
    <pivotField showAll="0"/>
    <pivotField numFmtId="15" showAll="0"/>
    <pivotField dataField="1" numFmtId="164" showAll="0"/>
    <pivotField showAll="0"/>
  </pivotFields>
  <rowFields count="1">
    <field x="0"/>
  </rowFields>
  <rowItems count="6">
    <i>
      <x/>
    </i>
    <i>
      <x v="1"/>
    </i>
    <i>
      <x v="2"/>
    </i>
    <i>
      <x v="3"/>
    </i>
    <i>
      <x v="4"/>
    </i>
    <i t="grand">
      <x/>
    </i>
  </rowItems>
  <colItems count="1">
    <i/>
  </colItems>
  <dataFields count="1">
    <dataField name="Sum of Invoiced Amount " fld="5" baseField="0" baseItem="0"/>
  </dataFields>
  <chartFormats count="12">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5" format="11">
      <pivotArea type="data" outline="0" fieldPosition="0">
        <references count="2">
          <reference field="4294967294" count="1" selected="0">
            <x v="0"/>
          </reference>
          <reference field="0" count="1" selected="0">
            <x v="3"/>
          </reference>
        </references>
      </pivotArea>
    </chartFormat>
    <chartFormat chart="5"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6120B9-CB1B-4BF2-B949-606E0092848F}" name="PRODUCT"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C54:I78" firstHeaderRow="1" firstDataRow="2" firstDataCol="1"/>
  <pivotFields count="8">
    <pivotField axis="axisCol" showAll="0">
      <items count="6">
        <item x="2"/>
        <item x="3"/>
        <item x="1"/>
        <item x="0"/>
        <item x="4"/>
        <item t="default"/>
      </items>
    </pivotField>
    <pivotField axis="axisRow" showAll="0" sortType="descending">
      <items count="23">
        <item x="11"/>
        <item x="21"/>
        <item x="4"/>
        <item x="1"/>
        <item x="12"/>
        <item x="18"/>
        <item x="15"/>
        <item x="19"/>
        <item x="2"/>
        <item x="5"/>
        <item x="9"/>
        <item x="0"/>
        <item x="13"/>
        <item x="7"/>
        <item x="6"/>
        <item x="14"/>
        <item x="8"/>
        <item x="16"/>
        <item x="20"/>
        <item x="3"/>
        <item x="17"/>
        <item x="10"/>
        <item t="default"/>
      </items>
      <autoSortScope>
        <pivotArea dataOnly="0" outline="0" fieldPosition="0">
          <references count="1">
            <reference field="4294967294" count="1" selected="0">
              <x v="0"/>
            </reference>
          </references>
        </pivotArea>
      </autoSortScope>
    </pivotField>
    <pivotField showAll="0"/>
    <pivotField showAll="0"/>
    <pivotField numFmtId="15" showAll="0">
      <items count="342">
        <item x="9"/>
        <item x="83"/>
        <item x="281"/>
        <item x="48"/>
        <item x="36"/>
        <item x="29"/>
        <item x="62"/>
        <item x="65"/>
        <item x="244"/>
        <item x="134"/>
        <item x="328"/>
        <item x="99"/>
        <item x="23"/>
        <item x="51"/>
        <item x="53"/>
        <item x="293"/>
        <item x="273"/>
        <item x="317"/>
        <item x="322"/>
        <item x="39"/>
        <item x="125"/>
        <item x="13"/>
        <item x="117"/>
        <item x="163"/>
        <item x="128"/>
        <item x="195"/>
        <item x="247"/>
        <item x="315"/>
        <item x="71"/>
        <item x="252"/>
        <item x="103"/>
        <item x="151"/>
        <item x="272"/>
        <item x="138"/>
        <item x="193"/>
        <item x="97"/>
        <item x="96"/>
        <item x="194"/>
        <item x="259"/>
        <item x="181"/>
        <item x="75"/>
        <item x="289"/>
        <item x="206"/>
        <item x="12"/>
        <item x="249"/>
        <item x="108"/>
        <item x="139"/>
        <item x="86"/>
        <item x="33"/>
        <item x="316"/>
        <item x="284"/>
        <item x="242"/>
        <item x="66"/>
        <item x="49"/>
        <item x="339"/>
        <item x="254"/>
        <item x="230"/>
        <item x="188"/>
        <item x="44"/>
        <item x="334"/>
        <item x="11"/>
        <item x="199"/>
        <item x="132"/>
        <item x="130"/>
        <item x="255"/>
        <item x="256"/>
        <item x="84"/>
        <item x="81"/>
        <item x="223"/>
        <item x="58"/>
        <item x="141"/>
        <item x="76"/>
        <item x="261"/>
        <item x="18"/>
        <item x="5"/>
        <item x="260"/>
        <item x="301"/>
        <item x="302"/>
        <item x="37"/>
        <item x="263"/>
        <item x="198"/>
        <item x="173"/>
        <item x="287"/>
        <item x="264"/>
        <item x="123"/>
        <item x="307"/>
        <item x="153"/>
        <item x="190"/>
        <item x="105"/>
        <item x="77"/>
        <item x="27"/>
        <item x="98"/>
        <item x="286"/>
        <item x="294"/>
        <item x="41"/>
        <item x="50"/>
        <item x="118"/>
        <item x="136"/>
        <item x="338"/>
        <item x="327"/>
        <item x="292"/>
        <item x="2"/>
        <item x="335"/>
        <item x="279"/>
        <item x="149"/>
        <item x="31"/>
        <item x="319"/>
        <item x="270"/>
        <item x="235"/>
        <item x="92"/>
        <item x="88"/>
        <item x="68"/>
        <item x="154"/>
        <item x="172"/>
        <item x="204"/>
        <item x="34"/>
        <item x="288"/>
        <item x="144"/>
        <item x="101"/>
        <item x="102"/>
        <item x="246"/>
        <item x="323"/>
        <item x="40"/>
        <item x="145"/>
        <item x="257"/>
        <item x="100"/>
        <item x="285"/>
        <item x="38"/>
        <item x="320"/>
        <item x="267"/>
        <item x="310"/>
        <item x="47"/>
        <item x="212"/>
        <item x="312"/>
        <item x="137"/>
        <item x="241"/>
        <item x="166"/>
        <item x="116"/>
        <item x="314"/>
        <item x="61"/>
        <item x="106"/>
        <item x="15"/>
        <item x="32"/>
        <item x="146"/>
        <item x="184"/>
        <item x="91"/>
        <item x="143"/>
        <item x="186"/>
        <item x="111"/>
        <item x="126"/>
        <item x="311"/>
        <item x="159"/>
        <item x="295"/>
        <item x="326"/>
        <item x="262"/>
        <item x="80"/>
        <item x="221"/>
        <item x="278"/>
        <item x="28"/>
        <item x="113"/>
        <item x="300"/>
        <item x="30"/>
        <item x="1"/>
        <item x="26"/>
        <item x="185"/>
        <item x="56"/>
        <item x="82"/>
        <item x="156"/>
        <item x="306"/>
        <item x="3"/>
        <item x="237"/>
        <item x="93"/>
        <item x="17"/>
        <item x="220"/>
        <item x="148"/>
        <item x="171"/>
        <item x="22"/>
        <item x="129"/>
        <item x="215"/>
        <item x="63"/>
        <item x="107"/>
        <item x="169"/>
        <item x="162"/>
        <item x="258"/>
        <item x="214"/>
        <item x="114"/>
        <item x="74"/>
        <item x="201"/>
        <item x="280"/>
        <item x="325"/>
        <item x="0"/>
        <item x="43"/>
        <item x="303"/>
        <item x="14"/>
        <item x="16"/>
        <item x="7"/>
        <item x="79"/>
        <item x="231"/>
        <item x="274"/>
        <item x="110"/>
        <item x="233"/>
        <item x="35"/>
        <item x="330"/>
        <item x="222"/>
        <item x="174"/>
        <item x="332"/>
        <item x="219"/>
        <item x="115"/>
        <item x="127"/>
        <item x="87"/>
        <item x="189"/>
        <item x="112"/>
        <item x="147"/>
        <item x="52"/>
        <item x="197"/>
        <item x="6"/>
        <item x="250"/>
        <item x="160"/>
        <item x="196"/>
        <item x="266"/>
        <item x="291"/>
        <item x="142"/>
        <item x="290"/>
        <item x="67"/>
        <item x="275"/>
        <item x="265"/>
        <item x="20"/>
        <item x="150"/>
        <item x="331"/>
        <item x="187"/>
        <item x="73"/>
        <item x="161"/>
        <item x="25"/>
        <item x="243"/>
        <item x="60"/>
        <item x="170"/>
        <item x="299"/>
        <item x="216"/>
        <item x="240"/>
        <item x="64"/>
        <item x="8"/>
        <item x="207"/>
        <item x="133"/>
        <item x="152"/>
        <item x="308"/>
        <item x="209"/>
        <item x="72"/>
        <item x="239"/>
        <item x="21"/>
        <item x="253"/>
        <item x="168"/>
        <item x="178"/>
        <item x="192"/>
        <item x="165"/>
        <item x="228"/>
        <item x="157"/>
        <item x="177"/>
        <item x="324"/>
        <item x="313"/>
        <item x="208"/>
        <item x="210"/>
        <item x="232"/>
        <item x="104"/>
        <item x="251"/>
        <item x="269"/>
        <item x="203"/>
        <item x="57"/>
        <item x="304"/>
        <item x="19"/>
        <item x="59"/>
        <item x="336"/>
        <item x="140"/>
        <item x="109"/>
        <item x="213"/>
        <item x="4"/>
        <item x="131"/>
        <item x="119"/>
        <item x="78"/>
        <item x="282"/>
        <item x="54"/>
        <item x="46"/>
        <item x="95"/>
        <item x="217"/>
        <item x="200"/>
        <item x="276"/>
        <item x="234"/>
        <item x="122"/>
        <item x="202"/>
        <item x="94"/>
        <item x="120"/>
        <item x="268"/>
        <item x="182"/>
        <item x="245"/>
        <item x="70"/>
        <item x="89"/>
        <item x="296"/>
        <item x="175"/>
        <item x="135"/>
        <item x="24"/>
        <item x="124"/>
        <item x="271"/>
        <item x="155"/>
        <item x="121"/>
        <item x="329"/>
        <item x="42"/>
        <item x="158"/>
        <item x="205"/>
        <item x="309"/>
        <item x="85"/>
        <item x="298"/>
        <item x="191"/>
        <item x="90"/>
        <item x="180"/>
        <item x="226"/>
        <item x="340"/>
        <item x="305"/>
        <item x="236"/>
        <item x="218"/>
        <item x="225"/>
        <item x="227"/>
        <item x="337"/>
        <item x="297"/>
        <item x="277"/>
        <item x="229"/>
        <item x="164"/>
        <item x="176"/>
        <item x="183"/>
        <item x="321"/>
        <item x="224"/>
        <item x="283"/>
        <item x="238"/>
        <item x="167"/>
        <item x="10"/>
        <item x="211"/>
        <item x="318"/>
        <item x="55"/>
        <item x="69"/>
        <item x="248"/>
        <item x="45"/>
        <item x="179"/>
        <item x="333"/>
        <item t="default"/>
      </items>
    </pivotField>
    <pivotField dataField="1" numFmtId="164" showAll="0"/>
    <pivotField showAll="0"/>
    <pivotField showAll="0">
      <items count="7">
        <item x="0"/>
        <item x="1"/>
        <item x="2"/>
        <item x="3"/>
        <item x="4"/>
        <item x="5"/>
        <item t="default"/>
      </items>
    </pivotField>
  </pivotFields>
  <rowFields count="1">
    <field x="1"/>
  </rowFields>
  <rowItems count="23">
    <i>
      <x v="16"/>
    </i>
    <i>
      <x v="7"/>
    </i>
    <i>
      <x v="8"/>
    </i>
    <i>
      <x v="13"/>
    </i>
    <i>
      <x v="21"/>
    </i>
    <i>
      <x v="5"/>
    </i>
    <i>
      <x v="17"/>
    </i>
    <i>
      <x v="19"/>
    </i>
    <i>
      <x v="12"/>
    </i>
    <i>
      <x v="4"/>
    </i>
    <i>
      <x v="2"/>
    </i>
    <i>
      <x v="3"/>
    </i>
    <i>
      <x v="11"/>
    </i>
    <i>
      <x v="9"/>
    </i>
    <i>
      <x/>
    </i>
    <i>
      <x v="20"/>
    </i>
    <i>
      <x v="6"/>
    </i>
    <i>
      <x v="10"/>
    </i>
    <i>
      <x v="1"/>
    </i>
    <i>
      <x v="18"/>
    </i>
    <i>
      <x v="14"/>
    </i>
    <i>
      <x v="15"/>
    </i>
    <i t="grand">
      <x/>
    </i>
  </rowItems>
  <colFields count="1">
    <field x="0"/>
  </colFields>
  <colItems count="6">
    <i>
      <x/>
    </i>
    <i>
      <x v="1"/>
    </i>
    <i>
      <x v="2"/>
    </i>
    <i>
      <x v="3"/>
    </i>
    <i>
      <x v="4"/>
    </i>
    <i t="grand">
      <x/>
    </i>
  </colItems>
  <dataFields count="1">
    <dataField name="Sum of Invoiced Amount " fld="5" baseField="0" baseItem="0" numFmtId="3"/>
  </dataFields>
  <formats count="2">
    <format dxfId="228">
      <pivotArea outline="0" collapsedLevelsAreSubtotals="1" fieldPosition="0"/>
    </format>
    <format dxfId="227">
      <pivotArea outline="0" fieldPosition="0">
        <references count="1">
          <reference field="4294967294" count="1">
            <x v="0"/>
          </reference>
        </references>
      </pivotArea>
    </format>
  </formats>
  <chartFormats count="10">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4"/>
          </reference>
        </references>
      </pivotArea>
    </chartFormat>
    <chartFormat chart="4" format="10" series="1">
      <pivotArea type="data" outline="0" fieldPosition="0">
        <references count="2">
          <reference field="4294967294" count="1" selected="0">
            <x v="0"/>
          </reference>
          <reference field="0" count="1" selected="0">
            <x v="0"/>
          </reference>
        </references>
      </pivotArea>
    </chartFormat>
    <chartFormat chart="4" format="11" series="1">
      <pivotArea type="data" outline="0" fieldPosition="0">
        <references count="2">
          <reference field="4294967294" count="1" selected="0">
            <x v="0"/>
          </reference>
          <reference field="0" count="1" selected="0">
            <x v="1"/>
          </reference>
        </references>
      </pivotArea>
    </chartFormat>
    <chartFormat chart="4" format="12" series="1">
      <pivotArea type="data" outline="0" fieldPosition="0">
        <references count="2">
          <reference field="4294967294" count="1" selected="0">
            <x v="0"/>
          </reference>
          <reference field="0" count="1" selected="0">
            <x v="2"/>
          </reference>
        </references>
      </pivotArea>
    </chartFormat>
    <chartFormat chart="4" format="13" series="1">
      <pivotArea type="data" outline="0" fieldPosition="0">
        <references count="2">
          <reference field="4294967294" count="1" selected="0">
            <x v="0"/>
          </reference>
          <reference field="0" count="1" selected="0">
            <x v="3"/>
          </reference>
        </references>
      </pivotArea>
    </chartFormat>
    <chartFormat chart="4"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8AC45F-5857-4637-88CF-68479EED1998}" name="QTR"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H5:N11" firstHeaderRow="1" firstDataRow="2" firstDataCol="1"/>
  <pivotFields count="8">
    <pivotField axis="axisCol" showAll="0">
      <items count="6">
        <item x="2"/>
        <item x="3"/>
        <item x="1"/>
        <item x="0"/>
        <item x="4"/>
        <item t="default"/>
      </items>
    </pivotField>
    <pivotField showAll="0"/>
    <pivotField showAll="0"/>
    <pivotField showAll="0"/>
    <pivotField numFmtId="15" showAll="0">
      <items count="342">
        <item x="9"/>
        <item x="83"/>
        <item x="281"/>
        <item x="48"/>
        <item x="36"/>
        <item x="29"/>
        <item x="62"/>
        <item x="65"/>
        <item x="244"/>
        <item x="134"/>
        <item x="328"/>
        <item x="99"/>
        <item x="23"/>
        <item x="51"/>
        <item x="53"/>
        <item x="293"/>
        <item x="273"/>
        <item x="317"/>
        <item x="322"/>
        <item x="39"/>
        <item x="125"/>
        <item x="13"/>
        <item x="117"/>
        <item x="163"/>
        <item x="128"/>
        <item x="195"/>
        <item x="247"/>
        <item x="315"/>
        <item x="71"/>
        <item x="252"/>
        <item x="103"/>
        <item x="151"/>
        <item x="272"/>
        <item x="138"/>
        <item x="193"/>
        <item x="97"/>
        <item x="96"/>
        <item x="194"/>
        <item x="259"/>
        <item x="181"/>
        <item x="75"/>
        <item x="289"/>
        <item x="206"/>
        <item x="12"/>
        <item x="249"/>
        <item x="108"/>
        <item x="139"/>
        <item x="86"/>
        <item x="33"/>
        <item x="316"/>
        <item x="284"/>
        <item x="242"/>
        <item x="66"/>
        <item x="49"/>
        <item x="339"/>
        <item x="254"/>
        <item x="230"/>
        <item x="188"/>
        <item x="44"/>
        <item x="334"/>
        <item x="11"/>
        <item x="199"/>
        <item x="132"/>
        <item x="130"/>
        <item x="255"/>
        <item x="256"/>
        <item x="84"/>
        <item x="81"/>
        <item x="223"/>
        <item x="58"/>
        <item x="141"/>
        <item x="76"/>
        <item x="261"/>
        <item x="18"/>
        <item x="5"/>
        <item x="260"/>
        <item x="301"/>
        <item x="302"/>
        <item x="37"/>
        <item x="263"/>
        <item x="198"/>
        <item x="173"/>
        <item x="287"/>
        <item x="264"/>
        <item x="123"/>
        <item x="307"/>
        <item x="153"/>
        <item x="190"/>
        <item x="105"/>
        <item x="77"/>
        <item x="27"/>
        <item x="98"/>
        <item x="286"/>
        <item x="294"/>
        <item x="41"/>
        <item x="50"/>
        <item x="118"/>
        <item x="136"/>
        <item x="338"/>
        <item x="327"/>
        <item x="292"/>
        <item x="2"/>
        <item x="335"/>
        <item x="279"/>
        <item x="149"/>
        <item x="31"/>
        <item x="319"/>
        <item x="270"/>
        <item x="235"/>
        <item x="92"/>
        <item x="88"/>
        <item x="68"/>
        <item x="154"/>
        <item x="172"/>
        <item x="204"/>
        <item x="34"/>
        <item x="288"/>
        <item x="144"/>
        <item x="101"/>
        <item x="102"/>
        <item x="246"/>
        <item x="323"/>
        <item x="40"/>
        <item x="145"/>
        <item x="257"/>
        <item x="100"/>
        <item x="285"/>
        <item x="38"/>
        <item x="320"/>
        <item x="267"/>
        <item x="310"/>
        <item x="47"/>
        <item x="212"/>
        <item x="312"/>
        <item x="137"/>
        <item x="241"/>
        <item x="166"/>
        <item x="116"/>
        <item x="314"/>
        <item x="61"/>
        <item x="106"/>
        <item x="15"/>
        <item x="32"/>
        <item x="146"/>
        <item x="184"/>
        <item x="91"/>
        <item x="143"/>
        <item x="186"/>
        <item x="111"/>
        <item x="126"/>
        <item x="311"/>
        <item x="159"/>
        <item x="295"/>
        <item x="326"/>
        <item x="262"/>
        <item x="80"/>
        <item x="221"/>
        <item x="278"/>
        <item x="28"/>
        <item x="113"/>
        <item x="300"/>
        <item x="30"/>
        <item x="1"/>
        <item x="26"/>
        <item x="185"/>
        <item x="56"/>
        <item x="82"/>
        <item x="156"/>
        <item x="306"/>
        <item x="3"/>
        <item x="237"/>
        <item x="93"/>
        <item x="17"/>
        <item x="220"/>
        <item x="148"/>
        <item x="171"/>
        <item x="22"/>
        <item x="129"/>
        <item x="215"/>
        <item x="63"/>
        <item x="107"/>
        <item x="169"/>
        <item x="162"/>
        <item x="258"/>
        <item x="214"/>
        <item x="114"/>
        <item x="74"/>
        <item x="201"/>
        <item x="280"/>
        <item x="325"/>
        <item x="0"/>
        <item x="43"/>
        <item x="303"/>
        <item x="14"/>
        <item x="16"/>
        <item x="7"/>
        <item x="79"/>
        <item x="231"/>
        <item x="274"/>
        <item x="110"/>
        <item x="233"/>
        <item x="35"/>
        <item x="330"/>
        <item x="222"/>
        <item x="174"/>
        <item x="332"/>
        <item x="219"/>
        <item x="115"/>
        <item x="127"/>
        <item x="87"/>
        <item x="189"/>
        <item x="112"/>
        <item x="147"/>
        <item x="52"/>
        <item x="197"/>
        <item x="6"/>
        <item x="250"/>
        <item x="160"/>
        <item x="196"/>
        <item x="266"/>
        <item x="291"/>
        <item x="142"/>
        <item x="290"/>
        <item x="67"/>
        <item x="275"/>
        <item x="265"/>
        <item x="20"/>
        <item x="150"/>
        <item x="331"/>
        <item x="187"/>
        <item x="73"/>
        <item x="161"/>
        <item x="25"/>
        <item x="243"/>
        <item x="60"/>
        <item x="170"/>
        <item x="299"/>
        <item x="216"/>
        <item x="240"/>
        <item x="64"/>
        <item x="8"/>
        <item x="207"/>
        <item x="133"/>
        <item x="152"/>
        <item x="308"/>
        <item x="209"/>
        <item x="72"/>
        <item x="239"/>
        <item x="21"/>
        <item x="253"/>
        <item x="168"/>
        <item x="178"/>
        <item x="192"/>
        <item x="165"/>
        <item x="228"/>
        <item x="157"/>
        <item x="177"/>
        <item x="324"/>
        <item x="313"/>
        <item x="208"/>
        <item x="210"/>
        <item x="232"/>
        <item x="104"/>
        <item x="251"/>
        <item x="269"/>
        <item x="203"/>
        <item x="57"/>
        <item x="304"/>
        <item x="19"/>
        <item x="59"/>
        <item x="336"/>
        <item x="140"/>
        <item x="109"/>
        <item x="213"/>
        <item x="4"/>
        <item x="131"/>
        <item x="119"/>
        <item x="78"/>
        <item x="282"/>
        <item x="54"/>
        <item x="46"/>
        <item x="95"/>
        <item x="217"/>
        <item x="200"/>
        <item x="276"/>
        <item x="234"/>
        <item x="122"/>
        <item x="202"/>
        <item x="94"/>
        <item x="120"/>
        <item x="268"/>
        <item x="182"/>
        <item x="245"/>
        <item x="70"/>
        <item x="89"/>
        <item x="296"/>
        <item x="175"/>
        <item x="135"/>
        <item x="24"/>
        <item x="124"/>
        <item x="271"/>
        <item x="155"/>
        <item x="121"/>
        <item x="329"/>
        <item x="42"/>
        <item x="158"/>
        <item x="205"/>
        <item x="309"/>
        <item x="85"/>
        <item x="298"/>
        <item x="191"/>
        <item x="90"/>
        <item x="180"/>
        <item x="226"/>
        <item x="340"/>
        <item x="305"/>
        <item x="236"/>
        <item x="218"/>
        <item x="225"/>
        <item x="227"/>
        <item x="337"/>
        <item x="297"/>
        <item x="277"/>
        <item x="229"/>
        <item x="164"/>
        <item x="176"/>
        <item x="183"/>
        <item x="321"/>
        <item x="224"/>
        <item x="283"/>
        <item x="238"/>
        <item x="167"/>
        <item x="10"/>
        <item x="211"/>
        <item x="318"/>
        <item x="55"/>
        <item x="69"/>
        <item x="248"/>
        <item x="45"/>
        <item x="179"/>
        <item x="333"/>
        <item t="default"/>
      </items>
    </pivotField>
    <pivotField dataField="1" numFmtId="164" showAll="0"/>
    <pivotField showAll="0"/>
    <pivotField axis="axisRow" showAll="0">
      <items count="7">
        <item x="0"/>
        <item x="1"/>
        <item x="2"/>
        <item x="3"/>
        <item x="4"/>
        <item x="5"/>
        <item t="default"/>
      </items>
    </pivotField>
  </pivotFields>
  <rowFields count="1">
    <field x="7"/>
  </rowFields>
  <rowItems count="5">
    <i>
      <x v="1"/>
    </i>
    <i>
      <x v="2"/>
    </i>
    <i>
      <x v="3"/>
    </i>
    <i>
      <x v="4"/>
    </i>
    <i t="grand">
      <x/>
    </i>
  </rowItems>
  <colFields count="1">
    <field x="0"/>
  </colFields>
  <colItems count="6">
    <i>
      <x/>
    </i>
    <i>
      <x v="1"/>
    </i>
    <i>
      <x v="2"/>
    </i>
    <i>
      <x v="3"/>
    </i>
    <i>
      <x v="4"/>
    </i>
    <i t="grand">
      <x/>
    </i>
  </colItems>
  <dataFields count="1">
    <dataField name="Sum of Invoiced Amount " fld="5"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6" format="10" series="1">
      <pivotArea type="data" outline="0" fieldPosition="0">
        <references count="2">
          <reference field="4294967294" count="1" selected="0">
            <x v="0"/>
          </reference>
          <reference field="0" count="1" selected="0">
            <x v="0"/>
          </reference>
        </references>
      </pivotArea>
    </chartFormat>
    <chartFormat chart="6" format="11" series="1">
      <pivotArea type="data" outline="0" fieldPosition="0">
        <references count="2">
          <reference field="4294967294" count="1" selected="0">
            <x v="0"/>
          </reference>
          <reference field="0" count="1" selected="0">
            <x v="1"/>
          </reference>
        </references>
      </pivotArea>
    </chartFormat>
    <chartFormat chart="6" format="12" series="1">
      <pivotArea type="data" outline="0" fieldPosition="0">
        <references count="2">
          <reference field="4294967294" count="1" selected="0">
            <x v="0"/>
          </reference>
          <reference field="0" count="1" selected="0">
            <x v="2"/>
          </reference>
        </references>
      </pivotArea>
    </chartFormat>
    <chartFormat chart="6" format="13" series="1">
      <pivotArea type="data" outline="0" fieldPosition="0">
        <references count="2">
          <reference field="4294967294" count="1" selected="0">
            <x v="0"/>
          </reference>
          <reference field="0" count="1" selected="0">
            <x v="3"/>
          </reference>
        </references>
      </pivotArea>
    </chartFormat>
    <chartFormat chart="6"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_Name" xr10:uid="{C1D52428-D68B-40F2-BAC6-5C86CF6C0436}" sourceName="Branch Name">
  <pivotTables>
    <pivotTable tabId="2" name="PRODUCT"/>
    <pivotTable tabId="2" name="QTR"/>
    <pivotTable tabId="4" name="QUANTY"/>
  </pivotTables>
  <data>
    <tabular pivotCacheId="1148980492">
      <items count="5">
        <i x="2" s="1"/>
        <i x="3"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1" xr10:uid="{07C52382-2D51-48D3-ABD7-07C7469DD31A}" sourceName="Section">
  <pivotTables>
    <pivotTable tabId="2" name="BRANCH"/>
  </pivotTables>
  <data>
    <tabular pivotCacheId="1756884772">
      <items count="22">
        <i x="11"/>
        <i x="21"/>
        <i x="4"/>
        <i x="1"/>
        <i x="12"/>
        <i x="18"/>
        <i x="15"/>
        <i x="19"/>
        <i x="2"/>
        <i x="5"/>
        <i x="9"/>
        <i x="0"/>
        <i x="13"/>
        <i x="7"/>
        <i x="6"/>
        <i x="14"/>
        <i x="8"/>
        <i x="16"/>
        <i x="20"/>
        <i x="3" s="1"/>
        <i x="17"/>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Name 1" xr10:uid="{769F17FC-8B16-48C6-9E80-7D20FDA4E884}" cache="Slicer_Branch_Name" caption="Branch Name"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Name" xr10:uid="{479F23B8-1808-44F7-8FCD-3639300C2F37}" cache="Slicer_Branch_Name" caption="Branch Name" rowHeight="241300"/>
  <slicer name="Section 1" xr10:uid="{F0CE6FDE-C9EE-4232-BC80-7506E105734E}" cache="Slicer_Section1" caption="Section" startItem="1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00D1DE-4BEF-4FE3-A9A9-8C5F3B8BCFD1}" name="Table1" displayName="Table1" ref="A1:G1001" totalsRowShown="0" headerRowDxfId="226">
  <tableColumns count="7">
    <tableColumn id="1" xr3:uid="{D7D83D61-D6ED-4247-ACE1-5DB2B0991ED4}" name="Branch Name"/>
    <tableColumn id="2" xr3:uid="{B1E948E2-A5D9-4CB4-B2A6-6BC2D08E3C1B}" name="Section"/>
    <tableColumn id="3" xr3:uid="{0B18A2EA-727F-4E5E-9872-652DD24A2BD1}" name="Product"/>
    <tableColumn id="4" xr3:uid="{44873A27-CBAA-4EC9-B418-0C30B49B3C97}" name="SUB">
      <calculatedColumnFormula>IFERROR(MID(C2,FIND("-",C2)+2,30),LEFT(C2,30))</calculatedColumnFormula>
    </tableColumn>
    <tableColumn id="5" xr3:uid="{2E22ABFB-C3D8-4A57-9497-F8D0F54F3BD9}" name="Invoice Date" dataDxfId="225"/>
    <tableColumn id="6" xr3:uid="{CA29B8AC-EDD5-4621-A214-23350B154AEE}" name="Invoiced Amount " dataDxfId="224"/>
    <tableColumn id="7" xr3:uid="{8EDA4FD5-4F5C-490B-BC25-0EDCEB8CCF03}" name="Quantit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5785D9A7-780B-4AEB-8718-8AB04BDA9259}" sourceName="Invoice Date">
  <pivotTables>
    <pivotTable tabId="2" name="QTR"/>
    <pivotTable tabId="2" name="PRODUCT"/>
    <pivotTable tabId="4" name="QUANTY"/>
  </pivotTables>
  <state minimalRefreshVersion="6" lastRefreshVersion="6" pivotCacheId="1148980492"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1" xr10:uid="{528EB4C7-DC76-4F0F-862F-8CADA37E0D7F}" cache="NativeTimeline_Invoice_Date" caption="Invoice Date" showSelectionLabel="0" showTimeLevel="0" showHorizontalScrollbar="0" level="1" selectionLevel="1" scrollPosition="2021-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57514081-674C-4F1C-A4AB-08C83A2B98D3}" cache="NativeTimeline_Invoice_Date" caption="Invoice Date" showSelectionLabel="0" showTimeLevel="0" showHorizontalScrollbar="0" level="1" selectionLevel="1" scrollPosition="2021-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A471-8F1A-470F-A27E-3E12CDA6D187}">
  <sheetPr>
    <tabColor rgb="FF92D050"/>
  </sheetPr>
  <dimension ref="C1:Z51"/>
  <sheetViews>
    <sheetView showGridLines="0" tabSelected="1" topLeftCell="B1" zoomScale="85" zoomScaleNormal="85" workbookViewId="0">
      <selection activeCell="AB25" sqref="AB25"/>
    </sheetView>
  </sheetViews>
  <sheetFormatPr defaultRowHeight="14.25" x14ac:dyDescent="0.2"/>
  <cols>
    <col min="1" max="19" width="9" style="14"/>
    <col min="20" max="20" width="15" style="14" bestFit="1" customWidth="1"/>
    <col min="21" max="21" width="16.125" style="14" bestFit="1" customWidth="1"/>
    <col min="22" max="22" width="8.25" style="14" bestFit="1" customWidth="1"/>
    <col min="23" max="23" width="5.5" style="14" bestFit="1" customWidth="1"/>
    <col min="24" max="24" width="7.75" style="14" bestFit="1" customWidth="1"/>
    <col min="25" max="25" width="5.5" style="14" bestFit="1" customWidth="1"/>
    <col min="26" max="26" width="11.375" style="14" bestFit="1" customWidth="1"/>
    <col min="27" max="16384" width="9" style="14"/>
  </cols>
  <sheetData>
    <row r="1" spans="3:26" ht="26.25" customHeight="1" thickBot="1" x14ac:dyDescent="0.25"/>
    <row r="2" spans="3:26" ht="18" customHeight="1" x14ac:dyDescent="0.2">
      <c r="C2" s="10"/>
      <c r="D2" s="11"/>
      <c r="E2" s="11"/>
      <c r="F2" s="11"/>
      <c r="G2" s="11"/>
      <c r="H2" s="11"/>
      <c r="I2" s="11"/>
      <c r="J2" s="11"/>
      <c r="K2" s="11"/>
      <c r="L2" s="11"/>
      <c r="M2" s="11"/>
      <c r="N2" s="11"/>
      <c r="O2" s="11"/>
      <c r="P2" s="11"/>
      <c r="Q2" s="11"/>
      <c r="R2" s="11"/>
      <c r="S2" s="11"/>
      <c r="T2" s="11"/>
      <c r="U2" s="11"/>
      <c r="V2" s="11"/>
      <c r="W2" s="11"/>
      <c r="X2" s="11"/>
      <c r="Y2" s="11"/>
      <c r="Z2" s="12"/>
    </row>
    <row r="3" spans="3:26" x14ac:dyDescent="0.2">
      <c r="C3" s="13"/>
      <c r="Z3" s="15"/>
    </row>
    <row r="4" spans="3:26" x14ac:dyDescent="0.2">
      <c r="C4" s="13"/>
      <c r="Z4" s="15"/>
    </row>
    <row r="5" spans="3:26" x14ac:dyDescent="0.2">
      <c r="C5" s="13"/>
      <c r="Z5" s="15"/>
    </row>
    <row r="6" spans="3:26" x14ac:dyDescent="0.2">
      <c r="C6" s="13"/>
      <c r="Z6" s="15"/>
    </row>
    <row r="7" spans="3:26" x14ac:dyDescent="0.2">
      <c r="C7" s="13"/>
      <c r="Z7" s="15"/>
    </row>
    <row r="8" spans="3:26" x14ac:dyDescent="0.2">
      <c r="C8" s="13"/>
      <c r="Z8" s="15"/>
    </row>
    <row r="9" spans="3:26" x14ac:dyDescent="0.2">
      <c r="C9" s="13"/>
      <c r="Z9" s="15"/>
    </row>
    <row r="10" spans="3:26" x14ac:dyDescent="0.2">
      <c r="C10" s="13"/>
      <c r="Z10" s="15"/>
    </row>
    <row r="11" spans="3:26" x14ac:dyDescent="0.2">
      <c r="C11" s="13"/>
      <c r="Z11" s="15"/>
    </row>
    <row r="12" spans="3:26" x14ac:dyDescent="0.2">
      <c r="C12" s="13"/>
      <c r="Z12" s="15"/>
    </row>
    <row r="13" spans="3:26" x14ac:dyDescent="0.2">
      <c r="C13" s="13"/>
      <c r="Z13" s="15"/>
    </row>
    <row r="14" spans="3:26" x14ac:dyDescent="0.2">
      <c r="C14" s="13"/>
      <c r="Z14" s="15"/>
    </row>
    <row r="15" spans="3:26" x14ac:dyDescent="0.2">
      <c r="C15" s="13"/>
      <c r="Z15" s="15"/>
    </row>
    <row r="16" spans="3:26" x14ac:dyDescent="0.2">
      <c r="C16" s="13"/>
      <c r="Z16" s="15"/>
    </row>
    <row r="17" spans="3:26" x14ac:dyDescent="0.2">
      <c r="C17" s="13"/>
      <c r="Z17" s="15"/>
    </row>
    <row r="18" spans="3:26" x14ac:dyDescent="0.2">
      <c r="C18" s="13"/>
      <c r="Z18" s="15"/>
    </row>
    <row r="19" spans="3:26" x14ac:dyDescent="0.2">
      <c r="C19" s="13"/>
      <c r="Z19" s="15"/>
    </row>
    <row r="20" spans="3:26" x14ac:dyDescent="0.2">
      <c r="C20" s="13"/>
      <c r="Z20" s="15"/>
    </row>
    <row r="21" spans="3:26" x14ac:dyDescent="0.2">
      <c r="C21" s="13"/>
      <c r="Z21" s="15"/>
    </row>
    <row r="22" spans="3:26" x14ac:dyDescent="0.2">
      <c r="C22" s="13"/>
      <c r="Z22" s="15"/>
    </row>
    <row r="23" spans="3:26" x14ac:dyDescent="0.2">
      <c r="C23" s="13"/>
      <c r="Z23" s="15"/>
    </row>
    <row r="24" spans="3:26" x14ac:dyDescent="0.2">
      <c r="C24" s="13"/>
      <c r="Z24" s="15"/>
    </row>
    <row r="25" spans="3:26" x14ac:dyDescent="0.2">
      <c r="C25" s="13"/>
      <c r="Z25" s="15"/>
    </row>
    <row r="26" spans="3:26" x14ac:dyDescent="0.2">
      <c r="C26" s="13"/>
      <c r="T26" s="23" t="s">
        <v>881</v>
      </c>
      <c r="U26" s="23" t="s">
        <v>882</v>
      </c>
      <c r="V26" s="19"/>
      <c r="W26" s="19"/>
      <c r="X26" s="19"/>
      <c r="Y26" s="19"/>
      <c r="Z26" s="21"/>
    </row>
    <row r="27" spans="3:26" x14ac:dyDescent="0.2">
      <c r="C27" s="13"/>
      <c r="T27" s="23" t="s">
        <v>890</v>
      </c>
      <c r="U27" s="19" t="s">
        <v>871</v>
      </c>
      <c r="V27" s="19" t="s">
        <v>872</v>
      </c>
      <c r="W27" s="19" t="s">
        <v>870</v>
      </c>
      <c r="X27" s="19" t="s">
        <v>869</v>
      </c>
      <c r="Y27" s="21" t="s">
        <v>873</v>
      </c>
      <c r="Z27" s="21" t="s">
        <v>878</v>
      </c>
    </row>
    <row r="28" spans="3:26" x14ac:dyDescent="0.2">
      <c r="C28" s="13"/>
      <c r="T28" s="24" t="s">
        <v>23</v>
      </c>
      <c r="U28" s="20">
        <v>50</v>
      </c>
      <c r="V28" s="20">
        <v>100</v>
      </c>
      <c r="W28" s="20">
        <v>83</v>
      </c>
      <c r="X28" s="20">
        <v>56</v>
      </c>
      <c r="Y28" s="20">
        <v>44</v>
      </c>
      <c r="Z28" s="22">
        <v>333</v>
      </c>
    </row>
    <row r="29" spans="3:26" x14ac:dyDescent="0.2">
      <c r="C29" s="13"/>
      <c r="T29" s="24" t="s">
        <v>21</v>
      </c>
      <c r="U29" s="20">
        <v>51</v>
      </c>
      <c r="V29" s="20">
        <v>85</v>
      </c>
      <c r="W29" s="20">
        <v>50</v>
      </c>
      <c r="X29" s="20">
        <v>80</v>
      </c>
      <c r="Y29" s="20">
        <v>58</v>
      </c>
      <c r="Z29" s="22">
        <v>324</v>
      </c>
    </row>
    <row r="30" spans="3:26" x14ac:dyDescent="0.2">
      <c r="C30" s="13"/>
      <c r="T30" s="24" t="s">
        <v>41</v>
      </c>
      <c r="U30" s="20">
        <v>43</v>
      </c>
      <c r="V30" s="20">
        <v>53</v>
      </c>
      <c r="W30" s="20">
        <v>35</v>
      </c>
      <c r="X30" s="20">
        <v>77</v>
      </c>
      <c r="Y30" s="20">
        <v>95</v>
      </c>
      <c r="Z30" s="22">
        <v>303</v>
      </c>
    </row>
    <row r="31" spans="3:26" x14ac:dyDescent="0.2">
      <c r="C31" s="13"/>
      <c r="T31" s="24" t="s">
        <v>54</v>
      </c>
      <c r="U31" s="20">
        <v>45</v>
      </c>
      <c r="V31" s="20">
        <v>14</v>
      </c>
      <c r="W31" s="20">
        <v>66</v>
      </c>
      <c r="X31" s="20">
        <v>83</v>
      </c>
      <c r="Y31" s="20">
        <v>86</v>
      </c>
      <c r="Z31" s="22">
        <v>294</v>
      </c>
    </row>
    <row r="32" spans="3:26" x14ac:dyDescent="0.2">
      <c r="C32" s="13"/>
      <c r="T32" s="24" t="s">
        <v>12</v>
      </c>
      <c r="U32" s="20">
        <v>30</v>
      </c>
      <c r="V32" s="20">
        <v>111</v>
      </c>
      <c r="W32" s="20">
        <v>62</v>
      </c>
      <c r="X32" s="20">
        <v>62</v>
      </c>
      <c r="Y32" s="20">
        <v>29</v>
      </c>
      <c r="Z32" s="22">
        <v>294</v>
      </c>
    </row>
    <row r="33" spans="3:26" x14ac:dyDescent="0.2">
      <c r="C33" s="13"/>
      <c r="T33" s="24" t="s">
        <v>81</v>
      </c>
      <c r="U33" s="20">
        <v>44</v>
      </c>
      <c r="V33" s="20">
        <v>78</v>
      </c>
      <c r="W33" s="20">
        <v>44</v>
      </c>
      <c r="X33" s="20">
        <v>44</v>
      </c>
      <c r="Y33" s="20">
        <v>80</v>
      </c>
      <c r="Z33" s="22">
        <v>290</v>
      </c>
    </row>
    <row r="34" spans="3:26" x14ac:dyDescent="0.2">
      <c r="C34" s="13"/>
      <c r="T34" s="24" t="s">
        <v>73</v>
      </c>
      <c r="U34" s="20">
        <v>39</v>
      </c>
      <c r="V34" s="20">
        <v>50</v>
      </c>
      <c r="W34" s="20">
        <v>57</v>
      </c>
      <c r="X34" s="20">
        <v>84</v>
      </c>
      <c r="Y34" s="20">
        <v>58</v>
      </c>
      <c r="Z34" s="22">
        <v>288</v>
      </c>
    </row>
    <row r="35" spans="3:26" x14ac:dyDescent="0.2">
      <c r="C35" s="13"/>
      <c r="T35" s="24" t="s">
        <v>35</v>
      </c>
      <c r="U35" s="20">
        <v>33</v>
      </c>
      <c r="V35" s="20">
        <v>72</v>
      </c>
      <c r="W35" s="20">
        <v>37</v>
      </c>
      <c r="X35" s="20">
        <v>86</v>
      </c>
      <c r="Y35" s="20">
        <v>59</v>
      </c>
      <c r="Z35" s="22">
        <v>287</v>
      </c>
    </row>
    <row r="36" spans="3:26" x14ac:dyDescent="0.2">
      <c r="C36" s="13"/>
      <c r="T36" s="24" t="s">
        <v>9</v>
      </c>
      <c r="U36" s="20">
        <v>44</v>
      </c>
      <c r="V36" s="20">
        <v>48</v>
      </c>
      <c r="W36" s="20">
        <v>44</v>
      </c>
      <c r="X36" s="20">
        <v>77</v>
      </c>
      <c r="Y36" s="20">
        <v>72</v>
      </c>
      <c r="Z36" s="22">
        <v>285</v>
      </c>
    </row>
    <row r="37" spans="3:26" x14ac:dyDescent="0.2">
      <c r="C37" s="13"/>
      <c r="T37" s="24" t="s">
        <v>27</v>
      </c>
      <c r="U37" s="20">
        <v>68</v>
      </c>
      <c r="V37" s="20">
        <v>41</v>
      </c>
      <c r="W37" s="20">
        <v>52</v>
      </c>
      <c r="X37" s="20">
        <v>27</v>
      </c>
      <c r="Y37" s="20">
        <v>72</v>
      </c>
      <c r="Z37" s="22">
        <v>260</v>
      </c>
    </row>
    <row r="38" spans="3:26" x14ac:dyDescent="0.2">
      <c r="C38" s="13"/>
      <c r="T38" s="24" t="s">
        <v>16</v>
      </c>
      <c r="U38" s="20">
        <v>36</v>
      </c>
      <c r="V38" s="20">
        <v>27</v>
      </c>
      <c r="W38" s="20">
        <v>59</v>
      </c>
      <c r="X38" s="20">
        <v>80</v>
      </c>
      <c r="Y38" s="20">
        <v>32</v>
      </c>
      <c r="Z38" s="22">
        <v>234</v>
      </c>
    </row>
    <row r="39" spans="3:26" x14ac:dyDescent="0.2">
      <c r="C39" s="13"/>
      <c r="T39" s="24" t="s">
        <v>52</v>
      </c>
      <c r="U39" s="20">
        <v>60</v>
      </c>
      <c r="V39" s="20">
        <v>25</v>
      </c>
      <c r="W39" s="20">
        <v>50</v>
      </c>
      <c r="X39" s="20">
        <v>48</v>
      </c>
      <c r="Y39" s="20">
        <v>48</v>
      </c>
      <c r="Z39" s="22">
        <v>231</v>
      </c>
    </row>
    <row r="40" spans="3:26" x14ac:dyDescent="0.2">
      <c r="C40" s="13"/>
      <c r="T40" s="24" t="s">
        <v>57</v>
      </c>
      <c r="U40" s="20">
        <v>65</v>
      </c>
      <c r="V40" s="20">
        <v>44</v>
      </c>
      <c r="W40" s="20">
        <v>18</v>
      </c>
      <c r="X40" s="20">
        <v>47</v>
      </c>
      <c r="Y40" s="20">
        <v>51</v>
      </c>
      <c r="Z40" s="22">
        <v>225</v>
      </c>
    </row>
    <row r="41" spans="3:26" x14ac:dyDescent="0.2">
      <c r="C41" s="13"/>
      <c r="T41" s="24" t="s">
        <v>85</v>
      </c>
      <c r="U41" s="20">
        <v>12</v>
      </c>
      <c r="V41" s="20">
        <v>53</v>
      </c>
      <c r="W41" s="20">
        <v>51</v>
      </c>
      <c r="X41" s="20">
        <v>60</v>
      </c>
      <c r="Y41" s="20">
        <v>44</v>
      </c>
      <c r="Z41" s="22">
        <v>220</v>
      </c>
    </row>
    <row r="42" spans="3:26" x14ac:dyDescent="0.2">
      <c r="C42" s="13"/>
      <c r="T42" s="24" t="s">
        <v>4</v>
      </c>
      <c r="U42" s="20">
        <v>21</v>
      </c>
      <c r="V42" s="20">
        <v>32</v>
      </c>
      <c r="W42" s="20">
        <v>50</v>
      </c>
      <c r="X42" s="20">
        <v>72</v>
      </c>
      <c r="Y42" s="20">
        <v>33</v>
      </c>
      <c r="Z42" s="22">
        <v>208</v>
      </c>
    </row>
    <row r="43" spans="3:26" x14ac:dyDescent="0.2">
      <c r="C43" s="13"/>
      <c r="T43" s="24" t="s">
        <v>7</v>
      </c>
      <c r="U43" s="20">
        <v>48</v>
      </c>
      <c r="V43" s="20">
        <v>40</v>
      </c>
      <c r="W43" s="20">
        <v>43</v>
      </c>
      <c r="X43" s="20">
        <v>34</v>
      </c>
      <c r="Y43" s="20">
        <v>42</v>
      </c>
      <c r="Z43" s="22">
        <v>207</v>
      </c>
    </row>
    <row r="44" spans="3:26" x14ac:dyDescent="0.2">
      <c r="C44" s="13"/>
      <c r="T44" s="24" t="s">
        <v>19</v>
      </c>
      <c r="U44" s="20">
        <v>40</v>
      </c>
      <c r="V44" s="20">
        <v>51</v>
      </c>
      <c r="W44" s="20">
        <v>39</v>
      </c>
      <c r="X44" s="20">
        <v>30</v>
      </c>
      <c r="Y44" s="20">
        <v>45</v>
      </c>
      <c r="Z44" s="22">
        <v>205</v>
      </c>
    </row>
    <row r="45" spans="3:26" x14ac:dyDescent="0.2">
      <c r="C45" s="13"/>
      <c r="T45" s="24" t="s">
        <v>25</v>
      </c>
      <c r="U45" s="20">
        <v>48</v>
      </c>
      <c r="V45" s="20">
        <v>46</v>
      </c>
      <c r="W45" s="20">
        <v>55</v>
      </c>
      <c r="X45" s="20">
        <v>34</v>
      </c>
      <c r="Y45" s="20">
        <v>22</v>
      </c>
      <c r="Z45" s="22">
        <v>205</v>
      </c>
    </row>
    <row r="46" spans="3:26" x14ac:dyDescent="0.2">
      <c r="C46" s="13"/>
      <c r="T46" s="24" t="s">
        <v>14</v>
      </c>
      <c r="U46" s="20">
        <v>23</v>
      </c>
      <c r="V46" s="20">
        <v>49</v>
      </c>
      <c r="W46" s="20">
        <v>33</v>
      </c>
      <c r="X46" s="20">
        <v>42</v>
      </c>
      <c r="Y46" s="20">
        <v>55</v>
      </c>
      <c r="Z46" s="22">
        <v>202</v>
      </c>
    </row>
    <row r="47" spans="3:26" x14ac:dyDescent="0.2">
      <c r="C47" s="13"/>
      <c r="T47" s="24" t="s">
        <v>29</v>
      </c>
      <c r="U47" s="20">
        <v>40</v>
      </c>
      <c r="V47" s="20">
        <v>34</v>
      </c>
      <c r="W47" s="20">
        <v>45</v>
      </c>
      <c r="X47" s="20">
        <v>31</v>
      </c>
      <c r="Y47" s="20">
        <v>42</v>
      </c>
      <c r="Z47" s="22">
        <v>192</v>
      </c>
    </row>
    <row r="48" spans="3:26" x14ac:dyDescent="0.2">
      <c r="C48" s="13"/>
      <c r="T48" s="24" t="s">
        <v>158</v>
      </c>
      <c r="U48" s="20">
        <v>35</v>
      </c>
      <c r="V48" s="20">
        <v>30</v>
      </c>
      <c r="W48" s="20">
        <v>46</v>
      </c>
      <c r="X48" s="20">
        <v>29</v>
      </c>
      <c r="Y48" s="20">
        <v>30</v>
      </c>
      <c r="Z48" s="22">
        <v>170</v>
      </c>
    </row>
    <row r="49" spans="3:26" x14ac:dyDescent="0.2">
      <c r="C49" s="13"/>
      <c r="T49" s="24" t="s">
        <v>46</v>
      </c>
      <c r="U49" s="20">
        <v>35</v>
      </c>
      <c r="V49" s="20">
        <v>27</v>
      </c>
      <c r="W49" s="20">
        <v>5</v>
      </c>
      <c r="X49" s="20">
        <v>54</v>
      </c>
      <c r="Y49" s="20">
        <v>46</v>
      </c>
      <c r="Z49" s="22">
        <v>167</v>
      </c>
    </row>
    <row r="50" spans="3:26" x14ac:dyDescent="0.2">
      <c r="C50" s="13"/>
      <c r="T50" s="24" t="s">
        <v>878</v>
      </c>
      <c r="U50" s="20">
        <v>910</v>
      </c>
      <c r="V50" s="20">
        <v>1110</v>
      </c>
      <c r="W50" s="20">
        <v>1024</v>
      </c>
      <c r="X50" s="20">
        <v>1237</v>
      </c>
      <c r="Y50" s="20">
        <v>1143</v>
      </c>
      <c r="Z50" s="22">
        <v>5424</v>
      </c>
    </row>
    <row r="51" spans="3:26" ht="15" thickBot="1" x14ac:dyDescent="0.25">
      <c r="C51" s="16"/>
      <c r="D51" s="17"/>
      <c r="E51" s="17"/>
      <c r="F51" s="17"/>
      <c r="G51" s="17"/>
      <c r="H51" s="17"/>
      <c r="I51" s="17"/>
      <c r="J51" s="17"/>
      <c r="K51" s="17"/>
      <c r="L51" s="17"/>
      <c r="M51" s="17"/>
      <c r="N51" s="17"/>
      <c r="O51" s="17"/>
      <c r="P51" s="17"/>
      <c r="Q51" s="17"/>
      <c r="R51" s="17"/>
      <c r="S51" s="17"/>
      <c r="T51" s="17"/>
      <c r="U51" s="17"/>
      <c r="V51" s="17"/>
      <c r="W51" s="17"/>
      <c r="X51" s="17"/>
      <c r="Y51" s="17"/>
      <c r="Z51" s="18"/>
    </row>
  </sheetData>
  <conditionalFormatting pivot="1" sqref="U28:Y49">
    <cfRule type="colorScale" priority="1">
      <colorScale>
        <cfvo type="min"/>
        <cfvo type="percentile" val="50"/>
        <cfvo type="max"/>
        <color rgb="FF63BE7B"/>
        <color rgb="FFFFEB84"/>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3A97-7156-4E59-8C30-7D12D6F0FB7B}">
  <dimension ref="A1"/>
  <sheetViews>
    <sheetView workbookViewId="0">
      <selection activeCell="A3" sqref="A3:B9"/>
    </sheetView>
  </sheetViews>
  <sheetFormatPr defaultRowHeight="14.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84AF1-64AF-4088-AB1B-63D5C4C0DDA4}">
  <dimension ref="A3:N78"/>
  <sheetViews>
    <sheetView workbookViewId="0">
      <selection activeCell="P8" sqref="P8"/>
    </sheetView>
  </sheetViews>
  <sheetFormatPr defaultRowHeight="14.25" x14ac:dyDescent="0.2"/>
  <cols>
    <col min="1" max="1" width="13.125" bestFit="1" customWidth="1"/>
    <col min="2" max="3" width="23.125" bestFit="1" customWidth="1"/>
    <col min="4" max="4" width="16.125" bestFit="1" customWidth="1"/>
    <col min="5" max="5" width="8.875" bestFit="1" customWidth="1"/>
    <col min="6" max="6" width="7.875" bestFit="1" customWidth="1"/>
    <col min="7" max="7" width="8.875" bestFit="1" customWidth="1"/>
    <col min="8" max="8" width="23.125" bestFit="1" customWidth="1"/>
    <col min="9" max="9" width="16.125" bestFit="1" customWidth="1"/>
    <col min="10" max="10" width="10.875" bestFit="1" customWidth="1"/>
    <col min="11" max="11" width="9.875" bestFit="1" customWidth="1"/>
    <col min="12" max="12" width="10.875" bestFit="1" customWidth="1"/>
    <col min="13" max="13" width="9.875" bestFit="1" customWidth="1"/>
    <col min="14" max="14" width="11.375" bestFit="1" customWidth="1"/>
    <col min="15" max="15" width="16.125" bestFit="1" customWidth="1"/>
    <col min="16" max="16" width="15" bestFit="1" customWidth="1"/>
    <col min="17" max="17" width="16.125" bestFit="1" customWidth="1"/>
    <col min="18" max="18" width="11.375" bestFit="1" customWidth="1"/>
    <col min="19" max="19" width="5.5" bestFit="1" customWidth="1"/>
    <col min="20" max="20" width="7.75" bestFit="1" customWidth="1"/>
    <col min="21" max="21" width="5.5" bestFit="1" customWidth="1"/>
    <col min="22" max="22" width="11.375" bestFit="1" customWidth="1"/>
    <col min="23" max="23" width="10.875" bestFit="1" customWidth="1"/>
    <col min="24" max="24" width="7" bestFit="1" customWidth="1"/>
    <col min="25" max="25" width="7.5" bestFit="1" customWidth="1"/>
    <col min="26" max="26" width="8" bestFit="1" customWidth="1"/>
    <col min="27" max="27" width="6.625" bestFit="1" customWidth="1"/>
    <col min="28" max="28" width="6" bestFit="1" customWidth="1"/>
    <col min="29" max="29" width="9.125" bestFit="1" customWidth="1"/>
    <col min="30" max="30" width="7.625" bestFit="1" customWidth="1"/>
    <col min="31" max="31" width="4.875" bestFit="1" customWidth="1"/>
    <col min="32" max="32" width="7.375" bestFit="1" customWidth="1"/>
    <col min="33" max="33" width="6.125" bestFit="1" customWidth="1"/>
    <col min="34" max="34" width="9.25" bestFit="1" customWidth="1"/>
    <col min="35" max="35" width="6.5" bestFit="1" customWidth="1"/>
    <col min="36" max="36" width="6.75" bestFit="1" customWidth="1"/>
    <col min="37" max="37" width="5.875" bestFit="1" customWidth="1"/>
    <col min="38" max="38" width="5.125" bestFit="1" customWidth="1"/>
    <col min="39" max="39" width="11.375" bestFit="1" customWidth="1"/>
    <col min="40" max="40" width="12.625" bestFit="1" customWidth="1"/>
    <col min="41" max="44" width="8.875" bestFit="1" customWidth="1"/>
    <col min="45" max="45" width="16" bestFit="1" customWidth="1"/>
    <col min="46" max="46" width="9" bestFit="1" customWidth="1"/>
    <col min="47" max="50" width="8.875" bestFit="1" customWidth="1"/>
    <col min="51" max="51" width="12" bestFit="1" customWidth="1"/>
    <col min="52" max="52" width="9.25" bestFit="1" customWidth="1"/>
    <col min="53" max="56" width="8.875" bestFit="1" customWidth="1"/>
    <col min="57" max="57" width="12.5" bestFit="1" customWidth="1"/>
    <col min="58" max="58" width="9.75" bestFit="1" customWidth="1"/>
    <col min="59" max="59" width="8.875" bestFit="1" customWidth="1"/>
    <col min="60" max="60" width="7.875" bestFit="1" customWidth="1"/>
    <col min="61" max="62" width="8.875" bestFit="1" customWidth="1"/>
    <col min="63" max="63" width="13.125" bestFit="1" customWidth="1"/>
    <col min="64" max="64" width="9" bestFit="1" customWidth="1"/>
    <col min="65" max="68" width="8.875" bestFit="1" customWidth="1"/>
    <col min="69" max="69" width="11.625" bestFit="1" customWidth="1"/>
    <col min="70" max="70" width="9" bestFit="1" customWidth="1"/>
    <col min="71" max="71" width="8.25" bestFit="1" customWidth="1"/>
    <col min="72" max="74" width="8.875" bestFit="1" customWidth="1"/>
    <col min="75" max="75" width="11" bestFit="1" customWidth="1"/>
    <col min="76" max="76" width="10.875" bestFit="1" customWidth="1"/>
    <col min="77" max="77" width="8.25" bestFit="1" customWidth="1"/>
    <col min="78" max="78" width="5.875" bestFit="1" customWidth="1"/>
    <col min="79" max="80" width="8.875" bestFit="1" customWidth="1"/>
    <col min="81" max="81" width="14.25" bestFit="1" customWidth="1"/>
    <col min="82" max="82" width="9.375" bestFit="1" customWidth="1"/>
    <col min="83" max="83" width="8.25" bestFit="1" customWidth="1"/>
    <col min="84" max="86" width="8.875" bestFit="1" customWidth="1"/>
    <col min="87" max="87" width="12.625" bestFit="1" customWidth="1"/>
    <col min="88" max="88" width="9" bestFit="1" customWidth="1"/>
    <col min="89" max="90" width="8.875" bestFit="1" customWidth="1"/>
    <col min="91" max="91" width="7.875" bestFit="1" customWidth="1"/>
    <col min="92" max="92" width="8.875" bestFit="1" customWidth="1"/>
    <col min="93" max="93" width="9.875" bestFit="1" customWidth="1"/>
    <col min="94" max="94" width="9.125" bestFit="1" customWidth="1"/>
    <col min="95" max="95" width="8.875" bestFit="1" customWidth="1"/>
    <col min="96" max="96" width="6.875" bestFit="1" customWidth="1"/>
    <col min="97" max="98" width="8.875" bestFit="1" customWidth="1"/>
    <col min="99" max="99" width="12.375" bestFit="1" customWidth="1"/>
    <col min="100" max="100" width="9" bestFit="1" customWidth="1"/>
    <col min="101" max="101" width="8.875" bestFit="1" customWidth="1"/>
    <col min="102" max="102" width="7.875" bestFit="1" customWidth="1"/>
    <col min="103" max="103" width="8.875" bestFit="1" customWidth="1"/>
    <col min="104" max="104" width="7.875" bestFit="1" customWidth="1"/>
    <col min="105" max="105" width="11.125" bestFit="1" customWidth="1"/>
    <col min="106" max="106" width="11" bestFit="1" customWidth="1"/>
    <col min="107" max="110" width="8.875" bestFit="1" customWidth="1"/>
    <col min="111" max="111" width="14.375" bestFit="1" customWidth="1"/>
    <col min="112" max="112" width="9" bestFit="1" customWidth="1"/>
    <col min="113" max="116" width="8.875" bestFit="1" customWidth="1"/>
    <col min="117" max="117" width="11.5" bestFit="1" customWidth="1"/>
    <col min="118" max="118" width="9" bestFit="1" customWidth="1"/>
    <col min="119" max="119" width="8.25" bestFit="1" customWidth="1"/>
    <col min="120" max="121" width="8.875" bestFit="1" customWidth="1"/>
    <col min="122" max="122" width="5.875" bestFit="1" customWidth="1"/>
    <col min="123" max="123" width="11.75" bestFit="1" customWidth="1"/>
    <col min="124" max="124" width="9" bestFit="1" customWidth="1"/>
    <col min="125" max="126" width="8.875" bestFit="1" customWidth="1"/>
    <col min="127" max="128" width="7.875" bestFit="1" customWidth="1"/>
    <col min="129" max="129" width="10.875" bestFit="1" customWidth="1"/>
    <col min="130" max="130" width="9" bestFit="1" customWidth="1"/>
    <col min="131" max="132" width="8.875" bestFit="1" customWidth="1"/>
    <col min="133" max="134" width="7.875" bestFit="1" customWidth="1"/>
    <col min="135" max="135" width="10.125" bestFit="1" customWidth="1"/>
    <col min="136" max="136" width="11.375" bestFit="1" customWidth="1"/>
    <col min="137" max="146" width="9.625" bestFit="1" customWidth="1"/>
    <col min="147" max="174" width="9.375" bestFit="1" customWidth="1"/>
    <col min="175" max="176" width="8.875" bestFit="1" customWidth="1"/>
    <col min="177" max="177" width="8.75" bestFit="1" customWidth="1"/>
    <col min="178" max="178" width="8.875" bestFit="1" customWidth="1"/>
    <col min="179" max="179" width="8.75" bestFit="1" customWidth="1"/>
    <col min="180" max="185" width="8.875" bestFit="1" customWidth="1"/>
    <col min="186" max="186" width="8.75" bestFit="1" customWidth="1"/>
    <col min="187" max="191" width="8.875" bestFit="1" customWidth="1"/>
    <col min="192" max="194" width="8.75" bestFit="1" customWidth="1"/>
    <col min="195" max="198" width="8.875" bestFit="1" customWidth="1"/>
    <col min="199" max="199" width="8.75" bestFit="1" customWidth="1"/>
    <col min="200" max="201" width="8.875" bestFit="1" customWidth="1"/>
    <col min="202" max="229" width="9.5" bestFit="1" customWidth="1"/>
    <col min="230" max="258" width="9.625" bestFit="1" customWidth="1"/>
    <col min="259" max="289" width="9.25" bestFit="1" customWidth="1"/>
    <col min="290" max="315" width="9.75" bestFit="1" customWidth="1"/>
    <col min="316" max="344" width="9.625" bestFit="1" customWidth="1"/>
    <col min="345" max="345" width="11.375" bestFit="1" customWidth="1"/>
    <col min="346" max="346" width="18" bestFit="1" customWidth="1"/>
    <col min="347" max="347" width="22" bestFit="1" customWidth="1"/>
    <col min="348" max="348" width="26.75" bestFit="1" customWidth="1"/>
    <col min="349" max="349" width="25" bestFit="1" customWidth="1"/>
    <col min="350" max="350" width="25.125" bestFit="1" customWidth="1"/>
    <col min="351" max="351" width="24.75" bestFit="1" customWidth="1"/>
    <col min="352" max="352" width="14.625" bestFit="1" customWidth="1"/>
    <col min="353" max="353" width="26.625" bestFit="1" customWidth="1"/>
    <col min="354" max="354" width="30" bestFit="1" customWidth="1"/>
    <col min="355" max="355" width="24.5" bestFit="1" customWidth="1"/>
    <col min="356" max="356" width="26.25" bestFit="1" customWidth="1"/>
    <col min="357" max="357" width="22.875" bestFit="1" customWidth="1"/>
    <col min="358" max="358" width="26.625" bestFit="1" customWidth="1"/>
    <col min="359" max="359" width="12" bestFit="1" customWidth="1"/>
    <col min="360" max="360" width="23.625" bestFit="1" customWidth="1"/>
    <col min="361" max="361" width="15.25" bestFit="1" customWidth="1"/>
    <col min="362" max="362" width="6.875" bestFit="1" customWidth="1"/>
    <col min="363" max="363" width="22" bestFit="1" customWidth="1"/>
    <col min="364" max="364" width="17.5" bestFit="1" customWidth="1"/>
    <col min="365" max="365" width="19.125" bestFit="1" customWidth="1"/>
    <col min="366" max="366" width="17.875" bestFit="1" customWidth="1"/>
    <col min="367" max="367" width="21.375" bestFit="1" customWidth="1"/>
    <col min="368" max="368" width="22" bestFit="1" customWidth="1"/>
    <col min="369" max="369" width="20.625" bestFit="1" customWidth="1"/>
    <col min="370" max="370" width="11.5" bestFit="1" customWidth="1"/>
    <col min="371" max="371" width="28.375" bestFit="1" customWidth="1"/>
    <col min="372" max="372" width="20.75" bestFit="1" customWidth="1"/>
    <col min="373" max="373" width="26.375" bestFit="1" customWidth="1"/>
    <col min="374" max="374" width="15.5" bestFit="1" customWidth="1"/>
    <col min="375" max="375" width="23.125" bestFit="1" customWidth="1"/>
    <col min="376" max="376" width="20.125" bestFit="1" customWidth="1"/>
    <col min="377" max="377" width="18.25" bestFit="1" customWidth="1"/>
    <col min="378" max="378" width="7" bestFit="1" customWidth="1"/>
    <col min="379" max="379" width="23.875" bestFit="1" customWidth="1"/>
    <col min="380" max="380" width="16.75" bestFit="1" customWidth="1"/>
    <col min="381" max="381" width="4.625" bestFit="1" customWidth="1"/>
    <col min="382" max="382" width="15.5" bestFit="1" customWidth="1"/>
    <col min="383" max="383" width="14.125" bestFit="1" customWidth="1"/>
    <col min="384" max="384" width="17.625" bestFit="1" customWidth="1"/>
    <col min="385" max="385" width="29.875" bestFit="1" customWidth="1"/>
    <col min="386" max="386" width="13.875" bestFit="1" customWidth="1"/>
    <col min="387" max="387" width="24.125" bestFit="1" customWidth="1"/>
    <col min="388" max="388" width="20.25" bestFit="1" customWidth="1"/>
    <col min="389" max="389" width="22.375" bestFit="1" customWidth="1"/>
    <col min="390" max="390" width="19" bestFit="1" customWidth="1"/>
    <col min="391" max="391" width="11.375" bestFit="1" customWidth="1"/>
    <col min="392" max="392" width="26.75" bestFit="1" customWidth="1"/>
    <col min="393" max="393" width="18.5" bestFit="1" customWidth="1"/>
    <col min="394" max="394" width="12" bestFit="1" customWidth="1"/>
    <col min="395" max="395" width="30.375" bestFit="1" customWidth="1"/>
    <col min="396" max="396" width="28" bestFit="1" customWidth="1"/>
    <col min="397" max="397" width="16.25" bestFit="1" customWidth="1"/>
    <col min="398" max="398" width="23.125" bestFit="1" customWidth="1"/>
    <col min="399" max="399" width="19.375" bestFit="1" customWidth="1"/>
    <col min="400" max="400" width="28.25" bestFit="1" customWidth="1"/>
    <col min="401" max="401" width="21.75" bestFit="1" customWidth="1"/>
    <col min="402" max="402" width="20.875" bestFit="1" customWidth="1"/>
    <col min="403" max="403" width="18.75" bestFit="1" customWidth="1"/>
    <col min="404" max="404" width="27.125" bestFit="1" customWidth="1"/>
    <col min="405" max="405" width="17.25" bestFit="1" customWidth="1"/>
    <col min="406" max="406" width="19" bestFit="1" customWidth="1"/>
    <col min="407" max="407" width="14.625" bestFit="1" customWidth="1"/>
    <col min="408" max="408" width="21.625" bestFit="1" customWidth="1"/>
    <col min="409" max="409" width="19.125" bestFit="1" customWidth="1"/>
    <col min="410" max="410" width="19.375" bestFit="1" customWidth="1"/>
    <col min="411" max="411" width="19.5" bestFit="1" customWidth="1"/>
    <col min="412" max="412" width="19.625" bestFit="1" customWidth="1"/>
    <col min="413" max="413" width="21.375" bestFit="1" customWidth="1"/>
    <col min="414" max="414" width="18.5" bestFit="1" customWidth="1"/>
    <col min="415" max="415" width="6.25" bestFit="1" customWidth="1"/>
    <col min="416" max="416" width="14" bestFit="1" customWidth="1"/>
    <col min="417" max="417" width="20.5" bestFit="1" customWidth="1"/>
    <col min="418" max="418" width="18.375" bestFit="1" customWidth="1"/>
    <col min="419" max="419" width="7.5" bestFit="1" customWidth="1"/>
    <col min="420" max="420" width="24.875" bestFit="1" customWidth="1"/>
    <col min="421" max="421" width="20.25" bestFit="1" customWidth="1"/>
    <col min="422" max="422" width="30.75" bestFit="1" customWidth="1"/>
    <col min="423" max="423" width="20.625" bestFit="1" customWidth="1"/>
    <col min="424" max="424" width="7" bestFit="1" customWidth="1"/>
    <col min="425" max="425" width="13" bestFit="1" customWidth="1"/>
    <col min="426" max="426" width="22.75" bestFit="1" customWidth="1"/>
    <col min="427" max="427" width="14.5" bestFit="1" customWidth="1"/>
    <col min="428" max="428" width="15.875" bestFit="1" customWidth="1"/>
    <col min="429" max="429" width="29.25" bestFit="1" customWidth="1"/>
    <col min="430" max="430" width="5.625" bestFit="1" customWidth="1"/>
    <col min="431" max="431" width="16" bestFit="1" customWidth="1"/>
    <col min="432" max="432" width="24" bestFit="1" customWidth="1"/>
    <col min="433" max="433" width="28.25" bestFit="1" customWidth="1"/>
    <col min="434" max="434" width="20.875" bestFit="1" customWidth="1"/>
    <col min="435" max="435" width="15" bestFit="1" customWidth="1"/>
    <col min="436" max="436" width="21.625" bestFit="1" customWidth="1"/>
    <col min="437" max="437" width="10.375" bestFit="1" customWidth="1"/>
    <col min="438" max="438" width="18.375" bestFit="1" customWidth="1"/>
    <col min="439" max="439" width="17.5" bestFit="1" customWidth="1"/>
    <col min="440" max="440" width="18.25" bestFit="1" customWidth="1"/>
    <col min="441" max="441" width="20.875" bestFit="1" customWidth="1"/>
    <col min="442" max="442" width="15.875" bestFit="1" customWidth="1"/>
    <col min="443" max="443" width="23.875" bestFit="1" customWidth="1"/>
    <col min="444" max="444" width="15.625" bestFit="1" customWidth="1"/>
    <col min="445" max="445" width="21.5" bestFit="1" customWidth="1"/>
    <col min="447" max="447" width="26.5" bestFit="1" customWidth="1"/>
    <col min="448" max="448" width="21.25" bestFit="1" customWidth="1"/>
    <col min="449" max="449" width="22.375" bestFit="1" customWidth="1"/>
    <col min="450" max="450" width="17.625" bestFit="1" customWidth="1"/>
    <col min="451" max="451" width="25.875" bestFit="1" customWidth="1"/>
    <col min="452" max="452" width="24.75" bestFit="1" customWidth="1"/>
    <col min="453" max="453" width="19.25" bestFit="1" customWidth="1"/>
    <col min="454" max="454" width="17.25" bestFit="1" customWidth="1"/>
    <col min="455" max="455" width="21.25" bestFit="1" customWidth="1"/>
    <col min="456" max="456" width="20.625" bestFit="1" customWidth="1"/>
    <col min="457" max="457" width="24.25" bestFit="1" customWidth="1"/>
    <col min="458" max="458" width="22.875" bestFit="1" customWidth="1"/>
    <col min="459" max="460" width="23.75" bestFit="1" customWidth="1"/>
    <col min="461" max="461" width="21.875" bestFit="1" customWidth="1"/>
    <col min="462" max="462" width="18.75" bestFit="1" customWidth="1"/>
    <col min="463" max="463" width="20.75" bestFit="1" customWidth="1"/>
    <col min="464" max="464" width="19.25" bestFit="1" customWidth="1"/>
    <col min="465" max="465" width="16.25" bestFit="1" customWidth="1"/>
    <col min="466" max="466" width="20.75" bestFit="1" customWidth="1"/>
    <col min="467" max="467" width="14.5" bestFit="1" customWidth="1"/>
    <col min="468" max="468" width="28.375" bestFit="1" customWidth="1"/>
    <col min="469" max="469" width="22.375" bestFit="1" customWidth="1"/>
    <col min="470" max="470" width="28.625" bestFit="1" customWidth="1"/>
    <col min="471" max="471" width="16.125" bestFit="1" customWidth="1"/>
    <col min="472" max="472" width="10.5" bestFit="1" customWidth="1"/>
    <col min="473" max="473" width="16.5" bestFit="1" customWidth="1"/>
    <col min="474" max="474" width="29.875" bestFit="1" customWidth="1"/>
    <col min="475" max="475" width="29.125" bestFit="1" customWidth="1"/>
    <col min="476" max="477" width="21" bestFit="1" customWidth="1"/>
    <col min="478" max="478" width="16.25" bestFit="1" customWidth="1"/>
    <col min="479" max="479" width="22.75" bestFit="1" customWidth="1"/>
    <col min="480" max="480" width="8.375" bestFit="1" customWidth="1"/>
    <col min="481" max="481" width="12.625" bestFit="1" customWidth="1"/>
    <col min="482" max="482" width="12.5" bestFit="1" customWidth="1"/>
    <col min="483" max="483" width="18.125" bestFit="1" customWidth="1"/>
    <col min="484" max="484" width="14.875" bestFit="1" customWidth="1"/>
    <col min="485" max="485" width="16.875" bestFit="1" customWidth="1"/>
    <col min="486" max="486" width="11.25" bestFit="1" customWidth="1"/>
    <col min="487" max="487" width="17.25" bestFit="1" customWidth="1"/>
    <col min="488" max="488" width="14.125" bestFit="1" customWidth="1"/>
    <col min="489" max="489" width="23.375" bestFit="1" customWidth="1"/>
    <col min="490" max="490" width="16.375" bestFit="1" customWidth="1"/>
    <col min="491" max="491" width="22.375" bestFit="1" customWidth="1"/>
    <col min="492" max="492" width="30.125" bestFit="1" customWidth="1"/>
    <col min="493" max="493" width="16.875" bestFit="1" customWidth="1"/>
    <col min="494" max="494" width="23.25" bestFit="1" customWidth="1"/>
    <col min="495" max="495" width="12.5" bestFit="1" customWidth="1"/>
    <col min="496" max="496" width="25.75" bestFit="1" customWidth="1"/>
    <col min="497" max="497" width="8.5" bestFit="1" customWidth="1"/>
    <col min="498" max="498" width="15.5" bestFit="1" customWidth="1"/>
    <col min="499" max="499" width="17.375" bestFit="1" customWidth="1"/>
    <col min="500" max="500" width="10.75" bestFit="1" customWidth="1"/>
    <col min="501" max="501" width="16.625" bestFit="1" customWidth="1"/>
    <col min="502" max="502" width="24.75" bestFit="1" customWidth="1"/>
    <col min="503" max="503" width="29.75" bestFit="1" customWidth="1"/>
    <col min="504" max="504" width="13.875" bestFit="1" customWidth="1"/>
    <col min="505" max="505" width="22.625" bestFit="1" customWidth="1"/>
    <col min="506" max="506" width="8.875" bestFit="1" customWidth="1"/>
    <col min="507" max="507" width="7.625" bestFit="1" customWidth="1"/>
    <col min="508" max="508" width="12.5" bestFit="1" customWidth="1"/>
    <col min="509" max="509" width="30.875" bestFit="1" customWidth="1"/>
    <col min="510" max="510" width="20.5" bestFit="1" customWidth="1"/>
    <col min="511" max="511" width="30.875" bestFit="1" customWidth="1"/>
    <col min="512" max="512" width="27.375" bestFit="1" customWidth="1"/>
    <col min="513" max="513" width="25.5" bestFit="1" customWidth="1"/>
    <col min="514" max="514" width="29.5" bestFit="1" customWidth="1"/>
    <col min="515" max="515" width="18.75" bestFit="1" customWidth="1"/>
    <col min="516" max="516" width="15.875" bestFit="1" customWidth="1"/>
    <col min="517" max="517" width="23.25" bestFit="1" customWidth="1"/>
    <col min="518" max="518" width="13.625" bestFit="1" customWidth="1"/>
    <col min="519" max="519" width="24" bestFit="1" customWidth="1"/>
    <col min="520" max="520" width="16.75" bestFit="1" customWidth="1"/>
    <col min="521" max="521" width="8.5" bestFit="1" customWidth="1"/>
    <col min="522" max="522" width="26" bestFit="1" customWidth="1"/>
    <col min="523" max="523" width="26.625" bestFit="1" customWidth="1"/>
    <col min="524" max="524" width="25.625" bestFit="1" customWidth="1"/>
    <col min="525" max="525" width="26.5" bestFit="1" customWidth="1"/>
    <col min="526" max="526" width="28.25" bestFit="1" customWidth="1"/>
    <col min="527" max="527" width="26.5" bestFit="1" customWidth="1"/>
    <col min="528" max="528" width="17.25" bestFit="1" customWidth="1"/>
    <col min="529" max="529" width="10.75" bestFit="1" customWidth="1"/>
    <col min="530" max="530" width="12.75" bestFit="1" customWidth="1"/>
    <col min="531" max="531" width="13.625" bestFit="1" customWidth="1"/>
    <col min="532" max="532" width="12.625" bestFit="1" customWidth="1"/>
    <col min="533" max="533" width="14.5" bestFit="1" customWidth="1"/>
    <col min="534" max="534" width="24.25" bestFit="1" customWidth="1"/>
    <col min="535" max="535" width="14.75" bestFit="1" customWidth="1"/>
    <col min="536" max="536" width="26.25" bestFit="1" customWidth="1"/>
    <col min="537" max="537" width="24.125" bestFit="1" customWidth="1"/>
    <col min="538" max="538" width="20.75" bestFit="1" customWidth="1"/>
    <col min="539" max="539" width="22.5" bestFit="1" customWidth="1"/>
    <col min="540" max="540" width="20.75" bestFit="1" customWidth="1"/>
    <col min="541" max="541" width="19.125" bestFit="1" customWidth="1"/>
    <col min="542" max="542" width="16.125" bestFit="1" customWidth="1"/>
    <col min="543" max="543" width="18" bestFit="1" customWidth="1"/>
    <col min="544" max="544" width="7.375" bestFit="1" customWidth="1"/>
    <col min="545" max="545" width="17.5" bestFit="1" customWidth="1"/>
    <col min="546" max="546" width="15.25" bestFit="1" customWidth="1"/>
    <col min="547" max="547" width="10.75" bestFit="1" customWidth="1"/>
    <col min="548" max="548" width="17.5" bestFit="1" customWidth="1"/>
    <col min="549" max="549" width="11.375" bestFit="1" customWidth="1"/>
    <col min="550" max="550" width="12.25" bestFit="1" customWidth="1"/>
    <col min="551" max="551" width="24.75" bestFit="1" customWidth="1"/>
    <col min="552" max="552" width="17.5" bestFit="1" customWidth="1"/>
    <col min="553" max="553" width="21.25" bestFit="1" customWidth="1"/>
    <col min="554" max="554" width="17.5" bestFit="1" customWidth="1"/>
    <col min="555" max="555" width="27.25" bestFit="1" customWidth="1"/>
    <col min="556" max="556" width="13.75" bestFit="1" customWidth="1"/>
    <col min="557" max="557" width="19.375" bestFit="1" customWidth="1"/>
    <col min="558" max="558" width="15.625" bestFit="1" customWidth="1"/>
    <col min="559" max="559" width="30.5" bestFit="1" customWidth="1"/>
    <col min="560" max="560" width="13.375" bestFit="1" customWidth="1"/>
    <col min="561" max="561" width="19" bestFit="1" customWidth="1"/>
    <col min="562" max="562" width="20" bestFit="1" customWidth="1"/>
    <col min="563" max="563" width="21.25" bestFit="1" customWidth="1"/>
    <col min="564" max="564" width="13.5" bestFit="1" customWidth="1"/>
    <col min="565" max="565" width="19.75" bestFit="1" customWidth="1"/>
    <col min="566" max="566" width="21.25" bestFit="1" customWidth="1"/>
    <col min="567" max="567" width="25.125" bestFit="1" customWidth="1"/>
    <col min="568" max="568" width="24" bestFit="1" customWidth="1"/>
    <col min="569" max="569" width="16" bestFit="1" customWidth="1"/>
    <col min="570" max="570" width="16.375" bestFit="1" customWidth="1"/>
    <col min="571" max="571" width="18" bestFit="1" customWidth="1"/>
    <col min="572" max="572" width="13.875" bestFit="1" customWidth="1"/>
    <col min="573" max="573" width="24.75" bestFit="1" customWidth="1"/>
    <col min="574" max="574" width="18.5" bestFit="1" customWidth="1"/>
    <col min="575" max="575" width="12.625" bestFit="1" customWidth="1"/>
    <col min="576" max="576" width="14.25" bestFit="1" customWidth="1"/>
    <col min="577" max="577" width="13.75" bestFit="1" customWidth="1"/>
    <col min="578" max="578" width="14" bestFit="1" customWidth="1"/>
    <col min="579" max="579" width="19.75" bestFit="1" customWidth="1"/>
    <col min="580" max="580" width="12" bestFit="1" customWidth="1"/>
    <col min="581" max="581" width="17.25" bestFit="1" customWidth="1"/>
    <col min="582" max="582" width="17.75" bestFit="1" customWidth="1"/>
    <col min="583" max="583" width="22.375" bestFit="1" customWidth="1"/>
    <col min="584" max="584" width="15.5" bestFit="1" customWidth="1"/>
    <col min="585" max="585" width="28.75" bestFit="1" customWidth="1"/>
    <col min="586" max="586" width="25.625" bestFit="1" customWidth="1"/>
    <col min="587" max="587" width="17.625" bestFit="1" customWidth="1"/>
    <col min="588" max="588" width="19.875" bestFit="1" customWidth="1"/>
    <col min="589" max="589" width="9.875" bestFit="1" customWidth="1"/>
    <col min="590" max="590" width="8.5" bestFit="1" customWidth="1"/>
    <col min="591" max="591" width="13.625" bestFit="1" customWidth="1"/>
    <col min="592" max="592" width="16.5" bestFit="1" customWidth="1"/>
    <col min="593" max="593" width="10.25" bestFit="1" customWidth="1"/>
    <col min="594" max="594" width="10.625" bestFit="1" customWidth="1"/>
    <col min="595" max="595" width="15.75" bestFit="1" customWidth="1"/>
    <col min="596" max="596" width="20.125" bestFit="1" customWidth="1"/>
    <col min="597" max="597" width="16.5" bestFit="1" customWidth="1"/>
    <col min="598" max="598" width="20.5" bestFit="1" customWidth="1"/>
    <col min="599" max="599" width="23.375" bestFit="1" customWidth="1"/>
    <col min="600" max="600" width="20.875" bestFit="1" customWidth="1"/>
    <col min="601" max="601" width="14.375" bestFit="1" customWidth="1"/>
    <col min="602" max="602" width="13.875" bestFit="1" customWidth="1"/>
    <col min="603" max="603" width="15.375" bestFit="1" customWidth="1"/>
    <col min="604" max="604" width="28.625" bestFit="1" customWidth="1"/>
    <col min="605" max="605" width="23.875" bestFit="1" customWidth="1"/>
    <col min="606" max="606" width="16" bestFit="1" customWidth="1"/>
    <col min="607" max="607" width="24.125" bestFit="1" customWidth="1"/>
    <col min="608" max="608" width="12.375" bestFit="1" customWidth="1"/>
    <col min="609" max="609" width="9.25" bestFit="1" customWidth="1"/>
    <col min="610" max="610" width="14.875" bestFit="1" customWidth="1"/>
    <col min="611" max="611" width="10.875" bestFit="1" customWidth="1"/>
    <col min="612" max="612" width="25.875" bestFit="1" customWidth="1"/>
    <col min="613" max="613" width="20.5" bestFit="1" customWidth="1"/>
    <col min="614" max="614" width="15.25" bestFit="1" customWidth="1"/>
    <col min="615" max="615" width="14.5" bestFit="1" customWidth="1"/>
    <col min="616" max="616" width="14.875" bestFit="1" customWidth="1"/>
    <col min="617" max="617" width="25.625" bestFit="1" customWidth="1"/>
    <col min="618" max="618" width="12" bestFit="1" customWidth="1"/>
    <col min="619" max="619" width="17.125" bestFit="1" customWidth="1"/>
    <col min="620" max="620" width="18.375" bestFit="1" customWidth="1"/>
    <col min="621" max="621" width="13.75" bestFit="1" customWidth="1"/>
    <col min="622" max="622" width="18.625" bestFit="1" customWidth="1"/>
    <col min="623" max="623" width="22.5" bestFit="1" customWidth="1"/>
    <col min="624" max="624" width="12.75" bestFit="1" customWidth="1"/>
    <col min="625" max="625" width="18" bestFit="1" customWidth="1"/>
    <col min="626" max="626" width="10.625" bestFit="1" customWidth="1"/>
    <col min="627" max="627" width="14.625" bestFit="1" customWidth="1"/>
    <col min="628" max="628" width="16.75" bestFit="1" customWidth="1"/>
    <col min="629" max="629" width="15.125" bestFit="1" customWidth="1"/>
    <col min="630" max="630" width="16.25" bestFit="1" customWidth="1"/>
    <col min="631" max="631" width="26.375" bestFit="1" customWidth="1"/>
    <col min="632" max="632" width="29.75" bestFit="1" customWidth="1"/>
    <col min="633" max="633" width="30.375" bestFit="1" customWidth="1"/>
    <col min="634" max="634" width="16.375" bestFit="1" customWidth="1"/>
    <col min="635" max="635" width="22.25" bestFit="1" customWidth="1"/>
    <col min="636" max="636" width="29.75" bestFit="1" customWidth="1"/>
    <col min="637" max="637" width="20.25" bestFit="1" customWidth="1"/>
    <col min="638" max="638" width="8" bestFit="1" customWidth="1"/>
    <col min="639" max="639" width="19" bestFit="1" customWidth="1"/>
    <col min="640" max="640" width="27.375" bestFit="1" customWidth="1"/>
    <col min="641" max="641" width="22.875" bestFit="1" customWidth="1"/>
    <col min="642" max="642" width="26.625" bestFit="1" customWidth="1"/>
    <col min="643" max="643" width="30.25" bestFit="1" customWidth="1"/>
    <col min="644" max="644" width="31.875" bestFit="1" customWidth="1"/>
    <col min="645" max="646" width="24.25" bestFit="1" customWidth="1"/>
    <col min="647" max="647" width="14.375" bestFit="1" customWidth="1"/>
    <col min="648" max="648" width="18.75" bestFit="1" customWidth="1"/>
    <col min="649" max="649" width="21" bestFit="1" customWidth="1"/>
    <col min="650" max="650" width="17.625" bestFit="1" customWidth="1"/>
    <col min="651" max="651" width="20.625" bestFit="1" customWidth="1"/>
    <col min="652" max="652" width="22" bestFit="1" customWidth="1"/>
    <col min="653" max="653" width="25.125" bestFit="1" customWidth="1"/>
    <col min="654" max="654" width="19" bestFit="1" customWidth="1"/>
    <col min="655" max="655" width="20" bestFit="1" customWidth="1"/>
    <col min="656" max="656" width="22" bestFit="1" customWidth="1"/>
    <col min="657" max="657" width="25.125" bestFit="1" customWidth="1"/>
    <col min="658" max="658" width="20.75" bestFit="1" customWidth="1"/>
    <col min="659" max="659" width="28.875" bestFit="1" customWidth="1"/>
    <col min="660" max="660" width="26.5" bestFit="1" customWidth="1"/>
    <col min="661" max="661" width="24.5" bestFit="1" customWidth="1"/>
    <col min="662" max="662" width="30.75" bestFit="1" customWidth="1"/>
    <col min="663" max="663" width="26.375" bestFit="1" customWidth="1"/>
    <col min="664" max="665" width="28.75" bestFit="1" customWidth="1"/>
    <col min="666" max="666" width="26.25" bestFit="1" customWidth="1"/>
    <col min="667" max="667" width="29.125" bestFit="1" customWidth="1"/>
    <col min="668" max="668" width="27.375" bestFit="1" customWidth="1"/>
    <col min="669" max="669" width="27.5" bestFit="1" customWidth="1"/>
    <col min="670" max="670" width="28.125" bestFit="1" customWidth="1"/>
    <col min="671" max="672" width="27.875" bestFit="1" customWidth="1"/>
    <col min="673" max="673" width="29.125" bestFit="1" customWidth="1"/>
    <col min="674" max="674" width="25.875" bestFit="1" customWidth="1"/>
    <col min="675" max="675" width="31" bestFit="1" customWidth="1"/>
    <col min="676" max="676" width="30.875" bestFit="1" customWidth="1"/>
    <col min="677" max="677" width="26.625" bestFit="1" customWidth="1"/>
    <col min="678" max="678" width="27.625" bestFit="1" customWidth="1"/>
    <col min="679" max="680" width="24.875" bestFit="1" customWidth="1"/>
    <col min="681" max="681" width="11.375" bestFit="1" customWidth="1"/>
    <col min="682" max="682" width="19.875" bestFit="1" customWidth="1"/>
    <col min="683" max="683" width="11.125" bestFit="1" customWidth="1"/>
    <col min="684" max="684" width="24.625" bestFit="1" customWidth="1"/>
    <col min="685" max="685" width="14.25" bestFit="1" customWidth="1"/>
    <col min="686" max="686" width="21.375" bestFit="1" customWidth="1"/>
    <col min="687" max="687" width="27.5" bestFit="1" customWidth="1"/>
    <col min="688" max="688" width="24.125" bestFit="1" customWidth="1"/>
    <col min="689" max="689" width="17.75" bestFit="1" customWidth="1"/>
    <col min="690" max="690" width="26.125" bestFit="1" customWidth="1"/>
    <col min="691" max="691" width="14" bestFit="1" customWidth="1"/>
    <col min="692" max="692" width="15" bestFit="1" customWidth="1"/>
    <col min="693" max="693" width="13" bestFit="1" customWidth="1"/>
    <col min="694" max="694" width="21" bestFit="1" customWidth="1"/>
    <col min="695" max="695" width="14.375" bestFit="1" customWidth="1"/>
    <col min="696" max="696" width="15.75" bestFit="1" customWidth="1"/>
    <col min="697" max="697" width="28.5" bestFit="1" customWidth="1"/>
    <col min="698" max="698" width="9.125" bestFit="1" customWidth="1"/>
    <col min="699" max="699" width="18.375" bestFit="1" customWidth="1"/>
    <col min="700" max="700" width="28" bestFit="1" customWidth="1"/>
    <col min="701" max="701" width="9.125" bestFit="1" customWidth="1"/>
    <col min="702" max="702" width="14.625" bestFit="1" customWidth="1"/>
    <col min="703" max="703" width="26.375" bestFit="1" customWidth="1"/>
    <col min="704" max="704" width="18" bestFit="1" customWidth="1"/>
    <col min="705" max="705" width="21" bestFit="1" customWidth="1"/>
    <col min="706" max="706" width="11.25" bestFit="1" customWidth="1"/>
    <col min="707" max="707" width="18.25" bestFit="1" customWidth="1"/>
    <col min="708" max="708" width="14.625" bestFit="1" customWidth="1"/>
    <col min="709" max="709" width="13.625" bestFit="1" customWidth="1"/>
    <col min="710" max="710" width="12" bestFit="1" customWidth="1"/>
    <col min="711" max="711" width="29.5" bestFit="1" customWidth="1"/>
    <col min="712" max="712" width="20.375" bestFit="1" customWidth="1"/>
    <col min="713" max="713" width="15.125" bestFit="1" customWidth="1"/>
    <col min="714" max="714" width="20" bestFit="1" customWidth="1"/>
    <col min="715" max="716" width="24.625" bestFit="1" customWidth="1"/>
    <col min="717" max="717" width="27" bestFit="1" customWidth="1"/>
    <col min="718" max="720" width="22.5" bestFit="1" customWidth="1"/>
    <col min="721" max="721" width="24.5" bestFit="1" customWidth="1"/>
    <col min="722" max="723" width="23.5" bestFit="1" customWidth="1"/>
    <col min="724" max="724" width="22.5" bestFit="1" customWidth="1"/>
    <col min="725" max="725" width="23.5" bestFit="1" customWidth="1"/>
    <col min="727" max="727" width="14.75" bestFit="1" customWidth="1"/>
    <col min="728" max="728" width="29.75" bestFit="1" customWidth="1"/>
    <col min="729" max="730" width="19.875" bestFit="1" customWidth="1"/>
    <col min="731" max="731" width="18.25" bestFit="1" customWidth="1"/>
    <col min="732" max="732" width="14.25" bestFit="1" customWidth="1"/>
    <col min="733" max="733" width="24.625" bestFit="1" customWidth="1"/>
    <col min="734" max="734" width="22.25" bestFit="1" customWidth="1"/>
    <col min="735" max="735" width="16.25" bestFit="1" customWidth="1"/>
    <col min="736" max="736" width="19.625" bestFit="1" customWidth="1"/>
    <col min="737" max="737" width="29.5" bestFit="1" customWidth="1"/>
    <col min="738" max="738" width="28.625" bestFit="1" customWidth="1"/>
    <col min="739" max="739" width="23.25" bestFit="1" customWidth="1"/>
    <col min="740" max="740" width="13.375" bestFit="1" customWidth="1"/>
    <col min="741" max="741" width="13.625" bestFit="1" customWidth="1"/>
    <col min="742" max="742" width="20.75" bestFit="1" customWidth="1"/>
    <col min="744" max="744" width="13.875" bestFit="1" customWidth="1"/>
    <col min="745" max="745" width="14.625" bestFit="1" customWidth="1"/>
    <col min="746" max="746" width="23" bestFit="1" customWidth="1"/>
    <col min="747" max="747" width="13.5" bestFit="1" customWidth="1"/>
    <col min="748" max="748" width="24.625" bestFit="1" customWidth="1"/>
    <col min="749" max="749" width="20.875" bestFit="1" customWidth="1"/>
    <col min="750" max="750" width="18.125" bestFit="1" customWidth="1"/>
    <col min="751" max="751" width="27.5" bestFit="1" customWidth="1"/>
    <col min="752" max="752" width="16" bestFit="1" customWidth="1"/>
    <col min="753" max="753" width="16.5" bestFit="1" customWidth="1"/>
    <col min="754" max="754" width="25.125" bestFit="1" customWidth="1"/>
    <col min="755" max="755" width="21.5" bestFit="1" customWidth="1"/>
    <col min="756" max="756" width="22.625" bestFit="1" customWidth="1"/>
    <col min="757" max="757" width="19.625" bestFit="1" customWidth="1"/>
    <col min="758" max="758" width="29.25" bestFit="1" customWidth="1"/>
    <col min="759" max="759" width="18.375" bestFit="1" customWidth="1"/>
    <col min="760" max="760" width="12.375" bestFit="1" customWidth="1"/>
    <col min="761" max="761" width="26.5" bestFit="1" customWidth="1"/>
    <col min="762" max="762" width="18.75" bestFit="1" customWidth="1"/>
    <col min="763" max="763" width="20.5" bestFit="1" customWidth="1"/>
    <col min="764" max="764" width="24.375" bestFit="1" customWidth="1"/>
    <col min="765" max="765" width="20.625" bestFit="1" customWidth="1"/>
    <col min="766" max="766" width="27.25" bestFit="1" customWidth="1"/>
    <col min="767" max="767" width="18.5" bestFit="1" customWidth="1"/>
    <col min="768" max="768" width="12.75" bestFit="1" customWidth="1"/>
    <col min="769" max="769" width="11.625" bestFit="1" customWidth="1"/>
    <col min="770" max="770" width="19.75" bestFit="1" customWidth="1"/>
    <col min="771" max="771" width="13.625" bestFit="1" customWidth="1"/>
    <col min="772" max="772" width="9.625" bestFit="1" customWidth="1"/>
    <col min="773" max="773" width="10.125" bestFit="1" customWidth="1"/>
    <col min="774" max="774" width="12.375" bestFit="1" customWidth="1"/>
    <col min="775" max="775" width="17.25" bestFit="1" customWidth="1"/>
    <col min="776" max="776" width="19.125" bestFit="1" customWidth="1"/>
    <col min="777" max="777" width="19" bestFit="1" customWidth="1"/>
    <col min="778" max="778" width="13.875" bestFit="1" customWidth="1"/>
    <col min="779" max="779" width="17.125" bestFit="1" customWidth="1"/>
    <col min="780" max="780" width="27.125" bestFit="1" customWidth="1"/>
    <col min="781" max="781" width="24.375" bestFit="1" customWidth="1"/>
    <col min="782" max="782" width="17.375" bestFit="1" customWidth="1"/>
    <col min="783" max="783" width="29.5" bestFit="1" customWidth="1"/>
    <col min="784" max="784" width="24.625" bestFit="1" customWidth="1"/>
    <col min="785" max="785" width="14.375" bestFit="1" customWidth="1"/>
    <col min="786" max="786" width="19.375" bestFit="1" customWidth="1"/>
    <col min="787" max="787" width="20" bestFit="1" customWidth="1"/>
    <col min="788" max="788" width="15.5" bestFit="1" customWidth="1"/>
    <col min="789" max="789" width="14.5" bestFit="1" customWidth="1"/>
    <col min="790" max="790" width="19" bestFit="1" customWidth="1"/>
    <col min="791" max="791" width="18.375" bestFit="1" customWidth="1"/>
    <col min="792" max="792" width="26.25" bestFit="1" customWidth="1"/>
    <col min="793" max="793" width="23.5" bestFit="1" customWidth="1"/>
    <col min="794" max="794" width="28.375" bestFit="1" customWidth="1"/>
    <col min="795" max="795" width="27.875" bestFit="1" customWidth="1"/>
    <col min="796" max="796" width="23.875" bestFit="1" customWidth="1"/>
    <col min="797" max="797" width="30.5" bestFit="1" customWidth="1"/>
    <col min="798" max="798" width="20.875" bestFit="1" customWidth="1"/>
    <col min="799" max="799" width="24.75" bestFit="1" customWidth="1"/>
    <col min="800" max="800" width="26.25" bestFit="1" customWidth="1"/>
    <col min="801" max="801" width="30.75" bestFit="1" customWidth="1"/>
    <col min="802" max="802" width="28.75" bestFit="1" customWidth="1"/>
    <col min="803" max="803" width="27.75" bestFit="1" customWidth="1"/>
    <col min="804" max="804" width="23.625" bestFit="1" customWidth="1"/>
    <col min="805" max="806" width="28.625" bestFit="1" customWidth="1"/>
    <col min="807" max="807" width="25.625" bestFit="1" customWidth="1"/>
    <col min="808" max="808" width="20.625" bestFit="1" customWidth="1"/>
    <col min="809" max="809" width="25.75" bestFit="1" customWidth="1"/>
    <col min="810" max="810" width="21.75" bestFit="1" customWidth="1"/>
    <col min="811" max="811" width="23.625" bestFit="1" customWidth="1"/>
    <col min="812" max="812" width="23.875" bestFit="1" customWidth="1"/>
    <col min="813" max="813" width="26.375" bestFit="1" customWidth="1"/>
    <col min="814" max="814" width="26.125" bestFit="1" customWidth="1"/>
    <col min="815" max="815" width="14.5" bestFit="1" customWidth="1"/>
    <col min="816" max="816" width="30.25" bestFit="1" customWidth="1"/>
    <col min="817" max="817" width="22.125" bestFit="1" customWidth="1"/>
    <col min="818" max="818" width="25.625" bestFit="1" customWidth="1"/>
    <col min="819" max="819" width="26.25" bestFit="1" customWidth="1"/>
    <col min="820" max="820" width="24.625" bestFit="1" customWidth="1"/>
    <col min="821" max="821" width="28.875" bestFit="1" customWidth="1"/>
    <col min="822" max="822" width="22.75" bestFit="1" customWidth="1"/>
    <col min="823" max="824" width="27.125" bestFit="1" customWidth="1"/>
    <col min="825" max="825" width="23.25" bestFit="1" customWidth="1"/>
    <col min="826" max="826" width="26.375" bestFit="1" customWidth="1"/>
    <col min="827" max="827" width="25.75" bestFit="1" customWidth="1"/>
    <col min="828" max="828" width="24.375" bestFit="1" customWidth="1"/>
    <col min="829" max="829" width="27.25" bestFit="1" customWidth="1"/>
    <col min="830" max="830" width="25.125" bestFit="1" customWidth="1"/>
    <col min="831" max="831" width="30.125" bestFit="1" customWidth="1"/>
    <col min="832" max="832" width="22.5" bestFit="1" customWidth="1"/>
    <col min="833" max="833" width="24.375" bestFit="1" customWidth="1"/>
    <col min="834" max="834" width="30.25" bestFit="1" customWidth="1"/>
    <col min="835" max="835" width="28" bestFit="1" customWidth="1"/>
    <col min="836" max="836" width="22.25" bestFit="1" customWidth="1"/>
    <col min="837" max="837" width="27.75" bestFit="1" customWidth="1"/>
    <col min="838" max="838" width="27" bestFit="1" customWidth="1"/>
    <col min="839" max="839" width="26.125" bestFit="1" customWidth="1"/>
    <col min="840" max="840" width="31.125" bestFit="1" customWidth="1"/>
    <col min="841" max="841" width="30.125" bestFit="1" customWidth="1"/>
    <col min="842" max="842" width="19.5" bestFit="1" customWidth="1"/>
    <col min="843" max="843" width="28.125" bestFit="1" customWidth="1"/>
    <col min="844" max="844" width="26.625" bestFit="1" customWidth="1"/>
    <col min="845" max="845" width="14.75" bestFit="1" customWidth="1"/>
    <col min="846" max="846" width="23.875" bestFit="1" customWidth="1"/>
    <col min="847" max="847" width="26.625" bestFit="1" customWidth="1"/>
    <col min="848" max="848" width="29" bestFit="1" customWidth="1"/>
    <col min="849" max="849" width="26.625" bestFit="1" customWidth="1"/>
    <col min="850" max="850" width="27.625" bestFit="1" customWidth="1"/>
    <col min="851" max="851" width="20.75" bestFit="1" customWidth="1"/>
    <col min="852" max="852" width="19.5" bestFit="1" customWidth="1"/>
    <col min="853" max="853" width="21.375" bestFit="1" customWidth="1"/>
    <col min="854" max="854" width="21" bestFit="1" customWidth="1"/>
    <col min="855" max="855" width="24.75" bestFit="1" customWidth="1"/>
    <col min="856" max="856" width="8.5" bestFit="1" customWidth="1"/>
    <col min="857" max="857" width="23.875" bestFit="1" customWidth="1"/>
    <col min="858" max="858" width="12.25" bestFit="1" customWidth="1"/>
    <col min="859" max="859" width="20.5" bestFit="1" customWidth="1"/>
    <col min="860" max="860" width="11.375" bestFit="1" customWidth="1"/>
  </cols>
  <sheetData>
    <row r="3" spans="1:14" x14ac:dyDescent="0.2">
      <c r="A3" s="6" t="s">
        <v>877</v>
      </c>
      <c r="B3" t="s">
        <v>880</v>
      </c>
    </row>
    <row r="4" spans="1:14" x14ac:dyDescent="0.2">
      <c r="A4" s="7" t="s">
        <v>871</v>
      </c>
      <c r="B4" s="9">
        <v>28261.439999999999</v>
      </c>
    </row>
    <row r="5" spans="1:14" x14ac:dyDescent="0.2">
      <c r="A5" s="7" t="s">
        <v>872</v>
      </c>
      <c r="B5" s="9">
        <v>97559.3</v>
      </c>
      <c r="H5" s="6" t="s">
        <v>880</v>
      </c>
      <c r="I5" s="6" t="s">
        <v>882</v>
      </c>
    </row>
    <row r="6" spans="1:14" x14ac:dyDescent="0.2">
      <c r="A6" s="7" t="s">
        <v>870</v>
      </c>
      <c r="B6" s="9">
        <v>57013.259999999995</v>
      </c>
      <c r="H6" s="6" t="s">
        <v>877</v>
      </c>
      <c r="I6" t="s">
        <v>871</v>
      </c>
      <c r="J6" t="s">
        <v>872</v>
      </c>
      <c r="K6" t="s">
        <v>870</v>
      </c>
      <c r="L6" t="s">
        <v>869</v>
      </c>
      <c r="M6" t="s">
        <v>873</v>
      </c>
      <c r="N6" t="s">
        <v>878</v>
      </c>
    </row>
    <row r="7" spans="1:14" x14ac:dyDescent="0.2">
      <c r="A7" s="7" t="s">
        <v>869</v>
      </c>
      <c r="B7" s="9">
        <v>50970.58</v>
      </c>
      <c r="H7" s="7" t="s">
        <v>883</v>
      </c>
      <c r="I7" s="9">
        <v>239640.41</v>
      </c>
      <c r="J7" s="9">
        <v>267539.87</v>
      </c>
      <c r="K7" s="9">
        <v>256129.55000000005</v>
      </c>
      <c r="L7" s="9">
        <v>268386.88</v>
      </c>
      <c r="M7" s="9">
        <v>234603.09000000003</v>
      </c>
      <c r="N7" s="9">
        <v>1266299.8</v>
      </c>
    </row>
    <row r="8" spans="1:14" x14ac:dyDescent="0.2">
      <c r="A8" s="7" t="s">
        <v>873</v>
      </c>
      <c r="B8" s="9">
        <v>35111</v>
      </c>
      <c r="H8" s="7" t="s">
        <v>884</v>
      </c>
      <c r="I8" s="9">
        <v>246392.05999999997</v>
      </c>
      <c r="J8" s="9">
        <v>270620.27</v>
      </c>
      <c r="K8" s="9">
        <v>215110.86000000004</v>
      </c>
      <c r="L8" s="9">
        <v>248995.22999999992</v>
      </c>
      <c r="M8" s="9">
        <v>251906.34999999998</v>
      </c>
      <c r="N8" s="9">
        <v>1233024.77</v>
      </c>
    </row>
    <row r="9" spans="1:14" x14ac:dyDescent="0.2">
      <c r="A9" s="7" t="s">
        <v>878</v>
      </c>
      <c r="B9" s="9">
        <v>268915.58</v>
      </c>
      <c r="H9" s="7" t="s">
        <v>885</v>
      </c>
      <c r="I9" s="9">
        <v>193016.05</v>
      </c>
      <c r="J9" s="9">
        <v>281631.67000000004</v>
      </c>
      <c r="K9" s="9">
        <v>228618.94999999995</v>
      </c>
      <c r="L9" s="9">
        <v>344305.12</v>
      </c>
      <c r="M9" s="9">
        <v>315792.97000000009</v>
      </c>
      <c r="N9" s="9">
        <v>1363364.76</v>
      </c>
    </row>
    <row r="10" spans="1:14" x14ac:dyDescent="0.2">
      <c r="H10" s="7" t="s">
        <v>886</v>
      </c>
      <c r="I10" s="9">
        <v>221030.68000000005</v>
      </c>
      <c r="J10" s="9">
        <v>200248.26000000004</v>
      </c>
      <c r="K10" s="9">
        <v>240991.58999999994</v>
      </c>
      <c r="L10" s="9">
        <v>232625.05</v>
      </c>
      <c r="M10" s="9">
        <v>244371.39000000004</v>
      </c>
      <c r="N10" s="9">
        <v>1139266.9700000002</v>
      </c>
    </row>
    <row r="11" spans="1:14" x14ac:dyDescent="0.2">
      <c r="H11" s="7" t="s">
        <v>878</v>
      </c>
      <c r="I11" s="9">
        <v>900079.20000000007</v>
      </c>
      <c r="J11" s="9">
        <v>1020040.0700000001</v>
      </c>
      <c r="K11" s="9">
        <v>940850.95000000007</v>
      </c>
      <c r="L11" s="9">
        <v>1094312.28</v>
      </c>
      <c r="M11" s="9">
        <v>1046673.8000000002</v>
      </c>
      <c r="N11" s="9">
        <v>5001956.3000000007</v>
      </c>
    </row>
    <row r="54" spans="3:9" x14ac:dyDescent="0.2">
      <c r="C54" s="6" t="s">
        <v>880</v>
      </c>
      <c r="D54" s="6" t="s">
        <v>882</v>
      </c>
    </row>
    <row r="55" spans="3:9" x14ac:dyDescent="0.2">
      <c r="C55" s="6" t="s">
        <v>877</v>
      </c>
      <c r="D55" t="s">
        <v>871</v>
      </c>
      <c r="E55" t="s">
        <v>872</v>
      </c>
      <c r="F55" t="s">
        <v>870</v>
      </c>
      <c r="G55" t="s">
        <v>869</v>
      </c>
      <c r="H55" t="s">
        <v>873</v>
      </c>
      <c r="I55" t="s">
        <v>878</v>
      </c>
    </row>
    <row r="56" spans="3:9" x14ac:dyDescent="0.2">
      <c r="C56" s="7" t="s">
        <v>23</v>
      </c>
      <c r="D56" s="8">
        <v>73259.22</v>
      </c>
      <c r="E56" s="8">
        <v>91060.23000000001</v>
      </c>
      <c r="F56" s="8">
        <v>78594.3</v>
      </c>
      <c r="G56" s="8">
        <v>49692.55</v>
      </c>
      <c r="H56" s="8">
        <v>44702.7</v>
      </c>
      <c r="I56" s="8">
        <v>337309</v>
      </c>
    </row>
    <row r="57" spans="3:9" x14ac:dyDescent="0.2">
      <c r="C57" s="7" t="s">
        <v>81</v>
      </c>
      <c r="D57" s="8">
        <v>57778.259999999995</v>
      </c>
      <c r="E57" s="8">
        <v>57761.260000000009</v>
      </c>
      <c r="F57" s="8">
        <v>62222.69000000001</v>
      </c>
      <c r="G57" s="8">
        <v>46490.770000000004</v>
      </c>
      <c r="H57" s="8">
        <v>71158.420000000013</v>
      </c>
      <c r="I57" s="8">
        <v>295411.40000000002</v>
      </c>
    </row>
    <row r="58" spans="3:9" x14ac:dyDescent="0.2">
      <c r="C58" s="7" t="s">
        <v>9</v>
      </c>
      <c r="D58" s="8">
        <v>54829.890000000007</v>
      </c>
      <c r="E58" s="8">
        <v>52442.609999999993</v>
      </c>
      <c r="F58" s="8">
        <v>40095.26</v>
      </c>
      <c r="G58" s="8">
        <v>58508.840000000011</v>
      </c>
      <c r="H58" s="8">
        <v>82876.530000000013</v>
      </c>
      <c r="I58" s="8">
        <v>288753.13000000006</v>
      </c>
    </row>
    <row r="59" spans="3:9" x14ac:dyDescent="0.2">
      <c r="C59" s="7" t="s">
        <v>21</v>
      </c>
      <c r="D59" s="8">
        <v>47833.610000000008</v>
      </c>
      <c r="E59" s="8">
        <v>61843.299999999996</v>
      </c>
      <c r="F59" s="8">
        <v>44502.37999999999</v>
      </c>
      <c r="G59" s="8">
        <v>75370.59</v>
      </c>
      <c r="H59" s="8">
        <v>53957.17</v>
      </c>
      <c r="I59" s="8">
        <v>283507.05</v>
      </c>
    </row>
    <row r="60" spans="3:9" x14ac:dyDescent="0.2">
      <c r="C60" s="7" t="s">
        <v>27</v>
      </c>
      <c r="D60" s="8">
        <v>79079.710000000006</v>
      </c>
      <c r="E60" s="8">
        <v>42670.13</v>
      </c>
      <c r="F60" s="8">
        <v>45356.869999999995</v>
      </c>
      <c r="G60" s="8">
        <v>47165.200000000004</v>
      </c>
      <c r="H60" s="8">
        <v>67561.7</v>
      </c>
      <c r="I60" s="8">
        <v>281833.61</v>
      </c>
    </row>
    <row r="61" spans="3:9" x14ac:dyDescent="0.2">
      <c r="C61" s="7" t="s">
        <v>73</v>
      </c>
      <c r="D61" s="8">
        <v>40804.1</v>
      </c>
      <c r="E61" s="8">
        <v>94603.82</v>
      </c>
      <c r="F61" s="8">
        <v>39607.760000000002</v>
      </c>
      <c r="G61" s="8">
        <v>52249.270000000004</v>
      </c>
      <c r="H61" s="8">
        <v>46764.42</v>
      </c>
      <c r="I61" s="8">
        <v>274029.37</v>
      </c>
    </row>
    <row r="62" spans="3:9" x14ac:dyDescent="0.2">
      <c r="C62" s="7" t="s">
        <v>54</v>
      </c>
      <c r="D62" s="8">
        <v>43991.959999999992</v>
      </c>
      <c r="E62" s="8">
        <v>22400.85</v>
      </c>
      <c r="F62" s="8">
        <v>53144.950000000004</v>
      </c>
      <c r="G62" s="8">
        <v>79257.12000000001</v>
      </c>
      <c r="H62" s="8">
        <v>71864.72</v>
      </c>
      <c r="I62" s="8">
        <v>270659.59999999998</v>
      </c>
    </row>
    <row r="63" spans="3:9" x14ac:dyDescent="0.2">
      <c r="C63" s="7" t="s">
        <v>12</v>
      </c>
      <c r="D63" s="8">
        <v>28261.439999999999</v>
      </c>
      <c r="E63" s="8">
        <v>97559.299999999988</v>
      </c>
      <c r="F63" s="8">
        <v>57013.259999999995</v>
      </c>
      <c r="G63" s="8">
        <v>50970.58</v>
      </c>
      <c r="H63" s="8">
        <v>35111</v>
      </c>
      <c r="I63" s="8">
        <v>268915.58</v>
      </c>
    </row>
    <row r="64" spans="3:9" x14ac:dyDescent="0.2">
      <c r="C64" s="7" t="s">
        <v>41</v>
      </c>
      <c r="D64" s="8">
        <v>37475.870000000003</v>
      </c>
      <c r="E64" s="8">
        <v>41419.600000000006</v>
      </c>
      <c r="F64" s="8">
        <v>28559</v>
      </c>
      <c r="G64" s="8">
        <v>79084.710000000006</v>
      </c>
      <c r="H64" s="8">
        <v>70556.680000000008</v>
      </c>
      <c r="I64" s="8">
        <v>257095.86</v>
      </c>
    </row>
    <row r="65" spans="3:9" x14ac:dyDescent="0.2">
      <c r="C65" s="7" t="s">
        <v>35</v>
      </c>
      <c r="D65" s="8">
        <v>24354.9</v>
      </c>
      <c r="E65" s="8">
        <v>50645.479999999996</v>
      </c>
      <c r="F65" s="8">
        <v>44662.9</v>
      </c>
      <c r="G65" s="8">
        <v>77466.319999999992</v>
      </c>
      <c r="H65" s="8">
        <v>52265.610000000008</v>
      </c>
      <c r="I65" s="8">
        <v>249395.21</v>
      </c>
    </row>
    <row r="66" spans="3:9" x14ac:dyDescent="0.2">
      <c r="C66" s="7" t="s">
        <v>14</v>
      </c>
      <c r="D66" s="8">
        <v>28351.4</v>
      </c>
      <c r="E66" s="8">
        <v>38182.729999999996</v>
      </c>
      <c r="F66" s="8">
        <v>40429.740000000005</v>
      </c>
      <c r="G66" s="8">
        <v>51560.72</v>
      </c>
      <c r="H66" s="8">
        <v>58120.959999999999</v>
      </c>
      <c r="I66" s="8">
        <v>216645.55000000002</v>
      </c>
    </row>
    <row r="67" spans="3:9" x14ac:dyDescent="0.2">
      <c r="C67" s="7" t="s">
        <v>7</v>
      </c>
      <c r="D67" s="8">
        <v>50209.819999999992</v>
      </c>
      <c r="E67" s="8">
        <v>46706.83</v>
      </c>
      <c r="F67" s="8">
        <v>28694.07</v>
      </c>
      <c r="G67" s="8">
        <v>20136.400000000001</v>
      </c>
      <c r="H67" s="8">
        <v>50795.71</v>
      </c>
      <c r="I67" s="8">
        <v>196542.83</v>
      </c>
    </row>
    <row r="68" spans="3:9" x14ac:dyDescent="0.2">
      <c r="C68" s="7" t="s">
        <v>4</v>
      </c>
      <c r="D68" s="8">
        <v>17406.330000000002</v>
      </c>
      <c r="E68" s="8">
        <v>24587.1</v>
      </c>
      <c r="F68" s="8">
        <v>59425.99</v>
      </c>
      <c r="G68" s="8">
        <v>64198.63</v>
      </c>
      <c r="H68" s="8">
        <v>27819.010000000002</v>
      </c>
      <c r="I68" s="8">
        <v>193437.06</v>
      </c>
    </row>
    <row r="69" spans="3:9" x14ac:dyDescent="0.2">
      <c r="C69" s="7" t="s">
        <v>16</v>
      </c>
      <c r="D69" s="8">
        <v>27226.68</v>
      </c>
      <c r="E69" s="8">
        <v>16476.63</v>
      </c>
      <c r="F69" s="8">
        <v>43139.900000000009</v>
      </c>
      <c r="G69" s="8">
        <v>68953.570000000007</v>
      </c>
      <c r="H69" s="8">
        <v>33753.410000000003</v>
      </c>
      <c r="I69" s="8">
        <v>189550.19000000003</v>
      </c>
    </row>
    <row r="70" spans="3:9" x14ac:dyDescent="0.2">
      <c r="C70" s="7" t="s">
        <v>29</v>
      </c>
      <c r="D70" s="8">
        <v>40473.919999999998</v>
      </c>
      <c r="E70" s="8">
        <v>33381.31</v>
      </c>
      <c r="F70" s="8">
        <v>41727.069999999992</v>
      </c>
      <c r="G70" s="8">
        <v>42038.729999999996</v>
      </c>
      <c r="H70" s="8">
        <v>30366.160000000003</v>
      </c>
      <c r="I70" s="8">
        <v>187987.18999999997</v>
      </c>
    </row>
    <row r="71" spans="3:9" x14ac:dyDescent="0.2">
      <c r="C71" s="7" t="s">
        <v>57</v>
      </c>
      <c r="D71" s="8">
        <v>62347.799999999996</v>
      </c>
      <c r="E71" s="8">
        <v>29871.26</v>
      </c>
      <c r="F71" s="8">
        <v>11210.94</v>
      </c>
      <c r="G71" s="8">
        <v>46158.6</v>
      </c>
      <c r="H71" s="8">
        <v>34139.200000000004</v>
      </c>
      <c r="I71" s="8">
        <v>183727.80000000002</v>
      </c>
    </row>
    <row r="72" spans="3:9" x14ac:dyDescent="0.2">
      <c r="C72" s="7" t="s">
        <v>52</v>
      </c>
      <c r="D72" s="8">
        <v>52797.94</v>
      </c>
      <c r="E72" s="8">
        <v>16865.22</v>
      </c>
      <c r="F72" s="8">
        <v>40037.69</v>
      </c>
      <c r="G72" s="8">
        <v>32935.93</v>
      </c>
      <c r="H72" s="8">
        <v>39799.25</v>
      </c>
      <c r="I72" s="8">
        <v>182436.03</v>
      </c>
    </row>
    <row r="73" spans="3:9" x14ac:dyDescent="0.2">
      <c r="C73" s="7" t="s">
        <v>25</v>
      </c>
      <c r="D73" s="8">
        <v>31732.669999999995</v>
      </c>
      <c r="E73" s="8">
        <v>43693.390000000007</v>
      </c>
      <c r="F73" s="8">
        <v>53940.13</v>
      </c>
      <c r="G73" s="8">
        <v>24826.47</v>
      </c>
      <c r="H73" s="8">
        <v>23036.25</v>
      </c>
      <c r="I73" s="8">
        <v>177228.91</v>
      </c>
    </row>
    <row r="74" spans="3:9" x14ac:dyDescent="0.2">
      <c r="C74" s="7" t="s">
        <v>158</v>
      </c>
      <c r="D74" s="8">
        <v>31016.89</v>
      </c>
      <c r="E74" s="8">
        <v>43042.549999999996</v>
      </c>
      <c r="F74" s="8">
        <v>50282.320000000007</v>
      </c>
      <c r="G74" s="8">
        <v>26354.86</v>
      </c>
      <c r="H74" s="8">
        <v>22333.489999999998</v>
      </c>
      <c r="I74" s="8">
        <v>173030.11</v>
      </c>
    </row>
    <row r="75" spans="3:9" x14ac:dyDescent="0.2">
      <c r="C75" s="7" t="s">
        <v>85</v>
      </c>
      <c r="D75" s="8">
        <v>4202.7199999999993</v>
      </c>
      <c r="E75" s="8">
        <v>39560.69</v>
      </c>
      <c r="F75" s="8">
        <v>40910.039999999994</v>
      </c>
      <c r="G75" s="8">
        <v>38587.74</v>
      </c>
      <c r="H75" s="8">
        <v>49409.83</v>
      </c>
      <c r="I75" s="8">
        <v>172671.02000000002</v>
      </c>
    </row>
    <row r="76" spans="3:9" x14ac:dyDescent="0.2">
      <c r="C76" s="7" t="s">
        <v>19</v>
      </c>
      <c r="D76" s="8">
        <v>33997.03</v>
      </c>
      <c r="E76" s="8">
        <v>42205.19</v>
      </c>
      <c r="F76" s="8">
        <v>36447.839999999997</v>
      </c>
      <c r="G76" s="8">
        <v>12174.9</v>
      </c>
      <c r="H76" s="8">
        <v>39262.17</v>
      </c>
      <c r="I76" s="8">
        <v>164087.13</v>
      </c>
    </row>
    <row r="77" spans="3:9" x14ac:dyDescent="0.2">
      <c r="C77" s="7" t="s">
        <v>46</v>
      </c>
      <c r="D77" s="8">
        <v>32647.039999999997</v>
      </c>
      <c r="E77" s="8">
        <v>33060.589999999997</v>
      </c>
      <c r="F77" s="8">
        <v>845.85</v>
      </c>
      <c r="G77" s="8">
        <v>50129.78</v>
      </c>
      <c r="H77" s="8">
        <v>41019.409999999996</v>
      </c>
      <c r="I77" s="8">
        <v>157702.66999999998</v>
      </c>
    </row>
    <row r="78" spans="3:9" x14ac:dyDescent="0.2">
      <c r="C78" s="7" t="s">
        <v>878</v>
      </c>
      <c r="D78" s="8">
        <v>900079.2</v>
      </c>
      <c r="E78" s="8">
        <v>1020040.07</v>
      </c>
      <c r="F78" s="8">
        <v>940850.95000000007</v>
      </c>
      <c r="G78" s="8">
        <v>1094312.28</v>
      </c>
      <c r="H78" s="8">
        <v>1046673.8</v>
      </c>
      <c r="I78" s="8">
        <v>5001956.3000000007</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showOutlineSymbols="0" showWhiteSpace="0" workbookViewId="0">
      <selection activeCell="L17" sqref="L17"/>
    </sheetView>
  </sheetViews>
  <sheetFormatPr defaultRowHeight="14.25" x14ac:dyDescent="0.2"/>
  <cols>
    <col min="1" max="1" width="14.625" customWidth="1"/>
    <col min="2" max="2" width="10" bestFit="1" customWidth="1"/>
    <col min="3" max="3" width="30.125" bestFit="1" customWidth="1"/>
    <col min="4" max="4" width="28.5" bestFit="1" customWidth="1"/>
    <col min="5" max="5" width="13.875" style="1" customWidth="1"/>
    <col min="6" max="6" width="22" customWidth="1"/>
    <col min="7" max="7" width="10.125" customWidth="1"/>
    <col min="11" max="11" width="19.125" customWidth="1"/>
    <col min="12" max="12" width="17.25" customWidth="1"/>
  </cols>
  <sheetData>
    <row r="1" spans="1:12" ht="15" x14ac:dyDescent="0.25">
      <c r="A1" s="2" t="s">
        <v>874</v>
      </c>
      <c r="B1" s="2" t="s">
        <v>0</v>
      </c>
      <c r="C1" s="2" t="s">
        <v>1</v>
      </c>
      <c r="D1" s="2" t="s">
        <v>875</v>
      </c>
      <c r="E1" s="3" t="s">
        <v>2</v>
      </c>
      <c r="F1" s="2" t="s">
        <v>879</v>
      </c>
      <c r="G1" s="2" t="s">
        <v>3</v>
      </c>
    </row>
    <row r="2" spans="1:12" x14ac:dyDescent="0.2">
      <c r="A2" t="s">
        <v>869</v>
      </c>
      <c r="B2" t="s">
        <v>4</v>
      </c>
      <c r="C2" t="s">
        <v>5</v>
      </c>
      <c r="D2" t="str">
        <f t="shared" ref="D2:D65" si="0">IFERROR(MID(C2,FIND("-",C2)+2,30),LEFT(C2,30))</f>
        <v>Red</v>
      </c>
      <c r="E2" s="1">
        <v>44400</v>
      </c>
      <c r="F2" s="4">
        <v>7473.64</v>
      </c>
      <c r="G2">
        <v>1</v>
      </c>
    </row>
    <row r="3" spans="1:12" x14ac:dyDescent="0.2">
      <c r="A3" t="s">
        <v>870</v>
      </c>
      <c r="B3" t="s">
        <v>4</v>
      </c>
      <c r="C3" t="s">
        <v>6</v>
      </c>
      <c r="D3" t="str">
        <f t="shared" si="0"/>
        <v>Zinfandel California 2002</v>
      </c>
      <c r="E3" s="1">
        <v>44369</v>
      </c>
      <c r="F3" s="4">
        <v>8466.8700000000008</v>
      </c>
      <c r="G3">
        <v>1</v>
      </c>
    </row>
    <row r="4" spans="1:12" x14ac:dyDescent="0.2">
      <c r="A4" t="s">
        <v>871</v>
      </c>
      <c r="B4" t="s">
        <v>7</v>
      </c>
      <c r="C4" t="s">
        <v>8</v>
      </c>
      <c r="D4" t="str">
        <f t="shared" si="0"/>
        <v>Filo Dough</v>
      </c>
      <c r="E4" s="1">
        <v>44304</v>
      </c>
      <c r="F4" s="4">
        <v>3043.7</v>
      </c>
      <c r="G4">
        <v>3</v>
      </c>
    </row>
    <row r="5" spans="1:12" x14ac:dyDescent="0.2">
      <c r="A5" t="s">
        <v>872</v>
      </c>
      <c r="B5" t="s">
        <v>9</v>
      </c>
      <c r="C5" t="s">
        <v>10</v>
      </c>
      <c r="D5" t="str">
        <f t="shared" si="0"/>
        <v>Barquettes, Savory</v>
      </c>
      <c r="E5" s="1">
        <v>44376</v>
      </c>
      <c r="F5" s="4">
        <v>8009.16</v>
      </c>
      <c r="G5">
        <v>1</v>
      </c>
    </row>
    <row r="6" spans="1:12" x14ac:dyDescent="0.2">
      <c r="A6" t="s">
        <v>873</v>
      </c>
      <c r="B6" t="s">
        <v>9</v>
      </c>
      <c r="C6" t="s">
        <v>11</v>
      </c>
      <c r="D6" t="str">
        <f t="shared" si="0"/>
        <v>Black Tiger 16/20</v>
      </c>
      <c r="E6" s="1">
        <v>44489</v>
      </c>
      <c r="F6" s="4">
        <v>6577.61</v>
      </c>
      <c r="G6">
        <v>3</v>
      </c>
      <c r="K6" t="s">
        <v>888</v>
      </c>
      <c r="L6" s="5">
        <f>SUM(Table1[Quantity])</f>
        <v>5424</v>
      </c>
    </row>
    <row r="7" spans="1:12" x14ac:dyDescent="0.2">
      <c r="A7" t="s">
        <v>870</v>
      </c>
      <c r="B7" t="s">
        <v>12</v>
      </c>
      <c r="C7" t="s">
        <v>13</v>
      </c>
      <c r="D7" t="str">
        <f t="shared" si="0"/>
        <v>Fuji Apples</v>
      </c>
      <c r="E7" s="1">
        <v>44274</v>
      </c>
      <c r="F7" s="4">
        <v>6872.07</v>
      </c>
      <c r="G7">
        <v>4</v>
      </c>
      <c r="K7" t="s">
        <v>891</v>
      </c>
      <c r="L7">
        <f>COUNTA(_xlfn.UNIQUE(Table1[Branch Name]))</f>
        <v>5</v>
      </c>
    </row>
    <row r="8" spans="1:12" x14ac:dyDescent="0.2">
      <c r="A8" t="s">
        <v>873</v>
      </c>
      <c r="B8" t="s">
        <v>14</v>
      </c>
      <c r="C8" t="s">
        <v>15</v>
      </c>
      <c r="D8" t="str">
        <f t="shared" si="0"/>
        <v>Tubes / Tenticles 10/20</v>
      </c>
      <c r="E8" s="1">
        <v>44429</v>
      </c>
      <c r="F8" s="4">
        <v>4805.92</v>
      </c>
      <c r="G8">
        <v>10</v>
      </c>
      <c r="K8" t="s">
        <v>887</v>
      </c>
      <c r="L8" s="4">
        <f>SUM(Table1[[Invoiced Amount ]])</f>
        <v>5001956.3000000082</v>
      </c>
    </row>
    <row r="9" spans="1:12" x14ac:dyDescent="0.2">
      <c r="A9" t="s">
        <v>871</v>
      </c>
      <c r="B9" t="s">
        <v>16</v>
      </c>
      <c r="C9" t="s">
        <v>17</v>
      </c>
      <c r="D9" t="str">
        <f t="shared" si="0"/>
        <v>Shiraz South Eastern</v>
      </c>
      <c r="E9" s="1">
        <v>44405</v>
      </c>
      <c r="F9" s="4">
        <v>1231.17</v>
      </c>
      <c r="G9">
        <v>5</v>
      </c>
      <c r="K9" t="s">
        <v>876</v>
      </c>
      <c r="L9" s="4">
        <f>AVERAGE(Table1[[Invoiced Amount ]])</f>
        <v>5001.956300000008</v>
      </c>
    </row>
    <row r="10" spans="1:12" x14ac:dyDescent="0.2">
      <c r="A10" t="s">
        <v>871</v>
      </c>
      <c r="B10" t="s">
        <v>7</v>
      </c>
      <c r="C10" t="s">
        <v>18</v>
      </c>
      <c r="D10" t="str">
        <f t="shared" si="0"/>
        <v>Monin, Irish Cream</v>
      </c>
      <c r="E10" s="1">
        <v>44454</v>
      </c>
      <c r="F10" s="4">
        <v>4463.17</v>
      </c>
      <c r="G10">
        <v>3</v>
      </c>
      <c r="K10" t="s">
        <v>889</v>
      </c>
      <c r="L10">
        <f>COUNTA(_xlfn.UNIQUE(Table1[Product]))</f>
        <v>843</v>
      </c>
    </row>
    <row r="11" spans="1:12" x14ac:dyDescent="0.2">
      <c r="A11" t="s">
        <v>873</v>
      </c>
      <c r="B11" t="s">
        <v>19</v>
      </c>
      <c r="C11" t="s">
        <v>20</v>
      </c>
      <c r="D11" t="str">
        <f t="shared" si="0"/>
        <v>Butterscotch</v>
      </c>
      <c r="E11" s="1">
        <v>44197</v>
      </c>
      <c r="F11" s="4">
        <v>3033.95</v>
      </c>
      <c r="G11">
        <v>8</v>
      </c>
    </row>
    <row r="12" spans="1:12" x14ac:dyDescent="0.2">
      <c r="A12" t="s">
        <v>873</v>
      </c>
      <c r="B12" t="s">
        <v>21</v>
      </c>
      <c r="C12" t="s">
        <v>22</v>
      </c>
      <c r="D12" t="str">
        <f t="shared" si="0"/>
        <v>Cinn / Brown Sugar</v>
      </c>
      <c r="E12" s="1">
        <v>44552</v>
      </c>
      <c r="F12" s="4">
        <v>412.36</v>
      </c>
      <c r="G12">
        <v>4</v>
      </c>
    </row>
    <row r="13" spans="1:12" x14ac:dyDescent="0.2">
      <c r="A13" t="s">
        <v>870</v>
      </c>
      <c r="B13" t="s">
        <v>23</v>
      </c>
      <c r="C13" t="s">
        <v>24</v>
      </c>
      <c r="D13" t="str">
        <f t="shared" si="0"/>
        <v>Mushroom Morel Fresh</v>
      </c>
      <c r="E13" s="1">
        <v>44260</v>
      </c>
      <c r="F13" s="4">
        <v>1116.69</v>
      </c>
      <c r="G13">
        <v>2</v>
      </c>
    </row>
    <row r="14" spans="1:12" x14ac:dyDescent="0.2">
      <c r="A14" t="s">
        <v>872</v>
      </c>
      <c r="B14" t="s">
        <v>25</v>
      </c>
      <c r="C14" t="s">
        <v>26</v>
      </c>
      <c r="D14" t="str">
        <f t="shared" si="0"/>
        <v>Kalamata</v>
      </c>
      <c r="E14" s="1">
        <v>44242</v>
      </c>
      <c r="F14" s="4">
        <v>7545.66</v>
      </c>
      <c r="G14">
        <v>1</v>
      </c>
    </row>
    <row r="15" spans="1:12" x14ac:dyDescent="0.2">
      <c r="A15" t="s">
        <v>872</v>
      </c>
      <c r="B15" t="s">
        <v>27</v>
      </c>
      <c r="C15" t="s">
        <v>28</v>
      </c>
      <c r="D15" t="str">
        <f t="shared" si="0"/>
        <v>Icing</v>
      </c>
      <c r="E15" s="1">
        <v>44218</v>
      </c>
      <c r="F15" s="4">
        <v>6815.29</v>
      </c>
      <c r="G15">
        <v>8</v>
      </c>
    </row>
    <row r="16" spans="1:12" x14ac:dyDescent="0.2">
      <c r="A16" t="s">
        <v>873</v>
      </c>
      <c r="B16" t="s">
        <v>29</v>
      </c>
      <c r="C16" t="s">
        <v>30</v>
      </c>
      <c r="D16" t="str">
        <f t="shared" si="0"/>
        <v>Whole</v>
      </c>
      <c r="E16" s="1">
        <v>44403</v>
      </c>
      <c r="F16" s="4">
        <v>3349.41</v>
      </c>
      <c r="G16">
        <v>1</v>
      </c>
    </row>
    <row r="17" spans="1:7" x14ac:dyDescent="0.2">
      <c r="A17" t="s">
        <v>873</v>
      </c>
      <c r="B17" t="s">
        <v>25</v>
      </c>
      <c r="C17" t="s">
        <v>31</v>
      </c>
      <c r="D17" t="str">
        <f t="shared" si="0"/>
        <v>Yellow</v>
      </c>
      <c r="E17" s="1">
        <v>44346</v>
      </c>
      <c r="F17" s="4">
        <v>8437.11</v>
      </c>
      <c r="G17">
        <v>1</v>
      </c>
    </row>
    <row r="18" spans="1:7" x14ac:dyDescent="0.2">
      <c r="A18" t="s">
        <v>871</v>
      </c>
      <c r="B18" t="s">
        <v>23</v>
      </c>
      <c r="C18" t="s">
        <v>32</v>
      </c>
      <c r="D18" t="str">
        <f t="shared" si="0"/>
        <v>Rhine Riesling Wolf Blass</v>
      </c>
      <c r="E18" s="1">
        <v>44404</v>
      </c>
      <c r="F18" s="4">
        <v>5076.47</v>
      </c>
      <c r="G18">
        <v>4</v>
      </c>
    </row>
    <row r="19" spans="1:7" x14ac:dyDescent="0.2">
      <c r="A19" t="s">
        <v>873</v>
      </c>
      <c r="B19" t="s">
        <v>9</v>
      </c>
      <c r="C19" t="s">
        <v>33</v>
      </c>
      <c r="D19" t="str">
        <f t="shared" si="0"/>
        <v>Loin, Trimmed, Boneless</v>
      </c>
      <c r="E19" s="1">
        <v>44379</v>
      </c>
      <c r="F19" s="4">
        <v>4113.5200000000004</v>
      </c>
      <c r="G19">
        <v>6</v>
      </c>
    </row>
    <row r="20" spans="1:7" x14ac:dyDescent="0.2">
      <c r="A20" t="s">
        <v>869</v>
      </c>
      <c r="B20" t="s">
        <v>12</v>
      </c>
      <c r="C20" t="s">
        <v>34</v>
      </c>
      <c r="D20" t="str">
        <f t="shared" si="0"/>
        <v>Fillets</v>
      </c>
      <c r="E20" s="1">
        <v>44273</v>
      </c>
      <c r="F20" s="4">
        <v>2704.95</v>
      </c>
      <c r="G20">
        <v>7</v>
      </c>
    </row>
    <row r="21" spans="1:7" x14ac:dyDescent="0.2">
      <c r="A21" t="s">
        <v>869</v>
      </c>
      <c r="B21" t="s">
        <v>35</v>
      </c>
      <c r="C21" t="s">
        <v>36</v>
      </c>
      <c r="D21" t="str">
        <f t="shared" si="0"/>
        <v>Pita, Mini</v>
      </c>
      <c r="E21" s="1">
        <v>44483</v>
      </c>
      <c r="F21" s="4">
        <v>3480.57</v>
      </c>
      <c r="G21">
        <v>4</v>
      </c>
    </row>
    <row r="22" spans="1:7" x14ac:dyDescent="0.2">
      <c r="A22" t="s">
        <v>873</v>
      </c>
      <c r="B22" t="s">
        <v>19</v>
      </c>
      <c r="C22" t="s">
        <v>37</v>
      </c>
      <c r="D22" t="str">
        <f t="shared" si="0"/>
        <v>Liquid</v>
      </c>
      <c r="E22" s="1">
        <v>44440</v>
      </c>
      <c r="F22" s="4">
        <v>1922.56</v>
      </c>
      <c r="G22">
        <v>4</v>
      </c>
    </row>
    <row r="23" spans="1:7" x14ac:dyDescent="0.2">
      <c r="A23" t="s">
        <v>872</v>
      </c>
      <c r="B23" t="s">
        <v>7</v>
      </c>
      <c r="C23" t="s">
        <v>38</v>
      </c>
      <c r="D23" t="str">
        <f t="shared" si="0"/>
        <v>Fruli</v>
      </c>
      <c r="E23" s="1">
        <v>44462</v>
      </c>
      <c r="F23" s="4">
        <v>4756.47</v>
      </c>
      <c r="G23">
        <v>3</v>
      </c>
    </row>
    <row r="24" spans="1:7" x14ac:dyDescent="0.2">
      <c r="A24" t="s">
        <v>873</v>
      </c>
      <c r="B24" t="s">
        <v>14</v>
      </c>
      <c r="C24" t="s">
        <v>39</v>
      </c>
      <c r="D24" t="str">
        <f t="shared" si="0"/>
        <v>Wings, Tip Off</v>
      </c>
      <c r="E24" s="1">
        <v>44384</v>
      </c>
      <c r="F24" s="4">
        <v>6955.02</v>
      </c>
      <c r="G24">
        <v>8</v>
      </c>
    </row>
    <row r="25" spans="1:7" x14ac:dyDescent="0.2">
      <c r="A25" t="s">
        <v>873</v>
      </c>
      <c r="B25" t="s">
        <v>21</v>
      </c>
      <c r="C25" t="s">
        <v>40</v>
      </c>
      <c r="D25" t="str">
        <f t="shared" si="0"/>
        <v>Blueberry Individual</v>
      </c>
      <c r="E25" s="1">
        <v>44209</v>
      </c>
      <c r="F25" s="4">
        <v>8623.08</v>
      </c>
      <c r="G25">
        <v>5</v>
      </c>
    </row>
    <row r="26" spans="1:7" x14ac:dyDescent="0.2">
      <c r="A26" t="s">
        <v>872</v>
      </c>
      <c r="B26" t="s">
        <v>41</v>
      </c>
      <c r="C26" t="s">
        <v>42</v>
      </c>
      <c r="D26" t="str">
        <f t="shared" si="0"/>
        <v>Seedlings Cookstown</v>
      </c>
      <c r="E26" s="1">
        <v>44515</v>
      </c>
      <c r="F26" s="4">
        <v>736.88</v>
      </c>
      <c r="G26">
        <v>7</v>
      </c>
    </row>
    <row r="27" spans="1:7" x14ac:dyDescent="0.2">
      <c r="A27" t="s">
        <v>871</v>
      </c>
      <c r="B27" t="s">
        <v>25</v>
      </c>
      <c r="C27" t="s">
        <v>43</v>
      </c>
      <c r="D27" t="str">
        <f t="shared" si="0"/>
        <v>Campari</v>
      </c>
      <c r="E27" s="1">
        <v>44446</v>
      </c>
      <c r="F27" s="4">
        <v>1308.8599999999999</v>
      </c>
      <c r="G27">
        <v>10</v>
      </c>
    </row>
    <row r="28" spans="1:7" x14ac:dyDescent="0.2">
      <c r="A28" t="s">
        <v>873</v>
      </c>
      <c r="B28" t="s">
        <v>16</v>
      </c>
      <c r="C28" t="s">
        <v>44</v>
      </c>
      <c r="D28" t="str">
        <f t="shared" si="0"/>
        <v>Xfactor Berry</v>
      </c>
      <c r="E28" s="1">
        <v>44370</v>
      </c>
      <c r="F28" s="4">
        <v>6345.74</v>
      </c>
      <c r="G28">
        <v>7</v>
      </c>
    </row>
    <row r="29" spans="1:7" x14ac:dyDescent="0.2">
      <c r="A29" t="s">
        <v>871</v>
      </c>
      <c r="B29" t="s">
        <v>19</v>
      </c>
      <c r="C29" t="s">
        <v>45</v>
      </c>
      <c r="D29" t="str">
        <f t="shared" si="0"/>
        <v>Sleemans Cream Ale</v>
      </c>
      <c r="E29" s="1">
        <v>44291</v>
      </c>
      <c r="F29" s="4">
        <v>5363.8</v>
      </c>
      <c r="G29">
        <v>6</v>
      </c>
    </row>
    <row r="30" spans="1:7" x14ac:dyDescent="0.2">
      <c r="A30" t="s">
        <v>873</v>
      </c>
      <c r="B30" t="s">
        <v>46</v>
      </c>
      <c r="C30" t="s">
        <v>47</v>
      </c>
      <c r="D30" t="str">
        <f t="shared" si="0"/>
        <v>Hazelnut, Ground, Natural</v>
      </c>
      <c r="E30" s="1">
        <v>44365</v>
      </c>
      <c r="F30" s="4">
        <v>3244.35</v>
      </c>
      <c r="G30">
        <v>5</v>
      </c>
    </row>
    <row r="31" spans="1:7" x14ac:dyDescent="0.2">
      <c r="A31" t="s">
        <v>871</v>
      </c>
      <c r="B31" t="s">
        <v>9</v>
      </c>
      <c r="C31" t="s">
        <v>48</v>
      </c>
      <c r="D31" t="str">
        <f t="shared" si="0"/>
        <v>Italian Roll With Herbs</v>
      </c>
      <c r="E31" s="1">
        <v>44202</v>
      </c>
      <c r="F31" s="4">
        <v>2701.59</v>
      </c>
      <c r="G31">
        <v>1</v>
      </c>
    </row>
    <row r="32" spans="1:7" x14ac:dyDescent="0.2">
      <c r="A32" t="s">
        <v>873</v>
      </c>
      <c r="B32" t="s">
        <v>41</v>
      </c>
      <c r="C32" t="s">
        <v>49</v>
      </c>
      <c r="D32" t="str">
        <f t="shared" si="0"/>
        <v>Cheese Cloth</v>
      </c>
      <c r="E32" s="1">
        <v>44365</v>
      </c>
      <c r="F32" s="4">
        <v>2120.63</v>
      </c>
      <c r="G32">
        <v>7</v>
      </c>
    </row>
    <row r="33" spans="1:7" x14ac:dyDescent="0.2">
      <c r="A33" t="s">
        <v>873</v>
      </c>
      <c r="B33" t="s">
        <v>21</v>
      </c>
      <c r="C33" t="s">
        <v>50</v>
      </c>
      <c r="D33" t="str">
        <f t="shared" si="0"/>
        <v>Sauerkraut</v>
      </c>
      <c r="E33" s="1">
        <v>44368</v>
      </c>
      <c r="F33" s="4">
        <v>2219.91</v>
      </c>
      <c r="G33">
        <v>9</v>
      </c>
    </row>
    <row r="34" spans="1:7" x14ac:dyDescent="0.2">
      <c r="A34" t="s">
        <v>871</v>
      </c>
      <c r="B34" t="s">
        <v>27</v>
      </c>
      <c r="C34" t="s">
        <v>51</v>
      </c>
      <c r="D34" t="str">
        <f t="shared" si="0"/>
        <v>Ravioli</v>
      </c>
      <c r="E34" s="1">
        <v>44308</v>
      </c>
      <c r="F34" s="4">
        <v>1636.95</v>
      </c>
      <c r="G34">
        <v>4</v>
      </c>
    </row>
    <row r="35" spans="1:7" x14ac:dyDescent="0.2">
      <c r="A35" t="s">
        <v>869</v>
      </c>
      <c r="B35" t="s">
        <v>52</v>
      </c>
      <c r="C35" t="s">
        <v>53</v>
      </c>
      <c r="D35" t="str">
        <f t="shared" si="0"/>
        <v>Elbows, Macaroni, Dry</v>
      </c>
      <c r="E35" s="1">
        <v>44347</v>
      </c>
      <c r="F35" s="4">
        <v>392.15</v>
      </c>
      <c r="G35">
        <v>2</v>
      </c>
    </row>
    <row r="36" spans="1:7" x14ac:dyDescent="0.2">
      <c r="A36" t="s">
        <v>870</v>
      </c>
      <c r="B36" t="s">
        <v>54</v>
      </c>
      <c r="C36" t="s">
        <v>55</v>
      </c>
      <c r="D36" t="str">
        <f t="shared" si="0"/>
        <v>Assorted Desserts</v>
      </c>
      <c r="E36" s="1">
        <v>44247</v>
      </c>
      <c r="F36" s="4">
        <v>6036.74</v>
      </c>
      <c r="G36">
        <v>6</v>
      </c>
    </row>
    <row r="37" spans="1:7" x14ac:dyDescent="0.2">
      <c r="A37" t="s">
        <v>869</v>
      </c>
      <c r="B37" t="s">
        <v>54</v>
      </c>
      <c r="C37" t="s">
        <v>56</v>
      </c>
      <c r="D37" t="str">
        <f t="shared" si="0"/>
        <v>Passion Fruit</v>
      </c>
      <c r="E37" s="1">
        <v>44318</v>
      </c>
      <c r="F37" s="4">
        <v>5881.77</v>
      </c>
      <c r="G37">
        <v>7</v>
      </c>
    </row>
    <row r="38" spans="1:7" x14ac:dyDescent="0.2">
      <c r="A38" t="s">
        <v>872</v>
      </c>
      <c r="B38" t="s">
        <v>57</v>
      </c>
      <c r="C38" t="s">
        <v>58</v>
      </c>
      <c r="D38" t="str">
        <f t="shared" si="0"/>
        <v>Tenderlion, Center Cut</v>
      </c>
      <c r="E38" s="1">
        <v>44412</v>
      </c>
      <c r="F38" s="4">
        <v>3428.35</v>
      </c>
      <c r="G38">
        <v>9</v>
      </c>
    </row>
    <row r="39" spans="1:7" x14ac:dyDescent="0.2">
      <c r="A39" t="s">
        <v>870</v>
      </c>
      <c r="B39" t="s">
        <v>54</v>
      </c>
      <c r="C39" t="s">
        <v>59</v>
      </c>
      <c r="D39" t="str">
        <f t="shared" si="0"/>
        <v>Oranges</v>
      </c>
      <c r="E39" s="1">
        <v>44201</v>
      </c>
      <c r="F39" s="4">
        <v>8944.68</v>
      </c>
      <c r="G39">
        <v>10</v>
      </c>
    </row>
    <row r="40" spans="1:7" x14ac:dyDescent="0.2">
      <c r="A40" t="s">
        <v>871</v>
      </c>
      <c r="B40" t="s">
        <v>7</v>
      </c>
      <c r="C40" t="s">
        <v>60</v>
      </c>
      <c r="D40" t="str">
        <f t="shared" si="0"/>
        <v>Frozen</v>
      </c>
      <c r="E40" s="1">
        <v>44279</v>
      </c>
      <c r="F40" s="4">
        <v>4286.5600000000004</v>
      </c>
      <c r="G40">
        <v>9</v>
      </c>
    </row>
    <row r="41" spans="1:7" x14ac:dyDescent="0.2">
      <c r="A41" t="s">
        <v>872</v>
      </c>
      <c r="B41" t="s">
        <v>4</v>
      </c>
      <c r="C41" t="s">
        <v>61</v>
      </c>
      <c r="D41" t="str">
        <f t="shared" si="0"/>
        <v>Perron Cheddar</v>
      </c>
      <c r="E41" s="1">
        <v>44318</v>
      </c>
      <c r="F41" s="4">
        <v>2999.42</v>
      </c>
      <c r="G41">
        <v>3</v>
      </c>
    </row>
    <row r="42" spans="1:7" x14ac:dyDescent="0.2">
      <c r="A42" t="s">
        <v>872</v>
      </c>
      <c r="B42" t="s">
        <v>9</v>
      </c>
      <c r="C42" t="s">
        <v>62</v>
      </c>
      <c r="D42" t="str">
        <f t="shared" si="0"/>
        <v>Oolong</v>
      </c>
      <c r="E42" s="1">
        <v>44331</v>
      </c>
      <c r="F42" s="4">
        <v>6405.2</v>
      </c>
      <c r="G42">
        <v>3</v>
      </c>
    </row>
    <row r="43" spans="1:7" x14ac:dyDescent="0.2">
      <c r="A43" t="s">
        <v>873</v>
      </c>
      <c r="B43" t="s">
        <v>46</v>
      </c>
      <c r="C43" t="s">
        <v>63</v>
      </c>
      <c r="D43" t="str">
        <f t="shared" si="0"/>
        <v>Magnotta - Cab Franc</v>
      </c>
      <c r="E43" s="1">
        <v>44216</v>
      </c>
      <c r="F43" s="4">
        <v>3509.98</v>
      </c>
      <c r="G43">
        <v>9</v>
      </c>
    </row>
    <row r="44" spans="1:7" x14ac:dyDescent="0.2">
      <c r="A44" t="s">
        <v>873</v>
      </c>
      <c r="B44" t="s">
        <v>35</v>
      </c>
      <c r="C44" t="s">
        <v>64</v>
      </c>
      <c r="D44" t="str">
        <f t="shared" si="0"/>
        <v>Macadamia</v>
      </c>
      <c r="E44" s="1">
        <v>44325</v>
      </c>
      <c r="F44" s="4">
        <v>1661.63</v>
      </c>
      <c r="G44">
        <v>6</v>
      </c>
    </row>
    <row r="45" spans="1:7" x14ac:dyDescent="0.2">
      <c r="A45" t="s">
        <v>873</v>
      </c>
      <c r="B45" t="s">
        <v>54</v>
      </c>
      <c r="C45" t="s">
        <v>65</v>
      </c>
      <c r="D45" t="str">
        <f t="shared" si="0"/>
        <v>Diced, Canned</v>
      </c>
      <c r="E45" s="1">
        <v>44296</v>
      </c>
      <c r="F45" s="4">
        <v>6717.6</v>
      </c>
      <c r="G45">
        <v>10</v>
      </c>
    </row>
    <row r="46" spans="1:7" x14ac:dyDescent="0.2">
      <c r="A46" t="s">
        <v>873</v>
      </c>
      <c r="B46" t="s">
        <v>52</v>
      </c>
      <c r="C46" t="s">
        <v>66</v>
      </c>
      <c r="D46" t="str">
        <f t="shared" si="0"/>
        <v>Regular</v>
      </c>
      <c r="E46" s="1">
        <v>44521</v>
      </c>
      <c r="F46" s="4">
        <v>3981.71</v>
      </c>
      <c r="G46">
        <v>5</v>
      </c>
    </row>
    <row r="47" spans="1:7" x14ac:dyDescent="0.2">
      <c r="A47" t="s">
        <v>870</v>
      </c>
      <c r="B47" t="s">
        <v>23</v>
      </c>
      <c r="C47" t="s">
        <v>67</v>
      </c>
      <c r="D47" t="str">
        <f t="shared" si="0"/>
        <v>Basmati</v>
      </c>
      <c r="E47" s="1">
        <v>44483</v>
      </c>
      <c r="F47" s="4">
        <v>9398.74</v>
      </c>
      <c r="G47">
        <v>5</v>
      </c>
    </row>
    <row r="48" spans="1:7" x14ac:dyDescent="0.2">
      <c r="A48" t="s">
        <v>871</v>
      </c>
      <c r="B48" t="s">
        <v>25</v>
      </c>
      <c r="C48" t="s">
        <v>68</v>
      </c>
      <c r="D48" t="str">
        <f t="shared" si="0"/>
        <v>Muskoka Cream Ale</v>
      </c>
      <c r="E48" s="1">
        <v>44308</v>
      </c>
      <c r="F48" s="4">
        <v>4314.99</v>
      </c>
      <c r="G48">
        <v>3</v>
      </c>
    </row>
    <row r="49" spans="1:7" x14ac:dyDescent="0.2">
      <c r="A49" t="s">
        <v>870</v>
      </c>
      <c r="B49" t="s">
        <v>52</v>
      </c>
      <c r="C49" t="s">
        <v>69</v>
      </c>
      <c r="D49" t="str">
        <f t="shared" si="0"/>
        <v>Thailand</v>
      </c>
      <c r="E49" s="1">
        <v>44401</v>
      </c>
      <c r="F49" s="4">
        <v>1672.14</v>
      </c>
      <c r="G49">
        <v>4</v>
      </c>
    </row>
    <row r="50" spans="1:7" x14ac:dyDescent="0.2">
      <c r="A50" t="s">
        <v>872</v>
      </c>
      <c r="B50" t="s">
        <v>16</v>
      </c>
      <c r="C50" t="s">
        <v>70</v>
      </c>
      <c r="D50" t="str">
        <f t="shared" si="0"/>
        <v>Lemonade</v>
      </c>
      <c r="E50" s="1">
        <v>44258</v>
      </c>
      <c r="F50" s="4">
        <v>5685.08</v>
      </c>
      <c r="G50">
        <v>7</v>
      </c>
    </row>
    <row r="51" spans="1:7" x14ac:dyDescent="0.2">
      <c r="A51" t="s">
        <v>870</v>
      </c>
      <c r="B51" t="s">
        <v>16</v>
      </c>
      <c r="C51" t="s">
        <v>71</v>
      </c>
      <c r="D51" t="str">
        <f t="shared" si="0"/>
        <v>Chocolate</v>
      </c>
      <c r="E51" s="1">
        <v>44558</v>
      </c>
      <c r="F51" s="4">
        <v>3223.98</v>
      </c>
      <c r="G51">
        <v>10</v>
      </c>
    </row>
    <row r="52" spans="1:7" x14ac:dyDescent="0.2">
      <c r="A52" t="s">
        <v>873</v>
      </c>
      <c r="B52" t="s">
        <v>35</v>
      </c>
      <c r="C52" t="s">
        <v>72</v>
      </c>
      <c r="D52" t="str">
        <f t="shared" si="0"/>
        <v>Pie Shells 10</v>
      </c>
      <c r="E52" s="1">
        <v>44495</v>
      </c>
      <c r="F52" s="4">
        <v>7801.66</v>
      </c>
      <c r="G52">
        <v>9</v>
      </c>
    </row>
    <row r="53" spans="1:7" x14ac:dyDescent="0.2">
      <c r="A53" t="s">
        <v>871</v>
      </c>
      <c r="B53" t="s">
        <v>73</v>
      </c>
      <c r="C53" t="s">
        <v>74</v>
      </c>
      <c r="D53" t="str">
        <f t="shared" si="0"/>
        <v>Red, Dry</v>
      </c>
      <c r="E53" s="1">
        <v>44335</v>
      </c>
      <c r="F53" s="4">
        <v>3632.41</v>
      </c>
      <c r="G53">
        <v>9</v>
      </c>
    </row>
    <row r="54" spans="1:7" x14ac:dyDescent="0.2">
      <c r="A54" t="s">
        <v>869</v>
      </c>
      <c r="B54" t="s">
        <v>14</v>
      </c>
      <c r="C54" t="s">
        <v>75</v>
      </c>
      <c r="D54" t="str">
        <f t="shared" si="0"/>
        <v>Montecillo Rioja Crianza</v>
      </c>
      <c r="E54" s="1">
        <v>44200</v>
      </c>
      <c r="F54" s="4">
        <v>4445.6099999999997</v>
      </c>
      <c r="G54">
        <v>9</v>
      </c>
    </row>
    <row r="55" spans="1:7" x14ac:dyDescent="0.2">
      <c r="A55" t="s">
        <v>869</v>
      </c>
      <c r="B55" t="s">
        <v>4</v>
      </c>
      <c r="C55" t="s">
        <v>76</v>
      </c>
      <c r="D55" t="str">
        <f t="shared" si="0"/>
        <v>Oyster, Fresh</v>
      </c>
      <c r="E55" s="1">
        <v>44253</v>
      </c>
      <c r="F55" s="4">
        <v>952.89</v>
      </c>
      <c r="G55">
        <v>7</v>
      </c>
    </row>
    <row r="56" spans="1:7" x14ac:dyDescent="0.2">
      <c r="A56" t="s">
        <v>873</v>
      </c>
      <c r="B56" t="s">
        <v>7</v>
      </c>
      <c r="C56" t="s">
        <v>77</v>
      </c>
      <c r="D56" t="str">
        <f t="shared" si="0"/>
        <v>Blouse / Shirt / Sweater</v>
      </c>
      <c r="E56" s="1">
        <v>44297</v>
      </c>
      <c r="F56" s="4">
        <v>7923.71</v>
      </c>
      <c r="G56">
        <v>1</v>
      </c>
    </row>
    <row r="57" spans="1:7" x14ac:dyDescent="0.2">
      <c r="A57" t="s">
        <v>873</v>
      </c>
      <c r="B57" t="s">
        <v>73</v>
      </c>
      <c r="C57" t="s">
        <v>78</v>
      </c>
      <c r="D57" t="str">
        <f t="shared" si="0"/>
        <v>Delicato Merlot</v>
      </c>
      <c r="E57" s="1">
        <v>44210</v>
      </c>
      <c r="F57" s="4">
        <v>6201.21</v>
      </c>
      <c r="G57">
        <v>4</v>
      </c>
    </row>
    <row r="58" spans="1:7" x14ac:dyDescent="0.2">
      <c r="A58" t="s">
        <v>869</v>
      </c>
      <c r="B58" t="s">
        <v>46</v>
      </c>
      <c r="C58" t="s">
        <v>79</v>
      </c>
      <c r="D58" t="str">
        <f t="shared" si="0"/>
        <v>Cippolini</v>
      </c>
      <c r="E58" s="1">
        <v>44426</v>
      </c>
      <c r="F58" s="4">
        <v>3091.95</v>
      </c>
      <c r="G58">
        <v>7</v>
      </c>
    </row>
    <row r="59" spans="1:7" x14ac:dyDescent="0.2">
      <c r="A59" t="s">
        <v>870</v>
      </c>
      <c r="B59" t="s">
        <v>35</v>
      </c>
      <c r="C59" t="s">
        <v>80</v>
      </c>
      <c r="D59" t="str">
        <f t="shared" si="0"/>
        <v>Savigny - Les - Beaune</v>
      </c>
      <c r="E59" s="1">
        <v>44211</v>
      </c>
      <c r="F59" s="4">
        <v>9645.1</v>
      </c>
      <c r="G59">
        <v>2</v>
      </c>
    </row>
    <row r="60" spans="1:7" x14ac:dyDescent="0.2">
      <c r="A60" t="s">
        <v>873</v>
      </c>
      <c r="B60" t="s">
        <v>81</v>
      </c>
      <c r="C60" t="s">
        <v>82</v>
      </c>
      <c r="D60" t="str">
        <f t="shared" si="0"/>
        <v>Pine Nuts, Whole</v>
      </c>
      <c r="E60" s="1">
        <v>44494</v>
      </c>
      <c r="F60" s="4">
        <v>7169.14</v>
      </c>
      <c r="G60">
        <v>8</v>
      </c>
    </row>
    <row r="61" spans="1:7" x14ac:dyDescent="0.2">
      <c r="A61" t="s">
        <v>872</v>
      </c>
      <c r="B61" t="s">
        <v>21</v>
      </c>
      <c r="C61" t="s">
        <v>83</v>
      </c>
      <c r="D61" t="str">
        <f t="shared" si="0"/>
        <v>Tenderloin, Untrimmed</v>
      </c>
      <c r="E61" s="1">
        <v>44200</v>
      </c>
      <c r="F61" s="4">
        <v>9635.24</v>
      </c>
      <c r="G61">
        <v>9</v>
      </c>
    </row>
    <row r="62" spans="1:7" x14ac:dyDescent="0.2">
      <c r="A62" t="s">
        <v>869</v>
      </c>
      <c r="B62" t="s">
        <v>12</v>
      </c>
      <c r="C62" t="s">
        <v>84</v>
      </c>
      <c r="D62" t="str">
        <f t="shared" si="0"/>
        <v>Demi Glace</v>
      </c>
      <c r="E62" s="1">
        <v>44555</v>
      </c>
      <c r="F62" s="4">
        <v>7685.9</v>
      </c>
      <c r="G62">
        <v>8</v>
      </c>
    </row>
    <row r="63" spans="1:7" x14ac:dyDescent="0.2">
      <c r="A63" t="s">
        <v>869</v>
      </c>
      <c r="B63" t="s">
        <v>35</v>
      </c>
      <c r="C63" t="s">
        <v>47</v>
      </c>
      <c r="D63" t="str">
        <f t="shared" si="0"/>
        <v>Hazelnut, Ground, Natural</v>
      </c>
      <c r="E63" s="1">
        <v>44412</v>
      </c>
      <c r="F63" s="4">
        <v>8436.15</v>
      </c>
      <c r="G63">
        <v>1</v>
      </c>
    </row>
    <row r="64" spans="1:7" x14ac:dyDescent="0.2">
      <c r="A64" t="s">
        <v>869</v>
      </c>
      <c r="B64" t="s">
        <v>85</v>
      </c>
      <c r="C64" t="s">
        <v>86</v>
      </c>
      <c r="D64" t="str">
        <f t="shared" si="0"/>
        <v>Pine Sol</v>
      </c>
      <c r="E64" s="1">
        <v>44372</v>
      </c>
      <c r="F64" s="4">
        <v>2970.95</v>
      </c>
      <c r="G64">
        <v>2</v>
      </c>
    </row>
    <row r="65" spans="1:7" x14ac:dyDescent="0.2">
      <c r="A65" t="s">
        <v>873</v>
      </c>
      <c r="B65" t="s">
        <v>52</v>
      </c>
      <c r="C65" t="s">
        <v>87</v>
      </c>
      <c r="D65" t="str">
        <f t="shared" si="0"/>
        <v>Fish</v>
      </c>
      <c r="E65" s="1">
        <v>44369</v>
      </c>
      <c r="F65" s="4">
        <v>5562.82</v>
      </c>
      <c r="G65">
        <v>6</v>
      </c>
    </row>
    <row r="66" spans="1:7" x14ac:dyDescent="0.2">
      <c r="A66" t="s">
        <v>872</v>
      </c>
      <c r="B66" t="s">
        <v>23</v>
      </c>
      <c r="C66" t="s">
        <v>88</v>
      </c>
      <c r="D66" t="str">
        <f t="shared" ref="D66:D129" si="1">IFERROR(MID(C66,FIND("-",C66)+2,30),LEFT(C66,30))</f>
        <v>Salsa</v>
      </c>
      <c r="E66" s="1">
        <v>44481</v>
      </c>
      <c r="F66" s="4">
        <v>704.42</v>
      </c>
      <c r="G66">
        <v>6</v>
      </c>
    </row>
    <row r="67" spans="1:7" x14ac:dyDescent="0.2">
      <c r="A67" t="s">
        <v>871</v>
      </c>
      <c r="B67" t="s">
        <v>23</v>
      </c>
      <c r="C67" t="s">
        <v>89</v>
      </c>
      <c r="D67" t="str">
        <f t="shared" si="1"/>
        <v>White Wine</v>
      </c>
      <c r="E67" s="1">
        <v>44269</v>
      </c>
      <c r="F67" s="4">
        <v>1749.82</v>
      </c>
      <c r="G67">
        <v>4</v>
      </c>
    </row>
    <row r="68" spans="1:7" x14ac:dyDescent="0.2">
      <c r="A68" t="s">
        <v>869</v>
      </c>
      <c r="B68" t="s">
        <v>21</v>
      </c>
      <c r="C68" t="s">
        <v>90</v>
      </c>
      <c r="D68" t="str">
        <f t="shared" si="1"/>
        <v>Hipnotiq Liquor</v>
      </c>
      <c r="E68" s="1">
        <v>44484</v>
      </c>
      <c r="F68" s="4">
        <v>8027.78</v>
      </c>
      <c r="G68">
        <v>9</v>
      </c>
    </row>
    <row r="69" spans="1:7" x14ac:dyDescent="0.2">
      <c r="A69" t="s">
        <v>871</v>
      </c>
      <c r="B69" t="s">
        <v>57</v>
      </c>
      <c r="C69" t="s">
        <v>91</v>
      </c>
      <c r="D69" t="str">
        <f t="shared" si="1"/>
        <v>Zonnebloem Pinotage</v>
      </c>
      <c r="E69" s="1">
        <v>44448</v>
      </c>
      <c r="F69" s="4">
        <v>342.91</v>
      </c>
      <c r="G69">
        <v>9</v>
      </c>
    </row>
    <row r="70" spans="1:7" x14ac:dyDescent="0.2">
      <c r="A70" t="s">
        <v>872</v>
      </c>
      <c r="B70" t="s">
        <v>52</v>
      </c>
      <c r="C70" t="s">
        <v>92</v>
      </c>
      <c r="D70" t="str">
        <f t="shared" si="1"/>
        <v>Red, Concha Y Toro</v>
      </c>
      <c r="E70" s="1">
        <v>44440</v>
      </c>
      <c r="F70" s="4">
        <v>3160.21</v>
      </c>
      <c r="G70">
        <v>6</v>
      </c>
    </row>
    <row r="71" spans="1:7" x14ac:dyDescent="0.2">
      <c r="A71" t="s">
        <v>870</v>
      </c>
      <c r="B71" t="s">
        <v>35</v>
      </c>
      <c r="C71" t="s">
        <v>93</v>
      </c>
      <c r="D71" t="str">
        <f t="shared" si="1"/>
        <v>Strawberry</v>
      </c>
      <c r="E71" s="1">
        <v>44344</v>
      </c>
      <c r="F71" s="4">
        <v>947.27</v>
      </c>
      <c r="G71">
        <v>3</v>
      </c>
    </row>
    <row r="72" spans="1:7" x14ac:dyDescent="0.2">
      <c r="A72" t="s">
        <v>872</v>
      </c>
      <c r="B72" t="s">
        <v>54</v>
      </c>
      <c r="C72" t="s">
        <v>94</v>
      </c>
      <c r="D72" t="str">
        <f t="shared" si="1"/>
        <v>Golden</v>
      </c>
      <c r="E72" s="1">
        <v>44203</v>
      </c>
      <c r="F72" s="4">
        <v>2114.9</v>
      </c>
      <c r="G72">
        <v>2</v>
      </c>
    </row>
    <row r="73" spans="1:7" x14ac:dyDescent="0.2">
      <c r="A73" t="s">
        <v>871</v>
      </c>
      <c r="B73" t="s">
        <v>23</v>
      </c>
      <c r="C73" t="s">
        <v>95</v>
      </c>
      <c r="D73" t="str">
        <f t="shared" si="1"/>
        <v>Dried</v>
      </c>
      <c r="E73" s="1">
        <v>44387</v>
      </c>
      <c r="F73" s="4">
        <v>9309.99</v>
      </c>
      <c r="G73">
        <v>6</v>
      </c>
    </row>
    <row r="74" spans="1:7" x14ac:dyDescent="0.2">
      <c r="A74" t="s">
        <v>869</v>
      </c>
      <c r="B74" t="s">
        <v>7</v>
      </c>
      <c r="C74" t="s">
        <v>96</v>
      </c>
      <c r="D74" t="str">
        <f t="shared" si="1"/>
        <v>Cannelloni, Sheets, Fresh</v>
      </c>
      <c r="E74" s="1">
        <v>44453</v>
      </c>
      <c r="F74" s="4">
        <v>938.77</v>
      </c>
      <c r="G74">
        <v>1</v>
      </c>
    </row>
    <row r="75" spans="1:7" x14ac:dyDescent="0.2">
      <c r="A75" t="s">
        <v>869</v>
      </c>
      <c r="B75" t="s">
        <v>19</v>
      </c>
      <c r="C75" t="s">
        <v>97</v>
      </c>
      <c r="D75" t="str">
        <f t="shared" si="1"/>
        <v>Cultivated</v>
      </c>
      <c r="E75" s="1">
        <v>44346</v>
      </c>
      <c r="F75" s="4">
        <v>629.94000000000005</v>
      </c>
      <c r="G75">
        <v>10</v>
      </c>
    </row>
    <row r="76" spans="1:7" x14ac:dyDescent="0.2">
      <c r="A76" t="s">
        <v>873</v>
      </c>
      <c r="B76" t="s">
        <v>73</v>
      </c>
      <c r="C76" t="s">
        <v>98</v>
      </c>
      <c r="D76" t="str">
        <f t="shared" si="1"/>
        <v>English Muffin</v>
      </c>
      <c r="E76" s="1">
        <v>44204</v>
      </c>
      <c r="F76" s="4">
        <v>1472.55</v>
      </c>
      <c r="G76">
        <v>10</v>
      </c>
    </row>
    <row r="77" spans="1:7" x14ac:dyDescent="0.2">
      <c r="A77" t="s">
        <v>870</v>
      </c>
      <c r="B77" t="s">
        <v>4</v>
      </c>
      <c r="C77" t="s">
        <v>99</v>
      </c>
      <c r="D77" t="str">
        <f t="shared" si="1"/>
        <v>Pullman, Sliced</v>
      </c>
      <c r="E77" s="1">
        <v>44274</v>
      </c>
      <c r="F77" s="4">
        <v>1482.5</v>
      </c>
      <c r="G77">
        <v>2</v>
      </c>
    </row>
    <row r="78" spans="1:7" x14ac:dyDescent="0.2">
      <c r="A78" t="s">
        <v>872</v>
      </c>
      <c r="B78" t="s">
        <v>46</v>
      </c>
      <c r="C78" t="s">
        <v>100</v>
      </c>
      <c r="D78" t="str">
        <f t="shared" si="1"/>
        <v>Red, Metus Rose</v>
      </c>
      <c r="E78" s="1">
        <v>44251</v>
      </c>
      <c r="F78" s="4">
        <v>9998.57</v>
      </c>
      <c r="G78">
        <v>2</v>
      </c>
    </row>
    <row r="79" spans="1:7" x14ac:dyDescent="0.2">
      <c r="A79" t="s">
        <v>869</v>
      </c>
      <c r="B79" t="s">
        <v>21</v>
      </c>
      <c r="C79" t="s">
        <v>101</v>
      </c>
      <c r="D79" t="str">
        <f t="shared" si="1"/>
        <v>Lolla Rosa</v>
      </c>
      <c r="E79" s="1">
        <v>44437</v>
      </c>
      <c r="F79" s="4">
        <v>7995.32</v>
      </c>
      <c r="G79">
        <v>5</v>
      </c>
    </row>
    <row r="80" spans="1:7" x14ac:dyDescent="0.2">
      <c r="A80" t="s">
        <v>872</v>
      </c>
      <c r="B80" t="s">
        <v>21</v>
      </c>
      <c r="C80" t="s">
        <v>102</v>
      </c>
      <c r="D80" t="str">
        <f t="shared" si="1"/>
        <v>Dark Rye</v>
      </c>
      <c r="E80" s="1">
        <v>44314</v>
      </c>
      <c r="F80" s="4">
        <v>1615.2</v>
      </c>
      <c r="G80">
        <v>9</v>
      </c>
    </row>
    <row r="81" spans="1:7" x14ac:dyDescent="0.2">
      <c r="A81" t="s">
        <v>872</v>
      </c>
      <c r="B81" t="s">
        <v>27</v>
      </c>
      <c r="C81" t="s">
        <v>103</v>
      </c>
      <c r="D81" t="str">
        <f t="shared" si="1"/>
        <v>Orange</v>
      </c>
      <c r="E81" s="1">
        <v>44556</v>
      </c>
      <c r="F81" s="4">
        <v>1292.04</v>
      </c>
      <c r="G81">
        <v>9</v>
      </c>
    </row>
    <row r="82" spans="1:7" x14ac:dyDescent="0.2">
      <c r="A82" t="s">
        <v>871</v>
      </c>
      <c r="B82" t="s">
        <v>9</v>
      </c>
      <c r="C82" t="s">
        <v>104</v>
      </c>
      <c r="D82" t="str">
        <f t="shared" si="1"/>
        <v>Comtomme</v>
      </c>
      <c r="E82" s="1">
        <v>44509</v>
      </c>
      <c r="F82" s="4">
        <v>8156.86</v>
      </c>
      <c r="G82">
        <v>6</v>
      </c>
    </row>
    <row r="83" spans="1:7" x14ac:dyDescent="0.2">
      <c r="A83" t="s">
        <v>871</v>
      </c>
      <c r="B83" t="s">
        <v>52</v>
      </c>
      <c r="C83" t="s">
        <v>105</v>
      </c>
      <c r="D83" t="str">
        <f t="shared" si="1"/>
        <v>Jerusalem</v>
      </c>
      <c r="E83" s="1">
        <v>44226</v>
      </c>
      <c r="F83" s="4">
        <v>7341.56</v>
      </c>
      <c r="G83">
        <v>7</v>
      </c>
    </row>
    <row r="84" spans="1:7" x14ac:dyDescent="0.2">
      <c r="A84" t="s">
        <v>871</v>
      </c>
      <c r="B84" t="s">
        <v>19</v>
      </c>
      <c r="C84" t="s">
        <v>106</v>
      </c>
      <c r="D84" t="str">
        <f t="shared" si="1"/>
        <v>Onion Focaccia</v>
      </c>
      <c r="E84" s="1">
        <v>44460</v>
      </c>
      <c r="F84" s="4">
        <v>7397.08</v>
      </c>
      <c r="G84">
        <v>4</v>
      </c>
    </row>
    <row r="85" spans="1:7" x14ac:dyDescent="0.2">
      <c r="A85" t="s">
        <v>869</v>
      </c>
      <c r="B85" t="s">
        <v>14</v>
      </c>
      <c r="C85" t="s">
        <v>107</v>
      </c>
      <c r="D85" t="str">
        <f t="shared" si="1"/>
        <v>Yellow Hot House</v>
      </c>
      <c r="E85" s="1">
        <v>44444</v>
      </c>
      <c r="F85" s="4">
        <v>9508.4500000000007</v>
      </c>
      <c r="G85">
        <v>2</v>
      </c>
    </row>
    <row r="86" spans="1:7" x14ac:dyDescent="0.2">
      <c r="A86" t="s">
        <v>870</v>
      </c>
      <c r="B86" t="s">
        <v>81</v>
      </c>
      <c r="C86" t="s">
        <v>108</v>
      </c>
      <c r="D86" t="str">
        <f t="shared" si="1"/>
        <v>Campbells Bean Medley</v>
      </c>
      <c r="E86" s="1">
        <v>44394</v>
      </c>
      <c r="F86" s="4">
        <v>9641.4699999999993</v>
      </c>
      <c r="G86">
        <v>1</v>
      </c>
    </row>
    <row r="87" spans="1:7" x14ac:dyDescent="0.2">
      <c r="A87" t="s">
        <v>869</v>
      </c>
      <c r="B87" t="s">
        <v>27</v>
      </c>
      <c r="C87" t="s">
        <v>109</v>
      </c>
      <c r="D87" t="str">
        <f t="shared" si="1"/>
        <v>Placido Pinot Grigo</v>
      </c>
      <c r="E87" s="1">
        <v>44239</v>
      </c>
      <c r="F87" s="4">
        <v>6954.63</v>
      </c>
      <c r="G87">
        <v>2</v>
      </c>
    </row>
    <row r="88" spans="1:7" x14ac:dyDescent="0.2">
      <c r="A88" t="s">
        <v>870</v>
      </c>
      <c r="B88" t="s">
        <v>4</v>
      </c>
      <c r="C88" t="s">
        <v>110</v>
      </c>
      <c r="D88" t="str">
        <f t="shared" si="1"/>
        <v>Chop, Frenched</v>
      </c>
      <c r="E88" s="1">
        <v>44253</v>
      </c>
      <c r="F88" s="4">
        <v>2244.81</v>
      </c>
      <c r="G88">
        <v>4</v>
      </c>
    </row>
    <row r="89" spans="1:7" x14ac:dyDescent="0.2">
      <c r="A89" t="s">
        <v>870</v>
      </c>
      <c r="B89" t="s">
        <v>16</v>
      </c>
      <c r="C89" t="s">
        <v>111</v>
      </c>
      <c r="D89" t="str">
        <f t="shared" si="1"/>
        <v>Apple, 500 Ml</v>
      </c>
      <c r="E89" s="1">
        <v>44271</v>
      </c>
      <c r="F89" s="4">
        <v>1776.38</v>
      </c>
      <c r="G89">
        <v>6</v>
      </c>
    </row>
    <row r="90" spans="1:7" x14ac:dyDescent="0.2">
      <c r="A90" t="s">
        <v>870</v>
      </c>
      <c r="B90" t="s">
        <v>21</v>
      </c>
      <c r="C90" t="s">
        <v>112</v>
      </c>
      <c r="D90" t="str">
        <f t="shared" si="1"/>
        <v>Whole</v>
      </c>
      <c r="E90" s="1">
        <v>44290</v>
      </c>
      <c r="F90" s="4">
        <v>4741.1899999999996</v>
      </c>
      <c r="G90">
        <v>6</v>
      </c>
    </row>
    <row r="91" spans="1:7" x14ac:dyDescent="0.2">
      <c r="A91" t="s">
        <v>871</v>
      </c>
      <c r="B91" t="s">
        <v>14</v>
      </c>
      <c r="C91" t="s">
        <v>113</v>
      </c>
      <c r="D91" t="str">
        <f t="shared" si="1"/>
        <v>12, Paper</v>
      </c>
      <c r="E91" s="1">
        <v>44492</v>
      </c>
      <c r="F91" s="4">
        <v>5256.41</v>
      </c>
      <c r="G91">
        <v>5</v>
      </c>
    </row>
    <row r="92" spans="1:7" x14ac:dyDescent="0.2">
      <c r="A92" t="s">
        <v>873</v>
      </c>
      <c r="B92" t="s">
        <v>7</v>
      </c>
      <c r="C92" t="s">
        <v>114</v>
      </c>
      <c r="D92" t="str">
        <f t="shared" si="1"/>
        <v>Strawberry</v>
      </c>
      <c r="E92" s="1">
        <v>44406</v>
      </c>
      <c r="F92" s="4">
        <v>6388.36</v>
      </c>
      <c r="G92">
        <v>2</v>
      </c>
    </row>
    <row r="93" spans="1:7" x14ac:dyDescent="0.2">
      <c r="A93" t="s">
        <v>872</v>
      </c>
      <c r="B93" t="s">
        <v>16</v>
      </c>
      <c r="C93" t="s">
        <v>115</v>
      </c>
      <c r="D93" t="str">
        <f t="shared" si="1"/>
        <v>Cake Slab</v>
      </c>
      <c r="E93" s="1">
        <v>44362</v>
      </c>
      <c r="F93" s="4">
        <v>5534.28</v>
      </c>
      <c r="G93">
        <v>2</v>
      </c>
    </row>
    <row r="94" spans="1:7" x14ac:dyDescent="0.2">
      <c r="A94" t="s">
        <v>870</v>
      </c>
      <c r="B94" t="s">
        <v>7</v>
      </c>
      <c r="C94" t="s">
        <v>116</v>
      </c>
      <c r="D94" t="str">
        <f t="shared" si="1"/>
        <v>10 Grain</v>
      </c>
      <c r="E94" s="1">
        <v>44267</v>
      </c>
      <c r="F94" s="4">
        <v>7406</v>
      </c>
      <c r="G94">
        <v>6</v>
      </c>
    </row>
    <row r="95" spans="1:7" x14ac:dyDescent="0.2">
      <c r="A95" t="s">
        <v>873</v>
      </c>
      <c r="B95" t="s">
        <v>14</v>
      </c>
      <c r="C95" t="s">
        <v>117</v>
      </c>
      <c r="D95" t="str">
        <f t="shared" si="1"/>
        <v>Butt, Boneless</v>
      </c>
      <c r="E95" s="1">
        <v>44373</v>
      </c>
      <c r="F95" s="4">
        <v>6659</v>
      </c>
      <c r="G95">
        <v>6</v>
      </c>
    </row>
    <row r="96" spans="1:7" x14ac:dyDescent="0.2">
      <c r="A96" t="s">
        <v>873</v>
      </c>
      <c r="B96" t="s">
        <v>4</v>
      </c>
      <c r="C96" t="s">
        <v>118</v>
      </c>
      <c r="D96" t="str">
        <f t="shared" si="1"/>
        <v>Bacon Strip Precooked</v>
      </c>
      <c r="E96" s="1">
        <v>44198</v>
      </c>
      <c r="F96" s="4">
        <v>3144.96</v>
      </c>
      <c r="G96">
        <v>1</v>
      </c>
    </row>
    <row r="97" spans="1:7" x14ac:dyDescent="0.2">
      <c r="A97" t="s">
        <v>869</v>
      </c>
      <c r="B97" t="s">
        <v>54</v>
      </c>
      <c r="C97" t="s">
        <v>119</v>
      </c>
      <c r="D97" t="str">
        <f t="shared" si="1"/>
        <v>Spring 1.5lit</v>
      </c>
      <c r="E97" s="1">
        <v>44266</v>
      </c>
      <c r="F97" s="4">
        <v>3779.88</v>
      </c>
      <c r="G97">
        <v>3</v>
      </c>
    </row>
    <row r="98" spans="1:7" x14ac:dyDescent="0.2">
      <c r="A98" t="s">
        <v>871</v>
      </c>
      <c r="B98" t="s">
        <v>27</v>
      </c>
      <c r="C98" t="s">
        <v>120</v>
      </c>
      <c r="D98" t="str">
        <f t="shared" si="1"/>
        <v>Bag Clear 10 Lb</v>
      </c>
      <c r="E98" s="1">
        <v>44525</v>
      </c>
      <c r="F98" s="4">
        <v>9439.16</v>
      </c>
      <c r="G98">
        <v>5</v>
      </c>
    </row>
    <row r="99" spans="1:7" x14ac:dyDescent="0.2">
      <c r="A99" t="s">
        <v>872</v>
      </c>
      <c r="B99" t="s">
        <v>73</v>
      </c>
      <c r="C99" t="s">
        <v>121</v>
      </c>
      <c r="D99" t="str">
        <f t="shared" si="1"/>
        <v>Orange, 341 Ml</v>
      </c>
      <c r="E99" s="1">
        <v>44246</v>
      </c>
      <c r="F99" s="4">
        <v>8830.5400000000009</v>
      </c>
      <c r="G99">
        <v>5</v>
      </c>
    </row>
    <row r="100" spans="1:7" x14ac:dyDescent="0.2">
      <c r="A100" t="s">
        <v>873</v>
      </c>
      <c r="B100" t="s">
        <v>14</v>
      </c>
      <c r="C100" t="s">
        <v>122</v>
      </c>
      <c r="D100" t="str">
        <f t="shared" si="1"/>
        <v>Table Cloth 53x53 White</v>
      </c>
      <c r="E100" s="1">
        <v>44422</v>
      </c>
      <c r="F100" s="4">
        <v>3401.08</v>
      </c>
      <c r="G100">
        <v>6</v>
      </c>
    </row>
    <row r="101" spans="1:7" x14ac:dyDescent="0.2">
      <c r="A101" t="s">
        <v>871</v>
      </c>
      <c r="B101" t="s">
        <v>35</v>
      </c>
      <c r="C101" t="s">
        <v>123</v>
      </c>
      <c r="D101" t="str">
        <f t="shared" si="1"/>
        <v>Kiwi</v>
      </c>
      <c r="E101" s="1">
        <v>44313</v>
      </c>
      <c r="F101" s="4">
        <v>961.98</v>
      </c>
      <c r="G101">
        <v>5</v>
      </c>
    </row>
    <row r="102" spans="1:7" x14ac:dyDescent="0.2">
      <c r="A102" t="s">
        <v>869</v>
      </c>
      <c r="B102" t="s">
        <v>21</v>
      </c>
      <c r="C102" t="s">
        <v>124</v>
      </c>
      <c r="D102" t="str">
        <f t="shared" si="1"/>
        <v>Round Foil</v>
      </c>
      <c r="E102" s="1">
        <v>44267</v>
      </c>
      <c r="F102" s="4">
        <v>3904.75</v>
      </c>
      <c r="G102">
        <v>6</v>
      </c>
    </row>
    <row r="103" spans="1:7" x14ac:dyDescent="0.2">
      <c r="A103" t="s">
        <v>871</v>
      </c>
      <c r="B103" t="s">
        <v>14</v>
      </c>
      <c r="C103" t="s">
        <v>125</v>
      </c>
      <c r="D103" t="str">
        <f t="shared" si="1"/>
        <v>Scotchbrite Hand Pad</v>
      </c>
      <c r="E103" s="1">
        <v>44372</v>
      </c>
      <c r="F103" s="4">
        <v>9871.02</v>
      </c>
      <c r="G103">
        <v>4</v>
      </c>
    </row>
    <row r="104" spans="1:7" x14ac:dyDescent="0.2">
      <c r="A104" t="s">
        <v>872</v>
      </c>
      <c r="B104" t="s">
        <v>73</v>
      </c>
      <c r="C104" t="s">
        <v>126</v>
      </c>
      <c r="D104" t="str">
        <f t="shared" si="1"/>
        <v>Golden, Lyles</v>
      </c>
      <c r="E104" s="1">
        <v>44510</v>
      </c>
      <c r="F104" s="4">
        <v>9436.27</v>
      </c>
      <c r="G104">
        <v>3</v>
      </c>
    </row>
    <row r="105" spans="1:7" x14ac:dyDescent="0.2">
      <c r="A105" t="s">
        <v>869</v>
      </c>
      <c r="B105" t="s">
        <v>29</v>
      </c>
      <c r="C105" t="s">
        <v>127</v>
      </c>
      <c r="D105" t="str">
        <f t="shared" si="1"/>
        <v>Sausage Casing</v>
      </c>
      <c r="E105" s="1">
        <v>44530</v>
      </c>
      <c r="F105" s="4">
        <v>1265.1199999999999</v>
      </c>
      <c r="G105">
        <v>5</v>
      </c>
    </row>
    <row r="106" spans="1:7" x14ac:dyDescent="0.2">
      <c r="A106" t="s">
        <v>870</v>
      </c>
      <c r="B106" t="s">
        <v>52</v>
      </c>
      <c r="C106" t="s">
        <v>128</v>
      </c>
      <c r="D106" t="str">
        <f t="shared" si="1"/>
        <v>White, Fresh</v>
      </c>
      <c r="E106" s="1">
        <v>44352</v>
      </c>
      <c r="F106" s="4">
        <v>841.75</v>
      </c>
      <c r="G106">
        <v>3</v>
      </c>
    </row>
    <row r="107" spans="1:7" x14ac:dyDescent="0.2">
      <c r="A107" t="s">
        <v>870</v>
      </c>
      <c r="B107" t="s">
        <v>41</v>
      </c>
      <c r="C107" t="s">
        <v>129</v>
      </c>
      <c r="D107" t="str">
        <f t="shared" si="1"/>
        <v>Tomato Bisque</v>
      </c>
      <c r="E107" s="1">
        <v>44312</v>
      </c>
      <c r="F107" s="4">
        <v>7768.55</v>
      </c>
      <c r="G107">
        <v>7</v>
      </c>
    </row>
    <row r="108" spans="1:7" x14ac:dyDescent="0.2">
      <c r="A108" t="s">
        <v>870</v>
      </c>
      <c r="B108" t="s">
        <v>85</v>
      </c>
      <c r="C108" t="s">
        <v>130</v>
      </c>
      <c r="D108" t="str">
        <f t="shared" si="1"/>
        <v>Prosecco Valdobienne</v>
      </c>
      <c r="E108" s="1">
        <v>44378</v>
      </c>
      <c r="F108" s="4">
        <v>6660.78</v>
      </c>
      <c r="G108">
        <v>6</v>
      </c>
    </row>
    <row r="109" spans="1:7" x14ac:dyDescent="0.2">
      <c r="A109" t="s">
        <v>873</v>
      </c>
      <c r="B109" t="s">
        <v>57</v>
      </c>
      <c r="C109" t="s">
        <v>131</v>
      </c>
      <c r="D109" t="str">
        <f t="shared" si="1"/>
        <v>Figs</v>
      </c>
      <c r="E109" s="1">
        <v>44504</v>
      </c>
      <c r="F109" s="4">
        <v>2857.32</v>
      </c>
      <c r="G109">
        <v>7</v>
      </c>
    </row>
    <row r="110" spans="1:7" x14ac:dyDescent="0.2">
      <c r="A110" t="s">
        <v>870</v>
      </c>
      <c r="B110" t="s">
        <v>23</v>
      </c>
      <c r="C110" t="s">
        <v>132</v>
      </c>
      <c r="D110" t="str">
        <f t="shared" si="1"/>
        <v>Sea</v>
      </c>
      <c r="E110" s="1">
        <v>44496</v>
      </c>
      <c r="F110" s="4">
        <v>6586.96</v>
      </c>
      <c r="G110">
        <v>3</v>
      </c>
    </row>
    <row r="111" spans="1:7" x14ac:dyDescent="0.2">
      <c r="A111" t="s">
        <v>869</v>
      </c>
      <c r="B111" t="s">
        <v>23</v>
      </c>
      <c r="C111" t="s">
        <v>133</v>
      </c>
      <c r="D111" t="str">
        <f t="shared" si="1"/>
        <v>Olive Bertolli</v>
      </c>
      <c r="E111" s="1">
        <v>44234</v>
      </c>
      <c r="F111" s="4">
        <v>3811.45</v>
      </c>
      <c r="G111">
        <v>5</v>
      </c>
    </row>
    <row r="112" spans="1:7" x14ac:dyDescent="0.2">
      <c r="A112" t="s">
        <v>873</v>
      </c>
      <c r="B112" t="s">
        <v>57</v>
      </c>
      <c r="C112" t="s">
        <v>134</v>
      </c>
      <c r="D112" t="str">
        <f t="shared" si="1"/>
        <v>Huck Towels White</v>
      </c>
      <c r="E112" s="1">
        <v>44233</v>
      </c>
      <c r="F112" s="4">
        <v>5366.39</v>
      </c>
      <c r="G112">
        <v>9</v>
      </c>
    </row>
    <row r="113" spans="1:7" x14ac:dyDescent="0.2">
      <c r="A113" t="s">
        <v>871</v>
      </c>
      <c r="B113" t="s">
        <v>73</v>
      </c>
      <c r="C113" t="s">
        <v>135</v>
      </c>
      <c r="D113" t="str">
        <f t="shared" si="1"/>
        <v>Leg</v>
      </c>
      <c r="E113" s="1">
        <v>44292</v>
      </c>
      <c r="F113" s="4">
        <v>8467.56</v>
      </c>
      <c r="G113">
        <v>8</v>
      </c>
    </row>
    <row r="114" spans="1:7" x14ac:dyDescent="0.2">
      <c r="A114" t="s">
        <v>870</v>
      </c>
      <c r="B114" t="s">
        <v>27</v>
      </c>
      <c r="C114" t="s">
        <v>136</v>
      </c>
      <c r="D114" t="str">
        <f t="shared" si="1"/>
        <v>Fudge Bars</v>
      </c>
      <c r="E114" s="1">
        <v>44208</v>
      </c>
      <c r="F114" s="4">
        <v>8217.75</v>
      </c>
      <c r="G114">
        <v>4</v>
      </c>
    </row>
    <row r="115" spans="1:7" x14ac:dyDescent="0.2">
      <c r="A115" t="s">
        <v>873</v>
      </c>
      <c r="B115" t="s">
        <v>12</v>
      </c>
      <c r="C115" t="s">
        <v>137</v>
      </c>
      <c r="D115" t="str">
        <f t="shared" si="1"/>
        <v>Triangle White</v>
      </c>
      <c r="E115" s="1">
        <v>44328</v>
      </c>
      <c r="F115" s="4">
        <v>3148.27</v>
      </c>
      <c r="G115">
        <v>4</v>
      </c>
    </row>
    <row r="116" spans="1:7" x14ac:dyDescent="0.2">
      <c r="A116" t="s">
        <v>870</v>
      </c>
      <c r="B116" t="s">
        <v>85</v>
      </c>
      <c r="C116" t="s">
        <v>138</v>
      </c>
      <c r="D116" t="str">
        <f t="shared" si="1"/>
        <v>Pea</v>
      </c>
      <c r="E116" s="1">
        <v>44321</v>
      </c>
      <c r="F116" s="4">
        <v>2198.1799999999998</v>
      </c>
      <c r="G116">
        <v>7</v>
      </c>
    </row>
    <row r="117" spans="1:7" x14ac:dyDescent="0.2">
      <c r="A117" t="s">
        <v>869</v>
      </c>
      <c r="B117" t="s">
        <v>35</v>
      </c>
      <c r="C117" t="s">
        <v>139</v>
      </c>
      <c r="D117" t="str">
        <f t="shared" si="1"/>
        <v>Vanilla</v>
      </c>
      <c r="E117" s="1">
        <v>44322</v>
      </c>
      <c r="F117" s="4">
        <v>516.05999999999995</v>
      </c>
      <c r="G117">
        <v>2</v>
      </c>
    </row>
    <row r="118" spans="1:7" x14ac:dyDescent="0.2">
      <c r="A118" t="s">
        <v>870</v>
      </c>
      <c r="B118" t="s">
        <v>12</v>
      </c>
      <c r="C118" t="s">
        <v>140</v>
      </c>
      <c r="D118" t="str">
        <f t="shared" si="1"/>
        <v>Linguini, Dry</v>
      </c>
      <c r="E118" s="1">
        <v>44228</v>
      </c>
      <c r="F118" s="4">
        <v>3523.76</v>
      </c>
      <c r="G118">
        <v>9</v>
      </c>
    </row>
    <row r="119" spans="1:7" x14ac:dyDescent="0.2">
      <c r="A119" t="s">
        <v>872</v>
      </c>
      <c r="B119" t="s">
        <v>12</v>
      </c>
      <c r="C119" t="s">
        <v>141</v>
      </c>
      <c r="D119" t="str">
        <f t="shared" si="1"/>
        <v>Gilbeys London, Dry</v>
      </c>
      <c r="E119" s="1">
        <v>44477</v>
      </c>
      <c r="F119" s="4">
        <v>1252.07</v>
      </c>
      <c r="G119">
        <v>1</v>
      </c>
    </row>
    <row r="120" spans="1:7" x14ac:dyDescent="0.2">
      <c r="A120" t="s">
        <v>873</v>
      </c>
      <c r="B120" t="s">
        <v>54</v>
      </c>
      <c r="C120" t="s">
        <v>142</v>
      </c>
      <c r="D120" t="str">
        <f t="shared" si="1"/>
        <v>12in Dome</v>
      </c>
      <c r="E120" s="1">
        <v>44289</v>
      </c>
      <c r="F120" s="4">
        <v>8527.2000000000007</v>
      </c>
      <c r="G120">
        <v>5</v>
      </c>
    </row>
    <row r="121" spans="1:7" x14ac:dyDescent="0.2">
      <c r="A121" t="s">
        <v>870</v>
      </c>
      <c r="B121" t="s">
        <v>81</v>
      </c>
      <c r="C121" t="s">
        <v>143</v>
      </c>
      <c r="D121" t="str">
        <f t="shared" si="1"/>
        <v>Crab Brie In Phyllo</v>
      </c>
      <c r="E121" s="1">
        <v>44403</v>
      </c>
      <c r="F121" s="4">
        <v>8715.07</v>
      </c>
      <c r="G121">
        <v>8</v>
      </c>
    </row>
    <row r="122" spans="1:7" x14ac:dyDescent="0.2">
      <c r="A122" t="s">
        <v>871</v>
      </c>
      <c r="B122" t="s">
        <v>23</v>
      </c>
      <c r="C122" t="s">
        <v>144</v>
      </c>
      <c r="D122" t="str">
        <f t="shared" si="1"/>
        <v>Chips Compound</v>
      </c>
      <c r="E122" s="1">
        <v>44345</v>
      </c>
      <c r="F122" s="4">
        <v>9854.32</v>
      </c>
      <c r="G122">
        <v>4</v>
      </c>
    </row>
    <row r="123" spans="1:7" x14ac:dyDescent="0.2">
      <c r="A123" t="s">
        <v>869</v>
      </c>
      <c r="B123" t="s">
        <v>21</v>
      </c>
      <c r="C123" t="s">
        <v>145</v>
      </c>
      <c r="D123" t="str">
        <f t="shared" si="1"/>
        <v>Bone - In Nz</v>
      </c>
      <c r="E123" s="1">
        <v>44308</v>
      </c>
      <c r="F123" s="4">
        <v>9604.11</v>
      </c>
      <c r="G123">
        <v>8</v>
      </c>
    </row>
    <row r="124" spans="1:7" x14ac:dyDescent="0.2">
      <c r="A124" t="s">
        <v>870</v>
      </c>
      <c r="B124" t="s">
        <v>41</v>
      </c>
      <c r="C124" t="s">
        <v>146</v>
      </c>
      <c r="D124" t="str">
        <f t="shared" si="1"/>
        <v>Lasagna Noodle, Frozen</v>
      </c>
      <c r="E124" s="1">
        <v>44388</v>
      </c>
      <c r="F124" s="4">
        <v>4220.54</v>
      </c>
      <c r="G124">
        <v>10</v>
      </c>
    </row>
    <row r="125" spans="1:7" x14ac:dyDescent="0.2">
      <c r="A125" t="s">
        <v>872</v>
      </c>
      <c r="B125" t="s">
        <v>73</v>
      </c>
      <c r="C125" t="s">
        <v>147</v>
      </c>
      <c r="D125" t="str">
        <f t="shared" si="1"/>
        <v>Canada Dry</v>
      </c>
      <c r="E125" s="1">
        <v>44244</v>
      </c>
      <c r="F125" s="4">
        <v>4569.25</v>
      </c>
      <c r="G125">
        <v>3</v>
      </c>
    </row>
    <row r="126" spans="1:7" x14ac:dyDescent="0.2">
      <c r="A126" t="s">
        <v>869</v>
      </c>
      <c r="B126" t="s">
        <v>16</v>
      </c>
      <c r="C126" t="s">
        <v>148</v>
      </c>
      <c r="D126" t="str">
        <f t="shared" si="1"/>
        <v>Paper 10oz 92959</v>
      </c>
      <c r="E126" s="1">
        <v>44487</v>
      </c>
      <c r="F126" s="4">
        <v>7128.97</v>
      </c>
      <c r="G126">
        <v>3</v>
      </c>
    </row>
    <row r="127" spans="1:7" x14ac:dyDescent="0.2">
      <c r="A127" t="s">
        <v>871</v>
      </c>
      <c r="B127" t="s">
        <v>25</v>
      </c>
      <c r="C127" t="s">
        <v>149</v>
      </c>
      <c r="D127" t="str">
        <f t="shared" si="1"/>
        <v>Fruit Punch</v>
      </c>
      <c r="E127" s="1">
        <v>44410</v>
      </c>
      <c r="F127" s="4">
        <v>84.23</v>
      </c>
      <c r="G127">
        <v>5</v>
      </c>
    </row>
    <row r="128" spans="1:7" x14ac:dyDescent="0.2">
      <c r="A128" t="s">
        <v>873</v>
      </c>
      <c r="B128" t="s">
        <v>41</v>
      </c>
      <c r="C128" t="s">
        <v>150</v>
      </c>
      <c r="D128" t="str">
        <f t="shared" si="1"/>
        <v>10%</v>
      </c>
      <c r="E128" s="1">
        <v>44308</v>
      </c>
      <c r="F128" s="4">
        <v>8931.59</v>
      </c>
      <c r="G128">
        <v>8</v>
      </c>
    </row>
    <row r="129" spans="1:7" x14ac:dyDescent="0.2">
      <c r="A129" t="s">
        <v>869</v>
      </c>
      <c r="B129" t="s">
        <v>85</v>
      </c>
      <c r="C129" t="s">
        <v>151</v>
      </c>
      <c r="D129" t="str">
        <f t="shared" si="1"/>
        <v>White, Concha Y Toro</v>
      </c>
      <c r="E129" s="1">
        <v>44355</v>
      </c>
      <c r="F129" s="4">
        <v>1813.24</v>
      </c>
      <c r="G129">
        <v>8</v>
      </c>
    </row>
    <row r="130" spans="1:7" x14ac:dyDescent="0.2">
      <c r="A130" t="s">
        <v>870</v>
      </c>
      <c r="B130" t="s">
        <v>29</v>
      </c>
      <c r="C130" t="s">
        <v>152</v>
      </c>
      <c r="D130" t="str">
        <f t="shared" ref="D130:D193" si="2">IFERROR(MID(C130,FIND("-",C130)+2,30),LEFT(C130,30))</f>
        <v>Chocolate 250 Ml</v>
      </c>
      <c r="E130" s="1">
        <v>44376</v>
      </c>
      <c r="F130" s="4">
        <v>6247.16</v>
      </c>
      <c r="G130">
        <v>5</v>
      </c>
    </row>
    <row r="131" spans="1:7" x14ac:dyDescent="0.2">
      <c r="A131" t="s">
        <v>870</v>
      </c>
      <c r="B131" t="s">
        <v>7</v>
      </c>
      <c r="C131" t="s">
        <v>153</v>
      </c>
      <c r="D131" t="str">
        <f t="shared" si="2"/>
        <v>Lg - Cello</v>
      </c>
      <c r="E131" s="1">
        <v>44424</v>
      </c>
      <c r="F131" s="4">
        <v>3883.48</v>
      </c>
      <c r="G131">
        <v>3</v>
      </c>
    </row>
    <row r="132" spans="1:7" x14ac:dyDescent="0.2">
      <c r="A132" t="s">
        <v>873</v>
      </c>
      <c r="B132" t="s">
        <v>52</v>
      </c>
      <c r="C132" t="s">
        <v>154</v>
      </c>
      <c r="D132" t="str">
        <f t="shared" si="2"/>
        <v>Knorr, Classic Can. Chili</v>
      </c>
      <c r="E132" s="1">
        <v>44510</v>
      </c>
      <c r="F132" s="4">
        <v>321.45</v>
      </c>
      <c r="G132">
        <v>1</v>
      </c>
    </row>
    <row r="133" spans="1:7" x14ac:dyDescent="0.2">
      <c r="A133" t="s">
        <v>872</v>
      </c>
      <c r="B133" t="s">
        <v>7</v>
      </c>
      <c r="C133" t="s">
        <v>155</v>
      </c>
      <c r="D133" t="str">
        <f t="shared" si="2"/>
        <v>Oh Henry</v>
      </c>
      <c r="E133" s="1">
        <v>44366</v>
      </c>
      <c r="F133" s="4">
        <v>8645.24</v>
      </c>
      <c r="G133">
        <v>7</v>
      </c>
    </row>
    <row r="134" spans="1:7" x14ac:dyDescent="0.2">
      <c r="A134" t="s">
        <v>871</v>
      </c>
      <c r="B134" t="s">
        <v>81</v>
      </c>
      <c r="C134" t="s">
        <v>156</v>
      </c>
      <c r="D134" t="str">
        <f t="shared" si="2"/>
        <v>Cream Of Tartar</v>
      </c>
      <c r="E134" s="1">
        <v>44233</v>
      </c>
      <c r="F134" s="4">
        <v>3298.01</v>
      </c>
      <c r="G134">
        <v>5</v>
      </c>
    </row>
    <row r="135" spans="1:7" x14ac:dyDescent="0.2">
      <c r="A135" t="s">
        <v>869</v>
      </c>
      <c r="B135" t="s">
        <v>54</v>
      </c>
      <c r="C135" t="s">
        <v>157</v>
      </c>
      <c r="D135" t="str">
        <f t="shared" si="2"/>
        <v>Mcguiness</v>
      </c>
      <c r="E135" s="1">
        <v>44437</v>
      </c>
      <c r="F135" s="4">
        <v>2600.0100000000002</v>
      </c>
      <c r="G135">
        <v>1</v>
      </c>
    </row>
    <row r="136" spans="1:7" x14ac:dyDescent="0.2">
      <c r="A136" t="s">
        <v>871</v>
      </c>
      <c r="B136" t="s">
        <v>158</v>
      </c>
      <c r="C136" t="s">
        <v>159</v>
      </c>
      <c r="D136" t="str">
        <f t="shared" si="2"/>
        <v>Pear</v>
      </c>
      <c r="E136" s="1">
        <v>44321</v>
      </c>
      <c r="F136" s="4">
        <v>7011</v>
      </c>
      <c r="G136">
        <v>1</v>
      </c>
    </row>
    <row r="137" spans="1:7" x14ac:dyDescent="0.2">
      <c r="A137" t="s">
        <v>873</v>
      </c>
      <c r="B137" t="s">
        <v>73</v>
      </c>
      <c r="C137" t="s">
        <v>160</v>
      </c>
      <c r="D137" t="str">
        <f t="shared" si="2"/>
        <v>Harrow Estates, Vidal</v>
      </c>
      <c r="E137" s="1">
        <v>44437</v>
      </c>
      <c r="F137" s="4">
        <v>9405.9</v>
      </c>
      <c r="G137">
        <v>8</v>
      </c>
    </row>
    <row r="138" spans="1:7" x14ac:dyDescent="0.2">
      <c r="A138" t="s">
        <v>869</v>
      </c>
      <c r="B138" t="s">
        <v>14</v>
      </c>
      <c r="C138" t="s">
        <v>161</v>
      </c>
      <c r="D138" t="str">
        <f t="shared" si="2"/>
        <v>Romano, Grated</v>
      </c>
      <c r="E138" s="1">
        <v>44393</v>
      </c>
      <c r="F138" s="4">
        <v>677.93</v>
      </c>
      <c r="G138">
        <v>7</v>
      </c>
    </row>
    <row r="139" spans="1:7" x14ac:dyDescent="0.2">
      <c r="A139" t="s">
        <v>871</v>
      </c>
      <c r="B139" t="s">
        <v>29</v>
      </c>
      <c r="C139" t="s">
        <v>162</v>
      </c>
      <c r="D139" t="str">
        <f t="shared" si="2"/>
        <v>Strawbrasp Peac</v>
      </c>
      <c r="E139" s="1">
        <v>44419</v>
      </c>
      <c r="F139" s="4">
        <v>216.22</v>
      </c>
      <c r="G139">
        <v>1</v>
      </c>
    </row>
    <row r="140" spans="1:7" x14ac:dyDescent="0.2">
      <c r="A140" t="s">
        <v>872</v>
      </c>
      <c r="B140" t="s">
        <v>4</v>
      </c>
      <c r="C140" t="s">
        <v>163</v>
      </c>
      <c r="D140" t="str">
        <f t="shared" si="2"/>
        <v>Red, Harrow Estates, Cab</v>
      </c>
      <c r="E140" s="1">
        <v>44347</v>
      </c>
      <c r="F140" s="4">
        <v>2612.11</v>
      </c>
      <c r="G140">
        <v>8</v>
      </c>
    </row>
    <row r="141" spans="1:7" x14ac:dyDescent="0.2">
      <c r="A141" t="s">
        <v>869</v>
      </c>
      <c r="B141" t="s">
        <v>35</v>
      </c>
      <c r="C141" t="s">
        <v>164</v>
      </c>
      <c r="D141" t="str">
        <f t="shared" si="2"/>
        <v>Chilli Seeds Mild</v>
      </c>
      <c r="E141" s="1">
        <v>44342</v>
      </c>
      <c r="F141" s="4">
        <v>4261.95</v>
      </c>
      <c r="G141">
        <v>6</v>
      </c>
    </row>
    <row r="142" spans="1:7" x14ac:dyDescent="0.2">
      <c r="A142" t="s">
        <v>870</v>
      </c>
      <c r="B142" t="s">
        <v>52</v>
      </c>
      <c r="C142" t="s">
        <v>165</v>
      </c>
      <c r="D142" t="str">
        <f t="shared" si="2"/>
        <v>Cookie Crumbs</v>
      </c>
      <c r="E142" s="1">
        <v>44220</v>
      </c>
      <c r="F142" s="4">
        <v>663.23</v>
      </c>
      <c r="G142">
        <v>8</v>
      </c>
    </row>
    <row r="143" spans="1:7" x14ac:dyDescent="0.2">
      <c r="A143" t="s">
        <v>870</v>
      </c>
      <c r="B143" t="s">
        <v>14</v>
      </c>
      <c r="C143" t="s">
        <v>166</v>
      </c>
      <c r="D143" t="str">
        <f t="shared" si="2"/>
        <v>Cocoa Feuilletine</v>
      </c>
      <c r="E143" s="1">
        <v>44298</v>
      </c>
      <c r="F143" s="4">
        <v>2201.4499999999998</v>
      </c>
      <c r="G143">
        <v>6</v>
      </c>
    </row>
    <row r="144" spans="1:7" x14ac:dyDescent="0.2">
      <c r="A144" t="s">
        <v>873</v>
      </c>
      <c r="B144" t="s">
        <v>54</v>
      </c>
      <c r="C144" t="s">
        <v>167</v>
      </c>
      <c r="D144" t="str">
        <f t="shared" si="2"/>
        <v>Instant, Mashed</v>
      </c>
      <c r="E144" s="1">
        <v>44355</v>
      </c>
      <c r="F144" s="4">
        <v>418.4</v>
      </c>
      <c r="G144">
        <v>6</v>
      </c>
    </row>
    <row r="145" spans="1:7" x14ac:dyDescent="0.2">
      <c r="A145" t="s">
        <v>869</v>
      </c>
      <c r="B145" t="s">
        <v>54</v>
      </c>
      <c r="C145" t="s">
        <v>168</v>
      </c>
      <c r="D145" t="str">
        <f t="shared" si="2"/>
        <v>Bay Leaf</v>
      </c>
      <c r="E145" s="1">
        <v>44260</v>
      </c>
      <c r="F145" s="4">
        <v>4186.88</v>
      </c>
      <c r="G145">
        <v>9</v>
      </c>
    </row>
    <row r="146" spans="1:7" x14ac:dyDescent="0.2">
      <c r="A146" t="s">
        <v>870</v>
      </c>
      <c r="B146" t="s">
        <v>27</v>
      </c>
      <c r="C146" t="s">
        <v>169</v>
      </c>
      <c r="D146" t="str">
        <f t="shared" si="2"/>
        <v>Canned, Rings</v>
      </c>
      <c r="E146" s="1">
        <v>44491</v>
      </c>
      <c r="F146" s="4">
        <v>8004.76</v>
      </c>
      <c r="G146">
        <v>8</v>
      </c>
    </row>
    <row r="147" spans="1:7" x14ac:dyDescent="0.2">
      <c r="A147" t="s">
        <v>872</v>
      </c>
      <c r="B147" t="s">
        <v>19</v>
      </c>
      <c r="C147" t="s">
        <v>170</v>
      </c>
      <c r="D147" t="str">
        <f t="shared" si="2"/>
        <v>Pastry</v>
      </c>
      <c r="E147" s="1">
        <v>44505</v>
      </c>
      <c r="F147" s="4">
        <v>3489.01</v>
      </c>
      <c r="G147">
        <v>2</v>
      </c>
    </row>
    <row r="148" spans="1:7" x14ac:dyDescent="0.2">
      <c r="A148" t="s">
        <v>871</v>
      </c>
      <c r="B148" t="s">
        <v>21</v>
      </c>
      <c r="C148" t="s">
        <v>171</v>
      </c>
      <c r="D148" t="str">
        <f t="shared" si="2"/>
        <v>Sprinkles, Assorted</v>
      </c>
      <c r="E148" s="1">
        <v>44484</v>
      </c>
      <c r="F148" s="4">
        <v>3758.06</v>
      </c>
      <c r="G148">
        <v>8</v>
      </c>
    </row>
    <row r="149" spans="1:7" x14ac:dyDescent="0.2">
      <c r="A149" t="s">
        <v>872</v>
      </c>
      <c r="B149" t="s">
        <v>81</v>
      </c>
      <c r="C149" t="s">
        <v>172</v>
      </c>
      <c r="D149" t="str">
        <f t="shared" si="2"/>
        <v>Pear</v>
      </c>
      <c r="E149" s="1">
        <v>44519</v>
      </c>
      <c r="F149" s="4">
        <v>6134.72</v>
      </c>
      <c r="G149">
        <v>10</v>
      </c>
    </row>
    <row r="150" spans="1:7" x14ac:dyDescent="0.2">
      <c r="A150" t="s">
        <v>873</v>
      </c>
      <c r="B150" t="s">
        <v>35</v>
      </c>
      <c r="C150" t="s">
        <v>173</v>
      </c>
      <c r="D150" t="str">
        <f t="shared" si="2"/>
        <v>Canned</v>
      </c>
      <c r="E150" s="1">
        <v>44387</v>
      </c>
      <c r="F150" s="4">
        <v>5272</v>
      </c>
      <c r="G150">
        <v>4</v>
      </c>
    </row>
    <row r="151" spans="1:7" x14ac:dyDescent="0.2">
      <c r="A151" t="s">
        <v>870</v>
      </c>
      <c r="B151" t="s">
        <v>73</v>
      </c>
      <c r="C151" t="s">
        <v>174</v>
      </c>
      <c r="D151" t="str">
        <f t="shared" si="2"/>
        <v>Spring Mix</v>
      </c>
      <c r="E151" s="1">
        <v>44502</v>
      </c>
      <c r="F151" s="4">
        <v>6682.43</v>
      </c>
      <c r="G151">
        <v>8</v>
      </c>
    </row>
    <row r="152" spans="1:7" x14ac:dyDescent="0.2">
      <c r="A152" t="s">
        <v>873</v>
      </c>
      <c r="B152" t="s">
        <v>41</v>
      </c>
      <c r="C152" t="s">
        <v>175</v>
      </c>
      <c r="D152" t="str">
        <f t="shared" si="2"/>
        <v>Fan Fillet</v>
      </c>
      <c r="E152" s="1">
        <v>44285</v>
      </c>
      <c r="F152" s="4">
        <v>6435.03</v>
      </c>
      <c r="G152">
        <v>2</v>
      </c>
    </row>
    <row r="153" spans="1:7" x14ac:dyDescent="0.2">
      <c r="A153" t="s">
        <v>869</v>
      </c>
      <c r="B153" t="s">
        <v>52</v>
      </c>
      <c r="C153" t="s">
        <v>133</v>
      </c>
      <c r="D153" t="str">
        <f t="shared" si="2"/>
        <v>Olive Bertolli</v>
      </c>
      <c r="E153" s="1">
        <v>44516</v>
      </c>
      <c r="F153" s="4">
        <v>1596.27</v>
      </c>
      <c r="G153">
        <v>8</v>
      </c>
    </row>
    <row r="154" spans="1:7" x14ac:dyDescent="0.2">
      <c r="A154" t="s">
        <v>872</v>
      </c>
      <c r="B154" t="s">
        <v>46</v>
      </c>
      <c r="C154" t="s">
        <v>86</v>
      </c>
      <c r="D154" t="str">
        <f t="shared" si="2"/>
        <v>Pine Sol</v>
      </c>
      <c r="E154" s="1">
        <v>44314</v>
      </c>
      <c r="F154" s="4">
        <v>9511.43</v>
      </c>
      <c r="G154">
        <v>3</v>
      </c>
    </row>
    <row r="155" spans="1:7" x14ac:dyDescent="0.2">
      <c r="A155" t="s">
        <v>869</v>
      </c>
      <c r="B155" t="s">
        <v>41</v>
      </c>
      <c r="C155" t="s">
        <v>176</v>
      </c>
      <c r="D155" t="str">
        <f t="shared" si="2"/>
        <v>Candy Cane, Organic</v>
      </c>
      <c r="E155" s="1">
        <v>44519</v>
      </c>
      <c r="F155" s="4">
        <v>9808.33</v>
      </c>
      <c r="G155">
        <v>8</v>
      </c>
    </row>
    <row r="156" spans="1:7" x14ac:dyDescent="0.2">
      <c r="A156" t="s">
        <v>870</v>
      </c>
      <c r="B156" t="s">
        <v>12</v>
      </c>
      <c r="C156" t="s">
        <v>123</v>
      </c>
      <c r="D156" t="str">
        <f t="shared" si="2"/>
        <v>Kiwi</v>
      </c>
      <c r="E156" s="1">
        <v>44266</v>
      </c>
      <c r="F156" s="4">
        <v>609.57000000000005</v>
      </c>
      <c r="G156">
        <v>1</v>
      </c>
    </row>
    <row r="157" spans="1:7" x14ac:dyDescent="0.2">
      <c r="A157" t="s">
        <v>872</v>
      </c>
      <c r="B157" t="s">
        <v>12</v>
      </c>
      <c r="C157" t="s">
        <v>177</v>
      </c>
      <c r="D157" t="str">
        <f t="shared" si="2"/>
        <v>Soup V8 Roasted Red Pepper</v>
      </c>
      <c r="E157" s="1">
        <v>44217</v>
      </c>
      <c r="F157" s="4">
        <v>2345.85</v>
      </c>
      <c r="G157">
        <v>10</v>
      </c>
    </row>
    <row r="158" spans="1:7" x14ac:dyDescent="0.2">
      <c r="A158" t="s">
        <v>872</v>
      </c>
      <c r="B158" t="s">
        <v>54</v>
      </c>
      <c r="C158" t="s">
        <v>178</v>
      </c>
      <c r="D158" t="str">
        <f t="shared" si="2"/>
        <v>Berry Energy</v>
      </c>
      <c r="E158" s="1">
        <v>44356</v>
      </c>
      <c r="F158" s="4">
        <v>7481.21</v>
      </c>
      <c r="G158">
        <v>3</v>
      </c>
    </row>
    <row r="159" spans="1:7" x14ac:dyDescent="0.2">
      <c r="A159" t="s">
        <v>873</v>
      </c>
      <c r="B159" t="s">
        <v>9</v>
      </c>
      <c r="C159" t="s">
        <v>179</v>
      </c>
      <c r="D159" t="str">
        <f t="shared" si="2"/>
        <v>Fresh</v>
      </c>
      <c r="E159" s="1">
        <v>44420</v>
      </c>
      <c r="F159" s="4">
        <v>6197.16</v>
      </c>
      <c r="G159">
        <v>1</v>
      </c>
    </row>
    <row r="160" spans="1:7" x14ac:dyDescent="0.2">
      <c r="A160" t="s">
        <v>870</v>
      </c>
      <c r="B160" t="s">
        <v>23</v>
      </c>
      <c r="C160" t="s">
        <v>180</v>
      </c>
      <c r="D160" t="str">
        <f t="shared" si="2"/>
        <v>Tricolor Cherry</v>
      </c>
      <c r="E160" s="1">
        <v>44222</v>
      </c>
      <c r="F160" s="4">
        <v>2687.4</v>
      </c>
      <c r="G160">
        <v>4</v>
      </c>
    </row>
    <row r="161" spans="1:7" x14ac:dyDescent="0.2">
      <c r="A161" t="s">
        <v>873</v>
      </c>
      <c r="B161" t="s">
        <v>81</v>
      </c>
      <c r="C161" t="s">
        <v>181</v>
      </c>
      <c r="D161" t="str">
        <f t="shared" si="2"/>
        <v>Green</v>
      </c>
      <c r="E161" s="1">
        <v>44228</v>
      </c>
      <c r="F161" s="4">
        <v>7773.76</v>
      </c>
      <c r="G161">
        <v>5</v>
      </c>
    </row>
    <row r="162" spans="1:7" x14ac:dyDescent="0.2">
      <c r="A162" t="s">
        <v>871</v>
      </c>
      <c r="B162" t="s">
        <v>52</v>
      </c>
      <c r="C162" t="s">
        <v>182</v>
      </c>
      <c r="D162" t="str">
        <f t="shared" si="2"/>
        <v>Fat Bastard Merlot</v>
      </c>
      <c r="E162" s="1">
        <v>44502</v>
      </c>
      <c r="F162" s="4">
        <v>1625.93</v>
      </c>
      <c r="G162">
        <v>9</v>
      </c>
    </row>
    <row r="163" spans="1:7" x14ac:dyDescent="0.2">
      <c r="A163" t="s">
        <v>871</v>
      </c>
      <c r="B163" t="s">
        <v>81</v>
      </c>
      <c r="C163" t="s">
        <v>183</v>
      </c>
      <c r="D163" t="str">
        <f t="shared" si="2"/>
        <v>Peach</v>
      </c>
      <c r="E163" s="1">
        <v>44483</v>
      </c>
      <c r="F163" s="4">
        <v>4538.4799999999996</v>
      </c>
      <c r="G163">
        <v>4</v>
      </c>
    </row>
    <row r="164" spans="1:7" x14ac:dyDescent="0.2">
      <c r="A164" t="s">
        <v>869</v>
      </c>
      <c r="B164" t="s">
        <v>57</v>
      </c>
      <c r="C164" t="s">
        <v>184</v>
      </c>
      <c r="D164" t="str">
        <f t="shared" si="2"/>
        <v>Brie, Triple Creme</v>
      </c>
      <c r="E164" s="1">
        <v>44234</v>
      </c>
      <c r="F164" s="4">
        <v>758.53</v>
      </c>
      <c r="G164">
        <v>2</v>
      </c>
    </row>
    <row r="165" spans="1:7" x14ac:dyDescent="0.2">
      <c r="A165" t="s">
        <v>871</v>
      </c>
      <c r="B165" t="s">
        <v>52</v>
      </c>
      <c r="C165" t="s">
        <v>185</v>
      </c>
      <c r="D165" t="str">
        <f t="shared" si="2"/>
        <v>Frozen</v>
      </c>
      <c r="E165" s="1">
        <v>44424</v>
      </c>
      <c r="F165" s="4">
        <v>6339.44</v>
      </c>
      <c r="G165">
        <v>8</v>
      </c>
    </row>
    <row r="166" spans="1:7" x14ac:dyDescent="0.2">
      <c r="A166" t="s">
        <v>873</v>
      </c>
      <c r="B166" t="s">
        <v>21</v>
      </c>
      <c r="C166" t="s">
        <v>186</v>
      </c>
      <c r="D166" t="str">
        <f t="shared" si="2"/>
        <v>Oreo Cone</v>
      </c>
      <c r="E166" s="1">
        <v>44385</v>
      </c>
      <c r="F166" s="4">
        <v>2388.04</v>
      </c>
      <c r="G166">
        <v>3</v>
      </c>
    </row>
    <row r="167" spans="1:7" x14ac:dyDescent="0.2">
      <c r="A167" t="s">
        <v>871</v>
      </c>
      <c r="B167" t="s">
        <v>52</v>
      </c>
      <c r="C167" t="s">
        <v>187</v>
      </c>
      <c r="D167" t="str">
        <f t="shared" si="2"/>
        <v>Smirnoff</v>
      </c>
      <c r="E167" s="1">
        <v>44263</v>
      </c>
      <c r="F167" s="4">
        <v>6292.49</v>
      </c>
      <c r="G167">
        <v>2</v>
      </c>
    </row>
    <row r="168" spans="1:7" x14ac:dyDescent="0.2">
      <c r="A168" t="s">
        <v>872</v>
      </c>
      <c r="B168" t="s">
        <v>85</v>
      </c>
      <c r="C168" t="s">
        <v>188</v>
      </c>
      <c r="D168" t="str">
        <f t="shared" si="2"/>
        <v>French Baquette</v>
      </c>
      <c r="E168" s="1">
        <v>44490</v>
      </c>
      <c r="F168" s="4">
        <v>182</v>
      </c>
      <c r="G168">
        <v>5</v>
      </c>
    </row>
    <row r="169" spans="1:7" x14ac:dyDescent="0.2">
      <c r="A169" t="s">
        <v>869</v>
      </c>
      <c r="B169" t="s">
        <v>54</v>
      </c>
      <c r="C169" t="s">
        <v>189</v>
      </c>
      <c r="D169" t="str">
        <f t="shared" si="2"/>
        <v>Spread Tapenade</v>
      </c>
      <c r="E169" s="1">
        <v>44262</v>
      </c>
      <c r="F169" s="4">
        <v>7675.59</v>
      </c>
      <c r="G169">
        <v>7</v>
      </c>
    </row>
    <row r="170" spans="1:7" x14ac:dyDescent="0.2">
      <c r="A170" t="s">
        <v>872</v>
      </c>
      <c r="B170" t="s">
        <v>23</v>
      </c>
      <c r="C170" t="s">
        <v>190</v>
      </c>
      <c r="D170" t="str">
        <f t="shared" si="2"/>
        <v>Walnut, Chopped</v>
      </c>
      <c r="E170" s="1">
        <v>44456</v>
      </c>
      <c r="F170" s="4">
        <v>3064.85</v>
      </c>
      <c r="G170">
        <v>3</v>
      </c>
    </row>
    <row r="171" spans="1:7" x14ac:dyDescent="0.2">
      <c r="A171" t="s">
        <v>871</v>
      </c>
      <c r="B171" t="s">
        <v>73</v>
      </c>
      <c r="C171" t="s">
        <v>191</v>
      </c>
      <c r="D171" t="str">
        <f t="shared" si="2"/>
        <v>Peach, 175 Gr</v>
      </c>
      <c r="E171" s="1">
        <v>44206</v>
      </c>
      <c r="F171" s="4">
        <v>7136.18</v>
      </c>
      <c r="G171">
        <v>5</v>
      </c>
    </row>
    <row r="172" spans="1:7" x14ac:dyDescent="0.2">
      <c r="A172" t="s">
        <v>873</v>
      </c>
      <c r="B172" t="s">
        <v>21</v>
      </c>
      <c r="C172" t="s">
        <v>192</v>
      </c>
      <c r="D172" t="str">
        <f t="shared" si="2"/>
        <v>Fresh</v>
      </c>
      <c r="E172" s="1">
        <v>44514</v>
      </c>
      <c r="F172" s="4">
        <v>4133.6099999999997</v>
      </c>
      <c r="G172">
        <v>6</v>
      </c>
    </row>
    <row r="173" spans="1:7" x14ac:dyDescent="0.2">
      <c r="A173" t="s">
        <v>871</v>
      </c>
      <c r="B173" t="s">
        <v>7</v>
      </c>
      <c r="C173" t="s">
        <v>193</v>
      </c>
      <c r="D173" t="str">
        <f t="shared" si="2"/>
        <v>Ciabatta Buns</v>
      </c>
      <c r="E173" s="1">
        <v>44285</v>
      </c>
      <c r="F173" s="4">
        <v>1304.81</v>
      </c>
      <c r="G173">
        <v>6</v>
      </c>
    </row>
    <row r="174" spans="1:7" x14ac:dyDescent="0.2">
      <c r="A174" t="s">
        <v>870</v>
      </c>
      <c r="B174" t="s">
        <v>54</v>
      </c>
      <c r="C174" t="s">
        <v>194</v>
      </c>
      <c r="D174" t="str">
        <f t="shared" si="2"/>
        <v>Ocean Spray Cranberry</v>
      </c>
      <c r="E174" s="1">
        <v>44300</v>
      </c>
      <c r="F174" s="4">
        <v>828.66</v>
      </c>
      <c r="G174">
        <v>10</v>
      </c>
    </row>
    <row r="175" spans="1:7" x14ac:dyDescent="0.2">
      <c r="A175" t="s">
        <v>871</v>
      </c>
      <c r="B175" t="s">
        <v>21</v>
      </c>
      <c r="C175" t="s">
        <v>195</v>
      </c>
      <c r="D175" t="str">
        <f t="shared" si="2"/>
        <v>Rhubarb</v>
      </c>
      <c r="E175" s="1">
        <v>44338</v>
      </c>
      <c r="F175" s="4">
        <v>4221.6499999999996</v>
      </c>
      <c r="G175">
        <v>7</v>
      </c>
    </row>
    <row r="176" spans="1:7" x14ac:dyDescent="0.2">
      <c r="A176" t="s">
        <v>871</v>
      </c>
      <c r="B176" t="s">
        <v>158</v>
      </c>
      <c r="C176" t="s">
        <v>196</v>
      </c>
      <c r="D176" t="str">
        <f t="shared" si="2"/>
        <v>Penne, Lisce, Dry</v>
      </c>
      <c r="E176" s="1">
        <v>44231</v>
      </c>
      <c r="F176" s="4">
        <v>4009.96</v>
      </c>
      <c r="G176">
        <v>6</v>
      </c>
    </row>
    <row r="177" spans="1:7" x14ac:dyDescent="0.2">
      <c r="A177" t="s">
        <v>870</v>
      </c>
      <c r="B177" t="s">
        <v>85</v>
      </c>
      <c r="C177" t="s">
        <v>197</v>
      </c>
      <c r="D177" t="str">
        <f t="shared" si="2"/>
        <v>Homestyle Two Bit</v>
      </c>
      <c r="E177" s="1">
        <v>44245</v>
      </c>
      <c r="F177" s="4">
        <v>3163.62</v>
      </c>
      <c r="G177">
        <v>10</v>
      </c>
    </row>
    <row r="178" spans="1:7" x14ac:dyDescent="0.2">
      <c r="A178" t="s">
        <v>872</v>
      </c>
      <c r="B178" t="s">
        <v>14</v>
      </c>
      <c r="C178" t="s">
        <v>198</v>
      </c>
      <c r="D178" t="str">
        <f t="shared" si="2"/>
        <v>Fresh</v>
      </c>
      <c r="E178" s="1">
        <v>44231</v>
      </c>
      <c r="F178" s="4">
        <v>4300.68</v>
      </c>
      <c r="G178">
        <v>6</v>
      </c>
    </row>
    <row r="179" spans="1:7" x14ac:dyDescent="0.2">
      <c r="A179" t="s">
        <v>870</v>
      </c>
      <c r="B179" t="s">
        <v>16</v>
      </c>
      <c r="C179" t="s">
        <v>199</v>
      </c>
      <c r="D179" t="str">
        <f t="shared" si="2"/>
        <v>Foil</v>
      </c>
      <c r="E179" s="1">
        <v>44486</v>
      </c>
      <c r="F179" s="4">
        <v>177.85</v>
      </c>
      <c r="G179">
        <v>7</v>
      </c>
    </row>
    <row r="180" spans="1:7" x14ac:dyDescent="0.2">
      <c r="A180" t="s">
        <v>872</v>
      </c>
      <c r="B180" t="s">
        <v>52</v>
      </c>
      <c r="C180" t="s">
        <v>200</v>
      </c>
      <c r="D180" t="str">
        <f t="shared" si="2"/>
        <v>Decaffeinato Coffee</v>
      </c>
      <c r="E180" s="1">
        <v>44270</v>
      </c>
      <c r="F180" s="4">
        <v>7632.15</v>
      </c>
      <c r="G180">
        <v>2</v>
      </c>
    </row>
    <row r="181" spans="1:7" x14ac:dyDescent="0.2">
      <c r="A181" t="s">
        <v>871</v>
      </c>
      <c r="B181" t="s">
        <v>19</v>
      </c>
      <c r="C181" t="s">
        <v>201</v>
      </c>
      <c r="D181" t="str">
        <f t="shared" si="2"/>
        <v>Rolo Cone</v>
      </c>
      <c r="E181" s="1">
        <v>44435</v>
      </c>
      <c r="F181" s="4">
        <v>8623.73</v>
      </c>
      <c r="G181">
        <v>8</v>
      </c>
    </row>
    <row r="182" spans="1:7" x14ac:dyDescent="0.2">
      <c r="A182" t="s">
        <v>870</v>
      </c>
      <c r="B182" t="s">
        <v>25</v>
      </c>
      <c r="C182" t="s">
        <v>202</v>
      </c>
      <c r="D182" t="str">
        <f t="shared" si="2"/>
        <v>Uniform Linen Charge</v>
      </c>
      <c r="E182" s="1">
        <v>44353</v>
      </c>
      <c r="F182" s="4">
        <v>7890.08</v>
      </c>
      <c r="G182">
        <v>2</v>
      </c>
    </row>
    <row r="183" spans="1:7" x14ac:dyDescent="0.2">
      <c r="A183" t="s">
        <v>872</v>
      </c>
      <c r="B183" t="s">
        <v>41</v>
      </c>
      <c r="C183" t="s">
        <v>203</v>
      </c>
      <c r="D183" t="str">
        <f t="shared" si="2"/>
        <v>Kosher</v>
      </c>
      <c r="E183" s="1">
        <v>44263</v>
      </c>
      <c r="F183" s="4">
        <v>3067.29</v>
      </c>
      <c r="G183">
        <v>9</v>
      </c>
    </row>
    <row r="184" spans="1:7" x14ac:dyDescent="0.2">
      <c r="A184" t="s">
        <v>871</v>
      </c>
      <c r="B184" t="s">
        <v>12</v>
      </c>
      <c r="C184" t="s">
        <v>204</v>
      </c>
      <c r="D184" t="str">
        <f t="shared" si="2"/>
        <v>Rum</v>
      </c>
      <c r="E184" s="1">
        <v>44320</v>
      </c>
      <c r="F184" s="4">
        <v>1954.37</v>
      </c>
      <c r="G184">
        <v>9</v>
      </c>
    </row>
    <row r="185" spans="1:7" x14ac:dyDescent="0.2">
      <c r="A185" t="s">
        <v>869</v>
      </c>
      <c r="B185" t="s">
        <v>16</v>
      </c>
      <c r="C185" t="s">
        <v>205</v>
      </c>
      <c r="D185" t="str">
        <f t="shared" si="2"/>
        <v>Table Cloth 90x90 White</v>
      </c>
      <c r="E185" s="1">
        <v>44326</v>
      </c>
      <c r="F185" s="4">
        <v>5017.3500000000004</v>
      </c>
      <c r="G185">
        <v>9</v>
      </c>
    </row>
    <row r="186" spans="1:7" x14ac:dyDescent="0.2">
      <c r="A186" t="s">
        <v>871</v>
      </c>
      <c r="B186" t="s">
        <v>57</v>
      </c>
      <c r="C186" t="s">
        <v>206</v>
      </c>
      <c r="D186" t="str">
        <f t="shared" si="2"/>
        <v>Knorr, Chicken Noodle</v>
      </c>
      <c r="E186" s="1">
        <v>44349</v>
      </c>
      <c r="F186" s="4">
        <v>8324.85</v>
      </c>
      <c r="G186">
        <v>6</v>
      </c>
    </row>
    <row r="187" spans="1:7" x14ac:dyDescent="0.2">
      <c r="A187" t="s">
        <v>869</v>
      </c>
      <c r="B187" t="s">
        <v>7</v>
      </c>
      <c r="C187" t="s">
        <v>207</v>
      </c>
      <c r="D187" t="str">
        <f t="shared" si="2"/>
        <v>Black</v>
      </c>
      <c r="E187" s="1">
        <v>44481</v>
      </c>
      <c r="F187" s="4">
        <v>2212.7199999999998</v>
      </c>
      <c r="G187">
        <v>1</v>
      </c>
    </row>
    <row r="188" spans="1:7" x14ac:dyDescent="0.2">
      <c r="A188" t="s">
        <v>873</v>
      </c>
      <c r="B188" t="s">
        <v>158</v>
      </c>
      <c r="C188" t="s">
        <v>208</v>
      </c>
      <c r="D188" t="str">
        <f t="shared" si="2"/>
        <v>Chicken, White</v>
      </c>
      <c r="E188" s="1">
        <v>44425</v>
      </c>
      <c r="F188" s="4">
        <v>1336.02</v>
      </c>
      <c r="G188">
        <v>4</v>
      </c>
    </row>
    <row r="189" spans="1:7" x14ac:dyDescent="0.2">
      <c r="A189" t="s">
        <v>869</v>
      </c>
      <c r="B189" t="s">
        <v>46</v>
      </c>
      <c r="C189" t="s">
        <v>209</v>
      </c>
      <c r="D189" t="str">
        <f t="shared" si="2"/>
        <v>Sauvignon Blanc</v>
      </c>
      <c r="E189" s="1">
        <v>44387</v>
      </c>
      <c r="F189" s="4">
        <v>2000.2</v>
      </c>
      <c r="G189">
        <v>7</v>
      </c>
    </row>
    <row r="190" spans="1:7" x14ac:dyDescent="0.2">
      <c r="A190" t="s">
        <v>869</v>
      </c>
      <c r="B190" t="s">
        <v>46</v>
      </c>
      <c r="C190" t="s">
        <v>210</v>
      </c>
      <c r="D190" t="str">
        <f t="shared" si="2"/>
        <v>Dried</v>
      </c>
      <c r="E190" s="1">
        <v>44382</v>
      </c>
      <c r="F190" s="4">
        <v>3376.23</v>
      </c>
      <c r="G190">
        <v>2</v>
      </c>
    </row>
    <row r="191" spans="1:7" x14ac:dyDescent="0.2">
      <c r="A191" t="s">
        <v>872</v>
      </c>
      <c r="B191" t="s">
        <v>27</v>
      </c>
      <c r="C191" t="s">
        <v>211</v>
      </c>
      <c r="D191" t="str">
        <f t="shared" si="2"/>
        <v>Table Cloth 72x144 White</v>
      </c>
      <c r="E191" s="1">
        <v>44220</v>
      </c>
      <c r="F191" s="4">
        <v>9310.2999999999993</v>
      </c>
      <c r="G191">
        <v>2</v>
      </c>
    </row>
    <row r="192" spans="1:7" x14ac:dyDescent="0.2">
      <c r="A192" t="s">
        <v>869</v>
      </c>
      <c r="B192" t="s">
        <v>21</v>
      </c>
      <c r="C192" t="s">
        <v>212</v>
      </c>
      <c r="D192" t="str">
        <f t="shared" si="2"/>
        <v>Table</v>
      </c>
      <c r="E192" s="1">
        <v>44356</v>
      </c>
      <c r="F192" s="4">
        <v>6140.59</v>
      </c>
      <c r="G192">
        <v>9</v>
      </c>
    </row>
    <row r="193" spans="1:7" x14ac:dyDescent="0.2">
      <c r="A193" t="s">
        <v>872</v>
      </c>
      <c r="B193" t="s">
        <v>81</v>
      </c>
      <c r="C193" t="s">
        <v>213</v>
      </c>
      <c r="D193" t="str">
        <f t="shared" si="2"/>
        <v>Alsace Gewurztraminer</v>
      </c>
      <c r="E193" s="1">
        <v>44307</v>
      </c>
      <c r="F193" s="4">
        <v>9884.2199999999993</v>
      </c>
      <c r="G193">
        <v>7</v>
      </c>
    </row>
    <row r="194" spans="1:7" x14ac:dyDescent="0.2">
      <c r="A194" t="s">
        <v>871</v>
      </c>
      <c r="B194" t="s">
        <v>54</v>
      </c>
      <c r="C194" t="s">
        <v>214</v>
      </c>
      <c r="D194" t="str">
        <f t="shared" ref="D194:D257" si="3">IFERROR(MID(C194,FIND("-",C194)+2,30),LEFT(C194,30))</f>
        <v>Dry, Powder</v>
      </c>
      <c r="E194" s="1">
        <v>44441</v>
      </c>
      <c r="F194" s="4">
        <v>7168.9</v>
      </c>
      <c r="G194">
        <v>1</v>
      </c>
    </row>
    <row r="195" spans="1:7" x14ac:dyDescent="0.2">
      <c r="A195" t="s">
        <v>871</v>
      </c>
      <c r="B195" t="s">
        <v>27</v>
      </c>
      <c r="C195" t="s">
        <v>215</v>
      </c>
      <c r="D195" t="str">
        <f t="shared" si="3"/>
        <v>Irish Cream</v>
      </c>
      <c r="E195" s="1">
        <v>44229</v>
      </c>
      <c r="F195" s="4">
        <v>9292.18</v>
      </c>
      <c r="G195">
        <v>3</v>
      </c>
    </row>
    <row r="196" spans="1:7" x14ac:dyDescent="0.2">
      <c r="A196" t="s">
        <v>869</v>
      </c>
      <c r="B196" t="s">
        <v>46</v>
      </c>
      <c r="C196" t="s">
        <v>216</v>
      </c>
      <c r="D196" t="str">
        <f t="shared" si="3"/>
        <v>Canadian Pea, Dry Mix</v>
      </c>
      <c r="E196" s="1">
        <v>44270</v>
      </c>
      <c r="F196" s="4">
        <v>735.73</v>
      </c>
      <c r="G196">
        <v>2</v>
      </c>
    </row>
    <row r="197" spans="1:7" x14ac:dyDescent="0.2">
      <c r="A197" t="s">
        <v>872</v>
      </c>
      <c r="B197" t="s">
        <v>35</v>
      </c>
      <c r="C197" t="s">
        <v>217</v>
      </c>
      <c r="D197" t="str">
        <f t="shared" si="3"/>
        <v>Hagen Daz</v>
      </c>
      <c r="E197" s="1">
        <v>44457</v>
      </c>
      <c r="F197" s="4">
        <v>9834.65</v>
      </c>
      <c r="G197">
        <v>6</v>
      </c>
    </row>
    <row r="198" spans="1:7" x14ac:dyDescent="0.2">
      <c r="A198" t="s">
        <v>871</v>
      </c>
      <c r="B198" t="s">
        <v>57</v>
      </c>
      <c r="C198" t="s">
        <v>218</v>
      </c>
      <c r="D198" t="str">
        <f t="shared" si="3"/>
        <v>Lime</v>
      </c>
      <c r="E198" s="1">
        <v>44370</v>
      </c>
      <c r="F198" s="4">
        <v>2795.68</v>
      </c>
      <c r="G198">
        <v>4</v>
      </c>
    </row>
    <row r="199" spans="1:7" x14ac:dyDescent="0.2">
      <c r="A199" t="s">
        <v>871</v>
      </c>
      <c r="B199" t="s">
        <v>46</v>
      </c>
      <c r="C199" t="s">
        <v>219</v>
      </c>
      <c r="D199" t="str">
        <f t="shared" si="3"/>
        <v>Paprika, Spanish</v>
      </c>
      <c r="E199" s="1">
        <v>44206</v>
      </c>
      <c r="F199" s="4">
        <v>5449.65</v>
      </c>
      <c r="G199">
        <v>4</v>
      </c>
    </row>
    <row r="200" spans="1:7" x14ac:dyDescent="0.2">
      <c r="A200" t="s">
        <v>873</v>
      </c>
      <c r="B200" t="s">
        <v>158</v>
      </c>
      <c r="C200" t="s">
        <v>220</v>
      </c>
      <c r="D200" t="str">
        <f t="shared" si="3"/>
        <v>Goldschalger</v>
      </c>
      <c r="E200" s="1">
        <v>44287</v>
      </c>
      <c r="F200" s="4">
        <v>1379.95</v>
      </c>
      <c r="G200">
        <v>2</v>
      </c>
    </row>
    <row r="201" spans="1:7" x14ac:dyDescent="0.2">
      <c r="A201" t="s">
        <v>873</v>
      </c>
      <c r="B201" t="s">
        <v>73</v>
      </c>
      <c r="C201" t="s">
        <v>56</v>
      </c>
      <c r="D201" t="str">
        <f t="shared" si="3"/>
        <v>Passion Fruit</v>
      </c>
      <c r="E201" s="1">
        <v>44315</v>
      </c>
      <c r="F201" s="4">
        <v>2267.2600000000002</v>
      </c>
      <c r="G201">
        <v>5</v>
      </c>
    </row>
    <row r="202" spans="1:7" x14ac:dyDescent="0.2">
      <c r="A202" t="s">
        <v>872</v>
      </c>
      <c r="B202" t="s">
        <v>21</v>
      </c>
      <c r="C202" t="s">
        <v>221</v>
      </c>
      <c r="D202" t="str">
        <f t="shared" si="3"/>
        <v>Coteaux Du Tricastin Ac</v>
      </c>
      <c r="E202" s="1">
        <v>44518</v>
      </c>
      <c r="F202" s="4">
        <v>7796.73</v>
      </c>
      <c r="G202">
        <v>5</v>
      </c>
    </row>
    <row r="203" spans="1:7" x14ac:dyDescent="0.2">
      <c r="A203" t="s">
        <v>872</v>
      </c>
      <c r="B203" t="s">
        <v>12</v>
      </c>
      <c r="C203" t="s">
        <v>222</v>
      </c>
      <c r="D203" t="str">
        <f t="shared" si="3"/>
        <v>Base Broth Chix</v>
      </c>
      <c r="E203" s="1">
        <v>44420</v>
      </c>
      <c r="F203" s="4">
        <v>5496.89</v>
      </c>
      <c r="G203">
        <v>10</v>
      </c>
    </row>
    <row r="204" spans="1:7" x14ac:dyDescent="0.2">
      <c r="A204" t="s">
        <v>869</v>
      </c>
      <c r="B204" t="s">
        <v>19</v>
      </c>
      <c r="C204" t="s">
        <v>223</v>
      </c>
      <c r="D204" t="str">
        <f t="shared" si="3"/>
        <v>Osso Bucco</v>
      </c>
      <c r="E204" s="1">
        <v>44233</v>
      </c>
      <c r="F204" s="4">
        <v>2137.54</v>
      </c>
      <c r="G204">
        <v>2</v>
      </c>
    </row>
    <row r="205" spans="1:7" x14ac:dyDescent="0.2">
      <c r="A205" t="s">
        <v>870</v>
      </c>
      <c r="B205" t="s">
        <v>29</v>
      </c>
      <c r="C205" t="s">
        <v>224</v>
      </c>
      <c r="D205" t="str">
        <f t="shared" si="3"/>
        <v>Genova</v>
      </c>
      <c r="E205" s="1">
        <v>44374</v>
      </c>
      <c r="F205" s="4">
        <v>6950.25</v>
      </c>
      <c r="G205">
        <v>7</v>
      </c>
    </row>
    <row r="206" spans="1:7" x14ac:dyDescent="0.2">
      <c r="A206" t="s">
        <v>870</v>
      </c>
      <c r="B206" t="s">
        <v>7</v>
      </c>
      <c r="C206" t="s">
        <v>225</v>
      </c>
      <c r="D206" t="str">
        <f t="shared" si="3"/>
        <v>Jicama</v>
      </c>
      <c r="E206" s="1">
        <v>44470</v>
      </c>
      <c r="F206" s="4">
        <v>5976.34</v>
      </c>
      <c r="G206">
        <v>7</v>
      </c>
    </row>
    <row r="207" spans="1:7" x14ac:dyDescent="0.2">
      <c r="A207" t="s">
        <v>873</v>
      </c>
      <c r="B207" t="s">
        <v>29</v>
      </c>
      <c r="C207" t="s">
        <v>226</v>
      </c>
      <c r="D207" t="str">
        <f t="shared" si="3"/>
        <v>Buttons</v>
      </c>
      <c r="E207" s="1">
        <v>44279</v>
      </c>
      <c r="F207" s="4">
        <v>6534.27</v>
      </c>
      <c r="G207">
        <v>10</v>
      </c>
    </row>
    <row r="208" spans="1:7" x14ac:dyDescent="0.2">
      <c r="A208" t="s">
        <v>870</v>
      </c>
      <c r="B208" t="s">
        <v>23</v>
      </c>
      <c r="C208" t="s">
        <v>227</v>
      </c>
      <c r="D208" t="str">
        <f t="shared" si="3"/>
        <v>Hand Soap Form Antibac</v>
      </c>
      <c r="E208" s="1">
        <v>44522</v>
      </c>
      <c r="F208" s="4">
        <v>1583.14</v>
      </c>
      <c r="G208">
        <v>3</v>
      </c>
    </row>
    <row r="209" spans="1:7" x14ac:dyDescent="0.2">
      <c r="A209" t="s">
        <v>869</v>
      </c>
      <c r="B209" t="s">
        <v>41</v>
      </c>
      <c r="C209" t="s">
        <v>228</v>
      </c>
      <c r="D209" t="str">
        <f t="shared" si="3"/>
        <v>Fresh</v>
      </c>
      <c r="E209" s="1">
        <v>44385</v>
      </c>
      <c r="F209" s="4">
        <v>3781.67</v>
      </c>
      <c r="G209">
        <v>1</v>
      </c>
    </row>
    <row r="210" spans="1:7" x14ac:dyDescent="0.2">
      <c r="A210" t="s">
        <v>870</v>
      </c>
      <c r="B210" t="s">
        <v>25</v>
      </c>
      <c r="C210" t="s">
        <v>229</v>
      </c>
      <c r="D210" t="str">
        <f t="shared" si="3"/>
        <v>Striploin Aa</v>
      </c>
      <c r="E210" s="1">
        <v>44358</v>
      </c>
      <c r="F210" s="4">
        <v>1714.91</v>
      </c>
      <c r="G210">
        <v>5</v>
      </c>
    </row>
    <row r="211" spans="1:7" x14ac:dyDescent="0.2">
      <c r="A211" t="s">
        <v>872</v>
      </c>
      <c r="B211" t="s">
        <v>35</v>
      </c>
      <c r="C211" t="s">
        <v>230</v>
      </c>
      <c r="D211" t="str">
        <f t="shared" si="3"/>
        <v>Nuckle</v>
      </c>
      <c r="E211" s="1">
        <v>44431</v>
      </c>
      <c r="F211" s="4">
        <v>96.34</v>
      </c>
      <c r="G211">
        <v>4</v>
      </c>
    </row>
    <row r="212" spans="1:7" x14ac:dyDescent="0.2">
      <c r="A212" t="s">
        <v>870</v>
      </c>
      <c r="B212" t="s">
        <v>23</v>
      </c>
      <c r="C212" t="s">
        <v>231</v>
      </c>
      <c r="D212" t="str">
        <f t="shared" si="3"/>
        <v>Pumpkinseed</v>
      </c>
      <c r="E212" s="1">
        <v>44445</v>
      </c>
      <c r="F212" s="4">
        <v>3098.99</v>
      </c>
      <c r="G212">
        <v>6</v>
      </c>
    </row>
    <row r="213" spans="1:7" x14ac:dyDescent="0.2">
      <c r="A213" t="s">
        <v>870</v>
      </c>
      <c r="B213" t="s">
        <v>21</v>
      </c>
      <c r="C213" t="s">
        <v>232</v>
      </c>
      <c r="D213" t="str">
        <f t="shared" si="3"/>
        <v>Soya, Light</v>
      </c>
      <c r="E213" s="1">
        <v>44390</v>
      </c>
      <c r="F213" s="4">
        <v>2555.9699999999998</v>
      </c>
      <c r="G213">
        <v>9</v>
      </c>
    </row>
    <row r="214" spans="1:7" x14ac:dyDescent="0.2">
      <c r="A214" t="s">
        <v>871</v>
      </c>
      <c r="B214" t="s">
        <v>7</v>
      </c>
      <c r="C214" t="s">
        <v>233</v>
      </c>
      <c r="D214" t="str">
        <f t="shared" si="3"/>
        <v>Crawfish</v>
      </c>
      <c r="E214" s="1">
        <v>44460</v>
      </c>
      <c r="F214" s="4">
        <v>8757.0400000000009</v>
      </c>
      <c r="G214">
        <v>8</v>
      </c>
    </row>
    <row r="215" spans="1:7" x14ac:dyDescent="0.2">
      <c r="A215" t="s">
        <v>871</v>
      </c>
      <c r="B215" t="s">
        <v>158</v>
      </c>
      <c r="C215" t="s">
        <v>234</v>
      </c>
      <c r="D215" t="str">
        <f t="shared" si="3"/>
        <v>Seed</v>
      </c>
      <c r="E215" s="1">
        <v>44221</v>
      </c>
      <c r="F215" s="4">
        <v>3701.28</v>
      </c>
      <c r="G215">
        <v>4</v>
      </c>
    </row>
    <row r="216" spans="1:7" x14ac:dyDescent="0.2">
      <c r="A216" t="s">
        <v>873</v>
      </c>
      <c r="B216" t="s">
        <v>9</v>
      </c>
      <c r="C216" t="s">
        <v>235</v>
      </c>
      <c r="D216" t="str">
        <f t="shared" si="3"/>
        <v>Rotini, Colour, Dry</v>
      </c>
      <c r="E216" s="1">
        <v>44544</v>
      </c>
      <c r="F216" s="4">
        <v>6320.3</v>
      </c>
      <c r="G216">
        <v>10</v>
      </c>
    </row>
    <row r="217" spans="1:7" x14ac:dyDescent="0.2">
      <c r="A217" t="s">
        <v>872</v>
      </c>
      <c r="B217" t="s">
        <v>14</v>
      </c>
      <c r="C217" t="s">
        <v>236</v>
      </c>
      <c r="D217" t="str">
        <f t="shared" si="3"/>
        <v>Chips Potato Reg 43g</v>
      </c>
      <c r="E217" s="1">
        <v>44468</v>
      </c>
      <c r="F217" s="4">
        <v>7517.73</v>
      </c>
      <c r="G217">
        <v>4</v>
      </c>
    </row>
    <row r="218" spans="1:7" x14ac:dyDescent="0.2">
      <c r="A218" t="s">
        <v>873</v>
      </c>
      <c r="B218" t="s">
        <v>73</v>
      </c>
      <c r="C218" t="s">
        <v>237</v>
      </c>
      <c r="D218" t="str">
        <f t="shared" si="3"/>
        <v>Long Grain</v>
      </c>
      <c r="E218" s="1">
        <v>44340</v>
      </c>
      <c r="F218" s="4">
        <v>1930.04</v>
      </c>
      <c r="G218">
        <v>10</v>
      </c>
    </row>
    <row r="219" spans="1:7" x14ac:dyDescent="0.2">
      <c r="A219" t="s">
        <v>872</v>
      </c>
      <c r="B219" t="s">
        <v>73</v>
      </c>
      <c r="C219" t="s">
        <v>186</v>
      </c>
      <c r="D219" t="str">
        <f t="shared" si="3"/>
        <v>Oreo Cone</v>
      </c>
      <c r="E219" s="1">
        <v>44263</v>
      </c>
      <c r="F219" s="4">
        <v>8284.9500000000007</v>
      </c>
      <c r="G219">
        <v>3</v>
      </c>
    </row>
    <row r="220" spans="1:7" x14ac:dyDescent="0.2">
      <c r="A220" t="s">
        <v>870</v>
      </c>
      <c r="B220" t="s">
        <v>19</v>
      </c>
      <c r="C220" t="s">
        <v>238</v>
      </c>
      <c r="D220" t="str">
        <f t="shared" si="3"/>
        <v>Neckerchief Blck</v>
      </c>
      <c r="E220" s="1">
        <v>44424</v>
      </c>
      <c r="F220" s="4">
        <v>6096.86</v>
      </c>
      <c r="G220">
        <v>3</v>
      </c>
    </row>
    <row r="221" spans="1:7" x14ac:dyDescent="0.2">
      <c r="A221" t="s">
        <v>871</v>
      </c>
      <c r="B221" t="s">
        <v>7</v>
      </c>
      <c r="C221" t="s">
        <v>239</v>
      </c>
      <c r="D221" t="str">
        <f t="shared" si="3"/>
        <v>Shanks</v>
      </c>
      <c r="E221" s="1">
        <v>44385</v>
      </c>
      <c r="F221" s="4">
        <v>2034.32</v>
      </c>
      <c r="G221">
        <v>3</v>
      </c>
    </row>
    <row r="222" spans="1:7" x14ac:dyDescent="0.2">
      <c r="A222" t="s">
        <v>871</v>
      </c>
      <c r="B222" t="s">
        <v>81</v>
      </c>
      <c r="C222" t="s">
        <v>240</v>
      </c>
      <c r="D222" t="str">
        <f t="shared" si="3"/>
        <v>Bresaola</v>
      </c>
      <c r="E222" s="1">
        <v>44551</v>
      </c>
      <c r="F222" s="4">
        <v>6831.4</v>
      </c>
      <c r="G222">
        <v>3</v>
      </c>
    </row>
    <row r="223" spans="1:7" x14ac:dyDescent="0.2">
      <c r="A223" t="s">
        <v>869</v>
      </c>
      <c r="B223" t="s">
        <v>54</v>
      </c>
      <c r="C223" t="s">
        <v>241</v>
      </c>
      <c r="D223" t="str">
        <f t="shared" si="3"/>
        <v>Strawberry</v>
      </c>
      <c r="E223" s="1">
        <v>44464</v>
      </c>
      <c r="F223" s="4">
        <v>5730.85</v>
      </c>
      <c r="G223">
        <v>10</v>
      </c>
    </row>
    <row r="224" spans="1:7" x14ac:dyDescent="0.2">
      <c r="A224" t="s">
        <v>869</v>
      </c>
      <c r="B224" t="s">
        <v>85</v>
      </c>
      <c r="C224" t="s">
        <v>242</v>
      </c>
      <c r="D224" t="str">
        <f t="shared" si="3"/>
        <v>Baby Pea Tendrils</v>
      </c>
      <c r="E224" s="1">
        <v>44457</v>
      </c>
      <c r="F224" s="4">
        <v>197.65</v>
      </c>
      <c r="G224">
        <v>8</v>
      </c>
    </row>
    <row r="225" spans="1:7" x14ac:dyDescent="0.2">
      <c r="A225" t="s">
        <v>873</v>
      </c>
      <c r="B225" t="s">
        <v>85</v>
      </c>
      <c r="C225" t="s">
        <v>119</v>
      </c>
      <c r="D225" t="str">
        <f t="shared" si="3"/>
        <v>Spring 1.5lit</v>
      </c>
      <c r="E225" s="1">
        <v>44204</v>
      </c>
      <c r="F225" s="4">
        <v>7701.29</v>
      </c>
      <c r="G225">
        <v>1</v>
      </c>
    </row>
    <row r="226" spans="1:7" x14ac:dyDescent="0.2">
      <c r="A226" t="s">
        <v>869</v>
      </c>
      <c r="B226" t="s">
        <v>73</v>
      </c>
      <c r="C226" t="s">
        <v>243</v>
      </c>
      <c r="D226" t="str">
        <f t="shared" si="3"/>
        <v>Moskovskaya</v>
      </c>
      <c r="E226" s="1">
        <v>44389</v>
      </c>
      <c r="F226" s="4">
        <v>1498.65</v>
      </c>
      <c r="G226">
        <v>10</v>
      </c>
    </row>
    <row r="227" spans="1:7" x14ac:dyDescent="0.2">
      <c r="A227" t="s">
        <v>873</v>
      </c>
      <c r="B227" t="s">
        <v>9</v>
      </c>
      <c r="C227" t="s">
        <v>244</v>
      </c>
      <c r="D227" t="str">
        <f t="shared" si="3"/>
        <v>Yellow Bell</v>
      </c>
      <c r="E227" s="1">
        <v>44201</v>
      </c>
      <c r="F227" s="4">
        <v>9087.89</v>
      </c>
      <c r="G227">
        <v>7</v>
      </c>
    </row>
    <row r="228" spans="1:7" x14ac:dyDescent="0.2">
      <c r="A228" t="s">
        <v>871</v>
      </c>
      <c r="B228" t="s">
        <v>12</v>
      </c>
      <c r="C228" t="s">
        <v>245</v>
      </c>
      <c r="D228" t="str">
        <f t="shared" si="3"/>
        <v>Pineapple Passion</v>
      </c>
      <c r="E228" s="1">
        <v>44504</v>
      </c>
      <c r="F228" s="4">
        <v>7793.18</v>
      </c>
      <c r="G228">
        <v>10</v>
      </c>
    </row>
    <row r="229" spans="1:7" x14ac:dyDescent="0.2">
      <c r="A229" t="s">
        <v>871</v>
      </c>
      <c r="B229" t="s">
        <v>19</v>
      </c>
      <c r="C229" t="s">
        <v>246</v>
      </c>
      <c r="D229" t="str">
        <f t="shared" si="3"/>
        <v>Extra Large</v>
      </c>
      <c r="E229" s="1">
        <v>44449</v>
      </c>
      <c r="F229" s="4">
        <v>5164.63</v>
      </c>
      <c r="G229">
        <v>10</v>
      </c>
    </row>
    <row r="230" spans="1:7" x14ac:dyDescent="0.2">
      <c r="A230" t="s">
        <v>870</v>
      </c>
      <c r="B230" t="s">
        <v>35</v>
      </c>
      <c r="C230" t="s">
        <v>247</v>
      </c>
      <c r="D230" t="str">
        <f t="shared" si="3"/>
        <v>Short Ribs</v>
      </c>
      <c r="E230" s="1">
        <v>44383</v>
      </c>
      <c r="F230" s="4">
        <v>7224.1</v>
      </c>
      <c r="G230">
        <v>2</v>
      </c>
    </row>
    <row r="231" spans="1:7" x14ac:dyDescent="0.2">
      <c r="A231" t="s">
        <v>871</v>
      </c>
      <c r="B231" t="s">
        <v>158</v>
      </c>
      <c r="C231" t="s">
        <v>248</v>
      </c>
      <c r="D231" t="str">
        <f t="shared" si="3"/>
        <v>Earl Grey</v>
      </c>
      <c r="E231" s="1">
        <v>44445</v>
      </c>
      <c r="F231" s="4">
        <v>3607.22</v>
      </c>
      <c r="G231">
        <v>8</v>
      </c>
    </row>
    <row r="232" spans="1:7" x14ac:dyDescent="0.2">
      <c r="A232" t="s">
        <v>873</v>
      </c>
      <c r="B232" t="s">
        <v>23</v>
      </c>
      <c r="C232" t="s">
        <v>249</v>
      </c>
      <c r="D232" t="str">
        <f t="shared" si="3"/>
        <v>Campbells, Spinach Crm</v>
      </c>
      <c r="E232" s="1">
        <v>44316</v>
      </c>
      <c r="F232" s="4">
        <v>7924.36</v>
      </c>
      <c r="G232">
        <v>5</v>
      </c>
    </row>
    <row r="233" spans="1:7" x14ac:dyDescent="0.2">
      <c r="A233" t="s">
        <v>870</v>
      </c>
      <c r="B233" t="s">
        <v>7</v>
      </c>
      <c r="C233" t="s">
        <v>250</v>
      </c>
      <c r="D233" t="str">
        <f t="shared" si="3"/>
        <v>Devonshire Cream</v>
      </c>
      <c r="E233" s="1">
        <v>44258</v>
      </c>
      <c r="F233" s="4">
        <v>3241.4</v>
      </c>
      <c r="G233">
        <v>9</v>
      </c>
    </row>
    <row r="234" spans="1:7" x14ac:dyDescent="0.2">
      <c r="A234" t="s">
        <v>870</v>
      </c>
      <c r="B234" t="s">
        <v>21</v>
      </c>
      <c r="C234" t="s">
        <v>251</v>
      </c>
      <c r="D234" t="str">
        <f t="shared" si="3"/>
        <v>Soy Protein</v>
      </c>
      <c r="E234" s="1">
        <v>44263</v>
      </c>
      <c r="F234" s="4">
        <v>5462.55</v>
      </c>
      <c r="G234">
        <v>1</v>
      </c>
    </row>
    <row r="235" spans="1:7" x14ac:dyDescent="0.2">
      <c r="A235" t="s">
        <v>871</v>
      </c>
      <c r="B235" t="s">
        <v>7</v>
      </c>
      <c r="C235" t="s">
        <v>252</v>
      </c>
      <c r="D235" t="str">
        <f t="shared" si="3"/>
        <v>Soupcontfoam16oz 116con</v>
      </c>
      <c r="E235" s="1">
        <v>44282</v>
      </c>
      <c r="F235" s="4">
        <v>8237.57</v>
      </c>
      <c r="G235">
        <v>2</v>
      </c>
    </row>
    <row r="236" spans="1:7" x14ac:dyDescent="0.2">
      <c r="A236" t="s">
        <v>873</v>
      </c>
      <c r="B236" t="s">
        <v>27</v>
      </c>
      <c r="C236" t="s">
        <v>253</v>
      </c>
      <c r="D236" t="str">
        <f t="shared" si="3"/>
        <v>Carrot Muffin - Mini</v>
      </c>
      <c r="E236" s="1">
        <v>44416</v>
      </c>
      <c r="F236" s="4">
        <v>8654.06</v>
      </c>
      <c r="G236">
        <v>8</v>
      </c>
    </row>
    <row r="237" spans="1:7" x14ac:dyDescent="0.2">
      <c r="A237" t="s">
        <v>870</v>
      </c>
      <c r="B237" t="s">
        <v>12</v>
      </c>
      <c r="C237" t="s">
        <v>254</v>
      </c>
      <c r="D237" t="str">
        <f t="shared" si="3"/>
        <v>Whole</v>
      </c>
      <c r="E237" s="1">
        <v>44291</v>
      </c>
      <c r="F237" s="4">
        <v>5247.64</v>
      </c>
      <c r="G237">
        <v>3</v>
      </c>
    </row>
    <row r="238" spans="1:7" x14ac:dyDescent="0.2">
      <c r="A238" t="s">
        <v>869</v>
      </c>
      <c r="B238" t="s">
        <v>23</v>
      </c>
      <c r="C238" t="s">
        <v>255</v>
      </c>
      <c r="D238" t="str">
        <f t="shared" si="3"/>
        <v>Loin</v>
      </c>
      <c r="E238" s="1">
        <v>44374</v>
      </c>
      <c r="F238" s="4">
        <v>8645.61</v>
      </c>
      <c r="G238">
        <v>4</v>
      </c>
    </row>
    <row r="239" spans="1:7" x14ac:dyDescent="0.2">
      <c r="A239" t="s">
        <v>871</v>
      </c>
      <c r="B239" t="s">
        <v>25</v>
      </c>
      <c r="C239" t="s">
        <v>256</v>
      </c>
      <c r="D239" t="str">
        <f t="shared" si="3"/>
        <v>Dibs</v>
      </c>
      <c r="E239" s="1">
        <v>44512</v>
      </c>
      <c r="F239" s="4">
        <v>8792.48</v>
      </c>
      <c r="G239">
        <v>8</v>
      </c>
    </row>
    <row r="240" spans="1:7" x14ac:dyDescent="0.2">
      <c r="A240" t="s">
        <v>873</v>
      </c>
      <c r="B240" t="s">
        <v>54</v>
      </c>
      <c r="C240" t="s">
        <v>257</v>
      </c>
      <c r="D240" t="str">
        <f t="shared" si="3"/>
        <v>True North Lager</v>
      </c>
      <c r="E240" s="1">
        <v>44208</v>
      </c>
      <c r="F240" s="4">
        <v>1663.44</v>
      </c>
      <c r="G240">
        <v>6</v>
      </c>
    </row>
    <row r="241" spans="1:7" x14ac:dyDescent="0.2">
      <c r="A241" t="s">
        <v>871</v>
      </c>
      <c r="B241" t="s">
        <v>73</v>
      </c>
      <c r="C241" t="s">
        <v>258</v>
      </c>
      <c r="D241" t="str">
        <f t="shared" si="3"/>
        <v>White Button</v>
      </c>
      <c r="E241" s="1">
        <v>44373</v>
      </c>
      <c r="F241" s="4">
        <v>893.52</v>
      </c>
      <c r="G241">
        <v>4</v>
      </c>
    </row>
    <row r="242" spans="1:7" x14ac:dyDescent="0.2">
      <c r="A242" t="s">
        <v>871</v>
      </c>
      <c r="B242" t="s">
        <v>27</v>
      </c>
      <c r="C242" t="s">
        <v>259</v>
      </c>
      <c r="D242" t="str">
        <f t="shared" si="3"/>
        <v>10 Lb</v>
      </c>
      <c r="E242" s="1">
        <v>44545</v>
      </c>
      <c r="F242" s="4">
        <v>5118.7299999999996</v>
      </c>
      <c r="G242">
        <v>2</v>
      </c>
    </row>
    <row r="243" spans="1:7" x14ac:dyDescent="0.2">
      <c r="A243" t="s">
        <v>873</v>
      </c>
      <c r="B243" t="s">
        <v>85</v>
      </c>
      <c r="C243" t="s">
        <v>260</v>
      </c>
      <c r="D243" t="str">
        <f t="shared" si="3"/>
        <v>Trumpet, Dry</v>
      </c>
      <c r="E243" s="1">
        <v>44515</v>
      </c>
      <c r="F243" s="4">
        <v>697.1</v>
      </c>
      <c r="G243">
        <v>9</v>
      </c>
    </row>
    <row r="244" spans="1:7" x14ac:dyDescent="0.2">
      <c r="A244" t="s">
        <v>872</v>
      </c>
      <c r="B244" t="s">
        <v>23</v>
      </c>
      <c r="C244" t="s">
        <v>261</v>
      </c>
      <c r="D244" t="str">
        <f t="shared" si="3"/>
        <v>Pepper</v>
      </c>
      <c r="E244" s="1">
        <v>44228</v>
      </c>
      <c r="F244" s="4">
        <v>8357.86</v>
      </c>
      <c r="G244">
        <v>1</v>
      </c>
    </row>
    <row r="245" spans="1:7" x14ac:dyDescent="0.2">
      <c r="A245" t="s">
        <v>869</v>
      </c>
      <c r="B245" t="s">
        <v>81</v>
      </c>
      <c r="C245" t="s">
        <v>262</v>
      </c>
      <c r="D245" t="str">
        <f t="shared" si="3"/>
        <v>Curly Endive</v>
      </c>
      <c r="E245" s="1">
        <v>44471</v>
      </c>
      <c r="F245" s="4">
        <v>6697.95</v>
      </c>
      <c r="G245">
        <v>10</v>
      </c>
    </row>
    <row r="246" spans="1:7" x14ac:dyDescent="0.2">
      <c r="A246" t="s">
        <v>872</v>
      </c>
      <c r="B246" t="s">
        <v>9</v>
      </c>
      <c r="C246" t="s">
        <v>263</v>
      </c>
      <c r="D246" t="str">
        <f t="shared" si="3"/>
        <v>Mini Golden</v>
      </c>
      <c r="E246" s="1">
        <v>44466</v>
      </c>
      <c r="F246" s="4">
        <v>1904.62</v>
      </c>
      <c r="G246">
        <v>5</v>
      </c>
    </row>
    <row r="247" spans="1:7" x14ac:dyDescent="0.2">
      <c r="A247" t="s">
        <v>869</v>
      </c>
      <c r="B247" t="s">
        <v>25</v>
      </c>
      <c r="C247" t="s">
        <v>264</v>
      </c>
      <c r="D247" t="str">
        <f t="shared" si="3"/>
        <v>French Rack</v>
      </c>
      <c r="E247" s="1">
        <v>44559</v>
      </c>
      <c r="F247" s="4">
        <v>1139.1300000000001</v>
      </c>
      <c r="G247">
        <v>6</v>
      </c>
    </row>
    <row r="248" spans="1:7" x14ac:dyDescent="0.2">
      <c r="A248" t="s">
        <v>869</v>
      </c>
      <c r="B248" t="s">
        <v>41</v>
      </c>
      <c r="C248" t="s">
        <v>265</v>
      </c>
      <c r="D248" t="str">
        <f t="shared" si="3"/>
        <v>U - 10</v>
      </c>
      <c r="E248" s="1">
        <v>44356</v>
      </c>
      <c r="F248" s="4">
        <v>291.52</v>
      </c>
      <c r="G248">
        <v>4</v>
      </c>
    </row>
    <row r="249" spans="1:7" x14ac:dyDescent="0.2">
      <c r="A249" t="s">
        <v>872</v>
      </c>
      <c r="B249" t="s">
        <v>23</v>
      </c>
      <c r="C249" t="s">
        <v>266</v>
      </c>
      <c r="D249" t="str">
        <f t="shared" si="3"/>
        <v>Fresh</v>
      </c>
      <c r="E249" s="1">
        <v>44531</v>
      </c>
      <c r="F249" s="4">
        <v>2201.25</v>
      </c>
      <c r="G249">
        <v>1</v>
      </c>
    </row>
    <row r="250" spans="1:7" x14ac:dyDescent="0.2">
      <c r="A250" t="s">
        <v>871</v>
      </c>
      <c r="B250" t="s">
        <v>9</v>
      </c>
      <c r="C250" t="s">
        <v>267</v>
      </c>
      <c r="D250" t="str">
        <f t="shared" si="3"/>
        <v>Morracan Dired</v>
      </c>
      <c r="E250" s="1">
        <v>44238</v>
      </c>
      <c r="F250" s="4">
        <v>9063.17</v>
      </c>
      <c r="G250">
        <v>1</v>
      </c>
    </row>
    <row r="251" spans="1:7" x14ac:dyDescent="0.2">
      <c r="A251" t="s">
        <v>870</v>
      </c>
      <c r="B251" t="s">
        <v>16</v>
      </c>
      <c r="C251" t="s">
        <v>268</v>
      </c>
      <c r="D251" t="str">
        <f t="shared" si="3"/>
        <v>Claws, 26 - 30</v>
      </c>
      <c r="E251" s="1">
        <v>44321</v>
      </c>
      <c r="F251" s="4">
        <v>8521.32</v>
      </c>
      <c r="G251">
        <v>3</v>
      </c>
    </row>
    <row r="252" spans="1:7" x14ac:dyDescent="0.2">
      <c r="A252" t="s">
        <v>871</v>
      </c>
      <c r="B252" t="s">
        <v>27</v>
      </c>
      <c r="C252" t="s">
        <v>269</v>
      </c>
      <c r="D252" t="str">
        <f t="shared" si="3"/>
        <v>Clamshell</v>
      </c>
      <c r="E252" s="1">
        <v>44244</v>
      </c>
      <c r="F252" s="4">
        <v>8559.75</v>
      </c>
      <c r="G252">
        <v>4</v>
      </c>
    </row>
    <row r="253" spans="1:7" x14ac:dyDescent="0.2">
      <c r="A253" t="s">
        <v>870</v>
      </c>
      <c r="B253" t="s">
        <v>7</v>
      </c>
      <c r="C253" t="s">
        <v>270</v>
      </c>
      <c r="D253" t="str">
        <f t="shared" si="3"/>
        <v>Turtles Stick Bar</v>
      </c>
      <c r="E253" s="1">
        <v>44507</v>
      </c>
      <c r="F253" s="4">
        <v>4352.71</v>
      </c>
      <c r="G253">
        <v>10</v>
      </c>
    </row>
    <row r="254" spans="1:7" x14ac:dyDescent="0.2">
      <c r="A254" t="s">
        <v>873</v>
      </c>
      <c r="B254" t="s">
        <v>9</v>
      </c>
      <c r="C254" t="s">
        <v>22</v>
      </c>
      <c r="D254" t="str">
        <f t="shared" si="3"/>
        <v>Cinn / Brown Sugar</v>
      </c>
      <c r="E254" s="1">
        <v>44384</v>
      </c>
      <c r="F254" s="4">
        <v>7319.52</v>
      </c>
      <c r="G254">
        <v>9</v>
      </c>
    </row>
    <row r="255" spans="1:7" x14ac:dyDescent="0.2">
      <c r="A255" t="s">
        <v>873</v>
      </c>
      <c r="B255" t="s">
        <v>12</v>
      </c>
      <c r="C255" t="s">
        <v>271</v>
      </c>
      <c r="D255" t="str">
        <f t="shared" si="3"/>
        <v>Juice Clear 5oz 55005</v>
      </c>
      <c r="E255" s="1">
        <v>44546</v>
      </c>
      <c r="F255" s="4">
        <v>7105.26</v>
      </c>
      <c r="G255">
        <v>1</v>
      </c>
    </row>
    <row r="256" spans="1:7" x14ac:dyDescent="0.2">
      <c r="A256" t="s">
        <v>873</v>
      </c>
      <c r="B256" t="s">
        <v>4</v>
      </c>
      <c r="C256" t="s">
        <v>272</v>
      </c>
      <c r="D256" t="str">
        <f t="shared" si="3"/>
        <v>White</v>
      </c>
      <c r="E256" s="1">
        <v>44351</v>
      </c>
      <c r="F256" s="4">
        <v>6089.66</v>
      </c>
      <c r="G256">
        <v>5</v>
      </c>
    </row>
    <row r="257" spans="1:7" x14ac:dyDescent="0.2">
      <c r="A257" t="s">
        <v>873</v>
      </c>
      <c r="B257" t="s">
        <v>7</v>
      </c>
      <c r="C257" t="s">
        <v>273</v>
      </c>
      <c r="D257" t="str">
        <f t="shared" si="3"/>
        <v>Power Fusion</v>
      </c>
      <c r="E257" s="1">
        <v>44239</v>
      </c>
      <c r="F257" s="4">
        <v>5371.44</v>
      </c>
      <c r="G257">
        <v>8</v>
      </c>
    </row>
    <row r="258" spans="1:7" x14ac:dyDescent="0.2">
      <c r="A258" t="s">
        <v>869</v>
      </c>
      <c r="B258" t="s">
        <v>41</v>
      </c>
      <c r="C258" t="s">
        <v>274</v>
      </c>
      <c r="D258" t="str">
        <f t="shared" ref="D258:D321" si="4">IFERROR(MID(C258,FIND("-",C258)+2,30),LEFT(C258,30))</f>
        <v>Pernod</v>
      </c>
      <c r="E258" s="1">
        <v>44371</v>
      </c>
      <c r="F258" s="4">
        <v>6356.68</v>
      </c>
      <c r="G258">
        <v>9</v>
      </c>
    </row>
    <row r="259" spans="1:7" x14ac:dyDescent="0.2">
      <c r="A259" t="s">
        <v>871</v>
      </c>
      <c r="B259" t="s">
        <v>52</v>
      </c>
      <c r="C259" t="s">
        <v>275</v>
      </c>
      <c r="D259" t="str">
        <f t="shared" si="4"/>
        <v>Long Island Ice Tea</v>
      </c>
      <c r="E259" s="1">
        <v>44204</v>
      </c>
      <c r="F259" s="4">
        <v>3422.89</v>
      </c>
      <c r="G259">
        <v>2</v>
      </c>
    </row>
    <row r="260" spans="1:7" x14ac:dyDescent="0.2">
      <c r="A260" t="s">
        <v>870</v>
      </c>
      <c r="B260" t="s">
        <v>19</v>
      </c>
      <c r="C260" t="s">
        <v>276</v>
      </c>
      <c r="D260" t="str">
        <f t="shared" si="4"/>
        <v>Pails With Lids</v>
      </c>
      <c r="E260" s="1">
        <v>44448</v>
      </c>
      <c r="F260" s="4">
        <v>281.83999999999997</v>
      </c>
      <c r="G260">
        <v>3</v>
      </c>
    </row>
    <row r="261" spans="1:7" x14ac:dyDescent="0.2">
      <c r="A261" t="s">
        <v>873</v>
      </c>
      <c r="B261" t="s">
        <v>54</v>
      </c>
      <c r="C261" t="s">
        <v>277</v>
      </c>
      <c r="D261" t="str">
        <f t="shared" si="4"/>
        <v>Coffee Cup 12oz 5342cd</v>
      </c>
      <c r="E261" s="1">
        <v>44406</v>
      </c>
      <c r="F261" s="4">
        <v>8478.33</v>
      </c>
      <c r="G261">
        <v>8</v>
      </c>
    </row>
    <row r="262" spans="1:7" x14ac:dyDescent="0.2">
      <c r="A262" t="s">
        <v>871</v>
      </c>
      <c r="B262" t="s">
        <v>29</v>
      </c>
      <c r="C262" t="s">
        <v>278</v>
      </c>
      <c r="D262" t="str">
        <f t="shared" si="4"/>
        <v>Proscuitto</v>
      </c>
      <c r="E262" s="1">
        <v>44365</v>
      </c>
      <c r="F262" s="4">
        <v>259.67</v>
      </c>
      <c r="G262">
        <v>3</v>
      </c>
    </row>
    <row r="263" spans="1:7" x14ac:dyDescent="0.2">
      <c r="A263" t="s">
        <v>871</v>
      </c>
      <c r="B263" t="s">
        <v>41</v>
      </c>
      <c r="C263" t="s">
        <v>279</v>
      </c>
      <c r="D263" t="str">
        <f t="shared" si="4"/>
        <v>Cookie Choc</v>
      </c>
      <c r="E263" s="1">
        <v>44394</v>
      </c>
      <c r="F263" s="4">
        <v>4483.67</v>
      </c>
      <c r="G263">
        <v>7</v>
      </c>
    </row>
    <row r="264" spans="1:7" x14ac:dyDescent="0.2">
      <c r="A264" t="s">
        <v>869</v>
      </c>
      <c r="B264" t="s">
        <v>57</v>
      </c>
      <c r="C264" t="s">
        <v>280</v>
      </c>
      <c r="D264" t="str">
        <f t="shared" si="4"/>
        <v>Water</v>
      </c>
      <c r="E264" s="1">
        <v>44419</v>
      </c>
      <c r="F264" s="4">
        <v>2521.1799999999998</v>
      </c>
      <c r="G264">
        <v>4</v>
      </c>
    </row>
    <row r="265" spans="1:7" x14ac:dyDescent="0.2">
      <c r="A265" t="s">
        <v>869</v>
      </c>
      <c r="B265" t="s">
        <v>12</v>
      </c>
      <c r="C265" t="s">
        <v>281</v>
      </c>
      <c r="D265" t="str">
        <f t="shared" si="4"/>
        <v>Smoked, Bone - In</v>
      </c>
      <c r="E265" s="1">
        <v>44354</v>
      </c>
      <c r="F265" s="4">
        <v>2769.39</v>
      </c>
      <c r="G265">
        <v>5</v>
      </c>
    </row>
    <row r="266" spans="1:7" x14ac:dyDescent="0.2">
      <c r="A266" t="s">
        <v>869</v>
      </c>
      <c r="B266" t="s">
        <v>7</v>
      </c>
      <c r="C266" t="s">
        <v>282</v>
      </c>
      <c r="D266" t="str">
        <f t="shared" si="4"/>
        <v>Ground</v>
      </c>
      <c r="E266" s="1">
        <v>44514</v>
      </c>
      <c r="F266" s="4">
        <v>1175.2</v>
      </c>
      <c r="G266">
        <v>10</v>
      </c>
    </row>
    <row r="267" spans="1:7" x14ac:dyDescent="0.2">
      <c r="A267" t="s">
        <v>873</v>
      </c>
      <c r="B267" t="s">
        <v>35</v>
      </c>
      <c r="C267" t="s">
        <v>283</v>
      </c>
      <c r="D267" t="str">
        <f t="shared" si="4"/>
        <v>Cake</v>
      </c>
      <c r="E267" s="1">
        <v>44443</v>
      </c>
      <c r="F267" s="4">
        <v>4352.21</v>
      </c>
      <c r="G267">
        <v>1</v>
      </c>
    </row>
    <row r="268" spans="1:7" x14ac:dyDescent="0.2">
      <c r="A268" t="s">
        <v>872</v>
      </c>
      <c r="B268" t="s">
        <v>12</v>
      </c>
      <c r="C268" t="s">
        <v>284</v>
      </c>
      <c r="D268" t="str">
        <f t="shared" si="4"/>
        <v>0090 Clear</v>
      </c>
      <c r="E268" s="1">
        <v>44257</v>
      </c>
      <c r="F268" s="4">
        <v>298.04000000000002</v>
      </c>
      <c r="G268">
        <v>4</v>
      </c>
    </row>
    <row r="269" spans="1:7" x14ac:dyDescent="0.2">
      <c r="A269" t="s">
        <v>871</v>
      </c>
      <c r="B269" t="s">
        <v>21</v>
      </c>
      <c r="C269" t="s">
        <v>285</v>
      </c>
      <c r="D269" t="str">
        <f t="shared" si="4"/>
        <v>Grie Des Champ</v>
      </c>
      <c r="E269" s="1">
        <v>44423</v>
      </c>
      <c r="F269" s="4">
        <v>9335.91</v>
      </c>
      <c r="G269">
        <v>4</v>
      </c>
    </row>
    <row r="270" spans="1:7" x14ac:dyDescent="0.2">
      <c r="A270" t="s">
        <v>873</v>
      </c>
      <c r="B270" t="s">
        <v>16</v>
      </c>
      <c r="C270" t="s">
        <v>286</v>
      </c>
      <c r="D270" t="str">
        <f t="shared" si="4"/>
        <v>Electric Blue</v>
      </c>
      <c r="E270" s="1">
        <v>44456</v>
      </c>
      <c r="F270" s="4">
        <v>5667.37</v>
      </c>
      <c r="G270">
        <v>8</v>
      </c>
    </row>
    <row r="271" spans="1:7" x14ac:dyDescent="0.2">
      <c r="A271" t="s">
        <v>872</v>
      </c>
      <c r="B271" t="s">
        <v>73</v>
      </c>
      <c r="C271" t="s">
        <v>287</v>
      </c>
      <c r="D271" t="str">
        <f t="shared" si="4"/>
        <v>Ej Gallo Sierra Valley</v>
      </c>
      <c r="E271" s="1">
        <v>44349</v>
      </c>
      <c r="F271" s="4">
        <v>8947.61</v>
      </c>
      <c r="G271">
        <v>6</v>
      </c>
    </row>
    <row r="272" spans="1:7" x14ac:dyDescent="0.2">
      <c r="A272" t="s">
        <v>870</v>
      </c>
      <c r="B272" t="s">
        <v>14</v>
      </c>
      <c r="C272" t="s">
        <v>288</v>
      </c>
      <c r="D272" t="str">
        <f t="shared" si="4"/>
        <v>Plasticknivesblack</v>
      </c>
      <c r="E272" s="1">
        <v>44530</v>
      </c>
      <c r="F272" s="4">
        <v>6677.57</v>
      </c>
      <c r="G272">
        <v>2</v>
      </c>
    </row>
    <row r="273" spans="1:7" x14ac:dyDescent="0.2">
      <c r="A273" t="s">
        <v>870</v>
      </c>
      <c r="B273" t="s">
        <v>81</v>
      </c>
      <c r="C273" t="s">
        <v>289</v>
      </c>
      <c r="D273" t="str">
        <f t="shared" si="4"/>
        <v>Shiraz Wolf Blass Premium</v>
      </c>
      <c r="E273" s="1">
        <v>44288</v>
      </c>
      <c r="F273" s="4">
        <v>8004.88</v>
      </c>
      <c r="G273">
        <v>4</v>
      </c>
    </row>
    <row r="274" spans="1:7" x14ac:dyDescent="0.2">
      <c r="A274" t="s">
        <v>869</v>
      </c>
      <c r="B274" t="s">
        <v>14</v>
      </c>
      <c r="C274" t="s">
        <v>290</v>
      </c>
      <c r="D274" t="str">
        <f t="shared" si="4"/>
        <v>Inside</v>
      </c>
      <c r="E274" s="1">
        <v>44528</v>
      </c>
      <c r="F274" s="4">
        <v>1428.96</v>
      </c>
      <c r="G274">
        <v>1</v>
      </c>
    </row>
    <row r="275" spans="1:7" x14ac:dyDescent="0.2">
      <c r="A275" t="s">
        <v>869</v>
      </c>
      <c r="B275" t="s">
        <v>21</v>
      </c>
      <c r="C275" t="s">
        <v>291</v>
      </c>
      <c r="D275" t="str">
        <f t="shared" si="4"/>
        <v>Hollandaise</v>
      </c>
      <c r="E275" s="1">
        <v>44467</v>
      </c>
      <c r="F275" s="4">
        <v>7124.64</v>
      </c>
      <c r="G275">
        <v>2</v>
      </c>
    </row>
    <row r="276" spans="1:7" x14ac:dyDescent="0.2">
      <c r="A276" t="s">
        <v>872</v>
      </c>
      <c r="B276" t="s">
        <v>73</v>
      </c>
      <c r="C276" t="s">
        <v>292</v>
      </c>
      <c r="D276" t="str">
        <f t="shared" si="4"/>
        <v>Loquat</v>
      </c>
      <c r="E276" s="1">
        <v>44232</v>
      </c>
      <c r="F276" s="4">
        <v>3398.2</v>
      </c>
      <c r="G276">
        <v>3</v>
      </c>
    </row>
    <row r="277" spans="1:7" x14ac:dyDescent="0.2">
      <c r="A277" t="s">
        <v>873</v>
      </c>
      <c r="B277" t="s">
        <v>35</v>
      </c>
      <c r="C277" t="s">
        <v>293</v>
      </c>
      <c r="D277" t="str">
        <f t="shared" si="4"/>
        <v>Orange</v>
      </c>
      <c r="E277" s="1">
        <v>44235</v>
      </c>
      <c r="F277" s="4">
        <v>5306.23</v>
      </c>
      <c r="G277">
        <v>4</v>
      </c>
    </row>
    <row r="278" spans="1:7" x14ac:dyDescent="0.2">
      <c r="A278" t="s">
        <v>870</v>
      </c>
      <c r="B278" t="s">
        <v>81</v>
      </c>
      <c r="C278" t="s">
        <v>294</v>
      </c>
      <c r="D278" t="str">
        <f t="shared" si="4"/>
        <v>Whmis Spray Bottle Graduated</v>
      </c>
      <c r="E278" s="1">
        <v>44344</v>
      </c>
      <c r="F278" s="4">
        <v>8115.16</v>
      </c>
      <c r="G278">
        <v>7</v>
      </c>
    </row>
    <row r="279" spans="1:7" x14ac:dyDescent="0.2">
      <c r="A279" t="s">
        <v>870</v>
      </c>
      <c r="B279" t="s">
        <v>7</v>
      </c>
      <c r="C279" t="s">
        <v>295</v>
      </c>
      <c r="D279" t="str">
        <f t="shared" si="4"/>
        <v>Energy Drink</v>
      </c>
      <c r="E279" s="1">
        <v>44223</v>
      </c>
      <c r="F279" s="4">
        <v>185.17</v>
      </c>
      <c r="G279">
        <v>6</v>
      </c>
    </row>
    <row r="280" spans="1:7" x14ac:dyDescent="0.2">
      <c r="A280" t="s">
        <v>869</v>
      </c>
      <c r="B280" t="s">
        <v>57</v>
      </c>
      <c r="C280" t="s">
        <v>296</v>
      </c>
      <c r="D280" t="str">
        <f t="shared" si="4"/>
        <v>Top Butt Aaa</v>
      </c>
      <c r="E280" s="1">
        <v>44432</v>
      </c>
      <c r="F280" s="4">
        <v>1095.46</v>
      </c>
      <c r="G280">
        <v>9</v>
      </c>
    </row>
    <row r="281" spans="1:7" x14ac:dyDescent="0.2">
      <c r="A281" t="s">
        <v>870</v>
      </c>
      <c r="B281" t="s">
        <v>73</v>
      </c>
      <c r="C281" t="s">
        <v>297</v>
      </c>
      <c r="D281" t="str">
        <f t="shared" si="4"/>
        <v>Cava Aria Estate Brut</v>
      </c>
      <c r="E281" s="1">
        <v>44514</v>
      </c>
      <c r="F281" s="4">
        <v>1447.98</v>
      </c>
      <c r="G281">
        <v>7</v>
      </c>
    </row>
    <row r="282" spans="1:7" x14ac:dyDescent="0.2">
      <c r="A282" t="s">
        <v>873</v>
      </c>
      <c r="B282" t="s">
        <v>9</v>
      </c>
      <c r="C282" t="s">
        <v>298</v>
      </c>
      <c r="D282" t="str">
        <f t="shared" si="4"/>
        <v>Remy Red</v>
      </c>
      <c r="E282" s="1">
        <v>44427</v>
      </c>
      <c r="F282" s="4">
        <v>3848.18</v>
      </c>
      <c r="G282">
        <v>3</v>
      </c>
    </row>
    <row r="283" spans="1:7" x14ac:dyDescent="0.2">
      <c r="A283" t="s">
        <v>872</v>
      </c>
      <c r="B283" t="s">
        <v>23</v>
      </c>
      <c r="C283" t="s">
        <v>299</v>
      </c>
      <c r="D283" t="str">
        <f t="shared" si="4"/>
        <v>Table Cloth 91x91 Colour</v>
      </c>
      <c r="E283" s="1">
        <v>44370</v>
      </c>
      <c r="F283" s="4">
        <v>9345.58</v>
      </c>
      <c r="G283">
        <v>9</v>
      </c>
    </row>
    <row r="284" spans="1:7" x14ac:dyDescent="0.2">
      <c r="A284" t="s">
        <v>869</v>
      </c>
      <c r="B284" t="s">
        <v>9</v>
      </c>
      <c r="C284" t="s">
        <v>300</v>
      </c>
      <c r="D284" t="str">
        <f t="shared" si="4"/>
        <v>Charddonnay Errazuriz</v>
      </c>
      <c r="E284" s="1">
        <v>44401</v>
      </c>
      <c r="F284" s="4">
        <v>8739.7900000000009</v>
      </c>
      <c r="G284">
        <v>2</v>
      </c>
    </row>
    <row r="285" spans="1:7" x14ac:dyDescent="0.2">
      <c r="A285" t="s">
        <v>872</v>
      </c>
      <c r="B285" t="s">
        <v>81</v>
      </c>
      <c r="C285" t="s">
        <v>301</v>
      </c>
      <c r="D285" t="str">
        <f t="shared" si="4"/>
        <v>Enoki, Dry</v>
      </c>
      <c r="E285" s="1">
        <v>44281</v>
      </c>
      <c r="F285" s="4">
        <v>5684.85</v>
      </c>
      <c r="G285">
        <v>4</v>
      </c>
    </row>
    <row r="286" spans="1:7" x14ac:dyDescent="0.2">
      <c r="A286" t="s">
        <v>873</v>
      </c>
      <c r="B286" t="s">
        <v>12</v>
      </c>
      <c r="C286" t="s">
        <v>302</v>
      </c>
      <c r="D286" t="str">
        <f t="shared" si="4"/>
        <v>Decafenated</v>
      </c>
      <c r="E286" s="1">
        <v>44261</v>
      </c>
      <c r="F286" s="4">
        <v>7596.57</v>
      </c>
      <c r="G286">
        <v>9</v>
      </c>
    </row>
    <row r="287" spans="1:7" x14ac:dyDescent="0.2">
      <c r="A287" t="s">
        <v>870</v>
      </c>
      <c r="B287" t="s">
        <v>21</v>
      </c>
      <c r="C287" t="s">
        <v>303</v>
      </c>
      <c r="D287" t="str">
        <f t="shared" si="4"/>
        <v>Chips Potato Salt Vinegar 43g</v>
      </c>
      <c r="E287" s="1">
        <v>44203</v>
      </c>
      <c r="F287" s="4">
        <v>2802.51</v>
      </c>
      <c r="G287">
        <v>6</v>
      </c>
    </row>
    <row r="288" spans="1:7" x14ac:dyDescent="0.2">
      <c r="A288" t="s">
        <v>869</v>
      </c>
      <c r="B288" t="s">
        <v>85</v>
      </c>
      <c r="C288" t="s">
        <v>131</v>
      </c>
      <c r="D288" t="str">
        <f t="shared" si="4"/>
        <v>Figs</v>
      </c>
      <c r="E288" s="1">
        <v>44217</v>
      </c>
      <c r="F288" s="4">
        <v>8271.57</v>
      </c>
      <c r="G288">
        <v>6</v>
      </c>
    </row>
    <row r="289" spans="1:7" x14ac:dyDescent="0.2">
      <c r="A289" t="s">
        <v>872</v>
      </c>
      <c r="B289" t="s">
        <v>54</v>
      </c>
      <c r="C289" t="s">
        <v>304</v>
      </c>
      <c r="D289" t="str">
        <f t="shared" si="4"/>
        <v>Inside Round</v>
      </c>
      <c r="E289" s="1">
        <v>44481</v>
      </c>
      <c r="F289" s="4">
        <v>363.12</v>
      </c>
      <c r="G289">
        <v>1</v>
      </c>
    </row>
    <row r="290" spans="1:7" x14ac:dyDescent="0.2">
      <c r="A290" t="s">
        <v>870</v>
      </c>
      <c r="B290" t="s">
        <v>81</v>
      </c>
      <c r="C290" t="s">
        <v>305</v>
      </c>
      <c r="D290" t="str">
        <f t="shared" si="4"/>
        <v>Passion Fruit</v>
      </c>
      <c r="E290" s="1">
        <v>44261</v>
      </c>
      <c r="F290" s="4">
        <v>6881.93</v>
      </c>
      <c r="G290">
        <v>3</v>
      </c>
    </row>
    <row r="291" spans="1:7" x14ac:dyDescent="0.2">
      <c r="A291" t="s">
        <v>870</v>
      </c>
      <c r="B291" t="s">
        <v>16</v>
      </c>
      <c r="C291" t="s">
        <v>306</v>
      </c>
      <c r="D291" t="str">
        <f t="shared" si="4"/>
        <v>Tobasco Sauce</v>
      </c>
      <c r="E291" s="1">
        <v>44328</v>
      </c>
      <c r="F291" s="4">
        <v>1031.69</v>
      </c>
      <c r="G291">
        <v>2</v>
      </c>
    </row>
    <row r="292" spans="1:7" x14ac:dyDescent="0.2">
      <c r="A292" t="s">
        <v>870</v>
      </c>
      <c r="B292" t="s">
        <v>25</v>
      </c>
      <c r="C292" t="s">
        <v>307</v>
      </c>
      <c r="D292" t="str">
        <f t="shared" si="4"/>
        <v>Mr.clean Floor Soap</v>
      </c>
      <c r="E292" s="1">
        <v>44546</v>
      </c>
      <c r="F292" s="4">
        <v>6905.45</v>
      </c>
      <c r="G292">
        <v>8</v>
      </c>
    </row>
    <row r="293" spans="1:7" x14ac:dyDescent="0.2">
      <c r="A293" t="s">
        <v>873</v>
      </c>
      <c r="B293" t="s">
        <v>73</v>
      </c>
      <c r="C293" t="s">
        <v>308</v>
      </c>
      <c r="D293" t="str">
        <f t="shared" si="4"/>
        <v>On The Cob</v>
      </c>
      <c r="E293" s="1">
        <v>44435</v>
      </c>
      <c r="F293" s="4">
        <v>2424.61</v>
      </c>
      <c r="G293">
        <v>7</v>
      </c>
    </row>
    <row r="294" spans="1:7" x14ac:dyDescent="0.2">
      <c r="A294" t="s">
        <v>870</v>
      </c>
      <c r="B294" t="s">
        <v>35</v>
      </c>
      <c r="C294" t="s">
        <v>309</v>
      </c>
      <c r="D294" t="str">
        <f t="shared" si="4"/>
        <v>Table Cloth 62x114 White</v>
      </c>
      <c r="E294" s="1">
        <v>44289</v>
      </c>
      <c r="F294" s="4">
        <v>1551.49</v>
      </c>
      <c r="G294">
        <v>1</v>
      </c>
    </row>
    <row r="295" spans="1:7" x14ac:dyDescent="0.2">
      <c r="A295" t="s">
        <v>871</v>
      </c>
      <c r="B295" t="s">
        <v>54</v>
      </c>
      <c r="C295" t="s">
        <v>310</v>
      </c>
      <c r="D295" t="str">
        <f t="shared" si="4"/>
        <v>White, Cinzano</v>
      </c>
      <c r="E295" s="1">
        <v>44253</v>
      </c>
      <c r="F295" s="4">
        <v>2411.4899999999998</v>
      </c>
      <c r="G295">
        <v>5</v>
      </c>
    </row>
    <row r="296" spans="1:7" x14ac:dyDescent="0.2">
      <c r="A296" t="s">
        <v>870</v>
      </c>
      <c r="B296" t="s">
        <v>35</v>
      </c>
      <c r="C296" t="s">
        <v>311</v>
      </c>
      <c r="D296" t="str">
        <f t="shared" si="4"/>
        <v>Cousino Macul Antiguas</v>
      </c>
      <c r="E296" s="1">
        <v>44498</v>
      </c>
      <c r="F296" s="4">
        <v>5129.5200000000004</v>
      </c>
      <c r="G296">
        <v>3</v>
      </c>
    </row>
    <row r="297" spans="1:7" x14ac:dyDescent="0.2">
      <c r="A297" t="s">
        <v>871</v>
      </c>
      <c r="B297" t="s">
        <v>81</v>
      </c>
      <c r="C297" t="s">
        <v>312</v>
      </c>
      <c r="D297" t="str">
        <f t="shared" si="4"/>
        <v>Bacon, Sliced</v>
      </c>
      <c r="E297" s="1">
        <v>44395</v>
      </c>
      <c r="F297" s="4">
        <v>6005.04</v>
      </c>
      <c r="G297">
        <v>1</v>
      </c>
    </row>
    <row r="298" spans="1:7" x14ac:dyDescent="0.2">
      <c r="A298" t="s">
        <v>870</v>
      </c>
      <c r="B298" t="s">
        <v>16</v>
      </c>
      <c r="C298" t="s">
        <v>313</v>
      </c>
      <c r="D298" t="str">
        <f t="shared" si="4"/>
        <v>Campbells, Chix Gumbo</v>
      </c>
      <c r="E298" s="1">
        <v>44503</v>
      </c>
      <c r="F298" s="4">
        <v>9127.5300000000007</v>
      </c>
      <c r="G298">
        <v>8</v>
      </c>
    </row>
    <row r="299" spans="1:7" x14ac:dyDescent="0.2">
      <c r="A299" t="s">
        <v>869</v>
      </c>
      <c r="B299" t="s">
        <v>73</v>
      </c>
      <c r="C299" t="s">
        <v>314</v>
      </c>
      <c r="D299" t="str">
        <f t="shared" si="4"/>
        <v>Ox Tongue</v>
      </c>
      <c r="E299" s="1">
        <v>44480</v>
      </c>
      <c r="F299" s="4">
        <v>6946.7</v>
      </c>
      <c r="G299">
        <v>1</v>
      </c>
    </row>
    <row r="300" spans="1:7" x14ac:dyDescent="0.2">
      <c r="A300" t="s">
        <v>870</v>
      </c>
      <c r="B300" t="s">
        <v>4</v>
      </c>
      <c r="C300" t="s">
        <v>285</v>
      </c>
      <c r="D300" t="str">
        <f t="shared" si="4"/>
        <v>Grie Des Champ</v>
      </c>
      <c r="E300" s="1">
        <v>44253</v>
      </c>
      <c r="F300" s="4">
        <v>6489.96</v>
      </c>
      <c r="G300">
        <v>3</v>
      </c>
    </row>
    <row r="301" spans="1:7" x14ac:dyDescent="0.2">
      <c r="A301" t="s">
        <v>873</v>
      </c>
      <c r="B301" t="s">
        <v>52</v>
      </c>
      <c r="C301" t="s">
        <v>315</v>
      </c>
      <c r="D301" t="str">
        <f t="shared" si="4"/>
        <v>Beef, White</v>
      </c>
      <c r="E301" s="1">
        <v>44281</v>
      </c>
      <c r="F301" s="4">
        <v>5901.95</v>
      </c>
      <c r="G301">
        <v>4</v>
      </c>
    </row>
    <row r="302" spans="1:7" x14ac:dyDescent="0.2">
      <c r="A302" t="s">
        <v>869</v>
      </c>
      <c r="B302" t="s">
        <v>81</v>
      </c>
      <c r="C302" t="s">
        <v>316</v>
      </c>
      <c r="D302" t="str">
        <f t="shared" si="4"/>
        <v>Fat</v>
      </c>
      <c r="E302" s="1">
        <v>44468</v>
      </c>
      <c r="F302" s="4">
        <v>8557.57</v>
      </c>
      <c r="G302">
        <v>5</v>
      </c>
    </row>
    <row r="303" spans="1:7" x14ac:dyDescent="0.2">
      <c r="A303" t="s">
        <v>869</v>
      </c>
      <c r="B303" t="s">
        <v>19</v>
      </c>
      <c r="C303" t="s">
        <v>317</v>
      </c>
      <c r="D303" t="str">
        <f t="shared" si="4"/>
        <v>Veal, Brown</v>
      </c>
      <c r="E303" s="1">
        <v>44317</v>
      </c>
      <c r="F303" s="4">
        <v>3240.28</v>
      </c>
      <c r="G303">
        <v>9</v>
      </c>
    </row>
    <row r="304" spans="1:7" x14ac:dyDescent="0.2">
      <c r="A304" t="s">
        <v>872</v>
      </c>
      <c r="B304" t="s">
        <v>25</v>
      </c>
      <c r="C304" t="s">
        <v>318</v>
      </c>
      <c r="D304" t="str">
        <f t="shared" si="4"/>
        <v>Kiwi Gold Zespri</v>
      </c>
      <c r="E304" s="1">
        <v>44523</v>
      </c>
      <c r="F304" s="4">
        <v>998.16</v>
      </c>
      <c r="G304">
        <v>5</v>
      </c>
    </row>
    <row r="305" spans="1:7" x14ac:dyDescent="0.2">
      <c r="A305" t="s">
        <v>873</v>
      </c>
      <c r="B305" t="s">
        <v>73</v>
      </c>
      <c r="C305" t="s">
        <v>319</v>
      </c>
      <c r="D305" t="str">
        <f t="shared" si="4"/>
        <v>Alize Red Passion</v>
      </c>
      <c r="E305" s="1">
        <v>44241</v>
      </c>
      <c r="F305" s="4">
        <v>6024.52</v>
      </c>
      <c r="G305">
        <v>4</v>
      </c>
    </row>
    <row r="306" spans="1:7" x14ac:dyDescent="0.2">
      <c r="A306" t="s">
        <v>869</v>
      </c>
      <c r="B306" t="s">
        <v>4</v>
      </c>
      <c r="C306" t="s">
        <v>320</v>
      </c>
      <c r="D306" t="str">
        <f t="shared" si="4"/>
        <v>Oatmeal</v>
      </c>
      <c r="E306" s="1">
        <v>44510</v>
      </c>
      <c r="F306" s="4">
        <v>5229.83</v>
      </c>
      <c r="G306">
        <v>6</v>
      </c>
    </row>
    <row r="307" spans="1:7" x14ac:dyDescent="0.2">
      <c r="A307" t="s">
        <v>871</v>
      </c>
      <c r="B307" t="s">
        <v>29</v>
      </c>
      <c r="C307" t="s">
        <v>321</v>
      </c>
      <c r="D307" t="str">
        <f t="shared" si="4"/>
        <v>Honey</v>
      </c>
      <c r="E307" s="1">
        <v>44455</v>
      </c>
      <c r="F307" s="4">
        <v>5104.3500000000004</v>
      </c>
      <c r="G307">
        <v>2</v>
      </c>
    </row>
    <row r="308" spans="1:7" x14ac:dyDescent="0.2">
      <c r="A308" t="s">
        <v>873</v>
      </c>
      <c r="B308" t="s">
        <v>4</v>
      </c>
      <c r="C308" t="s">
        <v>322</v>
      </c>
      <c r="D308" t="str">
        <f t="shared" si="4"/>
        <v>Sandwich Wrap</v>
      </c>
      <c r="E308" s="1">
        <v>44474</v>
      </c>
      <c r="F308" s="4">
        <v>9461.74</v>
      </c>
      <c r="G308">
        <v>6</v>
      </c>
    </row>
    <row r="309" spans="1:7" x14ac:dyDescent="0.2">
      <c r="A309" t="s">
        <v>873</v>
      </c>
      <c r="B309" t="s">
        <v>9</v>
      </c>
      <c r="C309" t="s">
        <v>271</v>
      </c>
      <c r="D309" t="str">
        <f t="shared" si="4"/>
        <v>Juice Clear 5oz 55005</v>
      </c>
      <c r="E309" s="1">
        <v>44459</v>
      </c>
      <c r="F309" s="4">
        <v>833.39</v>
      </c>
      <c r="G309">
        <v>9</v>
      </c>
    </row>
    <row r="310" spans="1:7" x14ac:dyDescent="0.2">
      <c r="A310" t="s">
        <v>869</v>
      </c>
      <c r="B310" t="s">
        <v>23</v>
      </c>
      <c r="C310" t="s">
        <v>323</v>
      </c>
      <c r="D310" t="str">
        <f t="shared" si="4"/>
        <v>Asian Shrimp Roll</v>
      </c>
      <c r="E310" s="1">
        <v>44435</v>
      </c>
      <c r="F310" s="4">
        <v>2257.7199999999998</v>
      </c>
      <c r="G310">
        <v>9</v>
      </c>
    </row>
    <row r="311" spans="1:7" x14ac:dyDescent="0.2">
      <c r="A311" t="s">
        <v>872</v>
      </c>
      <c r="B311" t="s">
        <v>25</v>
      </c>
      <c r="C311" t="s">
        <v>324</v>
      </c>
      <c r="D311" t="str">
        <f t="shared" si="4"/>
        <v>Salmon</v>
      </c>
      <c r="E311" s="1">
        <v>44475</v>
      </c>
      <c r="F311" s="4">
        <v>1022.88</v>
      </c>
      <c r="G311">
        <v>3</v>
      </c>
    </row>
    <row r="312" spans="1:7" x14ac:dyDescent="0.2">
      <c r="A312" t="s">
        <v>873</v>
      </c>
      <c r="B312" t="s">
        <v>19</v>
      </c>
      <c r="C312" t="s">
        <v>45</v>
      </c>
      <c r="D312" t="str">
        <f t="shared" si="4"/>
        <v>Sleemans Cream Ale</v>
      </c>
      <c r="E312" s="1">
        <v>44401</v>
      </c>
      <c r="F312" s="4">
        <v>9023.82</v>
      </c>
      <c r="G312">
        <v>3</v>
      </c>
    </row>
    <row r="313" spans="1:7" x14ac:dyDescent="0.2">
      <c r="A313" t="s">
        <v>872</v>
      </c>
      <c r="B313" t="s">
        <v>23</v>
      </c>
      <c r="C313" t="s">
        <v>325</v>
      </c>
      <c r="D313" t="str">
        <f t="shared" si="4"/>
        <v>Canned</v>
      </c>
      <c r="E313" s="1">
        <v>44401</v>
      </c>
      <c r="F313" s="4">
        <v>7363.6</v>
      </c>
      <c r="G313">
        <v>2</v>
      </c>
    </row>
    <row r="314" spans="1:7" x14ac:dyDescent="0.2">
      <c r="A314" t="s">
        <v>871</v>
      </c>
      <c r="B314" t="s">
        <v>85</v>
      </c>
      <c r="C314" t="s">
        <v>326</v>
      </c>
      <c r="D314" t="str">
        <f t="shared" si="4"/>
        <v>Truffle Cups Green</v>
      </c>
      <c r="E314" s="1">
        <v>44387</v>
      </c>
      <c r="F314" s="4">
        <v>1413.04</v>
      </c>
      <c r="G314">
        <v>9</v>
      </c>
    </row>
    <row r="315" spans="1:7" x14ac:dyDescent="0.2">
      <c r="A315" t="s">
        <v>870</v>
      </c>
      <c r="B315" t="s">
        <v>81</v>
      </c>
      <c r="C315" t="s">
        <v>327</v>
      </c>
      <c r="D315" t="str">
        <f t="shared" si="4"/>
        <v>Octopus</v>
      </c>
      <c r="E315" s="1">
        <v>44456</v>
      </c>
      <c r="F315" s="4">
        <v>6422.8</v>
      </c>
      <c r="G315">
        <v>10</v>
      </c>
    </row>
    <row r="316" spans="1:7" x14ac:dyDescent="0.2">
      <c r="A316" t="s">
        <v>873</v>
      </c>
      <c r="B316" t="s">
        <v>7</v>
      </c>
      <c r="C316" t="s">
        <v>328</v>
      </c>
      <c r="D316" t="str">
        <f t="shared" si="4"/>
        <v>Whole Head Off,nz</v>
      </c>
      <c r="E316" s="1">
        <v>44553</v>
      </c>
      <c r="F316" s="4">
        <v>1567.94</v>
      </c>
      <c r="G316">
        <v>6</v>
      </c>
    </row>
    <row r="317" spans="1:7" x14ac:dyDescent="0.2">
      <c r="A317" t="s">
        <v>871</v>
      </c>
      <c r="B317" t="s">
        <v>57</v>
      </c>
      <c r="C317" t="s">
        <v>329</v>
      </c>
      <c r="D317" t="str">
        <f t="shared" si="4"/>
        <v>Lid Coffee Cup 8oz Blk</v>
      </c>
      <c r="E317" s="1">
        <v>44445</v>
      </c>
      <c r="F317" s="4">
        <v>844.49</v>
      </c>
      <c r="G317">
        <v>8</v>
      </c>
    </row>
    <row r="318" spans="1:7" x14ac:dyDescent="0.2">
      <c r="A318" t="s">
        <v>872</v>
      </c>
      <c r="B318" t="s">
        <v>23</v>
      </c>
      <c r="C318" t="s">
        <v>330</v>
      </c>
      <c r="D318" t="str">
        <f t="shared" si="4"/>
        <v>Sour Cream</v>
      </c>
      <c r="E318" s="1">
        <v>44336</v>
      </c>
      <c r="F318" s="4">
        <v>4474.1899999999996</v>
      </c>
      <c r="G318">
        <v>7</v>
      </c>
    </row>
    <row r="319" spans="1:7" x14ac:dyDescent="0.2">
      <c r="A319" t="s">
        <v>871</v>
      </c>
      <c r="B319" t="s">
        <v>23</v>
      </c>
      <c r="C319" t="s">
        <v>331</v>
      </c>
      <c r="D319" t="str">
        <f t="shared" si="4"/>
        <v>Corn Meal</v>
      </c>
      <c r="E319" s="1">
        <v>44354</v>
      </c>
      <c r="F319" s="4">
        <v>6119.01</v>
      </c>
      <c r="G319">
        <v>3</v>
      </c>
    </row>
    <row r="320" spans="1:7" x14ac:dyDescent="0.2">
      <c r="A320" t="s">
        <v>873</v>
      </c>
      <c r="B320" t="s">
        <v>21</v>
      </c>
      <c r="C320" t="s">
        <v>332</v>
      </c>
      <c r="D320" t="str">
        <f t="shared" si="4"/>
        <v>Primerba</v>
      </c>
      <c r="E320" s="1">
        <v>44424</v>
      </c>
      <c r="F320" s="4">
        <v>8773.4599999999991</v>
      </c>
      <c r="G320">
        <v>9</v>
      </c>
    </row>
    <row r="321" spans="1:7" x14ac:dyDescent="0.2">
      <c r="A321" t="s">
        <v>873</v>
      </c>
      <c r="B321" t="s">
        <v>29</v>
      </c>
      <c r="C321" t="s">
        <v>333</v>
      </c>
      <c r="D321" t="str">
        <f t="shared" si="4"/>
        <v>Grana Padano</v>
      </c>
      <c r="E321" s="1">
        <v>44453</v>
      </c>
      <c r="F321" s="4">
        <v>4265.17</v>
      </c>
      <c r="G321">
        <v>10</v>
      </c>
    </row>
    <row r="322" spans="1:7" x14ac:dyDescent="0.2">
      <c r="A322" t="s">
        <v>873</v>
      </c>
      <c r="B322" t="s">
        <v>19</v>
      </c>
      <c r="C322" t="s">
        <v>334</v>
      </c>
      <c r="D322" t="str">
        <f t="shared" ref="D322:D385" si="5">IFERROR(MID(C322,FIND("-",C322)+2,30),LEFT(C322,30))</f>
        <v>Ice Cream Mix</v>
      </c>
      <c r="E322" s="1">
        <v>44285</v>
      </c>
      <c r="F322" s="4">
        <v>1401.02</v>
      </c>
      <c r="G322">
        <v>1</v>
      </c>
    </row>
    <row r="323" spans="1:7" x14ac:dyDescent="0.2">
      <c r="A323" t="s">
        <v>871</v>
      </c>
      <c r="B323" t="s">
        <v>52</v>
      </c>
      <c r="C323" t="s">
        <v>335</v>
      </c>
      <c r="D323" t="str">
        <f t="shared" si="5"/>
        <v>Kahlua</v>
      </c>
      <c r="E323" s="1">
        <v>44488</v>
      </c>
      <c r="F323" s="4">
        <v>8537.56</v>
      </c>
      <c r="G323">
        <v>2</v>
      </c>
    </row>
    <row r="324" spans="1:7" x14ac:dyDescent="0.2">
      <c r="A324" t="s">
        <v>873</v>
      </c>
      <c r="B324" t="s">
        <v>14</v>
      </c>
      <c r="C324" t="s">
        <v>336</v>
      </c>
      <c r="D324" t="str">
        <f t="shared" si="5"/>
        <v>Scallops 60/80 Iqf</v>
      </c>
      <c r="E324" s="1">
        <v>44392</v>
      </c>
      <c r="F324" s="4">
        <v>5439.54</v>
      </c>
      <c r="G324">
        <v>2</v>
      </c>
    </row>
    <row r="325" spans="1:7" x14ac:dyDescent="0.2">
      <c r="A325" t="s">
        <v>869</v>
      </c>
      <c r="B325" t="s">
        <v>21</v>
      </c>
      <c r="C325" t="s">
        <v>337</v>
      </c>
      <c r="D325" t="str">
        <f t="shared" si="5"/>
        <v>Tamarind Paste</v>
      </c>
      <c r="E325" s="1">
        <v>44386</v>
      </c>
      <c r="F325" s="4">
        <v>9117.17</v>
      </c>
      <c r="G325">
        <v>8</v>
      </c>
    </row>
    <row r="326" spans="1:7" x14ac:dyDescent="0.2">
      <c r="A326" t="s">
        <v>870</v>
      </c>
      <c r="B326" t="s">
        <v>158</v>
      </c>
      <c r="C326" t="s">
        <v>317</v>
      </c>
      <c r="D326" t="str">
        <f t="shared" si="5"/>
        <v>Veal, Brown</v>
      </c>
      <c r="E326" s="1">
        <v>44220</v>
      </c>
      <c r="F326" s="4">
        <v>8078.49</v>
      </c>
      <c r="G326">
        <v>2</v>
      </c>
    </row>
    <row r="327" spans="1:7" x14ac:dyDescent="0.2">
      <c r="A327" t="s">
        <v>870</v>
      </c>
      <c r="B327" t="s">
        <v>158</v>
      </c>
      <c r="C327" t="s">
        <v>338</v>
      </c>
      <c r="D327" t="str">
        <f t="shared" si="5"/>
        <v>Ice Wine</v>
      </c>
      <c r="E327" s="1">
        <v>44394</v>
      </c>
      <c r="F327" s="4">
        <v>1168.27</v>
      </c>
      <c r="G327">
        <v>10</v>
      </c>
    </row>
    <row r="328" spans="1:7" x14ac:dyDescent="0.2">
      <c r="A328" t="s">
        <v>869</v>
      </c>
      <c r="B328" t="s">
        <v>158</v>
      </c>
      <c r="C328" t="s">
        <v>339</v>
      </c>
      <c r="D328" t="str">
        <f t="shared" si="5"/>
        <v>Table Cloth 120 Round White</v>
      </c>
      <c r="E328" s="1">
        <v>44424</v>
      </c>
      <c r="F328" s="4">
        <v>5867.5</v>
      </c>
      <c r="G328">
        <v>3</v>
      </c>
    </row>
    <row r="329" spans="1:7" x14ac:dyDescent="0.2">
      <c r="A329" t="s">
        <v>870</v>
      </c>
      <c r="B329" t="s">
        <v>158</v>
      </c>
      <c r="C329" t="s">
        <v>340</v>
      </c>
      <c r="D329" t="str">
        <f t="shared" si="5"/>
        <v>Clamato, 341 Ml</v>
      </c>
      <c r="E329" s="1">
        <v>44451</v>
      </c>
      <c r="F329" s="4">
        <v>822.81</v>
      </c>
      <c r="G329">
        <v>3</v>
      </c>
    </row>
    <row r="330" spans="1:7" x14ac:dyDescent="0.2">
      <c r="A330" t="s">
        <v>870</v>
      </c>
      <c r="B330" t="s">
        <v>27</v>
      </c>
      <c r="C330" t="s">
        <v>341</v>
      </c>
      <c r="D330" t="str">
        <f t="shared" si="5"/>
        <v>Morning Glory</v>
      </c>
      <c r="E330" s="1">
        <v>44262</v>
      </c>
      <c r="F330" s="4">
        <v>251.5</v>
      </c>
      <c r="G330">
        <v>10</v>
      </c>
    </row>
    <row r="331" spans="1:7" x14ac:dyDescent="0.2">
      <c r="A331" t="s">
        <v>869</v>
      </c>
      <c r="B331" t="s">
        <v>85</v>
      </c>
      <c r="C331" t="s">
        <v>342</v>
      </c>
      <c r="D331" t="str">
        <f t="shared" si="5"/>
        <v>Snapple Raspberry Tea</v>
      </c>
      <c r="E331" s="1">
        <v>44497</v>
      </c>
      <c r="F331" s="4">
        <v>529.76</v>
      </c>
      <c r="G331">
        <v>4</v>
      </c>
    </row>
    <row r="332" spans="1:7" x14ac:dyDescent="0.2">
      <c r="A332" t="s">
        <v>870</v>
      </c>
      <c r="B332" t="s">
        <v>46</v>
      </c>
      <c r="C332" t="s">
        <v>343</v>
      </c>
      <c r="D332" t="str">
        <f t="shared" si="5"/>
        <v>Courvaisier</v>
      </c>
      <c r="E332" s="1">
        <v>44239</v>
      </c>
      <c r="F332" s="4">
        <v>282.99</v>
      </c>
      <c r="G332">
        <v>4</v>
      </c>
    </row>
    <row r="333" spans="1:7" x14ac:dyDescent="0.2">
      <c r="A333" t="s">
        <v>869</v>
      </c>
      <c r="B333" t="s">
        <v>46</v>
      </c>
      <c r="C333" t="s">
        <v>344</v>
      </c>
      <c r="D333" t="str">
        <f t="shared" si="5"/>
        <v>Tia Maria</v>
      </c>
      <c r="E333" s="1">
        <v>44228</v>
      </c>
      <c r="F333" s="4">
        <v>7827.41</v>
      </c>
      <c r="G333">
        <v>7</v>
      </c>
    </row>
    <row r="334" spans="1:7" x14ac:dyDescent="0.2">
      <c r="A334" t="s">
        <v>869</v>
      </c>
      <c r="B334" t="s">
        <v>41</v>
      </c>
      <c r="C334" t="s">
        <v>345</v>
      </c>
      <c r="D334" t="str">
        <f t="shared" si="5"/>
        <v>Atlantic, Fresh, Whole</v>
      </c>
      <c r="E334" s="1">
        <v>44419</v>
      </c>
      <c r="F334" s="4">
        <v>7670.03</v>
      </c>
      <c r="G334">
        <v>4</v>
      </c>
    </row>
    <row r="335" spans="1:7" x14ac:dyDescent="0.2">
      <c r="A335" t="s">
        <v>873</v>
      </c>
      <c r="B335" t="s">
        <v>23</v>
      </c>
      <c r="C335" t="s">
        <v>346</v>
      </c>
      <c r="D335" t="str">
        <f t="shared" si="5"/>
        <v>Iced Tea</v>
      </c>
      <c r="E335" s="1">
        <v>44296</v>
      </c>
      <c r="F335" s="4">
        <v>7708.35</v>
      </c>
      <c r="G335">
        <v>5</v>
      </c>
    </row>
    <row r="336" spans="1:7" x14ac:dyDescent="0.2">
      <c r="A336" t="s">
        <v>871</v>
      </c>
      <c r="B336" t="s">
        <v>35</v>
      </c>
      <c r="C336" t="s">
        <v>347</v>
      </c>
      <c r="D336" t="str">
        <f t="shared" si="5"/>
        <v>Lump Fish, Red</v>
      </c>
      <c r="E336" s="1">
        <v>44328</v>
      </c>
      <c r="F336" s="4">
        <v>9507.56</v>
      </c>
      <c r="G336">
        <v>9</v>
      </c>
    </row>
    <row r="337" spans="1:7" x14ac:dyDescent="0.2">
      <c r="A337" t="s">
        <v>870</v>
      </c>
      <c r="B337" t="s">
        <v>41</v>
      </c>
      <c r="C337" t="s">
        <v>180</v>
      </c>
      <c r="D337" t="str">
        <f t="shared" si="5"/>
        <v>Tricolor Cherry</v>
      </c>
      <c r="E337" s="1">
        <v>44537</v>
      </c>
      <c r="F337" s="4">
        <v>2393.56</v>
      </c>
      <c r="G337">
        <v>1</v>
      </c>
    </row>
    <row r="338" spans="1:7" x14ac:dyDescent="0.2">
      <c r="A338" t="s">
        <v>873</v>
      </c>
      <c r="B338" t="s">
        <v>52</v>
      </c>
      <c r="C338" t="s">
        <v>348</v>
      </c>
      <c r="D338" t="str">
        <f t="shared" si="5"/>
        <v>Double</v>
      </c>
      <c r="E338" s="1">
        <v>44307</v>
      </c>
      <c r="F338" s="4">
        <v>9537.93</v>
      </c>
      <c r="G338">
        <v>2</v>
      </c>
    </row>
    <row r="339" spans="1:7" x14ac:dyDescent="0.2">
      <c r="A339" t="s">
        <v>872</v>
      </c>
      <c r="B339" t="s">
        <v>52</v>
      </c>
      <c r="C339" t="s">
        <v>349</v>
      </c>
      <c r="D339" t="str">
        <f t="shared" si="5"/>
        <v>Garam Marsala</v>
      </c>
      <c r="E339" s="1">
        <v>44291</v>
      </c>
      <c r="F339" s="4">
        <v>2425.6799999999998</v>
      </c>
      <c r="G339">
        <v>7</v>
      </c>
    </row>
    <row r="340" spans="1:7" x14ac:dyDescent="0.2">
      <c r="A340" t="s">
        <v>870</v>
      </c>
      <c r="B340" t="s">
        <v>25</v>
      </c>
      <c r="C340" t="s">
        <v>350</v>
      </c>
      <c r="D340" t="str">
        <f t="shared" si="5"/>
        <v>Beverge, White 2 - Ply</v>
      </c>
      <c r="E340" s="1">
        <v>44418</v>
      </c>
      <c r="F340" s="4">
        <v>1160.97</v>
      </c>
      <c r="G340">
        <v>7</v>
      </c>
    </row>
    <row r="341" spans="1:7" x14ac:dyDescent="0.2">
      <c r="A341" t="s">
        <v>870</v>
      </c>
      <c r="B341" t="s">
        <v>21</v>
      </c>
      <c r="C341" t="s">
        <v>351</v>
      </c>
      <c r="D341" t="str">
        <f t="shared" si="5"/>
        <v>Cotton, 24 Oz</v>
      </c>
      <c r="E341" s="1">
        <v>44349</v>
      </c>
      <c r="F341" s="4">
        <v>5366.69</v>
      </c>
      <c r="G341">
        <v>6</v>
      </c>
    </row>
    <row r="342" spans="1:7" x14ac:dyDescent="0.2">
      <c r="A342" t="s">
        <v>871</v>
      </c>
      <c r="B342" t="s">
        <v>46</v>
      </c>
      <c r="C342" t="s">
        <v>352</v>
      </c>
      <c r="D342" t="str">
        <f t="shared" si="5"/>
        <v>Canned</v>
      </c>
      <c r="E342" s="1">
        <v>44516</v>
      </c>
      <c r="F342" s="4">
        <v>1581.05</v>
      </c>
      <c r="G342">
        <v>7</v>
      </c>
    </row>
    <row r="343" spans="1:7" x14ac:dyDescent="0.2">
      <c r="A343" t="s">
        <v>869</v>
      </c>
      <c r="B343" t="s">
        <v>4</v>
      </c>
      <c r="C343" t="s">
        <v>353</v>
      </c>
      <c r="D343" t="str">
        <f t="shared" si="5"/>
        <v>Greens Mustard</v>
      </c>
      <c r="E343" s="1">
        <v>44380</v>
      </c>
      <c r="F343" s="4">
        <v>1355.98</v>
      </c>
      <c r="G343">
        <v>1</v>
      </c>
    </row>
    <row r="344" spans="1:7" x14ac:dyDescent="0.2">
      <c r="A344" t="s">
        <v>872</v>
      </c>
      <c r="B344" t="s">
        <v>29</v>
      </c>
      <c r="C344" t="s">
        <v>354</v>
      </c>
      <c r="D344" t="str">
        <f t="shared" si="5"/>
        <v>Foam Espresso Cup Plain White</v>
      </c>
      <c r="E344" s="1">
        <v>44546</v>
      </c>
      <c r="F344" s="4">
        <v>1016.05</v>
      </c>
      <c r="G344">
        <v>7</v>
      </c>
    </row>
    <row r="345" spans="1:7" x14ac:dyDescent="0.2">
      <c r="A345" t="s">
        <v>873</v>
      </c>
      <c r="B345" t="s">
        <v>81</v>
      </c>
      <c r="C345" t="s">
        <v>355</v>
      </c>
      <c r="D345" t="str">
        <f t="shared" si="5"/>
        <v>Plate Foam Laminated 9in Blk</v>
      </c>
      <c r="E345" s="1">
        <v>44363</v>
      </c>
      <c r="F345" s="4">
        <v>8476.83</v>
      </c>
      <c r="G345">
        <v>4</v>
      </c>
    </row>
    <row r="346" spans="1:7" x14ac:dyDescent="0.2">
      <c r="A346" t="s">
        <v>873</v>
      </c>
      <c r="B346" t="s">
        <v>21</v>
      </c>
      <c r="C346" t="s">
        <v>305</v>
      </c>
      <c r="D346" t="str">
        <f t="shared" si="5"/>
        <v>Passion Fruit</v>
      </c>
      <c r="E346" s="1">
        <v>44379</v>
      </c>
      <c r="F346" s="4">
        <v>4285.6099999999997</v>
      </c>
      <c r="G346">
        <v>6</v>
      </c>
    </row>
    <row r="347" spans="1:7" x14ac:dyDescent="0.2">
      <c r="A347" t="s">
        <v>871</v>
      </c>
      <c r="B347" t="s">
        <v>7</v>
      </c>
      <c r="C347" t="s">
        <v>356</v>
      </c>
      <c r="D347" t="str">
        <f t="shared" si="5"/>
        <v>Romaine</v>
      </c>
      <c r="E347" s="1">
        <v>44354</v>
      </c>
      <c r="F347" s="4">
        <v>4280.5600000000004</v>
      </c>
      <c r="G347">
        <v>1</v>
      </c>
    </row>
    <row r="348" spans="1:7" x14ac:dyDescent="0.2">
      <c r="A348" t="s">
        <v>872</v>
      </c>
      <c r="B348" t="s">
        <v>73</v>
      </c>
      <c r="C348" t="s">
        <v>357</v>
      </c>
      <c r="D348" t="str">
        <f t="shared" si="5"/>
        <v>Dry, Rubbed</v>
      </c>
      <c r="E348" s="1">
        <v>44378</v>
      </c>
      <c r="F348" s="4">
        <v>6888.51</v>
      </c>
      <c r="G348">
        <v>6</v>
      </c>
    </row>
    <row r="349" spans="1:7" x14ac:dyDescent="0.2">
      <c r="A349" t="s">
        <v>869</v>
      </c>
      <c r="B349" t="s">
        <v>35</v>
      </c>
      <c r="C349" t="s">
        <v>358</v>
      </c>
      <c r="D349" t="str">
        <f t="shared" si="5"/>
        <v>Table Cloth 53x69 White</v>
      </c>
      <c r="E349" s="1">
        <v>44441</v>
      </c>
      <c r="F349" s="4">
        <v>4544.6899999999996</v>
      </c>
      <c r="G349">
        <v>5</v>
      </c>
    </row>
    <row r="350" spans="1:7" x14ac:dyDescent="0.2">
      <c r="A350" t="s">
        <v>870</v>
      </c>
      <c r="B350" t="s">
        <v>29</v>
      </c>
      <c r="C350" t="s">
        <v>359</v>
      </c>
      <c r="D350" t="str">
        <f t="shared" si="5"/>
        <v>Egg Patty Fried</v>
      </c>
      <c r="E350" s="1">
        <v>44415</v>
      </c>
      <c r="F350" s="4">
        <v>3050.14</v>
      </c>
      <c r="G350">
        <v>4</v>
      </c>
    </row>
    <row r="351" spans="1:7" x14ac:dyDescent="0.2">
      <c r="A351" t="s">
        <v>871</v>
      </c>
      <c r="B351" t="s">
        <v>4</v>
      </c>
      <c r="C351" t="s">
        <v>259</v>
      </c>
      <c r="D351" t="str">
        <f t="shared" si="5"/>
        <v>10 Lb</v>
      </c>
      <c r="E351" s="1">
        <v>44216</v>
      </c>
      <c r="F351" s="4">
        <v>4517.01</v>
      </c>
      <c r="G351">
        <v>6</v>
      </c>
    </row>
    <row r="352" spans="1:7" x14ac:dyDescent="0.2">
      <c r="A352" t="s">
        <v>870</v>
      </c>
      <c r="B352" t="s">
        <v>29</v>
      </c>
      <c r="C352" t="s">
        <v>360</v>
      </c>
      <c r="D352" t="str">
        <f t="shared" si="5"/>
        <v>Mascarpone</v>
      </c>
      <c r="E352" s="1">
        <v>44268</v>
      </c>
      <c r="F352" s="4">
        <v>9588.6200000000008</v>
      </c>
      <c r="G352">
        <v>3</v>
      </c>
    </row>
    <row r="353" spans="1:7" x14ac:dyDescent="0.2">
      <c r="A353" t="s">
        <v>871</v>
      </c>
      <c r="B353" t="s">
        <v>14</v>
      </c>
      <c r="C353" t="s">
        <v>361</v>
      </c>
      <c r="D353" t="str">
        <f t="shared" si="5"/>
        <v>Black Bean, Canned</v>
      </c>
      <c r="E353" s="1">
        <v>44362</v>
      </c>
      <c r="F353" s="4">
        <v>1893.13</v>
      </c>
      <c r="G353">
        <v>6</v>
      </c>
    </row>
    <row r="354" spans="1:7" x14ac:dyDescent="0.2">
      <c r="A354" t="s">
        <v>871</v>
      </c>
      <c r="B354" t="s">
        <v>57</v>
      </c>
      <c r="C354" t="s">
        <v>362</v>
      </c>
      <c r="D354" t="str">
        <f t="shared" si="5"/>
        <v>Periguita Fonseca</v>
      </c>
      <c r="E354" s="1">
        <v>44548</v>
      </c>
      <c r="F354" s="4">
        <v>8511.92</v>
      </c>
      <c r="G354">
        <v>9</v>
      </c>
    </row>
    <row r="355" spans="1:7" x14ac:dyDescent="0.2">
      <c r="A355" t="s">
        <v>873</v>
      </c>
      <c r="B355" t="s">
        <v>46</v>
      </c>
      <c r="C355" t="s">
        <v>40</v>
      </c>
      <c r="D355" t="str">
        <f t="shared" si="5"/>
        <v>Blueberry Individual</v>
      </c>
      <c r="E355" s="1">
        <v>44538</v>
      </c>
      <c r="F355" s="4">
        <v>5942.98</v>
      </c>
      <c r="G355">
        <v>1</v>
      </c>
    </row>
    <row r="356" spans="1:7" x14ac:dyDescent="0.2">
      <c r="A356" t="s">
        <v>873</v>
      </c>
      <c r="B356" t="s">
        <v>21</v>
      </c>
      <c r="C356" t="s">
        <v>363</v>
      </c>
      <c r="D356" t="str">
        <f t="shared" si="5"/>
        <v>Loin Chops</v>
      </c>
      <c r="E356" s="1">
        <v>44392</v>
      </c>
      <c r="F356" s="4">
        <v>4575.17</v>
      </c>
      <c r="G356">
        <v>3</v>
      </c>
    </row>
    <row r="357" spans="1:7" x14ac:dyDescent="0.2">
      <c r="A357" t="s">
        <v>872</v>
      </c>
      <c r="B357" t="s">
        <v>9</v>
      </c>
      <c r="C357" t="s">
        <v>364</v>
      </c>
      <c r="D357" t="str">
        <f t="shared" si="5"/>
        <v>Bananas</v>
      </c>
      <c r="E357" s="1">
        <v>44503</v>
      </c>
      <c r="F357" s="4">
        <v>3126.55</v>
      </c>
      <c r="G357">
        <v>5</v>
      </c>
    </row>
    <row r="358" spans="1:7" x14ac:dyDescent="0.2">
      <c r="A358" t="s">
        <v>869</v>
      </c>
      <c r="B358" t="s">
        <v>73</v>
      </c>
      <c r="C358" t="s">
        <v>365</v>
      </c>
      <c r="D358" t="str">
        <f t="shared" si="5"/>
        <v>Cornstarch</v>
      </c>
      <c r="E358" s="1">
        <v>44532</v>
      </c>
      <c r="F358" s="4">
        <v>1028.1099999999999</v>
      </c>
      <c r="G358">
        <v>6</v>
      </c>
    </row>
    <row r="359" spans="1:7" x14ac:dyDescent="0.2">
      <c r="A359" t="s">
        <v>871</v>
      </c>
      <c r="B359" t="s">
        <v>21</v>
      </c>
      <c r="C359" t="s">
        <v>366</v>
      </c>
      <c r="D359" t="str">
        <f t="shared" si="5"/>
        <v>Plain</v>
      </c>
      <c r="E359" s="1">
        <v>44539</v>
      </c>
      <c r="F359" s="4">
        <v>788.62</v>
      </c>
      <c r="G359">
        <v>4</v>
      </c>
    </row>
    <row r="360" spans="1:7" x14ac:dyDescent="0.2">
      <c r="A360" t="s">
        <v>869</v>
      </c>
      <c r="B360" t="s">
        <v>23</v>
      </c>
      <c r="C360" t="s">
        <v>367</v>
      </c>
      <c r="D360" t="str">
        <f t="shared" si="5"/>
        <v>Dried Tomatoes</v>
      </c>
      <c r="E360" s="1">
        <v>44469</v>
      </c>
      <c r="F360" s="4">
        <v>8893.44</v>
      </c>
      <c r="G360">
        <v>5</v>
      </c>
    </row>
    <row r="361" spans="1:7" x14ac:dyDescent="0.2">
      <c r="A361" t="s">
        <v>873</v>
      </c>
      <c r="B361" t="s">
        <v>16</v>
      </c>
      <c r="C361" t="s">
        <v>368</v>
      </c>
      <c r="D361" t="str">
        <f t="shared" si="5"/>
        <v>Red, Mouton Cadet</v>
      </c>
      <c r="E361" s="1">
        <v>44462</v>
      </c>
      <c r="F361" s="4">
        <v>9855.69</v>
      </c>
      <c r="G361">
        <v>7</v>
      </c>
    </row>
    <row r="362" spans="1:7" x14ac:dyDescent="0.2">
      <c r="A362" t="s">
        <v>871</v>
      </c>
      <c r="B362" t="s">
        <v>29</v>
      </c>
      <c r="C362" t="s">
        <v>369</v>
      </c>
      <c r="D362" t="str">
        <f t="shared" si="5"/>
        <v>Mikes Hard Lemonade</v>
      </c>
      <c r="E362" s="1">
        <v>44539</v>
      </c>
      <c r="F362" s="4">
        <v>8581.99</v>
      </c>
      <c r="G362">
        <v>9</v>
      </c>
    </row>
    <row r="363" spans="1:7" x14ac:dyDescent="0.2">
      <c r="A363" t="s">
        <v>869</v>
      </c>
      <c r="B363" t="s">
        <v>27</v>
      </c>
      <c r="C363" t="s">
        <v>370</v>
      </c>
      <c r="D363" t="str">
        <f t="shared" si="5"/>
        <v>Rib Roast, Cap On</v>
      </c>
      <c r="E363" s="1">
        <v>44209</v>
      </c>
      <c r="F363" s="4">
        <v>4688.91</v>
      </c>
      <c r="G363">
        <v>2</v>
      </c>
    </row>
    <row r="364" spans="1:7" x14ac:dyDescent="0.2">
      <c r="A364" t="s">
        <v>869</v>
      </c>
      <c r="B364" t="s">
        <v>27</v>
      </c>
      <c r="C364" t="s">
        <v>371</v>
      </c>
      <c r="D364" t="str">
        <f t="shared" si="5"/>
        <v>Orange</v>
      </c>
      <c r="E364" s="1">
        <v>44543</v>
      </c>
      <c r="F364" s="4">
        <v>8702.16</v>
      </c>
      <c r="G364">
        <v>1</v>
      </c>
    </row>
    <row r="365" spans="1:7" x14ac:dyDescent="0.2">
      <c r="A365" t="s">
        <v>871</v>
      </c>
      <c r="B365" t="s">
        <v>54</v>
      </c>
      <c r="C365" t="s">
        <v>185</v>
      </c>
      <c r="D365" t="str">
        <f t="shared" si="5"/>
        <v>Frozen</v>
      </c>
      <c r="E365" s="1">
        <v>44351</v>
      </c>
      <c r="F365" s="4">
        <v>7646.62</v>
      </c>
      <c r="G365">
        <v>4</v>
      </c>
    </row>
    <row r="366" spans="1:7" x14ac:dyDescent="0.2">
      <c r="A366" t="s">
        <v>872</v>
      </c>
      <c r="B366" t="s">
        <v>19</v>
      </c>
      <c r="C366" t="s">
        <v>372</v>
      </c>
      <c r="D366" t="str">
        <f t="shared" si="5"/>
        <v>Light</v>
      </c>
      <c r="E366" s="1">
        <v>44256</v>
      </c>
      <c r="F366" s="4">
        <v>8256.98</v>
      </c>
      <c r="G366">
        <v>5</v>
      </c>
    </row>
    <row r="367" spans="1:7" x14ac:dyDescent="0.2">
      <c r="A367" t="s">
        <v>872</v>
      </c>
      <c r="B367" t="s">
        <v>81</v>
      </c>
      <c r="C367" t="s">
        <v>373</v>
      </c>
      <c r="D367" t="str">
        <f t="shared" si="5"/>
        <v>Chicken And Wild Rice</v>
      </c>
      <c r="E367" s="1">
        <v>44349</v>
      </c>
      <c r="F367" s="4">
        <v>4426.26</v>
      </c>
      <c r="G367">
        <v>2</v>
      </c>
    </row>
    <row r="368" spans="1:7" x14ac:dyDescent="0.2">
      <c r="A368" t="s">
        <v>871</v>
      </c>
      <c r="B368" t="s">
        <v>54</v>
      </c>
      <c r="C368" t="s">
        <v>63</v>
      </c>
      <c r="D368" t="str">
        <f t="shared" si="5"/>
        <v>Magnotta - Cab Franc</v>
      </c>
      <c r="E368" s="1">
        <v>44368</v>
      </c>
      <c r="F368" s="4">
        <v>6515.82</v>
      </c>
      <c r="G368">
        <v>2</v>
      </c>
    </row>
    <row r="369" spans="1:7" x14ac:dyDescent="0.2">
      <c r="A369" t="s">
        <v>871</v>
      </c>
      <c r="B369" t="s">
        <v>21</v>
      </c>
      <c r="C369" t="s">
        <v>374</v>
      </c>
      <c r="D369" t="str">
        <f t="shared" si="5"/>
        <v>Corn</v>
      </c>
      <c r="E369" s="1">
        <v>44429</v>
      </c>
      <c r="F369" s="4">
        <v>1099.99</v>
      </c>
      <c r="G369">
        <v>3</v>
      </c>
    </row>
    <row r="370" spans="1:7" x14ac:dyDescent="0.2">
      <c r="A370" t="s">
        <v>872</v>
      </c>
      <c r="B370" t="s">
        <v>23</v>
      </c>
      <c r="C370" t="s">
        <v>375</v>
      </c>
      <c r="D370" t="str">
        <f t="shared" si="5"/>
        <v>Bulk</v>
      </c>
      <c r="E370" s="1">
        <v>44407</v>
      </c>
      <c r="F370" s="4">
        <v>4661.43</v>
      </c>
      <c r="G370">
        <v>9</v>
      </c>
    </row>
    <row r="371" spans="1:7" x14ac:dyDescent="0.2">
      <c r="A371" t="s">
        <v>871</v>
      </c>
      <c r="B371" t="s">
        <v>21</v>
      </c>
      <c r="C371" t="s">
        <v>376</v>
      </c>
      <c r="D371" t="str">
        <f t="shared" si="5"/>
        <v>Turtle, Black, Dry</v>
      </c>
      <c r="E371" s="1">
        <v>44476</v>
      </c>
      <c r="F371" s="4">
        <v>9759.27</v>
      </c>
      <c r="G371">
        <v>6</v>
      </c>
    </row>
    <row r="372" spans="1:7" x14ac:dyDescent="0.2">
      <c r="A372" t="s">
        <v>871</v>
      </c>
      <c r="B372" t="s">
        <v>85</v>
      </c>
      <c r="C372" t="s">
        <v>377</v>
      </c>
      <c r="D372" t="str">
        <f t="shared" si="5"/>
        <v>Sweet And Salty Chocolate</v>
      </c>
      <c r="E372" s="1">
        <v>44456</v>
      </c>
      <c r="F372" s="4">
        <v>2789.68</v>
      </c>
      <c r="G372">
        <v>3</v>
      </c>
    </row>
    <row r="373" spans="1:7" x14ac:dyDescent="0.2">
      <c r="A373" t="s">
        <v>871</v>
      </c>
      <c r="B373" t="s">
        <v>73</v>
      </c>
      <c r="C373" t="s">
        <v>155</v>
      </c>
      <c r="D373" t="str">
        <f t="shared" si="5"/>
        <v>Oh Henry</v>
      </c>
      <c r="E373" s="1">
        <v>44451</v>
      </c>
      <c r="F373" s="4">
        <v>8135.74</v>
      </c>
      <c r="G373">
        <v>7</v>
      </c>
    </row>
    <row r="374" spans="1:7" x14ac:dyDescent="0.2">
      <c r="A374" t="s">
        <v>872</v>
      </c>
      <c r="B374" t="s">
        <v>12</v>
      </c>
      <c r="C374" t="s">
        <v>378</v>
      </c>
      <c r="D374" t="str">
        <f t="shared" si="5"/>
        <v>Absolut Citron</v>
      </c>
      <c r="E374" s="1">
        <v>44411</v>
      </c>
      <c r="F374" s="4">
        <v>8419.8700000000008</v>
      </c>
      <c r="G374">
        <v>4</v>
      </c>
    </row>
    <row r="375" spans="1:7" x14ac:dyDescent="0.2">
      <c r="A375" t="s">
        <v>869</v>
      </c>
      <c r="B375" t="s">
        <v>41</v>
      </c>
      <c r="C375" t="s">
        <v>379</v>
      </c>
      <c r="D375" t="str">
        <f t="shared" si="5"/>
        <v>Almond, Blanched, Ground</v>
      </c>
      <c r="E375" s="1">
        <v>44416</v>
      </c>
      <c r="F375" s="4">
        <v>1522.47</v>
      </c>
      <c r="G375">
        <v>1</v>
      </c>
    </row>
    <row r="376" spans="1:7" x14ac:dyDescent="0.2">
      <c r="A376" t="s">
        <v>871</v>
      </c>
      <c r="B376" t="s">
        <v>9</v>
      </c>
      <c r="C376" t="s">
        <v>380</v>
      </c>
      <c r="D376" t="str">
        <f t="shared" si="5"/>
        <v>Ezy Change Mophandle</v>
      </c>
      <c r="E376" s="1">
        <v>44500</v>
      </c>
      <c r="F376" s="4">
        <v>2695.47</v>
      </c>
      <c r="G376">
        <v>9</v>
      </c>
    </row>
    <row r="377" spans="1:7" x14ac:dyDescent="0.2">
      <c r="A377" t="s">
        <v>873</v>
      </c>
      <c r="B377" t="s">
        <v>23</v>
      </c>
      <c r="C377" t="s">
        <v>141</v>
      </c>
      <c r="D377" t="str">
        <f t="shared" si="5"/>
        <v>Gilbeys London, Dry</v>
      </c>
      <c r="E377" s="1">
        <v>44297</v>
      </c>
      <c r="F377" s="4">
        <v>4883.49</v>
      </c>
      <c r="G377">
        <v>9</v>
      </c>
    </row>
    <row r="378" spans="1:7" x14ac:dyDescent="0.2">
      <c r="A378" t="s">
        <v>871</v>
      </c>
      <c r="B378" t="s">
        <v>41</v>
      </c>
      <c r="C378" t="s">
        <v>381</v>
      </c>
      <c r="D378" t="str">
        <f t="shared" si="5"/>
        <v>Seasoned</v>
      </c>
      <c r="E378" s="1">
        <v>44311</v>
      </c>
      <c r="F378" s="4">
        <v>9866.1299999999992</v>
      </c>
      <c r="G378">
        <v>5</v>
      </c>
    </row>
    <row r="379" spans="1:7" x14ac:dyDescent="0.2">
      <c r="A379" t="s">
        <v>870</v>
      </c>
      <c r="B379" t="s">
        <v>35</v>
      </c>
      <c r="C379" t="s">
        <v>382</v>
      </c>
      <c r="D379" t="str">
        <f t="shared" si="5"/>
        <v>Blueberry</v>
      </c>
      <c r="E379" s="1">
        <v>44221</v>
      </c>
      <c r="F379" s="4">
        <v>1494.82</v>
      </c>
      <c r="G379">
        <v>1</v>
      </c>
    </row>
    <row r="380" spans="1:7" x14ac:dyDescent="0.2">
      <c r="A380" t="s">
        <v>873</v>
      </c>
      <c r="B380" t="s">
        <v>81</v>
      </c>
      <c r="C380" t="s">
        <v>383</v>
      </c>
      <c r="D380" t="str">
        <f t="shared" si="5"/>
        <v>Primerba, Paste</v>
      </c>
      <c r="E380" s="1">
        <v>44536</v>
      </c>
      <c r="F380" s="4">
        <v>6414.5</v>
      </c>
      <c r="G380">
        <v>1</v>
      </c>
    </row>
    <row r="381" spans="1:7" x14ac:dyDescent="0.2">
      <c r="A381" t="s">
        <v>871</v>
      </c>
      <c r="B381" t="s">
        <v>41</v>
      </c>
      <c r="C381" t="s">
        <v>151</v>
      </c>
      <c r="D381" t="str">
        <f t="shared" si="5"/>
        <v>White, Concha Y Toro</v>
      </c>
      <c r="E381" s="1">
        <v>44440</v>
      </c>
      <c r="F381" s="4">
        <v>7253.22</v>
      </c>
      <c r="G381">
        <v>8</v>
      </c>
    </row>
    <row r="382" spans="1:7" x14ac:dyDescent="0.2">
      <c r="A382" t="s">
        <v>869</v>
      </c>
      <c r="B382" t="s">
        <v>9</v>
      </c>
      <c r="C382" t="s">
        <v>384</v>
      </c>
      <c r="D382" t="str">
        <f t="shared" si="5"/>
        <v>Green, Dry</v>
      </c>
      <c r="E382" s="1">
        <v>44505</v>
      </c>
      <c r="F382" s="4">
        <v>6363.8</v>
      </c>
      <c r="G382">
        <v>5</v>
      </c>
    </row>
    <row r="383" spans="1:7" x14ac:dyDescent="0.2">
      <c r="A383" t="s">
        <v>869</v>
      </c>
      <c r="B383" t="s">
        <v>12</v>
      </c>
      <c r="C383" t="s">
        <v>385</v>
      </c>
      <c r="D383" t="str">
        <f t="shared" si="5"/>
        <v>Lime</v>
      </c>
      <c r="E383" s="1">
        <v>44401</v>
      </c>
      <c r="F383" s="4">
        <v>5206.92</v>
      </c>
      <c r="G383">
        <v>5</v>
      </c>
    </row>
    <row r="384" spans="1:7" x14ac:dyDescent="0.2">
      <c r="A384" t="s">
        <v>873</v>
      </c>
      <c r="B384" t="s">
        <v>4</v>
      </c>
      <c r="C384" t="s">
        <v>386</v>
      </c>
      <c r="D384" t="str">
        <f t="shared" si="5"/>
        <v>Buckwheat, Organic</v>
      </c>
      <c r="E384" s="1">
        <v>44509</v>
      </c>
      <c r="F384" s="4">
        <v>3042.22</v>
      </c>
      <c r="G384">
        <v>10</v>
      </c>
    </row>
    <row r="385" spans="1:7" x14ac:dyDescent="0.2">
      <c r="A385" t="s">
        <v>869</v>
      </c>
      <c r="B385" t="s">
        <v>14</v>
      </c>
      <c r="C385" t="s">
        <v>387</v>
      </c>
      <c r="D385" t="str">
        <f t="shared" si="5"/>
        <v>Dried, Chopped</v>
      </c>
      <c r="E385" s="1">
        <v>44544</v>
      </c>
      <c r="F385" s="4">
        <v>7318.64</v>
      </c>
      <c r="G385">
        <v>5</v>
      </c>
    </row>
    <row r="386" spans="1:7" x14ac:dyDescent="0.2">
      <c r="A386" t="s">
        <v>873</v>
      </c>
      <c r="B386" t="s">
        <v>46</v>
      </c>
      <c r="C386" t="s">
        <v>388</v>
      </c>
      <c r="D386" t="str">
        <f t="shared" ref="D386:D449" si="6">IFERROR(MID(C386,FIND("-",C386)+2,30),LEFT(C386,30))</f>
        <v>Seaweed Green Sheets</v>
      </c>
      <c r="E386" s="1">
        <v>44474</v>
      </c>
      <c r="F386" s="4">
        <v>8512.86</v>
      </c>
      <c r="G386">
        <v>10</v>
      </c>
    </row>
    <row r="387" spans="1:7" x14ac:dyDescent="0.2">
      <c r="A387" t="s">
        <v>870</v>
      </c>
      <c r="B387" t="s">
        <v>41</v>
      </c>
      <c r="C387" t="s">
        <v>389</v>
      </c>
      <c r="D387" t="str">
        <f t="shared" si="6"/>
        <v>Tenderloin, Frozen</v>
      </c>
      <c r="E387" s="1">
        <v>44377</v>
      </c>
      <c r="F387" s="4">
        <v>8434.35</v>
      </c>
      <c r="G387">
        <v>6</v>
      </c>
    </row>
    <row r="388" spans="1:7" x14ac:dyDescent="0.2">
      <c r="A388" t="s">
        <v>870</v>
      </c>
      <c r="B388" t="s">
        <v>25</v>
      </c>
      <c r="C388" t="s">
        <v>390</v>
      </c>
      <c r="D388" t="str">
        <f t="shared" si="6"/>
        <v>Nectarines</v>
      </c>
      <c r="E388" s="1">
        <v>44410</v>
      </c>
      <c r="F388" s="4">
        <v>520.08000000000004</v>
      </c>
      <c r="G388">
        <v>3</v>
      </c>
    </row>
    <row r="389" spans="1:7" x14ac:dyDescent="0.2">
      <c r="A389" t="s">
        <v>871</v>
      </c>
      <c r="B389" t="s">
        <v>16</v>
      </c>
      <c r="C389" t="s">
        <v>391</v>
      </c>
      <c r="D389" t="str">
        <f t="shared" si="6"/>
        <v>Purple, Organic</v>
      </c>
      <c r="E389" s="1">
        <v>44269</v>
      </c>
      <c r="F389" s="4">
        <v>301.97000000000003</v>
      </c>
      <c r="G389">
        <v>4</v>
      </c>
    </row>
    <row r="390" spans="1:7" x14ac:dyDescent="0.2">
      <c r="A390" t="s">
        <v>870</v>
      </c>
      <c r="B390" t="s">
        <v>158</v>
      </c>
      <c r="C390" t="s">
        <v>392</v>
      </c>
      <c r="D390" t="str">
        <f t="shared" si="6"/>
        <v>Provolone</v>
      </c>
      <c r="E390" s="1">
        <v>44395</v>
      </c>
      <c r="F390" s="4">
        <v>9955.65</v>
      </c>
      <c r="G390">
        <v>3</v>
      </c>
    </row>
    <row r="391" spans="1:7" x14ac:dyDescent="0.2">
      <c r="A391" t="s">
        <v>870</v>
      </c>
      <c r="B391" t="s">
        <v>23</v>
      </c>
      <c r="C391" t="s">
        <v>393</v>
      </c>
      <c r="D391" t="str">
        <f t="shared" si="6"/>
        <v>Chambord Royal</v>
      </c>
      <c r="E391" s="1">
        <v>44304</v>
      </c>
      <c r="F391" s="4">
        <v>350.68</v>
      </c>
      <c r="G391">
        <v>5</v>
      </c>
    </row>
    <row r="392" spans="1:7" x14ac:dyDescent="0.2">
      <c r="A392" t="s">
        <v>870</v>
      </c>
      <c r="B392" t="s">
        <v>25</v>
      </c>
      <c r="C392" t="s">
        <v>394</v>
      </c>
      <c r="D392" t="str">
        <f t="shared" si="6"/>
        <v>Bread Bowl Plain</v>
      </c>
      <c r="E392" s="1">
        <v>44550</v>
      </c>
      <c r="F392" s="4">
        <v>9095.31</v>
      </c>
      <c r="G392">
        <v>4</v>
      </c>
    </row>
    <row r="393" spans="1:7" x14ac:dyDescent="0.2">
      <c r="A393" t="s">
        <v>873</v>
      </c>
      <c r="B393" t="s">
        <v>14</v>
      </c>
      <c r="C393" t="s">
        <v>394</v>
      </c>
      <c r="D393" t="str">
        <f t="shared" si="6"/>
        <v>Bread Bowl Plain</v>
      </c>
      <c r="E393" s="1">
        <v>44539</v>
      </c>
      <c r="F393" s="4">
        <v>4459.46</v>
      </c>
      <c r="G393">
        <v>5</v>
      </c>
    </row>
    <row r="394" spans="1:7" x14ac:dyDescent="0.2">
      <c r="A394" t="s">
        <v>870</v>
      </c>
      <c r="B394" t="s">
        <v>23</v>
      </c>
      <c r="C394" t="s">
        <v>395</v>
      </c>
      <c r="D394" t="str">
        <f t="shared" si="6"/>
        <v>Prawn</v>
      </c>
      <c r="E394" s="1">
        <v>44461</v>
      </c>
      <c r="F394" s="4">
        <v>9320.0300000000007</v>
      </c>
      <c r="G394">
        <v>6</v>
      </c>
    </row>
    <row r="395" spans="1:7" x14ac:dyDescent="0.2">
      <c r="A395" t="s">
        <v>873</v>
      </c>
      <c r="B395" t="s">
        <v>19</v>
      </c>
      <c r="C395" t="s">
        <v>396</v>
      </c>
      <c r="D395" t="str">
        <f t="shared" si="6"/>
        <v>Sproutsmustard Cress</v>
      </c>
      <c r="E395" s="1">
        <v>44443</v>
      </c>
      <c r="F395" s="4">
        <v>751.42</v>
      </c>
      <c r="G395">
        <v>10</v>
      </c>
    </row>
    <row r="396" spans="1:7" x14ac:dyDescent="0.2">
      <c r="A396" t="s">
        <v>869</v>
      </c>
      <c r="B396" t="s">
        <v>9</v>
      </c>
      <c r="C396" t="s">
        <v>397</v>
      </c>
      <c r="D396" t="str">
        <f t="shared" si="6"/>
        <v>Chocolate Chip</v>
      </c>
      <c r="E396" s="1">
        <v>44455</v>
      </c>
      <c r="F396" s="4">
        <v>4762.66</v>
      </c>
      <c r="G396">
        <v>4</v>
      </c>
    </row>
    <row r="397" spans="1:7" x14ac:dyDescent="0.2">
      <c r="A397" t="s">
        <v>873</v>
      </c>
      <c r="B397" t="s">
        <v>54</v>
      </c>
      <c r="C397" t="s">
        <v>398</v>
      </c>
      <c r="D397" t="str">
        <f t="shared" si="6"/>
        <v>Knorr, French Onion</v>
      </c>
      <c r="E397" s="1">
        <v>44216</v>
      </c>
      <c r="F397" s="4">
        <v>6692.88</v>
      </c>
      <c r="G397">
        <v>9</v>
      </c>
    </row>
    <row r="398" spans="1:7" x14ac:dyDescent="0.2">
      <c r="A398" t="s">
        <v>872</v>
      </c>
      <c r="B398" t="s">
        <v>23</v>
      </c>
      <c r="C398" t="s">
        <v>399</v>
      </c>
      <c r="D398" t="str">
        <f t="shared" si="6"/>
        <v>Bottom, Canned</v>
      </c>
      <c r="E398" s="1">
        <v>44287</v>
      </c>
      <c r="F398" s="4">
        <v>5929.18</v>
      </c>
      <c r="G398">
        <v>7</v>
      </c>
    </row>
    <row r="399" spans="1:7" x14ac:dyDescent="0.2">
      <c r="A399" t="s">
        <v>869</v>
      </c>
      <c r="B399" t="s">
        <v>158</v>
      </c>
      <c r="C399" t="s">
        <v>400</v>
      </c>
      <c r="D399" t="str">
        <f t="shared" si="6"/>
        <v>Raspberry</v>
      </c>
      <c r="E399" s="1">
        <v>44452</v>
      </c>
      <c r="F399" s="4">
        <v>1962.77</v>
      </c>
      <c r="G399">
        <v>10</v>
      </c>
    </row>
    <row r="400" spans="1:7" x14ac:dyDescent="0.2">
      <c r="A400" t="s">
        <v>872</v>
      </c>
      <c r="B400" t="s">
        <v>27</v>
      </c>
      <c r="C400" t="s">
        <v>401</v>
      </c>
      <c r="D400" t="str">
        <f t="shared" si="6"/>
        <v>Fresh</v>
      </c>
      <c r="E400" s="1">
        <v>44297</v>
      </c>
      <c r="F400" s="4">
        <v>3488.27</v>
      </c>
      <c r="G400">
        <v>2</v>
      </c>
    </row>
    <row r="401" spans="1:7" x14ac:dyDescent="0.2">
      <c r="A401" t="s">
        <v>870</v>
      </c>
      <c r="B401" t="s">
        <v>52</v>
      </c>
      <c r="C401" t="s">
        <v>402</v>
      </c>
      <c r="D401" t="str">
        <f t="shared" si="6"/>
        <v>Franks Pineapple</v>
      </c>
      <c r="E401" s="1">
        <v>44223</v>
      </c>
      <c r="F401" s="4">
        <v>7654.55</v>
      </c>
      <c r="G401">
        <v>3</v>
      </c>
    </row>
    <row r="402" spans="1:7" x14ac:dyDescent="0.2">
      <c r="A402" t="s">
        <v>873</v>
      </c>
      <c r="B402" t="s">
        <v>35</v>
      </c>
      <c r="C402" t="s">
        <v>403</v>
      </c>
      <c r="D402" t="str">
        <f t="shared" si="6"/>
        <v>Campbells, Classic Chix</v>
      </c>
      <c r="E402" s="1">
        <v>44304</v>
      </c>
      <c r="F402" s="4">
        <v>5318.61</v>
      </c>
      <c r="G402">
        <v>8</v>
      </c>
    </row>
    <row r="403" spans="1:7" x14ac:dyDescent="0.2">
      <c r="A403" t="s">
        <v>871</v>
      </c>
      <c r="B403" t="s">
        <v>54</v>
      </c>
      <c r="C403" t="s">
        <v>404</v>
      </c>
      <c r="D403" t="str">
        <f t="shared" si="6"/>
        <v>Bread Country Roll</v>
      </c>
      <c r="E403" s="1">
        <v>44339</v>
      </c>
      <c r="F403" s="4">
        <v>2754.58</v>
      </c>
      <c r="G403">
        <v>6</v>
      </c>
    </row>
    <row r="404" spans="1:7" x14ac:dyDescent="0.2">
      <c r="A404" t="s">
        <v>873</v>
      </c>
      <c r="B404" t="s">
        <v>29</v>
      </c>
      <c r="C404" t="s">
        <v>252</v>
      </c>
      <c r="D404" t="str">
        <f t="shared" si="6"/>
        <v>Soupcontfoam16oz 116con</v>
      </c>
      <c r="E404" s="1">
        <v>44411</v>
      </c>
      <c r="F404" s="4">
        <v>4297.8500000000004</v>
      </c>
      <c r="G404">
        <v>2</v>
      </c>
    </row>
    <row r="405" spans="1:7" x14ac:dyDescent="0.2">
      <c r="A405" t="s">
        <v>872</v>
      </c>
      <c r="B405" t="s">
        <v>21</v>
      </c>
      <c r="C405" t="s">
        <v>405</v>
      </c>
      <c r="D405" t="str">
        <f t="shared" si="6"/>
        <v>Fresh, Whole</v>
      </c>
      <c r="E405" s="1">
        <v>44362</v>
      </c>
      <c r="F405" s="4">
        <v>8373.65</v>
      </c>
      <c r="G405">
        <v>6</v>
      </c>
    </row>
    <row r="406" spans="1:7" x14ac:dyDescent="0.2">
      <c r="A406" t="s">
        <v>871</v>
      </c>
      <c r="B406" t="s">
        <v>14</v>
      </c>
      <c r="C406" t="s">
        <v>406</v>
      </c>
      <c r="D406" t="str">
        <f t="shared" si="6"/>
        <v>Assorted</v>
      </c>
      <c r="E406" s="1">
        <v>44250</v>
      </c>
      <c r="F406" s="4">
        <v>4734.1099999999997</v>
      </c>
      <c r="G406">
        <v>1</v>
      </c>
    </row>
    <row r="407" spans="1:7" x14ac:dyDescent="0.2">
      <c r="A407" t="s">
        <v>870</v>
      </c>
      <c r="B407" t="s">
        <v>14</v>
      </c>
      <c r="C407" t="s">
        <v>407</v>
      </c>
      <c r="D407" t="str">
        <f t="shared" si="6"/>
        <v>V8 Splash Strawberry Banana</v>
      </c>
      <c r="E407" s="1">
        <v>44346</v>
      </c>
      <c r="F407" s="4">
        <v>8050.19</v>
      </c>
      <c r="G407">
        <v>6</v>
      </c>
    </row>
    <row r="408" spans="1:7" x14ac:dyDescent="0.2">
      <c r="A408" t="s">
        <v>873</v>
      </c>
      <c r="B408" t="s">
        <v>85</v>
      </c>
      <c r="C408" t="s">
        <v>408</v>
      </c>
      <c r="D408" t="str">
        <f t="shared" si="6"/>
        <v>Packum</v>
      </c>
      <c r="E408" s="1">
        <v>44416</v>
      </c>
      <c r="F408" s="4">
        <v>2748.88</v>
      </c>
      <c r="G408">
        <v>2</v>
      </c>
    </row>
    <row r="409" spans="1:7" x14ac:dyDescent="0.2">
      <c r="A409" t="s">
        <v>869</v>
      </c>
      <c r="B409" t="s">
        <v>73</v>
      </c>
      <c r="C409" t="s">
        <v>409</v>
      </c>
      <c r="D409" t="str">
        <f t="shared" si="6"/>
        <v>Carnations</v>
      </c>
      <c r="E409" s="1">
        <v>44500</v>
      </c>
      <c r="F409" s="4">
        <v>8778.85</v>
      </c>
      <c r="G409">
        <v>6</v>
      </c>
    </row>
    <row r="410" spans="1:7" x14ac:dyDescent="0.2">
      <c r="A410" t="s">
        <v>873</v>
      </c>
      <c r="B410" t="s">
        <v>23</v>
      </c>
      <c r="C410" t="s">
        <v>83</v>
      </c>
      <c r="D410" t="str">
        <f t="shared" si="6"/>
        <v>Tenderloin, Untrimmed</v>
      </c>
      <c r="E410" s="1">
        <v>44328</v>
      </c>
      <c r="F410" s="4">
        <v>1111.32</v>
      </c>
      <c r="G410">
        <v>8</v>
      </c>
    </row>
    <row r="411" spans="1:7" x14ac:dyDescent="0.2">
      <c r="A411" t="s">
        <v>872</v>
      </c>
      <c r="B411" t="s">
        <v>41</v>
      </c>
      <c r="C411" t="s">
        <v>410</v>
      </c>
      <c r="D411" t="str">
        <f t="shared" si="6"/>
        <v>Pitted</v>
      </c>
      <c r="E411" s="1">
        <v>44447</v>
      </c>
      <c r="F411" s="4">
        <v>3829.06</v>
      </c>
      <c r="G411">
        <v>10</v>
      </c>
    </row>
    <row r="412" spans="1:7" x14ac:dyDescent="0.2">
      <c r="A412" t="s">
        <v>869</v>
      </c>
      <c r="B412" t="s">
        <v>16</v>
      </c>
      <c r="C412" t="s">
        <v>411</v>
      </c>
      <c r="D412" t="str">
        <f t="shared" si="6"/>
        <v>Cookies Almond Hazelnut</v>
      </c>
      <c r="E412" s="1">
        <v>44545</v>
      </c>
      <c r="F412" s="4">
        <v>5188.63</v>
      </c>
      <c r="G412">
        <v>10</v>
      </c>
    </row>
    <row r="413" spans="1:7" x14ac:dyDescent="0.2">
      <c r="A413" t="s">
        <v>870</v>
      </c>
      <c r="B413" t="s">
        <v>23</v>
      </c>
      <c r="C413" t="s">
        <v>412</v>
      </c>
      <c r="D413" t="str">
        <f t="shared" si="6"/>
        <v>Orange, 355ml</v>
      </c>
      <c r="E413" s="1">
        <v>44205</v>
      </c>
      <c r="F413" s="4">
        <v>6844.81</v>
      </c>
      <c r="G413">
        <v>1</v>
      </c>
    </row>
    <row r="414" spans="1:7" x14ac:dyDescent="0.2">
      <c r="A414" t="s">
        <v>870</v>
      </c>
      <c r="B414" t="s">
        <v>12</v>
      </c>
      <c r="C414" t="s">
        <v>413</v>
      </c>
      <c r="D414" t="str">
        <f t="shared" si="6"/>
        <v>Wine, Plastic, Clear 5 Oz</v>
      </c>
      <c r="E414" s="1">
        <v>44347</v>
      </c>
      <c r="F414" s="4">
        <v>7795.91</v>
      </c>
      <c r="G414">
        <v>2</v>
      </c>
    </row>
    <row r="415" spans="1:7" x14ac:dyDescent="0.2">
      <c r="A415" t="s">
        <v>872</v>
      </c>
      <c r="B415" t="s">
        <v>12</v>
      </c>
      <c r="C415" t="s">
        <v>326</v>
      </c>
      <c r="D415" t="str">
        <f t="shared" si="6"/>
        <v>Truffle Cups Green</v>
      </c>
      <c r="E415" s="1">
        <v>44508</v>
      </c>
      <c r="F415" s="4">
        <v>9954.26</v>
      </c>
      <c r="G415">
        <v>5</v>
      </c>
    </row>
    <row r="416" spans="1:7" x14ac:dyDescent="0.2">
      <c r="A416" t="s">
        <v>873</v>
      </c>
      <c r="B416" t="s">
        <v>46</v>
      </c>
      <c r="C416" t="s">
        <v>414</v>
      </c>
      <c r="D416" t="str">
        <f t="shared" si="6"/>
        <v>Andy Boy</v>
      </c>
      <c r="E416" s="1">
        <v>44323</v>
      </c>
      <c r="F416" s="4">
        <v>2143.73</v>
      </c>
      <c r="G416">
        <v>9</v>
      </c>
    </row>
    <row r="417" spans="1:7" x14ac:dyDescent="0.2">
      <c r="A417" t="s">
        <v>873</v>
      </c>
      <c r="B417" t="s">
        <v>27</v>
      </c>
      <c r="C417" t="s">
        <v>415</v>
      </c>
      <c r="D417" t="str">
        <f t="shared" si="6"/>
        <v>Sour Sticks With Onion</v>
      </c>
      <c r="E417" s="1">
        <v>44514</v>
      </c>
      <c r="F417" s="4">
        <v>3813.11</v>
      </c>
      <c r="G417">
        <v>3</v>
      </c>
    </row>
    <row r="418" spans="1:7" x14ac:dyDescent="0.2">
      <c r="A418" t="s">
        <v>872</v>
      </c>
      <c r="B418" t="s">
        <v>21</v>
      </c>
      <c r="C418" t="s">
        <v>416</v>
      </c>
      <c r="D418" t="str">
        <f t="shared" si="6"/>
        <v>Banana, Paper</v>
      </c>
      <c r="E418" s="1">
        <v>44224</v>
      </c>
      <c r="F418" s="4">
        <v>1397.48</v>
      </c>
      <c r="G418">
        <v>2</v>
      </c>
    </row>
    <row r="419" spans="1:7" x14ac:dyDescent="0.2">
      <c r="A419" t="s">
        <v>871</v>
      </c>
      <c r="B419" t="s">
        <v>25</v>
      </c>
      <c r="C419" t="s">
        <v>417</v>
      </c>
      <c r="D419" t="str">
        <f t="shared" si="6"/>
        <v>Fermipan</v>
      </c>
      <c r="E419" s="1">
        <v>44221</v>
      </c>
      <c r="F419" s="4">
        <v>1933.7</v>
      </c>
      <c r="G419">
        <v>1</v>
      </c>
    </row>
    <row r="420" spans="1:7" x14ac:dyDescent="0.2">
      <c r="A420" t="s">
        <v>872</v>
      </c>
      <c r="B420" t="s">
        <v>7</v>
      </c>
      <c r="C420" t="s">
        <v>418</v>
      </c>
      <c r="D420" t="str">
        <f t="shared" si="6"/>
        <v>Baby</v>
      </c>
      <c r="E420" s="1">
        <v>44532</v>
      </c>
      <c r="F420" s="4">
        <v>9522.39</v>
      </c>
      <c r="G420">
        <v>4</v>
      </c>
    </row>
    <row r="421" spans="1:7" x14ac:dyDescent="0.2">
      <c r="A421" t="s">
        <v>873</v>
      </c>
      <c r="B421" t="s">
        <v>57</v>
      </c>
      <c r="C421" t="s">
        <v>419</v>
      </c>
      <c r="D421" t="str">
        <f t="shared" si="6"/>
        <v>Glass Clear 7 Oz Xl</v>
      </c>
      <c r="E421" s="1">
        <v>44557</v>
      </c>
      <c r="F421" s="4">
        <v>6167.44</v>
      </c>
      <c r="G421">
        <v>6</v>
      </c>
    </row>
    <row r="422" spans="1:7" x14ac:dyDescent="0.2">
      <c r="A422" t="s">
        <v>873</v>
      </c>
      <c r="B422" t="s">
        <v>158</v>
      </c>
      <c r="C422" t="s">
        <v>420</v>
      </c>
      <c r="D422" t="str">
        <f t="shared" si="6"/>
        <v>Shitake, Dry</v>
      </c>
      <c r="E422" s="1">
        <v>44243</v>
      </c>
      <c r="F422" s="4">
        <v>3752.37</v>
      </c>
      <c r="G422">
        <v>2</v>
      </c>
    </row>
    <row r="423" spans="1:7" x14ac:dyDescent="0.2">
      <c r="A423" t="s">
        <v>870</v>
      </c>
      <c r="B423" t="s">
        <v>54</v>
      </c>
      <c r="C423" t="s">
        <v>421</v>
      </c>
      <c r="D423" t="str">
        <f t="shared" si="6"/>
        <v>Lagoon Mango</v>
      </c>
      <c r="E423" s="1">
        <v>44344</v>
      </c>
      <c r="F423" s="4">
        <v>1833.86</v>
      </c>
      <c r="G423">
        <v>1</v>
      </c>
    </row>
    <row r="424" spans="1:7" x14ac:dyDescent="0.2">
      <c r="A424" t="s">
        <v>870</v>
      </c>
      <c r="B424" t="s">
        <v>9</v>
      </c>
      <c r="C424" t="s">
        <v>422</v>
      </c>
      <c r="D424" t="str">
        <f t="shared" si="6"/>
        <v>Striploin</v>
      </c>
      <c r="E424" s="1">
        <v>44430</v>
      </c>
      <c r="F424" s="4">
        <v>1004.3</v>
      </c>
      <c r="G424">
        <v>5</v>
      </c>
    </row>
    <row r="425" spans="1:7" x14ac:dyDescent="0.2">
      <c r="A425" t="s">
        <v>872</v>
      </c>
      <c r="B425" t="s">
        <v>81</v>
      </c>
      <c r="C425" t="s">
        <v>423</v>
      </c>
      <c r="D425" t="str">
        <f t="shared" si="6"/>
        <v>Fresh</v>
      </c>
      <c r="E425" s="1">
        <v>44478</v>
      </c>
      <c r="F425" s="4">
        <v>5867.81</v>
      </c>
      <c r="G425">
        <v>6</v>
      </c>
    </row>
    <row r="426" spans="1:7" x14ac:dyDescent="0.2">
      <c r="A426" t="s">
        <v>869</v>
      </c>
      <c r="B426" t="s">
        <v>16</v>
      </c>
      <c r="C426" t="s">
        <v>424</v>
      </c>
      <c r="D426" t="str">
        <f t="shared" si="6"/>
        <v>Swiss</v>
      </c>
      <c r="E426" s="1">
        <v>44227</v>
      </c>
      <c r="F426" s="4">
        <v>8451.01</v>
      </c>
      <c r="G426">
        <v>7</v>
      </c>
    </row>
    <row r="427" spans="1:7" x14ac:dyDescent="0.2">
      <c r="A427" t="s">
        <v>870</v>
      </c>
      <c r="B427" t="s">
        <v>12</v>
      </c>
      <c r="C427" t="s">
        <v>425</v>
      </c>
      <c r="D427" t="str">
        <f t="shared" si="6"/>
        <v>Winzer Krems Gruner</v>
      </c>
      <c r="E427" s="1">
        <v>44231</v>
      </c>
      <c r="F427" s="4">
        <v>9644.5</v>
      </c>
      <c r="G427">
        <v>3</v>
      </c>
    </row>
    <row r="428" spans="1:7" x14ac:dyDescent="0.2">
      <c r="A428" t="s">
        <v>872</v>
      </c>
      <c r="B428" t="s">
        <v>4</v>
      </c>
      <c r="C428" t="s">
        <v>426</v>
      </c>
      <c r="D428" t="str">
        <f t="shared" si="6"/>
        <v>Salad Premix</v>
      </c>
      <c r="E428" s="1">
        <v>44432</v>
      </c>
      <c r="F428" s="4">
        <v>3851.97</v>
      </c>
      <c r="G428">
        <v>8</v>
      </c>
    </row>
    <row r="429" spans="1:7" x14ac:dyDescent="0.2">
      <c r="A429" t="s">
        <v>870</v>
      </c>
      <c r="B429" t="s">
        <v>4</v>
      </c>
      <c r="C429" t="s">
        <v>427</v>
      </c>
      <c r="D429" t="str">
        <f t="shared" si="6"/>
        <v>Mace</v>
      </c>
      <c r="E429" s="1">
        <v>44463</v>
      </c>
      <c r="F429" s="4">
        <v>8392.89</v>
      </c>
      <c r="G429">
        <v>8</v>
      </c>
    </row>
    <row r="430" spans="1:7" x14ac:dyDescent="0.2">
      <c r="A430" t="s">
        <v>870</v>
      </c>
      <c r="B430" t="s">
        <v>35</v>
      </c>
      <c r="C430" t="s">
        <v>428</v>
      </c>
      <c r="D430" t="str">
        <f t="shared" si="6"/>
        <v>Fresh</v>
      </c>
      <c r="E430" s="1">
        <v>44255</v>
      </c>
      <c r="F430" s="4">
        <v>310.41000000000003</v>
      </c>
      <c r="G430">
        <v>3</v>
      </c>
    </row>
    <row r="431" spans="1:7" x14ac:dyDescent="0.2">
      <c r="A431" t="s">
        <v>872</v>
      </c>
      <c r="B431" t="s">
        <v>19</v>
      </c>
      <c r="C431" t="s">
        <v>429</v>
      </c>
      <c r="D431" t="str">
        <f t="shared" si="6"/>
        <v>Wine La Vielle Ferme Cote Du</v>
      </c>
      <c r="E431" s="1">
        <v>44264</v>
      </c>
      <c r="F431" s="4">
        <v>7882.12</v>
      </c>
      <c r="G431">
        <v>10</v>
      </c>
    </row>
    <row r="432" spans="1:7" x14ac:dyDescent="0.2">
      <c r="A432" t="s">
        <v>872</v>
      </c>
      <c r="B432" t="s">
        <v>12</v>
      </c>
      <c r="C432" t="s">
        <v>430</v>
      </c>
      <c r="D432" t="str">
        <f t="shared" si="6"/>
        <v>Toothpick Frilled</v>
      </c>
      <c r="E432" s="1">
        <v>44553</v>
      </c>
      <c r="F432" s="4">
        <v>9991.35</v>
      </c>
      <c r="G432">
        <v>9</v>
      </c>
    </row>
    <row r="433" spans="1:7" x14ac:dyDescent="0.2">
      <c r="A433" t="s">
        <v>873</v>
      </c>
      <c r="B433" t="s">
        <v>54</v>
      </c>
      <c r="C433" t="s">
        <v>431</v>
      </c>
      <c r="D433" t="str">
        <f t="shared" si="6"/>
        <v>Semi - Sweet</v>
      </c>
      <c r="E433" s="1">
        <v>44461</v>
      </c>
      <c r="F433" s="4">
        <v>7135.59</v>
      </c>
      <c r="G433">
        <v>3</v>
      </c>
    </row>
    <row r="434" spans="1:7" x14ac:dyDescent="0.2">
      <c r="A434" t="s">
        <v>869</v>
      </c>
      <c r="B434" t="s">
        <v>19</v>
      </c>
      <c r="C434" t="s">
        <v>432</v>
      </c>
      <c r="D434" t="str">
        <f t="shared" si="6"/>
        <v>In Shell</v>
      </c>
      <c r="E434" s="1">
        <v>44265</v>
      </c>
      <c r="F434" s="4">
        <v>1870.06</v>
      </c>
      <c r="G434">
        <v>1</v>
      </c>
    </row>
    <row r="435" spans="1:7" x14ac:dyDescent="0.2">
      <c r="A435" t="s">
        <v>873</v>
      </c>
      <c r="B435" t="s">
        <v>81</v>
      </c>
      <c r="C435" t="s">
        <v>433</v>
      </c>
      <c r="D435" t="str">
        <f t="shared" si="6"/>
        <v>Dc Hikiage Hira Huba</v>
      </c>
      <c r="E435" s="1">
        <v>44430</v>
      </c>
      <c r="F435" s="4">
        <v>5911.79</v>
      </c>
      <c r="G435">
        <v>8</v>
      </c>
    </row>
    <row r="436" spans="1:7" x14ac:dyDescent="0.2">
      <c r="A436" t="s">
        <v>871</v>
      </c>
      <c r="B436" t="s">
        <v>54</v>
      </c>
      <c r="C436" t="s">
        <v>434</v>
      </c>
      <c r="D436" t="str">
        <f t="shared" si="6"/>
        <v>Currants</v>
      </c>
      <c r="E436" s="1">
        <v>44384</v>
      </c>
      <c r="F436" s="4">
        <v>568.1</v>
      </c>
      <c r="G436">
        <v>9</v>
      </c>
    </row>
    <row r="437" spans="1:7" x14ac:dyDescent="0.2">
      <c r="A437" t="s">
        <v>869</v>
      </c>
      <c r="B437" t="s">
        <v>35</v>
      </c>
      <c r="C437" t="s">
        <v>435</v>
      </c>
      <c r="D437" t="str">
        <f t="shared" si="6"/>
        <v>Lid For Half Size</v>
      </c>
      <c r="E437" s="1">
        <v>44327</v>
      </c>
      <c r="F437" s="4">
        <v>2711.71</v>
      </c>
      <c r="G437">
        <v>6</v>
      </c>
    </row>
    <row r="438" spans="1:7" x14ac:dyDescent="0.2">
      <c r="A438" t="s">
        <v>871</v>
      </c>
      <c r="B438" t="s">
        <v>16</v>
      </c>
      <c r="C438" t="s">
        <v>436</v>
      </c>
      <c r="D438" t="str">
        <f t="shared" si="6"/>
        <v>White Mini Epi</v>
      </c>
      <c r="E438" s="1">
        <v>44257</v>
      </c>
      <c r="F438" s="4">
        <v>690.54</v>
      </c>
      <c r="G438">
        <v>9</v>
      </c>
    </row>
    <row r="439" spans="1:7" x14ac:dyDescent="0.2">
      <c r="A439" t="s">
        <v>869</v>
      </c>
      <c r="B439" t="s">
        <v>25</v>
      </c>
      <c r="C439" t="s">
        <v>437</v>
      </c>
      <c r="D439" t="str">
        <f t="shared" si="6"/>
        <v>Diet, 355 Ml</v>
      </c>
      <c r="E439" s="1">
        <v>44484</v>
      </c>
      <c r="F439" s="4">
        <v>6125.95</v>
      </c>
      <c r="G439">
        <v>9</v>
      </c>
    </row>
    <row r="440" spans="1:7" x14ac:dyDescent="0.2">
      <c r="A440" t="s">
        <v>872</v>
      </c>
      <c r="B440" t="s">
        <v>41</v>
      </c>
      <c r="C440" t="s">
        <v>438</v>
      </c>
      <c r="D440" t="str">
        <f t="shared" si="6"/>
        <v>Sweet, 3</v>
      </c>
      <c r="E440" s="1">
        <v>44405</v>
      </c>
      <c r="F440" s="4">
        <v>2538.54</v>
      </c>
      <c r="G440">
        <v>3</v>
      </c>
    </row>
    <row r="441" spans="1:7" x14ac:dyDescent="0.2">
      <c r="A441" t="s">
        <v>873</v>
      </c>
      <c r="B441" t="s">
        <v>16</v>
      </c>
      <c r="C441" t="s">
        <v>439</v>
      </c>
      <c r="D441" t="str">
        <f t="shared" si="6"/>
        <v>Frozen Momji</v>
      </c>
      <c r="E441" s="1">
        <v>44391</v>
      </c>
      <c r="F441" s="4">
        <v>6451.57</v>
      </c>
      <c r="G441">
        <v>3</v>
      </c>
    </row>
    <row r="442" spans="1:7" x14ac:dyDescent="0.2">
      <c r="A442" t="s">
        <v>870</v>
      </c>
      <c r="B442" t="s">
        <v>29</v>
      </c>
      <c r="C442" t="s">
        <v>440</v>
      </c>
      <c r="D442" t="str">
        <f t="shared" si="6"/>
        <v>Baked Scones - Mini</v>
      </c>
      <c r="E442" s="1">
        <v>44263</v>
      </c>
      <c r="F442" s="4">
        <v>48.51</v>
      </c>
      <c r="G442">
        <v>4</v>
      </c>
    </row>
    <row r="443" spans="1:7" x14ac:dyDescent="0.2">
      <c r="A443" t="s">
        <v>869</v>
      </c>
      <c r="B443" t="s">
        <v>4</v>
      </c>
      <c r="C443" t="s">
        <v>441</v>
      </c>
      <c r="D443" t="str">
        <f t="shared" si="6"/>
        <v>Clam Nectar</v>
      </c>
      <c r="E443" s="1">
        <v>44426</v>
      </c>
      <c r="F443" s="4">
        <v>1456.47</v>
      </c>
      <c r="G443">
        <v>2</v>
      </c>
    </row>
    <row r="444" spans="1:7" x14ac:dyDescent="0.2">
      <c r="A444" t="s">
        <v>871</v>
      </c>
      <c r="B444" t="s">
        <v>27</v>
      </c>
      <c r="C444" t="s">
        <v>100</v>
      </c>
      <c r="D444" t="str">
        <f t="shared" si="6"/>
        <v>Red, Metus Rose</v>
      </c>
      <c r="E444" s="1">
        <v>44412</v>
      </c>
      <c r="F444" s="4">
        <v>3032.4</v>
      </c>
      <c r="G444">
        <v>1</v>
      </c>
    </row>
    <row r="445" spans="1:7" x14ac:dyDescent="0.2">
      <c r="A445" t="s">
        <v>869</v>
      </c>
      <c r="B445" t="s">
        <v>73</v>
      </c>
      <c r="C445" t="s">
        <v>442</v>
      </c>
      <c r="D445" t="str">
        <f t="shared" si="6"/>
        <v>10, Paper</v>
      </c>
      <c r="E445" s="1">
        <v>44385</v>
      </c>
      <c r="F445" s="4">
        <v>7896.55</v>
      </c>
      <c r="G445">
        <v>10</v>
      </c>
    </row>
    <row r="446" spans="1:7" x14ac:dyDescent="0.2">
      <c r="A446" t="s">
        <v>872</v>
      </c>
      <c r="B446" t="s">
        <v>35</v>
      </c>
      <c r="C446" t="s">
        <v>443</v>
      </c>
      <c r="D446" t="str">
        <f t="shared" si="6"/>
        <v>Evian 355 Ml</v>
      </c>
      <c r="E446" s="1">
        <v>44227</v>
      </c>
      <c r="F446" s="4">
        <v>6856.13</v>
      </c>
      <c r="G446">
        <v>9</v>
      </c>
    </row>
    <row r="447" spans="1:7" x14ac:dyDescent="0.2">
      <c r="A447" t="s">
        <v>872</v>
      </c>
      <c r="B447" t="s">
        <v>12</v>
      </c>
      <c r="C447" t="s">
        <v>444</v>
      </c>
      <c r="D447" t="str">
        <f t="shared" si="6"/>
        <v>Lou Black Shiraz</v>
      </c>
      <c r="E447" s="1">
        <v>44238</v>
      </c>
      <c r="F447" s="4">
        <v>1063.6300000000001</v>
      </c>
      <c r="G447">
        <v>7</v>
      </c>
    </row>
    <row r="448" spans="1:7" x14ac:dyDescent="0.2">
      <c r="A448" t="s">
        <v>869</v>
      </c>
      <c r="B448" t="s">
        <v>23</v>
      </c>
      <c r="C448" t="s">
        <v>445</v>
      </c>
      <c r="D448" t="str">
        <f t="shared" si="6"/>
        <v>Cherry Danish - Mini</v>
      </c>
      <c r="E448" s="1">
        <v>44388</v>
      </c>
      <c r="F448" s="4">
        <v>4220.7700000000004</v>
      </c>
      <c r="G448">
        <v>6</v>
      </c>
    </row>
    <row r="449" spans="1:7" x14ac:dyDescent="0.2">
      <c r="A449" t="s">
        <v>873</v>
      </c>
      <c r="B449" t="s">
        <v>9</v>
      </c>
      <c r="C449" t="s">
        <v>446</v>
      </c>
      <c r="D449" t="str">
        <f t="shared" si="6"/>
        <v>Greek Salad</v>
      </c>
      <c r="E449" s="1">
        <v>44237</v>
      </c>
      <c r="F449" s="4">
        <v>190.03</v>
      </c>
      <c r="G449">
        <v>4</v>
      </c>
    </row>
    <row r="450" spans="1:7" x14ac:dyDescent="0.2">
      <c r="A450" t="s">
        <v>871</v>
      </c>
      <c r="B450" t="s">
        <v>23</v>
      </c>
      <c r="C450" t="s">
        <v>447</v>
      </c>
      <c r="D450" t="str">
        <f t="shared" ref="D450:D513" si="7">IFERROR(MID(C450,FIND("-",C450)+2,30),LEFT(C450,30))</f>
        <v>Coffee Swiss Choc Almond</v>
      </c>
      <c r="E450" s="1">
        <v>44261</v>
      </c>
      <c r="F450" s="4">
        <v>7511.08</v>
      </c>
      <c r="G450">
        <v>3</v>
      </c>
    </row>
    <row r="451" spans="1:7" x14ac:dyDescent="0.2">
      <c r="A451" t="s">
        <v>872</v>
      </c>
      <c r="B451" t="s">
        <v>46</v>
      </c>
      <c r="C451" t="s">
        <v>448</v>
      </c>
      <c r="D451" t="str">
        <f t="shared" si="7"/>
        <v>Acorn</v>
      </c>
      <c r="E451" s="1">
        <v>44276</v>
      </c>
      <c r="F451" s="4">
        <v>6285.44</v>
      </c>
      <c r="G451">
        <v>3</v>
      </c>
    </row>
    <row r="452" spans="1:7" x14ac:dyDescent="0.2">
      <c r="A452" t="s">
        <v>870</v>
      </c>
      <c r="B452" t="s">
        <v>19</v>
      </c>
      <c r="C452" t="s">
        <v>449</v>
      </c>
      <c r="D452" t="str">
        <f t="shared" si="7"/>
        <v>Sweet, 2</v>
      </c>
      <c r="E452" s="1">
        <v>44492</v>
      </c>
      <c r="F452" s="4">
        <v>810.93</v>
      </c>
      <c r="G452">
        <v>1</v>
      </c>
    </row>
    <row r="453" spans="1:7" x14ac:dyDescent="0.2">
      <c r="A453" t="s">
        <v>870</v>
      </c>
      <c r="B453" t="s">
        <v>19</v>
      </c>
      <c r="C453" t="s">
        <v>450</v>
      </c>
      <c r="D453" t="str">
        <f t="shared" si="7"/>
        <v>Hoisin</v>
      </c>
      <c r="E453" s="1">
        <v>44463</v>
      </c>
      <c r="F453" s="4">
        <v>733</v>
      </c>
      <c r="G453">
        <v>10</v>
      </c>
    </row>
    <row r="454" spans="1:7" x14ac:dyDescent="0.2">
      <c r="A454" t="s">
        <v>872</v>
      </c>
      <c r="B454" t="s">
        <v>12</v>
      </c>
      <c r="C454" t="s">
        <v>451</v>
      </c>
      <c r="D454" t="str">
        <f t="shared" si="7"/>
        <v>Peanut</v>
      </c>
      <c r="E454" s="1">
        <v>44443</v>
      </c>
      <c r="F454" s="4">
        <v>2703.93</v>
      </c>
      <c r="G454">
        <v>10</v>
      </c>
    </row>
    <row r="455" spans="1:7" x14ac:dyDescent="0.2">
      <c r="A455" t="s">
        <v>873</v>
      </c>
      <c r="B455" t="s">
        <v>9</v>
      </c>
      <c r="C455" t="s">
        <v>452</v>
      </c>
      <c r="D455" t="str">
        <f t="shared" si="7"/>
        <v>Shank</v>
      </c>
      <c r="E455" s="1">
        <v>44415</v>
      </c>
      <c r="F455" s="4">
        <v>1001.55</v>
      </c>
      <c r="G455">
        <v>5</v>
      </c>
    </row>
    <row r="456" spans="1:7" x14ac:dyDescent="0.2">
      <c r="A456" t="s">
        <v>869</v>
      </c>
      <c r="B456" t="s">
        <v>41</v>
      </c>
      <c r="C456" t="s">
        <v>453</v>
      </c>
      <c r="D456" t="str">
        <f t="shared" si="7"/>
        <v>3.5oz, Foam</v>
      </c>
      <c r="E456" s="1">
        <v>44272</v>
      </c>
      <c r="F456" s="4">
        <v>9237.2900000000009</v>
      </c>
      <c r="G456">
        <v>7</v>
      </c>
    </row>
    <row r="457" spans="1:7" x14ac:dyDescent="0.2">
      <c r="A457" t="s">
        <v>869</v>
      </c>
      <c r="B457" t="s">
        <v>35</v>
      </c>
      <c r="C457" t="s">
        <v>454</v>
      </c>
      <c r="D457" t="str">
        <f t="shared" si="7"/>
        <v>Whole, Boneless</v>
      </c>
      <c r="E457" s="1">
        <v>44221</v>
      </c>
      <c r="F457" s="4">
        <v>4810.8999999999996</v>
      </c>
      <c r="G457">
        <v>8</v>
      </c>
    </row>
    <row r="458" spans="1:7" x14ac:dyDescent="0.2">
      <c r="A458" t="s">
        <v>870</v>
      </c>
      <c r="B458" t="s">
        <v>54</v>
      </c>
      <c r="C458" t="s">
        <v>455</v>
      </c>
      <c r="D458" t="str">
        <f t="shared" si="7"/>
        <v>Fletches</v>
      </c>
      <c r="E458" s="1">
        <v>44314</v>
      </c>
      <c r="F458" s="4">
        <v>8558.16</v>
      </c>
      <c r="G458">
        <v>8</v>
      </c>
    </row>
    <row r="459" spans="1:7" x14ac:dyDescent="0.2">
      <c r="A459" t="s">
        <v>872</v>
      </c>
      <c r="B459" t="s">
        <v>21</v>
      </c>
      <c r="C459" t="s">
        <v>456</v>
      </c>
      <c r="D459" t="str">
        <f t="shared" si="7"/>
        <v>Plastic Arrow Stir Stick</v>
      </c>
      <c r="E459" s="1">
        <v>44317</v>
      </c>
      <c r="F459" s="4">
        <v>879.17</v>
      </c>
      <c r="G459">
        <v>8</v>
      </c>
    </row>
    <row r="460" spans="1:7" x14ac:dyDescent="0.2">
      <c r="A460" t="s">
        <v>869</v>
      </c>
      <c r="B460" t="s">
        <v>19</v>
      </c>
      <c r="C460" t="s">
        <v>457</v>
      </c>
      <c r="D460" t="str">
        <f t="shared" si="7"/>
        <v>Island Tea, 591 Ml</v>
      </c>
      <c r="E460" s="1">
        <v>44311</v>
      </c>
      <c r="F460" s="4">
        <v>4297.08</v>
      </c>
      <c r="G460">
        <v>8</v>
      </c>
    </row>
    <row r="461" spans="1:7" x14ac:dyDescent="0.2">
      <c r="A461" t="s">
        <v>869</v>
      </c>
      <c r="B461" t="s">
        <v>25</v>
      </c>
      <c r="C461" t="s">
        <v>458</v>
      </c>
      <c r="D461" t="str">
        <f t="shared" si="7"/>
        <v>Saddles</v>
      </c>
      <c r="E461" s="1">
        <v>44384</v>
      </c>
      <c r="F461" s="4">
        <v>2376.3000000000002</v>
      </c>
      <c r="G461">
        <v>2</v>
      </c>
    </row>
    <row r="462" spans="1:7" x14ac:dyDescent="0.2">
      <c r="A462" t="s">
        <v>871</v>
      </c>
      <c r="B462" t="s">
        <v>158</v>
      </c>
      <c r="C462" t="s">
        <v>459</v>
      </c>
      <c r="D462" t="str">
        <f t="shared" si="7"/>
        <v>Mango</v>
      </c>
      <c r="E462" s="1">
        <v>44361</v>
      </c>
      <c r="F462" s="4">
        <v>5671.45</v>
      </c>
      <c r="G462">
        <v>9</v>
      </c>
    </row>
    <row r="463" spans="1:7" x14ac:dyDescent="0.2">
      <c r="A463" t="s">
        <v>869</v>
      </c>
      <c r="B463" t="s">
        <v>52</v>
      </c>
      <c r="C463" t="s">
        <v>460</v>
      </c>
      <c r="D463" t="str">
        <f t="shared" si="7"/>
        <v>Chocolate Chip Muffin</v>
      </c>
      <c r="E463" s="1">
        <v>44545</v>
      </c>
      <c r="F463" s="4">
        <v>4396.43</v>
      </c>
      <c r="G463">
        <v>10</v>
      </c>
    </row>
    <row r="464" spans="1:7" x14ac:dyDescent="0.2">
      <c r="A464" t="s">
        <v>870</v>
      </c>
      <c r="B464" t="s">
        <v>19</v>
      </c>
      <c r="C464" t="s">
        <v>386</v>
      </c>
      <c r="D464" t="str">
        <f t="shared" si="7"/>
        <v>Buckwheat, Organic</v>
      </c>
      <c r="E464" s="1">
        <v>44298</v>
      </c>
      <c r="F464" s="4">
        <v>6740.98</v>
      </c>
      <c r="G464">
        <v>2</v>
      </c>
    </row>
    <row r="465" spans="1:7" x14ac:dyDescent="0.2">
      <c r="A465" t="s">
        <v>869</v>
      </c>
      <c r="B465" t="s">
        <v>54</v>
      </c>
      <c r="C465" t="s">
        <v>317</v>
      </c>
      <c r="D465" t="str">
        <f t="shared" si="7"/>
        <v>Veal, Brown</v>
      </c>
      <c r="E465" s="1">
        <v>44487</v>
      </c>
      <c r="F465" s="4">
        <v>9998.4500000000007</v>
      </c>
      <c r="G465">
        <v>5</v>
      </c>
    </row>
    <row r="466" spans="1:7" x14ac:dyDescent="0.2">
      <c r="A466" t="s">
        <v>872</v>
      </c>
      <c r="B466" t="s">
        <v>158</v>
      </c>
      <c r="C466" t="s">
        <v>461</v>
      </c>
      <c r="D466" t="str">
        <f t="shared" si="7"/>
        <v>Muscadet Sur Lie</v>
      </c>
      <c r="E466" s="1">
        <v>44336</v>
      </c>
      <c r="F466" s="4">
        <v>8377.42</v>
      </c>
      <c r="G466">
        <v>4</v>
      </c>
    </row>
    <row r="467" spans="1:7" x14ac:dyDescent="0.2">
      <c r="A467" t="s">
        <v>872</v>
      </c>
      <c r="B467" t="s">
        <v>23</v>
      </c>
      <c r="C467" t="s">
        <v>462</v>
      </c>
      <c r="D467" t="str">
        <f t="shared" si="7"/>
        <v>All Purpose</v>
      </c>
      <c r="E467" s="1">
        <v>44406</v>
      </c>
      <c r="F467" s="4">
        <v>7982.21</v>
      </c>
      <c r="G467">
        <v>7</v>
      </c>
    </row>
    <row r="468" spans="1:7" x14ac:dyDescent="0.2">
      <c r="A468" t="s">
        <v>869</v>
      </c>
      <c r="B468" t="s">
        <v>16</v>
      </c>
      <c r="C468" t="s">
        <v>463</v>
      </c>
      <c r="D468" t="str">
        <f t="shared" si="7"/>
        <v>Walker</v>
      </c>
      <c r="E468" s="1">
        <v>44280</v>
      </c>
      <c r="F468" s="4">
        <v>9988.83</v>
      </c>
      <c r="G468">
        <v>9</v>
      </c>
    </row>
    <row r="469" spans="1:7" x14ac:dyDescent="0.2">
      <c r="A469" t="s">
        <v>870</v>
      </c>
      <c r="B469" t="s">
        <v>52</v>
      </c>
      <c r="C469" t="s">
        <v>464</v>
      </c>
      <c r="D469" t="str">
        <f t="shared" si="7"/>
        <v>Cream Of Broccoli, Dry</v>
      </c>
      <c r="E469" s="1">
        <v>44273</v>
      </c>
      <c r="F469" s="4">
        <v>5430.79</v>
      </c>
      <c r="G469">
        <v>8</v>
      </c>
    </row>
    <row r="470" spans="1:7" x14ac:dyDescent="0.2">
      <c r="A470" t="s">
        <v>869</v>
      </c>
      <c r="B470" t="s">
        <v>12</v>
      </c>
      <c r="C470" t="s">
        <v>156</v>
      </c>
      <c r="D470" t="str">
        <f t="shared" si="7"/>
        <v>Cream Of Tartar</v>
      </c>
      <c r="E470" s="1">
        <v>44264</v>
      </c>
      <c r="F470" s="4">
        <v>4259.3999999999996</v>
      </c>
      <c r="G470">
        <v>4</v>
      </c>
    </row>
    <row r="471" spans="1:7" x14ac:dyDescent="0.2">
      <c r="A471" t="s">
        <v>870</v>
      </c>
      <c r="B471" t="s">
        <v>54</v>
      </c>
      <c r="C471" t="s">
        <v>465</v>
      </c>
      <c r="D471" t="str">
        <f t="shared" si="7"/>
        <v>Peach Daiquiri</v>
      </c>
      <c r="E471" s="1">
        <v>44452</v>
      </c>
      <c r="F471" s="4">
        <v>936.2</v>
      </c>
      <c r="G471">
        <v>5</v>
      </c>
    </row>
    <row r="472" spans="1:7" x14ac:dyDescent="0.2">
      <c r="A472" t="s">
        <v>870</v>
      </c>
      <c r="B472" t="s">
        <v>25</v>
      </c>
      <c r="C472" t="s">
        <v>466</v>
      </c>
      <c r="D472" t="str">
        <f t="shared" si="7"/>
        <v>Mini, Green</v>
      </c>
      <c r="E472" s="1">
        <v>44552</v>
      </c>
      <c r="F472" s="4">
        <v>5172.37</v>
      </c>
      <c r="G472">
        <v>4</v>
      </c>
    </row>
    <row r="473" spans="1:7" x14ac:dyDescent="0.2">
      <c r="A473" t="s">
        <v>872</v>
      </c>
      <c r="B473" t="s">
        <v>54</v>
      </c>
      <c r="C473" t="s">
        <v>357</v>
      </c>
      <c r="D473" t="str">
        <f t="shared" si="7"/>
        <v>Dry, Rubbed</v>
      </c>
      <c r="E473" s="1">
        <v>44321</v>
      </c>
      <c r="F473" s="4">
        <v>6439.23</v>
      </c>
      <c r="G473">
        <v>3</v>
      </c>
    </row>
    <row r="474" spans="1:7" x14ac:dyDescent="0.2">
      <c r="A474" t="s">
        <v>872</v>
      </c>
      <c r="B474" t="s">
        <v>81</v>
      </c>
      <c r="C474" t="s">
        <v>467</v>
      </c>
      <c r="D474" t="str">
        <f t="shared" si="7"/>
        <v>Pineapple, 341 Ml</v>
      </c>
      <c r="E474" s="1">
        <v>44545</v>
      </c>
      <c r="F474" s="4">
        <v>4226.71</v>
      </c>
      <c r="G474">
        <v>7</v>
      </c>
    </row>
    <row r="475" spans="1:7" x14ac:dyDescent="0.2">
      <c r="A475" t="s">
        <v>870</v>
      </c>
      <c r="B475" t="s">
        <v>46</v>
      </c>
      <c r="C475" t="s">
        <v>468</v>
      </c>
      <c r="D475" t="str">
        <f t="shared" si="7"/>
        <v>Galliano</v>
      </c>
      <c r="E475" s="1">
        <v>44284</v>
      </c>
      <c r="F475" s="4">
        <v>562.86</v>
      </c>
      <c r="G475">
        <v>1</v>
      </c>
    </row>
    <row r="476" spans="1:7" x14ac:dyDescent="0.2">
      <c r="A476" t="s">
        <v>869</v>
      </c>
      <c r="B476" t="s">
        <v>16</v>
      </c>
      <c r="C476" t="s">
        <v>469</v>
      </c>
      <c r="D476" t="str">
        <f t="shared" si="7"/>
        <v>53x69 Colour</v>
      </c>
      <c r="E476" s="1">
        <v>44459</v>
      </c>
      <c r="F476" s="4">
        <v>5401.12</v>
      </c>
      <c r="G476">
        <v>4</v>
      </c>
    </row>
    <row r="477" spans="1:7" x14ac:dyDescent="0.2">
      <c r="A477" t="s">
        <v>872</v>
      </c>
      <c r="B477" t="s">
        <v>46</v>
      </c>
      <c r="C477" t="s">
        <v>470</v>
      </c>
      <c r="D477" t="str">
        <f t="shared" si="7"/>
        <v>Flour, 8</v>
      </c>
      <c r="E477" s="1">
        <v>44439</v>
      </c>
      <c r="F477" s="4">
        <v>438.62</v>
      </c>
      <c r="G477">
        <v>10</v>
      </c>
    </row>
    <row r="478" spans="1:7" x14ac:dyDescent="0.2">
      <c r="A478" t="s">
        <v>873</v>
      </c>
      <c r="B478" t="s">
        <v>73</v>
      </c>
      <c r="C478" t="s">
        <v>471</v>
      </c>
      <c r="D478" t="str">
        <f t="shared" si="7"/>
        <v>Fume Blanc Fetzer</v>
      </c>
      <c r="E478" s="1">
        <v>44285</v>
      </c>
      <c r="F478" s="4">
        <v>7835.75</v>
      </c>
      <c r="G478">
        <v>2</v>
      </c>
    </row>
    <row r="479" spans="1:7" x14ac:dyDescent="0.2">
      <c r="A479" t="s">
        <v>869</v>
      </c>
      <c r="B479" t="s">
        <v>35</v>
      </c>
      <c r="C479" t="s">
        <v>429</v>
      </c>
      <c r="D479" t="str">
        <f t="shared" si="7"/>
        <v>Wine La Vielle Ferme Cote Du</v>
      </c>
      <c r="E479" s="1">
        <v>44433</v>
      </c>
      <c r="F479" s="4">
        <v>3389.7</v>
      </c>
      <c r="G479">
        <v>3</v>
      </c>
    </row>
    <row r="480" spans="1:7" x14ac:dyDescent="0.2">
      <c r="A480" t="s">
        <v>873</v>
      </c>
      <c r="B480" t="s">
        <v>57</v>
      </c>
      <c r="C480" t="s">
        <v>472</v>
      </c>
      <c r="D480" t="str">
        <f t="shared" si="7"/>
        <v>Wild</v>
      </c>
      <c r="E480" s="1">
        <v>44333</v>
      </c>
      <c r="F480" s="4">
        <v>6250.58</v>
      </c>
      <c r="G480">
        <v>6</v>
      </c>
    </row>
    <row r="481" spans="1:7" x14ac:dyDescent="0.2">
      <c r="A481" t="s">
        <v>872</v>
      </c>
      <c r="B481" t="s">
        <v>19</v>
      </c>
      <c r="C481" t="s">
        <v>473</v>
      </c>
      <c r="D481" t="str">
        <f t="shared" si="7"/>
        <v>Riesling Alsace Ac 2001</v>
      </c>
      <c r="E481" s="1">
        <v>44506</v>
      </c>
      <c r="F481" s="4">
        <v>2499.1999999999998</v>
      </c>
      <c r="G481">
        <v>9</v>
      </c>
    </row>
    <row r="482" spans="1:7" x14ac:dyDescent="0.2">
      <c r="A482" t="s">
        <v>869</v>
      </c>
      <c r="B482" t="s">
        <v>9</v>
      </c>
      <c r="C482" t="s">
        <v>474</v>
      </c>
      <c r="D482" t="str">
        <f t="shared" si="7"/>
        <v>Vanilla Chai</v>
      </c>
      <c r="E482" s="1">
        <v>44237</v>
      </c>
      <c r="F482" s="4">
        <v>8746.57</v>
      </c>
      <c r="G482">
        <v>2</v>
      </c>
    </row>
    <row r="483" spans="1:7" x14ac:dyDescent="0.2">
      <c r="A483" t="s">
        <v>871</v>
      </c>
      <c r="B483" t="s">
        <v>35</v>
      </c>
      <c r="C483" t="s">
        <v>475</v>
      </c>
      <c r="D483" t="str">
        <f t="shared" si="7"/>
        <v>Ej Gallo Sonoma</v>
      </c>
      <c r="E483" s="1">
        <v>44197</v>
      </c>
      <c r="F483" s="4">
        <v>3688.3</v>
      </c>
      <c r="G483">
        <v>1</v>
      </c>
    </row>
    <row r="484" spans="1:7" x14ac:dyDescent="0.2">
      <c r="A484" t="s">
        <v>872</v>
      </c>
      <c r="B484" t="s">
        <v>29</v>
      </c>
      <c r="C484" t="s">
        <v>476</v>
      </c>
      <c r="D484" t="str">
        <f t="shared" si="7"/>
        <v>Cookie Double Choco</v>
      </c>
      <c r="E484" s="1">
        <v>44376</v>
      </c>
      <c r="F484" s="4">
        <v>6737.44</v>
      </c>
      <c r="G484">
        <v>2</v>
      </c>
    </row>
    <row r="485" spans="1:7" x14ac:dyDescent="0.2">
      <c r="A485" t="s">
        <v>873</v>
      </c>
      <c r="B485" t="s">
        <v>27</v>
      </c>
      <c r="C485" t="s">
        <v>477</v>
      </c>
      <c r="D485" t="str">
        <f t="shared" si="7"/>
        <v>Canned, Mandarin</v>
      </c>
      <c r="E485" s="1">
        <v>44412</v>
      </c>
      <c r="F485" s="4">
        <v>3267.29</v>
      </c>
      <c r="G485">
        <v>9</v>
      </c>
    </row>
    <row r="486" spans="1:7" x14ac:dyDescent="0.2">
      <c r="A486" t="s">
        <v>869</v>
      </c>
      <c r="B486" t="s">
        <v>85</v>
      </c>
      <c r="C486" t="s">
        <v>478</v>
      </c>
      <c r="D486" t="str">
        <f t="shared" si="7"/>
        <v>Delicious, Golden</v>
      </c>
      <c r="E486" s="1">
        <v>44479</v>
      </c>
      <c r="F486" s="4">
        <v>311.17</v>
      </c>
      <c r="G486">
        <v>10</v>
      </c>
    </row>
    <row r="487" spans="1:7" x14ac:dyDescent="0.2">
      <c r="A487" t="s">
        <v>873</v>
      </c>
      <c r="B487" t="s">
        <v>14</v>
      </c>
      <c r="C487" t="s">
        <v>479</v>
      </c>
      <c r="D487" t="str">
        <f t="shared" si="7"/>
        <v>Bulgar</v>
      </c>
      <c r="E487" s="1">
        <v>44300</v>
      </c>
      <c r="F487" s="4">
        <v>2828.78</v>
      </c>
      <c r="G487">
        <v>3</v>
      </c>
    </row>
    <row r="488" spans="1:7" x14ac:dyDescent="0.2">
      <c r="A488" t="s">
        <v>873</v>
      </c>
      <c r="B488" t="s">
        <v>29</v>
      </c>
      <c r="C488" t="s">
        <v>480</v>
      </c>
      <c r="D488" t="str">
        <f t="shared" si="7"/>
        <v>Tongue, Fresh</v>
      </c>
      <c r="E488" s="1">
        <v>44231</v>
      </c>
      <c r="F488" s="4">
        <v>5959.96</v>
      </c>
      <c r="G488">
        <v>8</v>
      </c>
    </row>
    <row r="489" spans="1:7" x14ac:dyDescent="0.2">
      <c r="A489" t="s">
        <v>869</v>
      </c>
      <c r="B489" t="s">
        <v>41</v>
      </c>
      <c r="C489" t="s">
        <v>481</v>
      </c>
      <c r="D489" t="str">
        <f t="shared" si="7"/>
        <v>Soup Base</v>
      </c>
      <c r="E489" s="1">
        <v>44314</v>
      </c>
      <c r="F489" s="4">
        <v>7241.5</v>
      </c>
      <c r="G489">
        <v>8</v>
      </c>
    </row>
    <row r="490" spans="1:7" x14ac:dyDescent="0.2">
      <c r="A490" t="s">
        <v>872</v>
      </c>
      <c r="B490" t="s">
        <v>25</v>
      </c>
      <c r="C490" t="s">
        <v>482</v>
      </c>
      <c r="D490" t="str">
        <f t="shared" si="7"/>
        <v>Corn Shoots</v>
      </c>
      <c r="E490" s="1">
        <v>44531</v>
      </c>
      <c r="F490" s="4">
        <v>9751.6299999999992</v>
      </c>
      <c r="G490">
        <v>10</v>
      </c>
    </row>
    <row r="491" spans="1:7" x14ac:dyDescent="0.2">
      <c r="A491" t="s">
        <v>870</v>
      </c>
      <c r="B491" t="s">
        <v>27</v>
      </c>
      <c r="C491" t="s">
        <v>391</v>
      </c>
      <c r="D491" t="str">
        <f t="shared" si="7"/>
        <v>Purple, Organic</v>
      </c>
      <c r="E491" s="1">
        <v>44406</v>
      </c>
      <c r="F491" s="4">
        <v>7138.76</v>
      </c>
      <c r="G491">
        <v>9</v>
      </c>
    </row>
    <row r="492" spans="1:7" x14ac:dyDescent="0.2">
      <c r="A492" t="s">
        <v>871</v>
      </c>
      <c r="B492" t="s">
        <v>57</v>
      </c>
      <c r="C492" t="s">
        <v>66</v>
      </c>
      <c r="D492" t="str">
        <f t="shared" si="7"/>
        <v>Regular</v>
      </c>
      <c r="E492" s="1">
        <v>44218</v>
      </c>
      <c r="F492" s="4">
        <v>1500.17</v>
      </c>
      <c r="G492">
        <v>1</v>
      </c>
    </row>
    <row r="493" spans="1:7" x14ac:dyDescent="0.2">
      <c r="A493" t="s">
        <v>869</v>
      </c>
      <c r="B493" t="s">
        <v>73</v>
      </c>
      <c r="C493" t="s">
        <v>442</v>
      </c>
      <c r="D493" t="str">
        <f t="shared" si="7"/>
        <v>10, Paper</v>
      </c>
      <c r="E493" s="1">
        <v>44310</v>
      </c>
      <c r="F493" s="4">
        <v>3008.14</v>
      </c>
      <c r="G493">
        <v>10</v>
      </c>
    </row>
    <row r="494" spans="1:7" x14ac:dyDescent="0.2">
      <c r="A494" t="s">
        <v>873</v>
      </c>
      <c r="B494" t="s">
        <v>7</v>
      </c>
      <c r="C494" t="s">
        <v>483</v>
      </c>
      <c r="D494" t="str">
        <f t="shared" si="7"/>
        <v>Knuckle</v>
      </c>
      <c r="E494" s="1">
        <v>44391</v>
      </c>
      <c r="F494" s="4">
        <v>5720.44</v>
      </c>
      <c r="G494">
        <v>4</v>
      </c>
    </row>
    <row r="495" spans="1:7" x14ac:dyDescent="0.2">
      <c r="A495" t="s">
        <v>872</v>
      </c>
      <c r="B495" t="s">
        <v>73</v>
      </c>
      <c r="C495" t="s">
        <v>484</v>
      </c>
      <c r="D495" t="str">
        <f t="shared" si="7"/>
        <v>Baking Cups</v>
      </c>
      <c r="E495" s="1">
        <v>44517</v>
      </c>
      <c r="F495" s="4">
        <v>6221.31</v>
      </c>
      <c r="G495">
        <v>3</v>
      </c>
    </row>
    <row r="496" spans="1:7" x14ac:dyDescent="0.2">
      <c r="A496" t="s">
        <v>873</v>
      </c>
      <c r="B496" t="s">
        <v>7</v>
      </c>
      <c r="C496" t="s">
        <v>485</v>
      </c>
      <c r="D496" t="str">
        <f t="shared" si="7"/>
        <v>Meldea Green Tea Liquor</v>
      </c>
      <c r="E496" s="1">
        <v>44325</v>
      </c>
      <c r="F496" s="4">
        <v>5489.86</v>
      </c>
      <c r="G496">
        <v>2</v>
      </c>
    </row>
    <row r="497" spans="1:7" x14ac:dyDescent="0.2">
      <c r="A497" t="s">
        <v>870</v>
      </c>
      <c r="B497" t="s">
        <v>23</v>
      </c>
      <c r="C497" t="s">
        <v>486</v>
      </c>
      <c r="D497" t="str">
        <f t="shared" si="7"/>
        <v>Chablis J Moreau Et Fils</v>
      </c>
      <c r="E497" s="1">
        <v>44230</v>
      </c>
      <c r="F497" s="4">
        <v>6114.65</v>
      </c>
      <c r="G497">
        <v>9</v>
      </c>
    </row>
    <row r="498" spans="1:7" x14ac:dyDescent="0.2">
      <c r="A498" t="s">
        <v>872</v>
      </c>
      <c r="B498" t="s">
        <v>29</v>
      </c>
      <c r="C498" t="s">
        <v>487</v>
      </c>
      <c r="D498" t="str">
        <f t="shared" si="7"/>
        <v>Banana Nut</v>
      </c>
      <c r="E498" s="1">
        <v>44392</v>
      </c>
      <c r="F498" s="4">
        <v>4569.91</v>
      </c>
      <c r="G498">
        <v>8</v>
      </c>
    </row>
    <row r="499" spans="1:7" x14ac:dyDescent="0.2">
      <c r="A499" t="s">
        <v>871</v>
      </c>
      <c r="B499" t="s">
        <v>46</v>
      </c>
      <c r="C499" t="s">
        <v>488</v>
      </c>
      <c r="D499" t="str">
        <f t="shared" si="7"/>
        <v>Crumbs, Bulk</v>
      </c>
      <c r="E499" s="1">
        <v>44382</v>
      </c>
      <c r="F499" s="4">
        <v>9650.59</v>
      </c>
      <c r="G499">
        <v>10</v>
      </c>
    </row>
    <row r="500" spans="1:7" x14ac:dyDescent="0.2">
      <c r="A500" t="s">
        <v>872</v>
      </c>
      <c r="B500" t="s">
        <v>27</v>
      </c>
      <c r="C500" t="s">
        <v>489</v>
      </c>
      <c r="D500" t="str">
        <f t="shared" si="7"/>
        <v>Orzo, Dry</v>
      </c>
      <c r="E500" s="1">
        <v>44430</v>
      </c>
      <c r="F500" s="4">
        <v>836.81</v>
      </c>
      <c r="G500">
        <v>9</v>
      </c>
    </row>
    <row r="501" spans="1:7" x14ac:dyDescent="0.2">
      <c r="A501" t="s">
        <v>871</v>
      </c>
      <c r="B501" t="s">
        <v>27</v>
      </c>
      <c r="C501" t="s">
        <v>490</v>
      </c>
      <c r="D501" t="str">
        <f t="shared" si="7"/>
        <v>Assorted</v>
      </c>
      <c r="E501" s="1">
        <v>44263</v>
      </c>
      <c r="F501" s="4">
        <v>7789.75</v>
      </c>
      <c r="G501">
        <v>7</v>
      </c>
    </row>
    <row r="502" spans="1:7" x14ac:dyDescent="0.2">
      <c r="A502" t="s">
        <v>869</v>
      </c>
      <c r="B502" t="s">
        <v>57</v>
      </c>
      <c r="C502" t="s">
        <v>491</v>
      </c>
      <c r="D502" t="str">
        <f t="shared" si="7"/>
        <v>Two Bite, Chocolate</v>
      </c>
      <c r="E502" s="1">
        <v>44213</v>
      </c>
      <c r="F502" s="4">
        <v>8181.97</v>
      </c>
      <c r="G502">
        <v>7</v>
      </c>
    </row>
    <row r="503" spans="1:7" x14ac:dyDescent="0.2">
      <c r="A503" t="s">
        <v>873</v>
      </c>
      <c r="B503" t="s">
        <v>41</v>
      </c>
      <c r="C503" t="s">
        <v>309</v>
      </c>
      <c r="D503" t="str">
        <f t="shared" si="7"/>
        <v>Table Cloth 62x114 White</v>
      </c>
      <c r="E503" s="1">
        <v>44419</v>
      </c>
      <c r="F503" s="4">
        <v>9294.32</v>
      </c>
      <c r="G503">
        <v>6</v>
      </c>
    </row>
    <row r="504" spans="1:7" x14ac:dyDescent="0.2">
      <c r="A504" t="s">
        <v>872</v>
      </c>
      <c r="B504" t="s">
        <v>57</v>
      </c>
      <c r="C504" t="s">
        <v>77</v>
      </c>
      <c r="D504" t="str">
        <f t="shared" si="7"/>
        <v>Blouse / Shirt / Sweater</v>
      </c>
      <c r="E504" s="1">
        <v>44412</v>
      </c>
      <c r="F504" s="4">
        <v>8725.1299999999992</v>
      </c>
      <c r="G504">
        <v>6</v>
      </c>
    </row>
    <row r="505" spans="1:7" x14ac:dyDescent="0.2">
      <c r="A505" t="s">
        <v>869</v>
      </c>
      <c r="B505" t="s">
        <v>9</v>
      </c>
      <c r="C505" t="s">
        <v>492</v>
      </c>
      <c r="D505" t="str">
        <f t="shared" si="7"/>
        <v>Tenderloin</v>
      </c>
      <c r="E505" s="1">
        <v>44468</v>
      </c>
      <c r="F505" s="4">
        <v>482.33</v>
      </c>
      <c r="G505">
        <v>6</v>
      </c>
    </row>
    <row r="506" spans="1:7" x14ac:dyDescent="0.2">
      <c r="A506" t="s">
        <v>873</v>
      </c>
      <c r="B506" t="s">
        <v>41</v>
      </c>
      <c r="C506" t="s">
        <v>493</v>
      </c>
      <c r="D506" t="str">
        <f t="shared" si="7"/>
        <v>Papadam</v>
      </c>
      <c r="E506" s="1">
        <v>44432</v>
      </c>
      <c r="F506" s="4">
        <v>882.63</v>
      </c>
      <c r="G506">
        <v>3</v>
      </c>
    </row>
    <row r="507" spans="1:7" x14ac:dyDescent="0.2">
      <c r="A507" t="s">
        <v>869</v>
      </c>
      <c r="B507" t="s">
        <v>54</v>
      </c>
      <c r="C507" t="s">
        <v>494</v>
      </c>
      <c r="D507" t="str">
        <f t="shared" si="7"/>
        <v>Lemon, Fresh</v>
      </c>
      <c r="E507" s="1">
        <v>44200</v>
      </c>
      <c r="F507" s="4">
        <v>5343.82</v>
      </c>
      <c r="G507">
        <v>5</v>
      </c>
    </row>
    <row r="508" spans="1:7" x14ac:dyDescent="0.2">
      <c r="A508" t="s">
        <v>869</v>
      </c>
      <c r="B508" t="s">
        <v>41</v>
      </c>
      <c r="C508" t="s">
        <v>495</v>
      </c>
      <c r="D508" t="str">
        <f t="shared" si="7"/>
        <v>Sambuca Cream</v>
      </c>
      <c r="E508" s="1">
        <v>44379</v>
      </c>
      <c r="F508" s="4">
        <v>5896.95</v>
      </c>
      <c r="G508">
        <v>8</v>
      </c>
    </row>
    <row r="509" spans="1:7" x14ac:dyDescent="0.2">
      <c r="A509" t="s">
        <v>872</v>
      </c>
      <c r="B509" t="s">
        <v>4</v>
      </c>
      <c r="C509" t="s">
        <v>496</v>
      </c>
      <c r="D509" t="str">
        <f t="shared" si="7"/>
        <v>355ml</v>
      </c>
      <c r="E509" s="1">
        <v>44512</v>
      </c>
      <c r="F509" s="4">
        <v>7385.17</v>
      </c>
      <c r="G509">
        <v>6</v>
      </c>
    </row>
    <row r="510" spans="1:7" x14ac:dyDescent="0.2">
      <c r="A510" t="s">
        <v>870</v>
      </c>
      <c r="B510" t="s">
        <v>4</v>
      </c>
      <c r="C510" t="s">
        <v>497</v>
      </c>
      <c r="D510" t="str">
        <f t="shared" si="7"/>
        <v>Ruby Red</v>
      </c>
      <c r="E510" s="1">
        <v>44247</v>
      </c>
      <c r="F510" s="4">
        <v>8066.59</v>
      </c>
      <c r="G510">
        <v>4</v>
      </c>
    </row>
    <row r="511" spans="1:7" x14ac:dyDescent="0.2">
      <c r="A511" t="s">
        <v>869</v>
      </c>
      <c r="B511" t="s">
        <v>29</v>
      </c>
      <c r="C511" t="s">
        <v>498</v>
      </c>
      <c r="D511" t="str">
        <f t="shared" si="7"/>
        <v>White, Antinore Orvieto</v>
      </c>
      <c r="E511" s="1">
        <v>44423</v>
      </c>
      <c r="F511" s="4">
        <v>5276.62</v>
      </c>
      <c r="G511">
        <v>8</v>
      </c>
    </row>
    <row r="512" spans="1:7" x14ac:dyDescent="0.2">
      <c r="A512" t="s">
        <v>869</v>
      </c>
      <c r="B512" t="s">
        <v>52</v>
      </c>
      <c r="C512" t="s">
        <v>499</v>
      </c>
      <c r="D512" t="str">
        <f t="shared" si="7"/>
        <v>Sugar Free Semi Choc</v>
      </c>
      <c r="E512" s="1">
        <v>44409</v>
      </c>
      <c r="F512" s="4">
        <v>5664.43</v>
      </c>
      <c r="G512">
        <v>10</v>
      </c>
    </row>
    <row r="513" spans="1:7" x14ac:dyDescent="0.2">
      <c r="A513" t="s">
        <v>872</v>
      </c>
      <c r="B513" t="s">
        <v>85</v>
      </c>
      <c r="C513" t="s">
        <v>500</v>
      </c>
      <c r="D513" t="str">
        <f t="shared" si="7"/>
        <v>Cave Springs Dry Riesling</v>
      </c>
      <c r="E513" s="1">
        <v>44438</v>
      </c>
      <c r="F513" s="4">
        <v>5605.64</v>
      </c>
      <c r="G513">
        <v>9</v>
      </c>
    </row>
    <row r="514" spans="1:7" x14ac:dyDescent="0.2">
      <c r="A514" t="s">
        <v>869</v>
      </c>
      <c r="B514" t="s">
        <v>29</v>
      </c>
      <c r="C514" t="s">
        <v>501</v>
      </c>
      <c r="D514" t="str">
        <f t="shared" ref="D514:D577" si="8">IFERROR(MID(C514,FIND("-",C514)+2,30),LEFT(C514,30))</f>
        <v>Table Cloth 54x72 White</v>
      </c>
      <c r="E514" s="1">
        <v>44304</v>
      </c>
      <c r="F514" s="4">
        <v>7536.89</v>
      </c>
      <c r="G514">
        <v>2</v>
      </c>
    </row>
    <row r="515" spans="1:7" x14ac:dyDescent="0.2">
      <c r="A515" t="s">
        <v>869</v>
      </c>
      <c r="B515" t="s">
        <v>4</v>
      </c>
      <c r="C515" t="s">
        <v>502</v>
      </c>
      <c r="D515" t="str">
        <f t="shared" si="8"/>
        <v>Areo Chocolate</v>
      </c>
      <c r="E515" s="1">
        <v>44321</v>
      </c>
      <c r="F515" s="4">
        <v>7635.32</v>
      </c>
      <c r="G515">
        <v>9</v>
      </c>
    </row>
    <row r="516" spans="1:7" x14ac:dyDescent="0.2">
      <c r="A516" t="s">
        <v>871</v>
      </c>
      <c r="B516" t="s">
        <v>81</v>
      </c>
      <c r="C516" t="s">
        <v>503</v>
      </c>
      <c r="D516" t="str">
        <f t="shared" si="8"/>
        <v>Cafe Moreno</v>
      </c>
      <c r="E516" s="1">
        <v>44499</v>
      </c>
      <c r="F516" s="4">
        <v>9122.81</v>
      </c>
      <c r="G516">
        <v>1</v>
      </c>
    </row>
    <row r="517" spans="1:7" x14ac:dyDescent="0.2">
      <c r="A517" t="s">
        <v>873</v>
      </c>
      <c r="B517" t="s">
        <v>27</v>
      </c>
      <c r="C517" t="s">
        <v>504</v>
      </c>
      <c r="D517" t="str">
        <f t="shared" si="8"/>
        <v>Campbells Tomato Ravioli</v>
      </c>
      <c r="E517" s="1">
        <v>44313</v>
      </c>
      <c r="F517" s="4">
        <v>6271.6</v>
      </c>
      <c r="G517">
        <v>10</v>
      </c>
    </row>
    <row r="518" spans="1:7" x14ac:dyDescent="0.2">
      <c r="A518" t="s">
        <v>873</v>
      </c>
      <c r="B518" t="s">
        <v>85</v>
      </c>
      <c r="C518" t="s">
        <v>505</v>
      </c>
      <c r="D518" t="str">
        <f t="shared" si="8"/>
        <v>Onion</v>
      </c>
      <c r="E518" s="1">
        <v>44216</v>
      </c>
      <c r="F518" s="4">
        <v>7196.95</v>
      </c>
      <c r="G518">
        <v>4</v>
      </c>
    </row>
    <row r="519" spans="1:7" x14ac:dyDescent="0.2">
      <c r="A519" t="s">
        <v>871</v>
      </c>
      <c r="B519" t="s">
        <v>12</v>
      </c>
      <c r="C519" t="s">
        <v>506</v>
      </c>
      <c r="D519" t="str">
        <f t="shared" si="8"/>
        <v>Lidsoupcont Rp12dn</v>
      </c>
      <c r="E519" s="1">
        <v>44542</v>
      </c>
      <c r="F519" s="4">
        <v>2113.25</v>
      </c>
      <c r="G519">
        <v>5</v>
      </c>
    </row>
    <row r="520" spans="1:7" x14ac:dyDescent="0.2">
      <c r="A520" t="s">
        <v>872</v>
      </c>
      <c r="B520" t="s">
        <v>12</v>
      </c>
      <c r="C520" t="s">
        <v>507</v>
      </c>
      <c r="D520" t="str">
        <f t="shared" si="8"/>
        <v>Parmigiano Reggiano</v>
      </c>
      <c r="E520" s="1">
        <v>44235</v>
      </c>
      <c r="F520" s="4">
        <v>2532.19</v>
      </c>
      <c r="G520">
        <v>1</v>
      </c>
    </row>
    <row r="521" spans="1:7" x14ac:dyDescent="0.2">
      <c r="A521" t="s">
        <v>873</v>
      </c>
      <c r="B521" t="s">
        <v>41</v>
      </c>
      <c r="C521" t="s">
        <v>456</v>
      </c>
      <c r="D521" t="str">
        <f t="shared" si="8"/>
        <v>Plastic Arrow Stir Stick</v>
      </c>
      <c r="E521" s="1">
        <v>44483</v>
      </c>
      <c r="F521" s="4">
        <v>1355.26</v>
      </c>
      <c r="G521">
        <v>9</v>
      </c>
    </row>
    <row r="522" spans="1:7" x14ac:dyDescent="0.2">
      <c r="A522" t="s">
        <v>873</v>
      </c>
      <c r="B522" t="s">
        <v>54</v>
      </c>
      <c r="C522" t="s">
        <v>508</v>
      </c>
      <c r="D522" t="str">
        <f t="shared" si="8"/>
        <v>Pinot Noir Stoneleigh</v>
      </c>
      <c r="E522" s="1">
        <v>44439</v>
      </c>
      <c r="F522" s="4">
        <v>2713.22</v>
      </c>
      <c r="G522">
        <v>10</v>
      </c>
    </row>
    <row r="523" spans="1:7" x14ac:dyDescent="0.2">
      <c r="A523" t="s">
        <v>869</v>
      </c>
      <c r="B523" t="s">
        <v>57</v>
      </c>
      <c r="C523" t="s">
        <v>509</v>
      </c>
      <c r="D523" t="str">
        <f t="shared" si="8"/>
        <v>Toasted Head</v>
      </c>
      <c r="E523" s="1">
        <v>44264</v>
      </c>
      <c r="F523" s="4">
        <v>5485.86</v>
      </c>
      <c r="G523">
        <v>1</v>
      </c>
    </row>
    <row r="524" spans="1:7" x14ac:dyDescent="0.2">
      <c r="A524" t="s">
        <v>869</v>
      </c>
      <c r="B524" t="s">
        <v>46</v>
      </c>
      <c r="C524" t="s">
        <v>45</v>
      </c>
      <c r="D524" t="str">
        <f t="shared" si="8"/>
        <v>Sleemans Cream Ale</v>
      </c>
      <c r="E524" s="1">
        <v>44449</v>
      </c>
      <c r="F524" s="4">
        <v>5632.34</v>
      </c>
      <c r="G524">
        <v>5</v>
      </c>
    </row>
    <row r="525" spans="1:7" x14ac:dyDescent="0.2">
      <c r="A525" t="s">
        <v>871</v>
      </c>
      <c r="B525" t="s">
        <v>41</v>
      </c>
      <c r="C525" t="s">
        <v>510</v>
      </c>
      <c r="D525" t="str">
        <f t="shared" si="8"/>
        <v>2% 250 Ml</v>
      </c>
      <c r="E525" s="1">
        <v>44424</v>
      </c>
      <c r="F525" s="4">
        <v>33.479999999999997</v>
      </c>
      <c r="G525">
        <v>3</v>
      </c>
    </row>
    <row r="526" spans="1:7" x14ac:dyDescent="0.2">
      <c r="A526" t="s">
        <v>869</v>
      </c>
      <c r="B526" t="s">
        <v>27</v>
      </c>
      <c r="C526" t="s">
        <v>511</v>
      </c>
      <c r="D526" t="str">
        <f t="shared" si="8"/>
        <v>Cheese / Spinach Bauletti</v>
      </c>
      <c r="E526" s="1">
        <v>44268</v>
      </c>
      <c r="F526" s="4">
        <v>7204.21</v>
      </c>
      <c r="G526">
        <v>10</v>
      </c>
    </row>
    <row r="527" spans="1:7" x14ac:dyDescent="0.2">
      <c r="A527" t="s">
        <v>873</v>
      </c>
      <c r="B527" t="s">
        <v>14</v>
      </c>
      <c r="C527" t="s">
        <v>512</v>
      </c>
      <c r="D527" t="str">
        <f t="shared" si="8"/>
        <v>9</v>
      </c>
      <c r="E527" s="1">
        <v>44401</v>
      </c>
      <c r="F527" s="4">
        <v>3998.17</v>
      </c>
      <c r="G527">
        <v>4</v>
      </c>
    </row>
    <row r="528" spans="1:7" x14ac:dyDescent="0.2">
      <c r="A528" t="s">
        <v>869</v>
      </c>
      <c r="B528" t="s">
        <v>9</v>
      </c>
      <c r="C528" t="s">
        <v>434</v>
      </c>
      <c r="D528" t="str">
        <f t="shared" si="8"/>
        <v>Currants</v>
      </c>
      <c r="E528" s="1">
        <v>44213</v>
      </c>
      <c r="F528" s="4">
        <v>450.31</v>
      </c>
      <c r="G528">
        <v>3</v>
      </c>
    </row>
    <row r="529" spans="1:7" x14ac:dyDescent="0.2">
      <c r="A529" t="s">
        <v>871</v>
      </c>
      <c r="B529" t="s">
        <v>23</v>
      </c>
      <c r="C529" t="s">
        <v>513</v>
      </c>
      <c r="D529" t="str">
        <f t="shared" si="8"/>
        <v>Shank, Pieces</v>
      </c>
      <c r="E529" s="1">
        <v>44456</v>
      </c>
      <c r="F529" s="4">
        <v>2209.77</v>
      </c>
      <c r="G529">
        <v>1</v>
      </c>
    </row>
    <row r="530" spans="1:7" x14ac:dyDescent="0.2">
      <c r="A530" t="s">
        <v>872</v>
      </c>
      <c r="B530" t="s">
        <v>7</v>
      </c>
      <c r="C530" t="s">
        <v>514</v>
      </c>
      <c r="D530" t="str">
        <f t="shared" si="8"/>
        <v>Striped Red</v>
      </c>
      <c r="E530" s="1">
        <v>44364</v>
      </c>
      <c r="F530" s="4">
        <v>2378.4</v>
      </c>
      <c r="G530">
        <v>5</v>
      </c>
    </row>
    <row r="531" spans="1:7" x14ac:dyDescent="0.2">
      <c r="A531" t="s">
        <v>869</v>
      </c>
      <c r="B531" t="s">
        <v>41</v>
      </c>
      <c r="C531" t="s">
        <v>351</v>
      </c>
      <c r="D531" t="str">
        <f t="shared" si="8"/>
        <v>Cotton, 24 Oz</v>
      </c>
      <c r="E531" s="1">
        <v>44522</v>
      </c>
      <c r="F531" s="4">
        <v>5289.74</v>
      </c>
      <c r="G531">
        <v>2</v>
      </c>
    </row>
    <row r="532" spans="1:7" x14ac:dyDescent="0.2">
      <c r="A532" t="s">
        <v>869</v>
      </c>
      <c r="B532" t="s">
        <v>57</v>
      </c>
      <c r="C532" t="s">
        <v>288</v>
      </c>
      <c r="D532" t="str">
        <f t="shared" si="8"/>
        <v>Plasticknivesblack</v>
      </c>
      <c r="E532" s="1">
        <v>44479</v>
      </c>
      <c r="F532" s="4">
        <v>5910.75</v>
      </c>
      <c r="G532">
        <v>3</v>
      </c>
    </row>
    <row r="533" spans="1:7" x14ac:dyDescent="0.2">
      <c r="A533" t="s">
        <v>872</v>
      </c>
      <c r="B533" t="s">
        <v>57</v>
      </c>
      <c r="C533" t="s">
        <v>515</v>
      </c>
      <c r="D533" t="str">
        <f t="shared" si="8"/>
        <v>Hot Smkd, Dbl Fillet</v>
      </c>
      <c r="E533" s="1">
        <v>44555</v>
      </c>
      <c r="F533" s="4">
        <v>748.61</v>
      </c>
      <c r="G533">
        <v>8</v>
      </c>
    </row>
    <row r="534" spans="1:7" x14ac:dyDescent="0.2">
      <c r="A534" t="s">
        <v>872</v>
      </c>
      <c r="B534" t="s">
        <v>85</v>
      </c>
      <c r="C534" t="s">
        <v>516</v>
      </c>
      <c r="D534" t="str">
        <f t="shared" si="8"/>
        <v>Bought</v>
      </c>
      <c r="E534" s="1">
        <v>44425</v>
      </c>
      <c r="F534" s="4">
        <v>2510.9899999999998</v>
      </c>
      <c r="G534">
        <v>8</v>
      </c>
    </row>
    <row r="535" spans="1:7" x14ac:dyDescent="0.2">
      <c r="A535" t="s">
        <v>870</v>
      </c>
      <c r="B535" t="s">
        <v>41</v>
      </c>
      <c r="C535" t="s">
        <v>517</v>
      </c>
      <c r="D535" t="str">
        <f t="shared" si="8"/>
        <v>Spring Water, 355 Ml</v>
      </c>
      <c r="E535" s="1">
        <v>44452</v>
      </c>
      <c r="F535" s="4">
        <v>4326.59</v>
      </c>
      <c r="G535">
        <v>6</v>
      </c>
    </row>
    <row r="536" spans="1:7" x14ac:dyDescent="0.2">
      <c r="A536" t="s">
        <v>872</v>
      </c>
      <c r="B536" t="s">
        <v>12</v>
      </c>
      <c r="C536" t="s">
        <v>383</v>
      </c>
      <c r="D536" t="str">
        <f t="shared" si="8"/>
        <v>Primerba, Paste</v>
      </c>
      <c r="E536" s="1">
        <v>44306</v>
      </c>
      <c r="F536" s="4">
        <v>6505.86</v>
      </c>
      <c r="G536">
        <v>6</v>
      </c>
    </row>
    <row r="537" spans="1:7" x14ac:dyDescent="0.2">
      <c r="A537" t="s">
        <v>870</v>
      </c>
      <c r="B537" t="s">
        <v>21</v>
      </c>
      <c r="C537" t="s">
        <v>518</v>
      </c>
      <c r="D537" t="str">
        <f t="shared" si="8"/>
        <v>10/20</v>
      </c>
      <c r="E537" s="1">
        <v>44314</v>
      </c>
      <c r="F537" s="4">
        <v>9574.4</v>
      </c>
      <c r="G537">
        <v>1</v>
      </c>
    </row>
    <row r="538" spans="1:7" x14ac:dyDescent="0.2">
      <c r="A538" t="s">
        <v>869</v>
      </c>
      <c r="B538" t="s">
        <v>73</v>
      </c>
      <c r="C538" t="s">
        <v>519</v>
      </c>
      <c r="D538" t="str">
        <f t="shared" si="8"/>
        <v>Herbal I Love Lemon</v>
      </c>
      <c r="E538" s="1">
        <v>44388</v>
      </c>
      <c r="F538" s="4">
        <v>6403.3</v>
      </c>
      <c r="G538">
        <v>10</v>
      </c>
    </row>
    <row r="539" spans="1:7" x14ac:dyDescent="0.2">
      <c r="A539" t="s">
        <v>869</v>
      </c>
      <c r="B539" t="s">
        <v>7</v>
      </c>
      <c r="C539" t="s">
        <v>520</v>
      </c>
      <c r="D539" t="str">
        <f t="shared" si="8"/>
        <v>White, Pinot Grigio</v>
      </c>
      <c r="E539" s="1">
        <v>44544</v>
      </c>
      <c r="F539" s="4">
        <v>5752.51</v>
      </c>
      <c r="G539">
        <v>5</v>
      </c>
    </row>
    <row r="540" spans="1:7" x14ac:dyDescent="0.2">
      <c r="A540" t="s">
        <v>871</v>
      </c>
      <c r="B540" t="s">
        <v>52</v>
      </c>
      <c r="C540" t="s">
        <v>521</v>
      </c>
      <c r="D540" t="str">
        <f t="shared" si="8"/>
        <v>Lemon Green Tea</v>
      </c>
      <c r="E540" s="1">
        <v>44377</v>
      </c>
      <c r="F540" s="4">
        <v>7769.89</v>
      </c>
      <c r="G540">
        <v>3</v>
      </c>
    </row>
    <row r="541" spans="1:7" x14ac:dyDescent="0.2">
      <c r="A541" t="s">
        <v>869</v>
      </c>
      <c r="B541" t="s">
        <v>81</v>
      </c>
      <c r="C541" t="s">
        <v>522</v>
      </c>
      <c r="D541" t="str">
        <f t="shared" si="8"/>
        <v>Lemonade</v>
      </c>
      <c r="E541" s="1">
        <v>44368</v>
      </c>
      <c r="F541" s="4">
        <v>9193.81</v>
      </c>
      <c r="G541">
        <v>6</v>
      </c>
    </row>
    <row r="542" spans="1:7" x14ac:dyDescent="0.2">
      <c r="A542" t="s">
        <v>872</v>
      </c>
      <c r="B542" t="s">
        <v>21</v>
      </c>
      <c r="C542" t="s">
        <v>523</v>
      </c>
      <c r="D542" t="str">
        <f t="shared" si="8"/>
        <v>Croissants Thaw And Serve</v>
      </c>
      <c r="E542" s="1">
        <v>44376</v>
      </c>
      <c r="F542" s="4">
        <v>2551.59</v>
      </c>
      <c r="G542">
        <v>4</v>
      </c>
    </row>
    <row r="543" spans="1:7" x14ac:dyDescent="0.2">
      <c r="A543" t="s">
        <v>872</v>
      </c>
      <c r="B543" t="s">
        <v>35</v>
      </c>
      <c r="C543" t="s">
        <v>524</v>
      </c>
      <c r="D543" t="str">
        <f t="shared" si="8"/>
        <v>Base</v>
      </c>
      <c r="E543" s="1">
        <v>44396</v>
      </c>
      <c r="F543" s="4">
        <v>199.53</v>
      </c>
      <c r="G543">
        <v>8</v>
      </c>
    </row>
    <row r="544" spans="1:7" x14ac:dyDescent="0.2">
      <c r="A544" t="s">
        <v>869</v>
      </c>
      <c r="B544" t="s">
        <v>12</v>
      </c>
      <c r="C544" t="s">
        <v>431</v>
      </c>
      <c r="D544" t="str">
        <f t="shared" si="8"/>
        <v>Semi - Sweet</v>
      </c>
      <c r="E544" s="1">
        <v>44199</v>
      </c>
      <c r="F544" s="4">
        <v>5766.46</v>
      </c>
      <c r="G544">
        <v>8</v>
      </c>
    </row>
    <row r="545" spans="1:7" x14ac:dyDescent="0.2">
      <c r="A545" t="s">
        <v>872</v>
      </c>
      <c r="B545" t="s">
        <v>12</v>
      </c>
      <c r="C545" t="s">
        <v>525</v>
      </c>
      <c r="D545" t="str">
        <f t="shared" si="8"/>
        <v>Chickpea</v>
      </c>
      <c r="E545" s="1">
        <v>44321</v>
      </c>
      <c r="F545" s="4">
        <v>8620.67</v>
      </c>
      <c r="G545">
        <v>3</v>
      </c>
    </row>
    <row r="546" spans="1:7" x14ac:dyDescent="0.2">
      <c r="A546" t="s">
        <v>872</v>
      </c>
      <c r="B546" t="s">
        <v>29</v>
      </c>
      <c r="C546" t="s">
        <v>526</v>
      </c>
      <c r="D546" t="str">
        <f t="shared" si="8"/>
        <v>Brie, Cups 125g</v>
      </c>
      <c r="E546" s="1">
        <v>44441</v>
      </c>
      <c r="F546" s="4">
        <v>2207.89</v>
      </c>
      <c r="G546">
        <v>8</v>
      </c>
    </row>
    <row r="547" spans="1:7" x14ac:dyDescent="0.2">
      <c r="A547" t="s">
        <v>870</v>
      </c>
      <c r="B547" t="s">
        <v>52</v>
      </c>
      <c r="C547" t="s">
        <v>527</v>
      </c>
      <c r="D547" t="str">
        <f t="shared" si="8"/>
        <v>Temperature Recording Station</v>
      </c>
      <c r="E547" s="1">
        <v>44493</v>
      </c>
      <c r="F547" s="4">
        <v>1234.49</v>
      </c>
      <c r="G547">
        <v>8</v>
      </c>
    </row>
    <row r="548" spans="1:7" x14ac:dyDescent="0.2">
      <c r="A548" t="s">
        <v>872</v>
      </c>
      <c r="B548" t="s">
        <v>85</v>
      </c>
      <c r="C548" t="s">
        <v>528</v>
      </c>
      <c r="D548" t="str">
        <f t="shared" si="8"/>
        <v>White, Ej</v>
      </c>
      <c r="E548" s="1">
        <v>44416</v>
      </c>
      <c r="F548" s="4">
        <v>4374.33</v>
      </c>
      <c r="G548">
        <v>10</v>
      </c>
    </row>
    <row r="549" spans="1:7" x14ac:dyDescent="0.2">
      <c r="A549" t="s">
        <v>871</v>
      </c>
      <c r="B549" t="s">
        <v>35</v>
      </c>
      <c r="C549" t="s">
        <v>37</v>
      </c>
      <c r="D549" t="str">
        <f t="shared" si="8"/>
        <v>Liquid</v>
      </c>
      <c r="E549" s="1">
        <v>44227</v>
      </c>
      <c r="F549" s="4">
        <v>4407.1000000000004</v>
      </c>
      <c r="G549">
        <v>8</v>
      </c>
    </row>
    <row r="550" spans="1:7" x14ac:dyDescent="0.2">
      <c r="A550" t="s">
        <v>871</v>
      </c>
      <c r="B550" t="s">
        <v>7</v>
      </c>
      <c r="C550" t="s">
        <v>529</v>
      </c>
      <c r="D550" t="str">
        <f t="shared" si="8"/>
        <v>Racks Frenched</v>
      </c>
      <c r="E550" s="1">
        <v>44298</v>
      </c>
      <c r="F550" s="4">
        <v>1975.75</v>
      </c>
      <c r="G550">
        <v>6</v>
      </c>
    </row>
    <row r="551" spans="1:7" x14ac:dyDescent="0.2">
      <c r="A551" t="s">
        <v>870</v>
      </c>
      <c r="B551" t="s">
        <v>12</v>
      </c>
      <c r="C551" t="s">
        <v>530</v>
      </c>
      <c r="D551" t="str">
        <f t="shared" si="8"/>
        <v>Chocolate Fudge</v>
      </c>
      <c r="E551" s="1">
        <v>44331</v>
      </c>
      <c r="F551" s="4">
        <v>9854.06</v>
      </c>
      <c r="G551">
        <v>5</v>
      </c>
    </row>
    <row r="552" spans="1:7" x14ac:dyDescent="0.2">
      <c r="A552" t="s">
        <v>871</v>
      </c>
      <c r="B552" t="s">
        <v>29</v>
      </c>
      <c r="C552" t="s">
        <v>531</v>
      </c>
      <c r="D552" t="str">
        <f t="shared" si="8"/>
        <v>Jaboulet Cotes Du Rhone</v>
      </c>
      <c r="E552" s="1">
        <v>44290</v>
      </c>
      <c r="F552" s="4">
        <v>7003.49</v>
      </c>
      <c r="G552">
        <v>1</v>
      </c>
    </row>
    <row r="553" spans="1:7" x14ac:dyDescent="0.2">
      <c r="A553" t="s">
        <v>869</v>
      </c>
      <c r="B553" t="s">
        <v>85</v>
      </c>
      <c r="C553" t="s">
        <v>514</v>
      </c>
      <c r="D553" t="str">
        <f t="shared" si="8"/>
        <v>Striped Red</v>
      </c>
      <c r="E553" s="1">
        <v>44244</v>
      </c>
      <c r="F553" s="4">
        <v>8231.59</v>
      </c>
      <c r="G553">
        <v>10</v>
      </c>
    </row>
    <row r="554" spans="1:7" x14ac:dyDescent="0.2">
      <c r="A554" t="s">
        <v>871</v>
      </c>
      <c r="B554" t="s">
        <v>19</v>
      </c>
      <c r="C554" t="s">
        <v>532</v>
      </c>
      <c r="D554" t="str">
        <f t="shared" si="8"/>
        <v>Bagels Poppyseed</v>
      </c>
      <c r="E554" s="1">
        <v>44484</v>
      </c>
      <c r="F554" s="4">
        <v>4880.16</v>
      </c>
      <c r="G554">
        <v>4</v>
      </c>
    </row>
    <row r="555" spans="1:7" x14ac:dyDescent="0.2">
      <c r="A555" t="s">
        <v>869</v>
      </c>
      <c r="B555" t="s">
        <v>14</v>
      </c>
      <c r="C555" t="s">
        <v>60</v>
      </c>
      <c r="D555" t="str">
        <f t="shared" si="8"/>
        <v>Frozen</v>
      </c>
      <c r="E555" s="1">
        <v>44439</v>
      </c>
      <c r="F555" s="4">
        <v>4417.72</v>
      </c>
      <c r="G555">
        <v>2</v>
      </c>
    </row>
    <row r="556" spans="1:7" x14ac:dyDescent="0.2">
      <c r="A556" t="s">
        <v>869</v>
      </c>
      <c r="B556" t="s">
        <v>23</v>
      </c>
      <c r="C556" t="s">
        <v>533</v>
      </c>
      <c r="D556" t="str">
        <f t="shared" si="8"/>
        <v>Bones</v>
      </c>
      <c r="E556" s="1">
        <v>44388</v>
      </c>
      <c r="F556" s="4">
        <v>2036.4</v>
      </c>
      <c r="G556">
        <v>5</v>
      </c>
    </row>
    <row r="557" spans="1:7" x14ac:dyDescent="0.2">
      <c r="A557" t="s">
        <v>871</v>
      </c>
      <c r="B557" t="s">
        <v>29</v>
      </c>
      <c r="C557" t="s">
        <v>534</v>
      </c>
      <c r="D557" t="str">
        <f t="shared" si="8"/>
        <v>Black Tower Qr</v>
      </c>
      <c r="E557" s="1">
        <v>44304</v>
      </c>
      <c r="F557" s="4">
        <v>6723.24</v>
      </c>
      <c r="G557">
        <v>2</v>
      </c>
    </row>
    <row r="558" spans="1:7" x14ac:dyDescent="0.2">
      <c r="A558" t="s">
        <v>872</v>
      </c>
      <c r="B558" t="s">
        <v>25</v>
      </c>
      <c r="C558" t="s">
        <v>353</v>
      </c>
      <c r="D558" t="str">
        <f t="shared" si="8"/>
        <v>Greens Mustard</v>
      </c>
      <c r="E558" s="1">
        <v>44269</v>
      </c>
      <c r="F558" s="4">
        <v>550.33000000000004</v>
      </c>
      <c r="G558">
        <v>3</v>
      </c>
    </row>
    <row r="559" spans="1:7" x14ac:dyDescent="0.2">
      <c r="A559" t="s">
        <v>872</v>
      </c>
      <c r="B559" t="s">
        <v>27</v>
      </c>
      <c r="C559" t="s">
        <v>535</v>
      </c>
      <c r="D559" t="str">
        <f t="shared" si="8"/>
        <v>Paprika, Hungarian</v>
      </c>
      <c r="E559" s="1">
        <v>44476</v>
      </c>
      <c r="F559" s="4">
        <v>4571.13</v>
      </c>
      <c r="G559">
        <v>1</v>
      </c>
    </row>
    <row r="560" spans="1:7" x14ac:dyDescent="0.2">
      <c r="A560" t="s">
        <v>873</v>
      </c>
      <c r="B560" t="s">
        <v>81</v>
      </c>
      <c r="C560" t="s">
        <v>536</v>
      </c>
      <c r="D560" t="str">
        <f t="shared" si="8"/>
        <v>Gooseberry</v>
      </c>
      <c r="E560" s="1">
        <v>44549</v>
      </c>
      <c r="F560" s="4">
        <v>2463.4899999999998</v>
      </c>
      <c r="G560">
        <v>6</v>
      </c>
    </row>
    <row r="561" spans="1:7" x14ac:dyDescent="0.2">
      <c r="A561" t="s">
        <v>872</v>
      </c>
      <c r="B561" t="s">
        <v>7</v>
      </c>
      <c r="C561" t="s">
        <v>537</v>
      </c>
      <c r="D561" t="str">
        <f t="shared" si="8"/>
        <v>Rotini, Dry</v>
      </c>
      <c r="E561" s="1">
        <v>44384</v>
      </c>
      <c r="F561" s="4">
        <v>7007.83</v>
      </c>
      <c r="G561">
        <v>8</v>
      </c>
    </row>
    <row r="562" spans="1:7" x14ac:dyDescent="0.2">
      <c r="A562" t="s">
        <v>869</v>
      </c>
      <c r="B562" t="s">
        <v>21</v>
      </c>
      <c r="C562" t="s">
        <v>538</v>
      </c>
      <c r="D562" t="str">
        <f t="shared" si="8"/>
        <v>Breadfruit</v>
      </c>
      <c r="E562" s="1">
        <v>44249</v>
      </c>
      <c r="F562" s="4">
        <v>4523.43</v>
      </c>
      <c r="G562">
        <v>4</v>
      </c>
    </row>
    <row r="563" spans="1:7" x14ac:dyDescent="0.2">
      <c r="A563" t="s">
        <v>872</v>
      </c>
      <c r="B563" t="s">
        <v>23</v>
      </c>
      <c r="C563" t="s">
        <v>539</v>
      </c>
      <c r="D563" t="str">
        <f t="shared" si="8"/>
        <v>Mini Red</v>
      </c>
      <c r="E563" s="1">
        <v>44327</v>
      </c>
      <c r="F563" s="4">
        <v>7129.5</v>
      </c>
      <c r="G563">
        <v>5</v>
      </c>
    </row>
    <row r="564" spans="1:7" x14ac:dyDescent="0.2">
      <c r="A564" t="s">
        <v>872</v>
      </c>
      <c r="B564" t="s">
        <v>21</v>
      </c>
      <c r="C564" t="s">
        <v>540</v>
      </c>
      <c r="D564" t="str">
        <f t="shared" si="8"/>
        <v>Chocolate</v>
      </c>
      <c r="E564" s="1">
        <v>44330</v>
      </c>
      <c r="F564" s="4">
        <v>34.840000000000003</v>
      </c>
      <c r="G564">
        <v>8</v>
      </c>
    </row>
    <row r="565" spans="1:7" x14ac:dyDescent="0.2">
      <c r="A565" t="s">
        <v>869</v>
      </c>
      <c r="B565" t="s">
        <v>57</v>
      </c>
      <c r="C565" t="s">
        <v>541</v>
      </c>
      <c r="D565" t="str">
        <f t="shared" si="8"/>
        <v>Penfolds Koonuga Hill</v>
      </c>
      <c r="E565" s="1">
        <v>44429</v>
      </c>
      <c r="F565" s="4">
        <v>8201.99</v>
      </c>
      <c r="G565">
        <v>10</v>
      </c>
    </row>
    <row r="566" spans="1:7" x14ac:dyDescent="0.2">
      <c r="A566" t="s">
        <v>871</v>
      </c>
      <c r="B566" t="s">
        <v>9</v>
      </c>
      <c r="C566" t="s">
        <v>542</v>
      </c>
      <c r="D566" t="str">
        <f t="shared" si="8"/>
        <v>Hot House</v>
      </c>
      <c r="E566" s="1">
        <v>44293</v>
      </c>
      <c r="F566" s="4">
        <v>8232.33</v>
      </c>
      <c r="G566">
        <v>8</v>
      </c>
    </row>
    <row r="567" spans="1:7" x14ac:dyDescent="0.2">
      <c r="A567" t="s">
        <v>869</v>
      </c>
      <c r="B567" t="s">
        <v>54</v>
      </c>
      <c r="C567" t="s">
        <v>543</v>
      </c>
      <c r="D567" t="str">
        <f t="shared" si="8"/>
        <v>Mushroom Tart</v>
      </c>
      <c r="E567" s="1">
        <v>44283</v>
      </c>
      <c r="F567" s="4">
        <v>4162.8999999999996</v>
      </c>
      <c r="G567">
        <v>7</v>
      </c>
    </row>
    <row r="568" spans="1:7" x14ac:dyDescent="0.2">
      <c r="A568" t="s">
        <v>873</v>
      </c>
      <c r="B568" t="s">
        <v>23</v>
      </c>
      <c r="C568" t="s">
        <v>544</v>
      </c>
      <c r="D568" t="str">
        <f t="shared" si="8"/>
        <v>Star Fruit</v>
      </c>
      <c r="E568" s="1">
        <v>44377</v>
      </c>
      <c r="F568" s="4">
        <v>1932.47</v>
      </c>
      <c r="G568">
        <v>1</v>
      </c>
    </row>
    <row r="569" spans="1:7" x14ac:dyDescent="0.2">
      <c r="A569" t="s">
        <v>871</v>
      </c>
      <c r="B569" t="s">
        <v>73</v>
      </c>
      <c r="C569" t="s">
        <v>545</v>
      </c>
      <c r="D569" t="str">
        <f t="shared" si="8"/>
        <v>Choc Chk</v>
      </c>
      <c r="E569" s="1">
        <v>44270</v>
      </c>
      <c r="F569" s="4">
        <v>7003.63</v>
      </c>
      <c r="G569">
        <v>1</v>
      </c>
    </row>
    <row r="570" spans="1:7" x14ac:dyDescent="0.2">
      <c r="A570" t="s">
        <v>869</v>
      </c>
      <c r="B570" t="s">
        <v>4</v>
      </c>
      <c r="C570" t="s">
        <v>469</v>
      </c>
      <c r="D570" t="str">
        <f t="shared" si="8"/>
        <v>53x69 Colour</v>
      </c>
      <c r="E570" s="1">
        <v>44386</v>
      </c>
      <c r="F570" s="4">
        <v>5846.86</v>
      </c>
      <c r="G570">
        <v>5</v>
      </c>
    </row>
    <row r="571" spans="1:7" x14ac:dyDescent="0.2">
      <c r="A571" t="s">
        <v>872</v>
      </c>
      <c r="B571" t="s">
        <v>35</v>
      </c>
      <c r="C571" t="s">
        <v>457</v>
      </c>
      <c r="D571" t="str">
        <f t="shared" si="8"/>
        <v>Island Tea, 591 Ml</v>
      </c>
      <c r="E571" s="1">
        <v>44539</v>
      </c>
      <c r="F571" s="4">
        <v>396.87</v>
      </c>
      <c r="G571">
        <v>4</v>
      </c>
    </row>
    <row r="572" spans="1:7" x14ac:dyDescent="0.2">
      <c r="A572" t="s">
        <v>873</v>
      </c>
      <c r="B572" t="s">
        <v>57</v>
      </c>
      <c r="C572" t="s">
        <v>546</v>
      </c>
      <c r="D572" t="str">
        <f t="shared" si="8"/>
        <v>Striploin</v>
      </c>
      <c r="E572" s="1">
        <v>44362</v>
      </c>
      <c r="F572" s="4">
        <v>933.75</v>
      </c>
      <c r="G572">
        <v>10</v>
      </c>
    </row>
    <row r="573" spans="1:7" x14ac:dyDescent="0.2">
      <c r="A573" t="s">
        <v>871</v>
      </c>
      <c r="B573" t="s">
        <v>41</v>
      </c>
      <c r="C573" t="s">
        <v>547</v>
      </c>
      <c r="D573" t="str">
        <f t="shared" si="8"/>
        <v>Cappellini, Dry</v>
      </c>
      <c r="E573" s="1">
        <v>44374</v>
      </c>
      <c r="F573" s="4">
        <v>3664.39</v>
      </c>
      <c r="G573">
        <v>6</v>
      </c>
    </row>
    <row r="574" spans="1:7" x14ac:dyDescent="0.2">
      <c r="A574" t="s">
        <v>873</v>
      </c>
      <c r="B574" t="s">
        <v>41</v>
      </c>
      <c r="C574" t="s">
        <v>548</v>
      </c>
      <c r="D574" t="str">
        <f t="shared" si="8"/>
        <v>43g</v>
      </c>
      <c r="E574" s="1">
        <v>44322</v>
      </c>
      <c r="F574" s="4">
        <v>5767.34</v>
      </c>
      <c r="G574">
        <v>3</v>
      </c>
    </row>
    <row r="575" spans="1:7" x14ac:dyDescent="0.2">
      <c r="A575" t="s">
        <v>870</v>
      </c>
      <c r="B575" t="s">
        <v>14</v>
      </c>
      <c r="C575" t="s">
        <v>443</v>
      </c>
      <c r="D575" t="str">
        <f t="shared" si="8"/>
        <v>Evian 355 Ml</v>
      </c>
      <c r="E575" s="1">
        <v>44319</v>
      </c>
      <c r="F575" s="4">
        <v>4472.1099999999997</v>
      </c>
      <c r="G575">
        <v>5</v>
      </c>
    </row>
    <row r="576" spans="1:7" x14ac:dyDescent="0.2">
      <c r="A576" t="s">
        <v>870</v>
      </c>
      <c r="B576" t="s">
        <v>21</v>
      </c>
      <c r="C576" t="s">
        <v>549</v>
      </c>
      <c r="D576" t="str">
        <f t="shared" si="8"/>
        <v>Fresh</v>
      </c>
      <c r="E576" s="1">
        <v>44240</v>
      </c>
      <c r="F576" s="4">
        <v>6156.03</v>
      </c>
      <c r="G576">
        <v>2</v>
      </c>
    </row>
    <row r="577" spans="1:7" x14ac:dyDescent="0.2">
      <c r="A577" t="s">
        <v>870</v>
      </c>
      <c r="B577" t="s">
        <v>54</v>
      </c>
      <c r="C577" t="s">
        <v>550</v>
      </c>
      <c r="D577" t="str">
        <f t="shared" si="8"/>
        <v>Wine</v>
      </c>
      <c r="E577" s="1">
        <v>44229</v>
      </c>
      <c r="F577" s="4">
        <v>1949.79</v>
      </c>
      <c r="G577">
        <v>2</v>
      </c>
    </row>
    <row r="578" spans="1:7" x14ac:dyDescent="0.2">
      <c r="A578" t="s">
        <v>872</v>
      </c>
      <c r="B578" t="s">
        <v>81</v>
      </c>
      <c r="C578" t="s">
        <v>551</v>
      </c>
      <c r="D578" t="str">
        <f t="shared" ref="D578:D641" si="9">IFERROR(MID(C578,FIND("-",C578)+2,30),LEFT(C578,30))</f>
        <v>Tongue, Cooked</v>
      </c>
      <c r="E578" s="1">
        <v>44199</v>
      </c>
      <c r="F578" s="4">
        <v>2317.62</v>
      </c>
      <c r="G578">
        <v>10</v>
      </c>
    </row>
    <row r="579" spans="1:7" x14ac:dyDescent="0.2">
      <c r="A579" t="s">
        <v>873</v>
      </c>
      <c r="B579" t="s">
        <v>19</v>
      </c>
      <c r="C579" t="s">
        <v>552</v>
      </c>
      <c r="D579" t="str">
        <f t="shared" si="9"/>
        <v>Beef Conomme, Dry</v>
      </c>
      <c r="E579" s="1">
        <v>44481</v>
      </c>
      <c r="F579" s="4">
        <v>6842.7</v>
      </c>
      <c r="G579">
        <v>8</v>
      </c>
    </row>
    <row r="580" spans="1:7" x14ac:dyDescent="0.2">
      <c r="A580" t="s">
        <v>869</v>
      </c>
      <c r="B580" t="s">
        <v>4</v>
      </c>
      <c r="C580" t="s">
        <v>553</v>
      </c>
      <c r="D580" t="str">
        <f t="shared" si="9"/>
        <v>Cut</v>
      </c>
      <c r="E580" s="1">
        <v>44365</v>
      </c>
      <c r="F580" s="4">
        <v>5644.79</v>
      </c>
      <c r="G580">
        <v>6</v>
      </c>
    </row>
    <row r="581" spans="1:7" x14ac:dyDescent="0.2">
      <c r="A581" t="s">
        <v>873</v>
      </c>
      <c r="B581" t="s">
        <v>41</v>
      </c>
      <c r="C581" t="s">
        <v>217</v>
      </c>
      <c r="D581" t="str">
        <f t="shared" si="9"/>
        <v>Hagen Daz</v>
      </c>
      <c r="E581" s="1">
        <v>44323</v>
      </c>
      <c r="F581" s="4">
        <v>4561.8599999999997</v>
      </c>
      <c r="G581">
        <v>7</v>
      </c>
    </row>
    <row r="582" spans="1:7" x14ac:dyDescent="0.2">
      <c r="A582" t="s">
        <v>872</v>
      </c>
      <c r="B582" t="s">
        <v>85</v>
      </c>
      <c r="C582" t="s">
        <v>484</v>
      </c>
      <c r="D582" t="str">
        <f t="shared" si="9"/>
        <v>Baking Cups</v>
      </c>
      <c r="E582" s="1">
        <v>44436</v>
      </c>
      <c r="F582" s="4">
        <v>2151.94</v>
      </c>
      <c r="G582">
        <v>8</v>
      </c>
    </row>
    <row r="583" spans="1:7" x14ac:dyDescent="0.2">
      <c r="A583" t="s">
        <v>873</v>
      </c>
      <c r="B583" t="s">
        <v>23</v>
      </c>
      <c r="C583" t="s">
        <v>554</v>
      </c>
      <c r="D583" t="str">
        <f t="shared" si="9"/>
        <v>Vanilla,artificial</v>
      </c>
      <c r="E583" s="1">
        <v>44434</v>
      </c>
      <c r="F583" s="4">
        <v>2848.14</v>
      </c>
      <c r="G583">
        <v>1</v>
      </c>
    </row>
    <row r="584" spans="1:7" x14ac:dyDescent="0.2">
      <c r="A584" t="s">
        <v>871</v>
      </c>
      <c r="B584" t="s">
        <v>54</v>
      </c>
      <c r="C584" t="s">
        <v>555</v>
      </c>
      <c r="D584" t="str">
        <f t="shared" si="9"/>
        <v>Thick Noodles</v>
      </c>
      <c r="E584" s="1">
        <v>44331</v>
      </c>
      <c r="F584" s="4">
        <v>3165.28</v>
      </c>
      <c r="G584">
        <v>7</v>
      </c>
    </row>
    <row r="585" spans="1:7" x14ac:dyDescent="0.2">
      <c r="A585" t="s">
        <v>870</v>
      </c>
      <c r="B585" t="s">
        <v>16</v>
      </c>
      <c r="C585" t="s">
        <v>556</v>
      </c>
      <c r="D585" t="str">
        <f t="shared" si="9"/>
        <v>Praline Paste</v>
      </c>
      <c r="E585" s="1">
        <v>44514</v>
      </c>
      <c r="F585" s="4">
        <v>2673.58</v>
      </c>
      <c r="G585">
        <v>3</v>
      </c>
    </row>
    <row r="586" spans="1:7" x14ac:dyDescent="0.2">
      <c r="A586" t="s">
        <v>870</v>
      </c>
      <c r="B586" t="s">
        <v>19</v>
      </c>
      <c r="C586" t="s">
        <v>460</v>
      </c>
      <c r="D586" t="str">
        <f t="shared" si="9"/>
        <v>Chocolate Chip Muffin</v>
      </c>
      <c r="E586" s="1">
        <v>44481</v>
      </c>
      <c r="F586" s="4">
        <v>1310.4000000000001</v>
      </c>
      <c r="G586">
        <v>6</v>
      </c>
    </row>
    <row r="587" spans="1:7" x14ac:dyDescent="0.2">
      <c r="A587" t="s">
        <v>872</v>
      </c>
      <c r="B587" t="s">
        <v>29</v>
      </c>
      <c r="C587" t="s">
        <v>557</v>
      </c>
      <c r="D587" t="str">
        <f t="shared" si="9"/>
        <v>Ramazzotti</v>
      </c>
      <c r="E587" s="1">
        <v>44447</v>
      </c>
      <c r="F587" s="4">
        <v>9217.83</v>
      </c>
      <c r="G587">
        <v>8</v>
      </c>
    </row>
    <row r="588" spans="1:7" x14ac:dyDescent="0.2">
      <c r="A588" t="s">
        <v>870</v>
      </c>
      <c r="B588" t="s">
        <v>158</v>
      </c>
      <c r="C588" t="s">
        <v>558</v>
      </c>
      <c r="D588" t="str">
        <f t="shared" si="9"/>
        <v>Cocktail Napkin Blue</v>
      </c>
      <c r="E588" s="1">
        <v>44510</v>
      </c>
      <c r="F588" s="4">
        <v>4096.58</v>
      </c>
      <c r="G588">
        <v>3</v>
      </c>
    </row>
    <row r="589" spans="1:7" x14ac:dyDescent="0.2">
      <c r="A589" t="s">
        <v>873</v>
      </c>
      <c r="B589" t="s">
        <v>35</v>
      </c>
      <c r="C589" t="s">
        <v>340</v>
      </c>
      <c r="D589" t="str">
        <f t="shared" si="9"/>
        <v>Clamato, 341 Ml</v>
      </c>
      <c r="E589" s="1">
        <v>44446</v>
      </c>
      <c r="F589" s="4">
        <v>1325.88</v>
      </c>
      <c r="G589">
        <v>6</v>
      </c>
    </row>
    <row r="590" spans="1:7" x14ac:dyDescent="0.2">
      <c r="A590" t="s">
        <v>869</v>
      </c>
      <c r="B590" t="s">
        <v>21</v>
      </c>
      <c r="C590" t="s">
        <v>559</v>
      </c>
      <c r="D590" t="str">
        <f t="shared" si="9"/>
        <v>Smoked</v>
      </c>
      <c r="E590" s="1">
        <v>44303</v>
      </c>
      <c r="F590" s="4">
        <v>7113.91</v>
      </c>
      <c r="G590">
        <v>7</v>
      </c>
    </row>
    <row r="591" spans="1:7" x14ac:dyDescent="0.2">
      <c r="A591" t="s">
        <v>871</v>
      </c>
      <c r="B591" t="s">
        <v>12</v>
      </c>
      <c r="C591" t="s">
        <v>560</v>
      </c>
      <c r="D591" t="str">
        <f t="shared" si="9"/>
        <v>Grilled Veg Sandwiches</v>
      </c>
      <c r="E591" s="1">
        <v>44330</v>
      </c>
      <c r="F591" s="4">
        <v>9036.32</v>
      </c>
      <c r="G591">
        <v>4</v>
      </c>
    </row>
    <row r="592" spans="1:7" x14ac:dyDescent="0.2">
      <c r="A592" t="s">
        <v>873</v>
      </c>
      <c r="B592" t="s">
        <v>7</v>
      </c>
      <c r="C592" t="s">
        <v>561</v>
      </c>
      <c r="D592" t="str">
        <f t="shared" si="9"/>
        <v>Sheet Strawberry</v>
      </c>
      <c r="E592" s="1">
        <v>44401</v>
      </c>
      <c r="F592" s="4">
        <v>1410.5</v>
      </c>
      <c r="G592">
        <v>4</v>
      </c>
    </row>
    <row r="593" spans="1:7" x14ac:dyDescent="0.2">
      <c r="A593" t="s">
        <v>873</v>
      </c>
      <c r="B593" t="s">
        <v>27</v>
      </c>
      <c r="C593" t="s">
        <v>562</v>
      </c>
      <c r="D593" t="str">
        <f t="shared" si="9"/>
        <v>Skim</v>
      </c>
      <c r="E593" s="1">
        <v>44216</v>
      </c>
      <c r="F593" s="4">
        <v>1255.55</v>
      </c>
      <c r="G593">
        <v>5</v>
      </c>
    </row>
    <row r="594" spans="1:7" x14ac:dyDescent="0.2">
      <c r="A594" t="s">
        <v>871</v>
      </c>
      <c r="B594" t="s">
        <v>73</v>
      </c>
      <c r="C594" t="s">
        <v>563</v>
      </c>
      <c r="D594" t="str">
        <f t="shared" si="9"/>
        <v>Soup Knorr Chili With Beans</v>
      </c>
      <c r="E594" s="1">
        <v>44418</v>
      </c>
      <c r="F594" s="4">
        <v>5535.06</v>
      </c>
      <c r="G594">
        <v>5</v>
      </c>
    </row>
    <row r="595" spans="1:7" x14ac:dyDescent="0.2">
      <c r="A595" t="s">
        <v>871</v>
      </c>
      <c r="B595" t="s">
        <v>9</v>
      </c>
      <c r="C595" t="s">
        <v>564</v>
      </c>
      <c r="D595" t="str">
        <f t="shared" si="9"/>
        <v>Assorted Box</v>
      </c>
      <c r="E595" s="1">
        <v>44404</v>
      </c>
      <c r="F595" s="4">
        <v>8783.76</v>
      </c>
      <c r="G595">
        <v>8</v>
      </c>
    </row>
    <row r="596" spans="1:7" x14ac:dyDescent="0.2">
      <c r="A596" t="s">
        <v>870</v>
      </c>
      <c r="B596" t="s">
        <v>57</v>
      </c>
      <c r="C596" t="s">
        <v>565</v>
      </c>
      <c r="D596" t="str">
        <f t="shared" si="9"/>
        <v>Barramundi</v>
      </c>
      <c r="E596" s="1">
        <v>44212</v>
      </c>
      <c r="F596" s="4">
        <v>3455.01</v>
      </c>
      <c r="G596">
        <v>4</v>
      </c>
    </row>
    <row r="597" spans="1:7" x14ac:dyDescent="0.2">
      <c r="A597" t="s">
        <v>872</v>
      </c>
      <c r="B597" t="s">
        <v>7</v>
      </c>
      <c r="C597" t="s">
        <v>566</v>
      </c>
      <c r="D597" t="str">
        <f t="shared" si="9"/>
        <v>Lemon Tarts</v>
      </c>
      <c r="E597" s="1">
        <v>44488</v>
      </c>
      <c r="F597" s="4">
        <v>1410.06</v>
      </c>
      <c r="G597">
        <v>2</v>
      </c>
    </row>
    <row r="598" spans="1:7" x14ac:dyDescent="0.2">
      <c r="A598" t="s">
        <v>870</v>
      </c>
      <c r="B598" t="s">
        <v>29</v>
      </c>
      <c r="C598" t="s">
        <v>567</v>
      </c>
      <c r="D598" t="str">
        <f t="shared" si="9"/>
        <v>Red</v>
      </c>
      <c r="E598" s="1">
        <v>44312</v>
      </c>
      <c r="F598" s="4">
        <v>2971.1</v>
      </c>
      <c r="G598">
        <v>2</v>
      </c>
    </row>
    <row r="599" spans="1:7" x14ac:dyDescent="0.2">
      <c r="A599" t="s">
        <v>873</v>
      </c>
      <c r="B599" t="s">
        <v>19</v>
      </c>
      <c r="C599" t="s">
        <v>568</v>
      </c>
      <c r="D599" t="str">
        <f t="shared" si="9"/>
        <v>Cranberry 284ml</v>
      </c>
      <c r="E599" s="1">
        <v>44212</v>
      </c>
      <c r="F599" s="4">
        <v>7347.67</v>
      </c>
      <c r="G599">
        <v>10</v>
      </c>
    </row>
    <row r="600" spans="1:7" x14ac:dyDescent="0.2">
      <c r="A600" t="s">
        <v>869</v>
      </c>
      <c r="B600" t="s">
        <v>57</v>
      </c>
      <c r="C600" t="s">
        <v>211</v>
      </c>
      <c r="D600" t="str">
        <f t="shared" si="9"/>
        <v>Table Cloth 72x144 White</v>
      </c>
      <c r="E600" s="1">
        <v>44475</v>
      </c>
      <c r="F600" s="4">
        <v>4673.67</v>
      </c>
      <c r="G600">
        <v>2</v>
      </c>
    </row>
    <row r="601" spans="1:7" x14ac:dyDescent="0.2">
      <c r="A601" t="s">
        <v>871</v>
      </c>
      <c r="B601" t="s">
        <v>27</v>
      </c>
      <c r="C601" t="s">
        <v>569</v>
      </c>
      <c r="D601" t="str">
        <f t="shared" si="9"/>
        <v>Cherry</v>
      </c>
      <c r="E601" s="1">
        <v>44294</v>
      </c>
      <c r="F601" s="4">
        <v>2828.42</v>
      </c>
      <c r="G601">
        <v>5</v>
      </c>
    </row>
    <row r="602" spans="1:7" x14ac:dyDescent="0.2">
      <c r="A602" t="s">
        <v>870</v>
      </c>
      <c r="B602" t="s">
        <v>4</v>
      </c>
      <c r="C602" t="s">
        <v>407</v>
      </c>
      <c r="D602" t="str">
        <f t="shared" si="9"/>
        <v>V8 Splash Strawberry Banana</v>
      </c>
      <c r="E602" s="1">
        <v>44354</v>
      </c>
      <c r="F602" s="4">
        <v>6289.77</v>
      </c>
      <c r="G602">
        <v>3</v>
      </c>
    </row>
    <row r="603" spans="1:7" x14ac:dyDescent="0.2">
      <c r="A603" t="s">
        <v>872</v>
      </c>
      <c r="B603" t="s">
        <v>41</v>
      </c>
      <c r="C603" t="s">
        <v>570</v>
      </c>
      <c r="D603" t="str">
        <f t="shared" si="9"/>
        <v>Pomegranates</v>
      </c>
      <c r="E603" s="1">
        <v>44224</v>
      </c>
      <c r="F603" s="4">
        <v>8001.35</v>
      </c>
      <c r="G603">
        <v>2</v>
      </c>
    </row>
    <row r="604" spans="1:7" x14ac:dyDescent="0.2">
      <c r="A604" t="s">
        <v>873</v>
      </c>
      <c r="B604" t="s">
        <v>73</v>
      </c>
      <c r="C604" t="s">
        <v>571</v>
      </c>
      <c r="D604" t="str">
        <f t="shared" si="9"/>
        <v>Dill</v>
      </c>
      <c r="E604" s="1">
        <v>44310</v>
      </c>
      <c r="F604" s="4">
        <v>9202.58</v>
      </c>
      <c r="G604">
        <v>8</v>
      </c>
    </row>
    <row r="605" spans="1:7" x14ac:dyDescent="0.2">
      <c r="A605" t="s">
        <v>870</v>
      </c>
      <c r="B605" t="s">
        <v>158</v>
      </c>
      <c r="C605" t="s">
        <v>572</v>
      </c>
      <c r="D605" t="str">
        <f t="shared" si="9"/>
        <v>Mini, Stem On</v>
      </c>
      <c r="E605" s="1">
        <v>44271</v>
      </c>
      <c r="F605" s="4">
        <v>7833.45</v>
      </c>
      <c r="G605">
        <v>5</v>
      </c>
    </row>
    <row r="606" spans="1:7" x14ac:dyDescent="0.2">
      <c r="A606" t="s">
        <v>869</v>
      </c>
      <c r="B606" t="s">
        <v>16</v>
      </c>
      <c r="C606" t="s">
        <v>573</v>
      </c>
      <c r="D606" t="str">
        <f t="shared" si="9"/>
        <v>Avocado</v>
      </c>
      <c r="E606" s="1">
        <v>44234</v>
      </c>
      <c r="F606" s="4">
        <v>1357.18</v>
      </c>
      <c r="G606">
        <v>5</v>
      </c>
    </row>
    <row r="607" spans="1:7" x14ac:dyDescent="0.2">
      <c r="A607" t="s">
        <v>873</v>
      </c>
      <c r="B607" t="s">
        <v>85</v>
      </c>
      <c r="C607" t="s">
        <v>574</v>
      </c>
      <c r="D607" t="str">
        <f t="shared" si="9"/>
        <v>Black, Winter, Organic</v>
      </c>
      <c r="E607" s="1">
        <v>44232</v>
      </c>
      <c r="F607" s="4">
        <v>2719.07</v>
      </c>
      <c r="G607">
        <v>3</v>
      </c>
    </row>
    <row r="608" spans="1:7" x14ac:dyDescent="0.2">
      <c r="A608" t="s">
        <v>872</v>
      </c>
      <c r="B608" t="s">
        <v>81</v>
      </c>
      <c r="C608" t="s">
        <v>575</v>
      </c>
      <c r="D608" t="str">
        <f t="shared" si="9"/>
        <v>Dried Figs</v>
      </c>
      <c r="E608" s="1">
        <v>44372</v>
      </c>
      <c r="F608" s="4">
        <v>6420.89</v>
      </c>
      <c r="G608">
        <v>9</v>
      </c>
    </row>
    <row r="609" spans="1:7" x14ac:dyDescent="0.2">
      <c r="A609" t="s">
        <v>870</v>
      </c>
      <c r="B609" t="s">
        <v>85</v>
      </c>
      <c r="C609" t="s">
        <v>392</v>
      </c>
      <c r="D609" t="str">
        <f t="shared" si="9"/>
        <v>Provolone</v>
      </c>
      <c r="E609" s="1">
        <v>44311</v>
      </c>
      <c r="F609" s="4">
        <v>2617.87</v>
      </c>
      <c r="G609">
        <v>1</v>
      </c>
    </row>
    <row r="610" spans="1:7" x14ac:dyDescent="0.2">
      <c r="A610" t="s">
        <v>873</v>
      </c>
      <c r="B610" t="s">
        <v>14</v>
      </c>
      <c r="C610" t="s">
        <v>576</v>
      </c>
      <c r="D610" t="str">
        <f t="shared" si="9"/>
        <v>4l White, With Handle</v>
      </c>
      <c r="E610" s="1">
        <v>44393</v>
      </c>
      <c r="F610" s="4">
        <v>9805.6</v>
      </c>
      <c r="G610">
        <v>7</v>
      </c>
    </row>
    <row r="611" spans="1:7" x14ac:dyDescent="0.2">
      <c r="A611" t="s">
        <v>870</v>
      </c>
      <c r="B611" t="s">
        <v>25</v>
      </c>
      <c r="C611" t="s">
        <v>17</v>
      </c>
      <c r="D611" t="str">
        <f t="shared" si="9"/>
        <v>Shiraz South Eastern</v>
      </c>
      <c r="E611" s="1">
        <v>44359</v>
      </c>
      <c r="F611" s="4">
        <v>79.3</v>
      </c>
      <c r="G611">
        <v>4</v>
      </c>
    </row>
    <row r="612" spans="1:7" x14ac:dyDescent="0.2">
      <c r="A612" t="s">
        <v>873</v>
      </c>
      <c r="B612" t="s">
        <v>54</v>
      </c>
      <c r="C612" t="s">
        <v>58</v>
      </c>
      <c r="D612" t="str">
        <f t="shared" si="9"/>
        <v>Tenderlion, Center Cut</v>
      </c>
      <c r="E612" s="1">
        <v>44511</v>
      </c>
      <c r="F612" s="4">
        <v>9343.39</v>
      </c>
      <c r="G612">
        <v>9</v>
      </c>
    </row>
    <row r="613" spans="1:7" x14ac:dyDescent="0.2">
      <c r="A613" t="s">
        <v>871</v>
      </c>
      <c r="B613" t="s">
        <v>158</v>
      </c>
      <c r="C613" t="s">
        <v>577</v>
      </c>
      <c r="D613" t="str">
        <f t="shared" si="9"/>
        <v>Blueberry Cranberry</v>
      </c>
      <c r="E613" s="1">
        <v>44555</v>
      </c>
      <c r="F613" s="4">
        <v>4323.24</v>
      </c>
      <c r="G613">
        <v>3</v>
      </c>
    </row>
    <row r="614" spans="1:7" x14ac:dyDescent="0.2">
      <c r="A614" t="s">
        <v>869</v>
      </c>
      <c r="B614" t="s">
        <v>81</v>
      </c>
      <c r="C614" t="s">
        <v>578</v>
      </c>
      <c r="D614" t="str">
        <f t="shared" si="9"/>
        <v>Icing</v>
      </c>
      <c r="E614" s="1">
        <v>44557</v>
      </c>
      <c r="F614" s="4">
        <v>2513.4499999999998</v>
      </c>
      <c r="G614">
        <v>3</v>
      </c>
    </row>
    <row r="615" spans="1:7" x14ac:dyDescent="0.2">
      <c r="A615" t="s">
        <v>872</v>
      </c>
      <c r="B615" t="s">
        <v>9</v>
      </c>
      <c r="C615" t="s">
        <v>579</v>
      </c>
      <c r="D615" t="str">
        <f t="shared" si="9"/>
        <v>Sword Pick Asst</v>
      </c>
      <c r="E615" s="1">
        <v>44423</v>
      </c>
      <c r="F615" s="4">
        <v>7760.43</v>
      </c>
      <c r="G615">
        <v>10</v>
      </c>
    </row>
    <row r="616" spans="1:7" x14ac:dyDescent="0.2">
      <c r="A616" t="s">
        <v>872</v>
      </c>
      <c r="B616" t="s">
        <v>25</v>
      </c>
      <c r="C616" t="s">
        <v>580</v>
      </c>
      <c r="D616" t="str">
        <f t="shared" si="9"/>
        <v>Pork Salted Bellies</v>
      </c>
      <c r="E616" s="1">
        <v>44383</v>
      </c>
      <c r="F616" s="4">
        <v>1770.79</v>
      </c>
      <c r="G616">
        <v>9</v>
      </c>
    </row>
    <row r="617" spans="1:7" x14ac:dyDescent="0.2">
      <c r="A617" t="s">
        <v>870</v>
      </c>
      <c r="B617" t="s">
        <v>29</v>
      </c>
      <c r="C617" t="s">
        <v>581</v>
      </c>
      <c r="D617" t="str">
        <f t="shared" si="9"/>
        <v>Graham</v>
      </c>
      <c r="E617" s="1">
        <v>44475</v>
      </c>
      <c r="F617" s="4">
        <v>3764.57</v>
      </c>
      <c r="G617">
        <v>10</v>
      </c>
    </row>
    <row r="618" spans="1:7" x14ac:dyDescent="0.2">
      <c r="A618" t="s">
        <v>870</v>
      </c>
      <c r="B618" t="s">
        <v>12</v>
      </c>
      <c r="C618" t="s">
        <v>582</v>
      </c>
      <c r="D618" t="str">
        <f t="shared" si="9"/>
        <v>Magnotta - Belpaese</v>
      </c>
      <c r="E618" s="1">
        <v>44459</v>
      </c>
      <c r="F618" s="4">
        <v>355.25</v>
      </c>
      <c r="G618">
        <v>9</v>
      </c>
    </row>
    <row r="619" spans="1:7" x14ac:dyDescent="0.2">
      <c r="A619" t="s">
        <v>871</v>
      </c>
      <c r="B619" t="s">
        <v>41</v>
      </c>
      <c r="C619" t="s">
        <v>564</v>
      </c>
      <c r="D619" t="str">
        <f t="shared" si="9"/>
        <v>Assorted Box</v>
      </c>
      <c r="E619" s="1">
        <v>44512</v>
      </c>
      <c r="F619" s="4">
        <v>898.58</v>
      </c>
      <c r="G619">
        <v>1</v>
      </c>
    </row>
    <row r="620" spans="1:7" x14ac:dyDescent="0.2">
      <c r="A620" t="s">
        <v>870</v>
      </c>
      <c r="B620" t="s">
        <v>85</v>
      </c>
      <c r="C620" t="s">
        <v>583</v>
      </c>
      <c r="D620" t="str">
        <f t="shared" si="9"/>
        <v>Salted</v>
      </c>
      <c r="E620" s="1">
        <v>44545</v>
      </c>
      <c r="F620" s="4">
        <v>6087.71</v>
      </c>
      <c r="G620">
        <v>7</v>
      </c>
    </row>
    <row r="621" spans="1:7" x14ac:dyDescent="0.2">
      <c r="A621" t="s">
        <v>873</v>
      </c>
      <c r="B621" t="s">
        <v>27</v>
      </c>
      <c r="C621" t="s">
        <v>584</v>
      </c>
      <c r="D621" t="str">
        <f t="shared" si="9"/>
        <v>Pail With Metal Handle 16l Whi</v>
      </c>
      <c r="E621" s="1">
        <v>44445</v>
      </c>
      <c r="F621" s="4">
        <v>9640.1200000000008</v>
      </c>
      <c r="G621">
        <v>6</v>
      </c>
    </row>
    <row r="622" spans="1:7" x14ac:dyDescent="0.2">
      <c r="A622" t="s">
        <v>873</v>
      </c>
      <c r="B622" t="s">
        <v>52</v>
      </c>
      <c r="C622" t="s">
        <v>585</v>
      </c>
      <c r="D622" t="str">
        <f t="shared" si="9"/>
        <v>Mini</v>
      </c>
      <c r="E622" s="1">
        <v>44455</v>
      </c>
      <c r="F622" s="4">
        <v>4269.88</v>
      </c>
      <c r="G622">
        <v>10</v>
      </c>
    </row>
    <row r="623" spans="1:7" x14ac:dyDescent="0.2">
      <c r="A623" t="s">
        <v>871</v>
      </c>
      <c r="B623" t="s">
        <v>16</v>
      </c>
      <c r="C623" t="s">
        <v>586</v>
      </c>
      <c r="D623" t="str">
        <f t="shared" si="9"/>
        <v>Red</v>
      </c>
      <c r="E623" s="1">
        <v>44199</v>
      </c>
      <c r="F623" s="4">
        <v>8566.81</v>
      </c>
      <c r="G623">
        <v>1</v>
      </c>
    </row>
    <row r="624" spans="1:7" x14ac:dyDescent="0.2">
      <c r="A624" t="s">
        <v>869</v>
      </c>
      <c r="B624" t="s">
        <v>158</v>
      </c>
      <c r="C624" t="s">
        <v>587</v>
      </c>
      <c r="D624" t="str">
        <f t="shared" si="9"/>
        <v>Spic And Span All Purpose</v>
      </c>
      <c r="E624" s="1">
        <v>44541</v>
      </c>
      <c r="F624" s="4">
        <v>4280.5</v>
      </c>
      <c r="G624">
        <v>6</v>
      </c>
    </row>
    <row r="625" spans="1:7" x14ac:dyDescent="0.2">
      <c r="A625" t="s">
        <v>872</v>
      </c>
      <c r="B625" t="s">
        <v>21</v>
      </c>
      <c r="C625" t="s">
        <v>588</v>
      </c>
      <c r="D625" t="str">
        <f t="shared" si="9"/>
        <v>Green</v>
      </c>
      <c r="E625" s="1">
        <v>44478</v>
      </c>
      <c r="F625" s="4">
        <v>9011.67</v>
      </c>
      <c r="G625">
        <v>8</v>
      </c>
    </row>
    <row r="626" spans="1:7" x14ac:dyDescent="0.2">
      <c r="A626" t="s">
        <v>870</v>
      </c>
      <c r="B626" t="s">
        <v>23</v>
      </c>
      <c r="C626" t="s">
        <v>589</v>
      </c>
      <c r="D626" t="str">
        <f t="shared" si="9"/>
        <v>Back, Short Cut, Boneless</v>
      </c>
      <c r="E626" s="1">
        <v>44404</v>
      </c>
      <c r="F626" s="4">
        <v>6408.52</v>
      </c>
      <c r="G626">
        <v>8</v>
      </c>
    </row>
    <row r="627" spans="1:7" x14ac:dyDescent="0.2">
      <c r="A627" t="s">
        <v>872</v>
      </c>
      <c r="B627" t="s">
        <v>158</v>
      </c>
      <c r="C627" t="s">
        <v>590</v>
      </c>
      <c r="D627" t="str">
        <f t="shared" si="9"/>
        <v>Peeled</v>
      </c>
      <c r="E627" s="1">
        <v>44327</v>
      </c>
      <c r="F627" s="4">
        <v>1030.3800000000001</v>
      </c>
      <c r="G627">
        <v>7</v>
      </c>
    </row>
    <row r="628" spans="1:7" x14ac:dyDescent="0.2">
      <c r="A628" t="s">
        <v>871</v>
      </c>
      <c r="B628" t="s">
        <v>29</v>
      </c>
      <c r="C628" t="s">
        <v>591</v>
      </c>
      <c r="D628" t="str">
        <f t="shared" si="9"/>
        <v>Bacardi Raspberry</v>
      </c>
      <c r="E628" s="1">
        <v>44231</v>
      </c>
      <c r="F628" s="4">
        <v>1272.28</v>
      </c>
      <c r="G628">
        <v>7</v>
      </c>
    </row>
    <row r="629" spans="1:7" x14ac:dyDescent="0.2">
      <c r="A629" t="s">
        <v>870</v>
      </c>
      <c r="B629" t="s">
        <v>23</v>
      </c>
      <c r="C629" t="s">
        <v>592</v>
      </c>
      <c r="D629" t="str">
        <f t="shared" si="9"/>
        <v>Woolwich Goat, Log</v>
      </c>
      <c r="E629" s="1">
        <v>44498</v>
      </c>
      <c r="F629" s="4">
        <v>6803.41</v>
      </c>
      <c r="G629">
        <v>8</v>
      </c>
    </row>
    <row r="630" spans="1:7" x14ac:dyDescent="0.2">
      <c r="A630" t="s">
        <v>873</v>
      </c>
      <c r="B630" t="s">
        <v>41</v>
      </c>
      <c r="C630" t="s">
        <v>266</v>
      </c>
      <c r="D630" t="str">
        <f t="shared" si="9"/>
        <v>Fresh</v>
      </c>
      <c r="E630" s="1">
        <v>44245</v>
      </c>
      <c r="F630" s="4">
        <v>7318.47</v>
      </c>
      <c r="G630">
        <v>6</v>
      </c>
    </row>
    <row r="631" spans="1:7" x14ac:dyDescent="0.2">
      <c r="A631" t="s">
        <v>871</v>
      </c>
      <c r="B631" t="s">
        <v>25</v>
      </c>
      <c r="C631" t="s">
        <v>146</v>
      </c>
      <c r="D631" t="str">
        <f t="shared" si="9"/>
        <v>Lasagna Noodle, Frozen</v>
      </c>
      <c r="E631" s="1">
        <v>44296</v>
      </c>
      <c r="F631" s="4">
        <v>2641.85</v>
      </c>
      <c r="G631">
        <v>2</v>
      </c>
    </row>
    <row r="632" spans="1:7" x14ac:dyDescent="0.2">
      <c r="A632" t="s">
        <v>869</v>
      </c>
      <c r="B632" t="s">
        <v>27</v>
      </c>
      <c r="C632" t="s">
        <v>593</v>
      </c>
      <c r="D632" t="str">
        <f t="shared" si="9"/>
        <v>Daves Island Stinger</v>
      </c>
      <c r="E632" s="1">
        <v>44497</v>
      </c>
      <c r="F632" s="4">
        <v>1046.6099999999999</v>
      </c>
      <c r="G632">
        <v>10</v>
      </c>
    </row>
    <row r="633" spans="1:7" x14ac:dyDescent="0.2">
      <c r="A633" t="s">
        <v>871</v>
      </c>
      <c r="B633" t="s">
        <v>9</v>
      </c>
      <c r="C633" t="s">
        <v>594</v>
      </c>
      <c r="D633" t="str">
        <f t="shared" si="9"/>
        <v>Longan</v>
      </c>
      <c r="E633" s="1">
        <v>44396</v>
      </c>
      <c r="F633" s="4">
        <v>8642.2199999999993</v>
      </c>
      <c r="G633">
        <v>1</v>
      </c>
    </row>
    <row r="634" spans="1:7" x14ac:dyDescent="0.2">
      <c r="A634" t="s">
        <v>869</v>
      </c>
      <c r="B634" t="s">
        <v>41</v>
      </c>
      <c r="C634" t="s">
        <v>199</v>
      </c>
      <c r="D634" t="str">
        <f t="shared" si="9"/>
        <v>Foil</v>
      </c>
      <c r="E634" s="1">
        <v>44448</v>
      </c>
      <c r="F634" s="4">
        <v>2824.81</v>
      </c>
      <c r="G634">
        <v>3</v>
      </c>
    </row>
    <row r="635" spans="1:7" x14ac:dyDescent="0.2">
      <c r="A635" t="s">
        <v>870</v>
      </c>
      <c r="B635" t="s">
        <v>57</v>
      </c>
      <c r="C635" t="s">
        <v>595</v>
      </c>
      <c r="D635" t="str">
        <f t="shared" si="9"/>
        <v>Large Canned</v>
      </c>
      <c r="E635" s="1">
        <v>44487</v>
      </c>
      <c r="F635" s="4">
        <v>976.55</v>
      </c>
      <c r="G635">
        <v>8</v>
      </c>
    </row>
    <row r="636" spans="1:7" x14ac:dyDescent="0.2">
      <c r="A636" t="s">
        <v>871</v>
      </c>
      <c r="B636" t="s">
        <v>23</v>
      </c>
      <c r="C636" t="s">
        <v>596</v>
      </c>
      <c r="D636" t="str">
        <f t="shared" si="9"/>
        <v>Soupfoamcont12oz 112con</v>
      </c>
      <c r="E636" s="1">
        <v>44526</v>
      </c>
      <c r="F636" s="4">
        <v>7512.15</v>
      </c>
      <c r="G636">
        <v>6</v>
      </c>
    </row>
    <row r="637" spans="1:7" x14ac:dyDescent="0.2">
      <c r="A637" t="s">
        <v>869</v>
      </c>
      <c r="B637" t="s">
        <v>85</v>
      </c>
      <c r="C637" t="s">
        <v>597</v>
      </c>
      <c r="D637" t="str">
        <f t="shared" si="9"/>
        <v>Rainbow, Frozen</v>
      </c>
      <c r="E637" s="1">
        <v>44387</v>
      </c>
      <c r="F637" s="4">
        <v>1696.71</v>
      </c>
      <c r="G637">
        <v>3</v>
      </c>
    </row>
    <row r="638" spans="1:7" x14ac:dyDescent="0.2">
      <c r="A638" t="s">
        <v>869</v>
      </c>
      <c r="B638" t="s">
        <v>27</v>
      </c>
      <c r="C638" t="s">
        <v>598</v>
      </c>
      <c r="D638" t="str">
        <f t="shared" si="9"/>
        <v>Bamboo</v>
      </c>
      <c r="E638" s="1">
        <v>44518</v>
      </c>
      <c r="F638" s="4">
        <v>8920.39</v>
      </c>
      <c r="G638">
        <v>1</v>
      </c>
    </row>
    <row r="639" spans="1:7" x14ac:dyDescent="0.2">
      <c r="A639" t="s">
        <v>873</v>
      </c>
      <c r="B639" t="s">
        <v>52</v>
      </c>
      <c r="C639" t="s">
        <v>368</v>
      </c>
      <c r="D639" t="str">
        <f t="shared" si="9"/>
        <v>Red, Mouton Cadet</v>
      </c>
      <c r="E639" s="1">
        <v>44515</v>
      </c>
      <c r="F639" s="4">
        <v>3509.34</v>
      </c>
      <c r="G639">
        <v>4</v>
      </c>
    </row>
    <row r="640" spans="1:7" x14ac:dyDescent="0.2">
      <c r="A640" t="s">
        <v>869</v>
      </c>
      <c r="B640" t="s">
        <v>23</v>
      </c>
      <c r="C640" t="s">
        <v>599</v>
      </c>
      <c r="D640" t="str">
        <f t="shared" si="9"/>
        <v>Frozen</v>
      </c>
      <c r="E640" s="1">
        <v>44256</v>
      </c>
      <c r="F640" s="4">
        <v>6683.44</v>
      </c>
      <c r="G640">
        <v>1</v>
      </c>
    </row>
    <row r="641" spans="1:7" x14ac:dyDescent="0.2">
      <c r="A641" t="s">
        <v>869</v>
      </c>
      <c r="B641" t="s">
        <v>35</v>
      </c>
      <c r="C641" t="s">
        <v>600</v>
      </c>
      <c r="D641" t="str">
        <f t="shared" si="9"/>
        <v>Paprika</v>
      </c>
      <c r="E641" s="1">
        <v>44548</v>
      </c>
      <c r="F641" s="4">
        <v>7358.98</v>
      </c>
      <c r="G641">
        <v>5</v>
      </c>
    </row>
    <row r="642" spans="1:7" x14ac:dyDescent="0.2">
      <c r="A642" t="s">
        <v>872</v>
      </c>
      <c r="B642" t="s">
        <v>9</v>
      </c>
      <c r="C642" t="s">
        <v>126</v>
      </c>
      <c r="D642" t="str">
        <f t="shared" ref="D642:D705" si="10">IFERROR(MID(C642,FIND("-",C642)+2,30),LEFT(C642,30))</f>
        <v>Golden, Lyles</v>
      </c>
      <c r="E642" s="1">
        <v>44395</v>
      </c>
      <c r="F642" s="4">
        <v>7381.91</v>
      </c>
      <c r="G642">
        <v>5</v>
      </c>
    </row>
    <row r="643" spans="1:7" x14ac:dyDescent="0.2">
      <c r="A643" t="s">
        <v>869</v>
      </c>
      <c r="B643" t="s">
        <v>54</v>
      </c>
      <c r="C643" t="s">
        <v>601</v>
      </c>
      <c r="D643" t="str">
        <f t="shared" si="10"/>
        <v>Provimi Inside</v>
      </c>
      <c r="E643" s="1">
        <v>44224</v>
      </c>
      <c r="F643" s="4">
        <v>2538.12</v>
      </c>
      <c r="G643">
        <v>8</v>
      </c>
    </row>
    <row r="644" spans="1:7" x14ac:dyDescent="0.2">
      <c r="A644" t="s">
        <v>872</v>
      </c>
      <c r="B644" t="s">
        <v>57</v>
      </c>
      <c r="C644" t="s">
        <v>448</v>
      </c>
      <c r="D644" t="str">
        <f t="shared" si="10"/>
        <v>Acorn</v>
      </c>
      <c r="E644" s="1">
        <v>44450</v>
      </c>
      <c r="F644" s="4">
        <v>5912.51</v>
      </c>
      <c r="G644">
        <v>4</v>
      </c>
    </row>
    <row r="645" spans="1:7" x14ac:dyDescent="0.2">
      <c r="A645" t="s">
        <v>869</v>
      </c>
      <c r="B645" t="s">
        <v>25</v>
      </c>
      <c r="C645" t="s">
        <v>602</v>
      </c>
      <c r="D645" t="str">
        <f t="shared" si="10"/>
        <v>Japanese Style</v>
      </c>
      <c r="E645" s="1">
        <v>44447</v>
      </c>
      <c r="F645" s="4">
        <v>7610.39</v>
      </c>
      <c r="G645">
        <v>1</v>
      </c>
    </row>
    <row r="646" spans="1:7" x14ac:dyDescent="0.2">
      <c r="A646" t="s">
        <v>873</v>
      </c>
      <c r="B646" t="s">
        <v>14</v>
      </c>
      <c r="C646" t="s">
        <v>603</v>
      </c>
      <c r="D646" t="str">
        <f t="shared" si="10"/>
        <v>Melba Toast</v>
      </c>
      <c r="E646" s="1">
        <v>44224</v>
      </c>
      <c r="F646" s="4">
        <v>5182.1000000000004</v>
      </c>
      <c r="G646">
        <v>1</v>
      </c>
    </row>
    <row r="647" spans="1:7" x14ac:dyDescent="0.2">
      <c r="A647" t="s">
        <v>872</v>
      </c>
      <c r="B647" t="s">
        <v>27</v>
      </c>
      <c r="C647" t="s">
        <v>604</v>
      </c>
      <c r="D647" t="str">
        <f t="shared" si="10"/>
        <v>Grape</v>
      </c>
      <c r="E647" s="1">
        <v>44367</v>
      </c>
      <c r="F647" s="4">
        <v>6980.98</v>
      </c>
      <c r="G647">
        <v>7</v>
      </c>
    </row>
    <row r="648" spans="1:7" x14ac:dyDescent="0.2">
      <c r="A648" t="s">
        <v>873</v>
      </c>
      <c r="B648" t="s">
        <v>158</v>
      </c>
      <c r="C648" t="s">
        <v>605</v>
      </c>
      <c r="D648" t="str">
        <f t="shared" si="10"/>
        <v>Smoked</v>
      </c>
      <c r="E648" s="1">
        <v>44553</v>
      </c>
      <c r="F648" s="4">
        <v>972.16</v>
      </c>
      <c r="G648">
        <v>6</v>
      </c>
    </row>
    <row r="649" spans="1:7" x14ac:dyDescent="0.2">
      <c r="A649" t="s">
        <v>871</v>
      </c>
      <c r="B649" t="s">
        <v>29</v>
      </c>
      <c r="C649" t="s">
        <v>606</v>
      </c>
      <c r="D649" t="str">
        <f t="shared" si="10"/>
        <v>Sansho Powder</v>
      </c>
      <c r="E649" s="1">
        <v>44349</v>
      </c>
      <c r="F649" s="4">
        <v>5975.83</v>
      </c>
      <c r="G649">
        <v>6</v>
      </c>
    </row>
    <row r="650" spans="1:7" x14ac:dyDescent="0.2">
      <c r="A650" t="s">
        <v>872</v>
      </c>
      <c r="B650" t="s">
        <v>23</v>
      </c>
      <c r="C650" t="s">
        <v>607</v>
      </c>
      <c r="D650" t="str">
        <f t="shared" si="10"/>
        <v>Shallots</v>
      </c>
      <c r="E650" s="1">
        <v>44355</v>
      </c>
      <c r="F650" s="4">
        <v>2454.96</v>
      </c>
      <c r="G650">
        <v>5</v>
      </c>
    </row>
    <row r="651" spans="1:7" x14ac:dyDescent="0.2">
      <c r="A651" t="s">
        <v>871</v>
      </c>
      <c r="B651" t="s">
        <v>46</v>
      </c>
      <c r="C651" t="s">
        <v>608</v>
      </c>
      <c r="D651" t="str">
        <f t="shared" si="10"/>
        <v>Soho Lychee Liqueur</v>
      </c>
      <c r="E651" s="1">
        <v>44277</v>
      </c>
      <c r="F651" s="4">
        <v>4014.39</v>
      </c>
      <c r="G651">
        <v>1</v>
      </c>
    </row>
    <row r="652" spans="1:7" x14ac:dyDescent="0.2">
      <c r="A652" t="s">
        <v>873</v>
      </c>
      <c r="B652" t="s">
        <v>158</v>
      </c>
      <c r="C652" t="s">
        <v>609</v>
      </c>
      <c r="D652" t="str">
        <f t="shared" si="10"/>
        <v>Frozen</v>
      </c>
      <c r="E652" s="1">
        <v>44558</v>
      </c>
      <c r="F652" s="4">
        <v>5738.61</v>
      </c>
      <c r="G652">
        <v>4</v>
      </c>
    </row>
    <row r="653" spans="1:7" x14ac:dyDescent="0.2">
      <c r="A653" t="s">
        <v>873</v>
      </c>
      <c r="B653" t="s">
        <v>57</v>
      </c>
      <c r="C653" t="s">
        <v>610</v>
      </c>
      <c r="D653" t="str">
        <f t="shared" si="10"/>
        <v>Eggwhite Frozen</v>
      </c>
      <c r="E653" s="1">
        <v>44490</v>
      </c>
      <c r="F653" s="4">
        <v>580.84</v>
      </c>
      <c r="G653">
        <v>10</v>
      </c>
    </row>
    <row r="654" spans="1:7" x14ac:dyDescent="0.2">
      <c r="A654" t="s">
        <v>870</v>
      </c>
      <c r="B654" t="s">
        <v>9</v>
      </c>
      <c r="C654" t="s">
        <v>611</v>
      </c>
      <c r="D654" t="str">
        <f t="shared" si="10"/>
        <v>Turkey Tenderloin Frozen</v>
      </c>
      <c r="E654" s="1">
        <v>44528</v>
      </c>
      <c r="F654" s="4">
        <v>7202.91</v>
      </c>
      <c r="G654">
        <v>7</v>
      </c>
    </row>
    <row r="655" spans="1:7" x14ac:dyDescent="0.2">
      <c r="A655" t="s">
        <v>872</v>
      </c>
      <c r="B655" t="s">
        <v>14</v>
      </c>
      <c r="C655" t="s">
        <v>612</v>
      </c>
      <c r="D655" t="str">
        <f t="shared" si="10"/>
        <v>Shredded, Unsweet</v>
      </c>
      <c r="E655" s="1">
        <v>44418</v>
      </c>
      <c r="F655" s="4">
        <v>8319.48</v>
      </c>
      <c r="G655">
        <v>9</v>
      </c>
    </row>
    <row r="656" spans="1:7" x14ac:dyDescent="0.2">
      <c r="A656" t="s">
        <v>872</v>
      </c>
      <c r="B656" t="s">
        <v>35</v>
      </c>
      <c r="C656" t="s">
        <v>613</v>
      </c>
      <c r="D656" t="str">
        <f t="shared" si="10"/>
        <v>Vanilla Beans</v>
      </c>
      <c r="E656" s="1">
        <v>44278</v>
      </c>
      <c r="F656" s="4">
        <v>4414.1099999999997</v>
      </c>
      <c r="G656">
        <v>9</v>
      </c>
    </row>
    <row r="657" spans="1:7" x14ac:dyDescent="0.2">
      <c r="A657" t="s">
        <v>870</v>
      </c>
      <c r="B657" t="s">
        <v>158</v>
      </c>
      <c r="C657" t="s">
        <v>446</v>
      </c>
      <c r="D657" t="str">
        <f t="shared" si="10"/>
        <v>Greek Salad</v>
      </c>
      <c r="E657" s="1">
        <v>44315</v>
      </c>
      <c r="F657" s="4">
        <v>4532.6899999999996</v>
      </c>
      <c r="G657">
        <v>9</v>
      </c>
    </row>
    <row r="658" spans="1:7" x14ac:dyDescent="0.2">
      <c r="A658" t="s">
        <v>870</v>
      </c>
      <c r="B658" t="s">
        <v>25</v>
      </c>
      <c r="C658" t="s">
        <v>614</v>
      </c>
      <c r="D658" t="str">
        <f t="shared" si="10"/>
        <v>Bar Nature Valley</v>
      </c>
      <c r="E658" s="1">
        <v>44389</v>
      </c>
      <c r="F658" s="4">
        <v>8919</v>
      </c>
      <c r="G658">
        <v>7</v>
      </c>
    </row>
    <row r="659" spans="1:7" x14ac:dyDescent="0.2">
      <c r="A659" t="s">
        <v>871</v>
      </c>
      <c r="B659" t="s">
        <v>23</v>
      </c>
      <c r="C659" t="s">
        <v>615</v>
      </c>
      <c r="D659" t="str">
        <f t="shared" si="10"/>
        <v>Roll, Calabrese</v>
      </c>
      <c r="E659" s="1">
        <v>44318</v>
      </c>
      <c r="F659" s="4">
        <v>9709.99</v>
      </c>
      <c r="G659">
        <v>4</v>
      </c>
    </row>
    <row r="660" spans="1:7" x14ac:dyDescent="0.2">
      <c r="A660" t="s">
        <v>870</v>
      </c>
      <c r="B660" t="s">
        <v>29</v>
      </c>
      <c r="C660" t="s">
        <v>466</v>
      </c>
      <c r="D660" t="str">
        <f t="shared" si="10"/>
        <v>Mini, Green</v>
      </c>
      <c r="E660" s="1">
        <v>44402</v>
      </c>
      <c r="F660" s="4">
        <v>4063.48</v>
      </c>
      <c r="G660">
        <v>3</v>
      </c>
    </row>
    <row r="661" spans="1:7" x14ac:dyDescent="0.2">
      <c r="A661" t="s">
        <v>873</v>
      </c>
      <c r="B661" t="s">
        <v>85</v>
      </c>
      <c r="C661" t="s">
        <v>616</v>
      </c>
      <c r="D661" t="str">
        <f t="shared" si="10"/>
        <v>Pumpernickel</v>
      </c>
      <c r="E661" s="1">
        <v>44276</v>
      </c>
      <c r="F661" s="4">
        <v>8579.73</v>
      </c>
      <c r="G661">
        <v>2</v>
      </c>
    </row>
    <row r="662" spans="1:7" x14ac:dyDescent="0.2">
      <c r="A662" t="s">
        <v>873</v>
      </c>
      <c r="B662" t="s">
        <v>46</v>
      </c>
      <c r="C662" t="s">
        <v>617</v>
      </c>
      <c r="D662" t="str">
        <f t="shared" si="10"/>
        <v>Potato Dill Pickle</v>
      </c>
      <c r="E662" s="1">
        <v>44250</v>
      </c>
      <c r="F662" s="4">
        <v>6444.69</v>
      </c>
      <c r="G662">
        <v>2</v>
      </c>
    </row>
    <row r="663" spans="1:7" x14ac:dyDescent="0.2">
      <c r="A663" t="s">
        <v>872</v>
      </c>
      <c r="B663" t="s">
        <v>12</v>
      </c>
      <c r="C663" t="s">
        <v>197</v>
      </c>
      <c r="D663" t="str">
        <f t="shared" si="10"/>
        <v>Homestyle Two Bit</v>
      </c>
      <c r="E663" s="1">
        <v>44369</v>
      </c>
      <c r="F663" s="4">
        <v>5455.87</v>
      </c>
      <c r="G663">
        <v>9</v>
      </c>
    </row>
    <row r="664" spans="1:7" x14ac:dyDescent="0.2">
      <c r="A664" t="s">
        <v>873</v>
      </c>
      <c r="B664" t="s">
        <v>7</v>
      </c>
      <c r="C664" t="s">
        <v>386</v>
      </c>
      <c r="D664" t="str">
        <f t="shared" si="10"/>
        <v>Buckwheat, Organic</v>
      </c>
      <c r="E664" s="1">
        <v>44289</v>
      </c>
      <c r="F664" s="4">
        <v>7959.85</v>
      </c>
      <c r="G664">
        <v>9</v>
      </c>
    </row>
    <row r="665" spans="1:7" x14ac:dyDescent="0.2">
      <c r="A665" t="s">
        <v>870</v>
      </c>
      <c r="B665" t="s">
        <v>4</v>
      </c>
      <c r="C665" t="s">
        <v>88</v>
      </c>
      <c r="D665" t="str">
        <f t="shared" si="10"/>
        <v>Salsa</v>
      </c>
      <c r="E665" s="1">
        <v>44395</v>
      </c>
      <c r="F665" s="4">
        <v>3434.94</v>
      </c>
      <c r="G665">
        <v>4</v>
      </c>
    </row>
    <row r="666" spans="1:7" x14ac:dyDescent="0.2">
      <c r="A666" t="s">
        <v>872</v>
      </c>
      <c r="B666" t="s">
        <v>12</v>
      </c>
      <c r="C666" t="s">
        <v>618</v>
      </c>
      <c r="D666" t="str">
        <f t="shared" si="10"/>
        <v>Ground</v>
      </c>
      <c r="E666" s="1">
        <v>44433</v>
      </c>
      <c r="F666" s="4">
        <v>7503.14</v>
      </c>
      <c r="G666">
        <v>10</v>
      </c>
    </row>
    <row r="667" spans="1:7" x14ac:dyDescent="0.2">
      <c r="A667" t="s">
        <v>873</v>
      </c>
      <c r="B667" t="s">
        <v>25</v>
      </c>
      <c r="C667" t="s">
        <v>619</v>
      </c>
      <c r="D667" t="str">
        <f t="shared" si="10"/>
        <v>Orangina</v>
      </c>
      <c r="E667" s="1">
        <v>44289</v>
      </c>
      <c r="F667" s="4">
        <v>5298.66</v>
      </c>
      <c r="G667">
        <v>8</v>
      </c>
    </row>
    <row r="668" spans="1:7" x14ac:dyDescent="0.2">
      <c r="A668" t="s">
        <v>872</v>
      </c>
      <c r="B668" t="s">
        <v>19</v>
      </c>
      <c r="C668" t="s">
        <v>620</v>
      </c>
      <c r="D668" t="str">
        <f t="shared" si="10"/>
        <v>Ontario</v>
      </c>
      <c r="E668" s="1">
        <v>44371</v>
      </c>
      <c r="F668" s="4">
        <v>6042.26</v>
      </c>
      <c r="G668">
        <v>10</v>
      </c>
    </row>
    <row r="669" spans="1:7" x14ac:dyDescent="0.2">
      <c r="A669" t="s">
        <v>869</v>
      </c>
      <c r="B669" t="s">
        <v>41</v>
      </c>
      <c r="C669" t="s">
        <v>621</v>
      </c>
      <c r="D669" t="str">
        <f t="shared" si="10"/>
        <v>Truffle Paste</v>
      </c>
      <c r="E669" s="1">
        <v>44454</v>
      </c>
      <c r="F669" s="4">
        <v>626.29999999999995</v>
      </c>
      <c r="G669">
        <v>9</v>
      </c>
    </row>
    <row r="670" spans="1:7" x14ac:dyDescent="0.2">
      <c r="A670" t="s">
        <v>871</v>
      </c>
      <c r="B670" t="s">
        <v>16</v>
      </c>
      <c r="C670" t="s">
        <v>622</v>
      </c>
      <c r="D670" t="str">
        <f t="shared" si="10"/>
        <v>Pants Custom Dry Clean</v>
      </c>
      <c r="E670" s="1">
        <v>44262</v>
      </c>
      <c r="F670" s="4">
        <v>1644.08</v>
      </c>
      <c r="G670">
        <v>7</v>
      </c>
    </row>
    <row r="671" spans="1:7" x14ac:dyDescent="0.2">
      <c r="A671" t="s">
        <v>870</v>
      </c>
      <c r="B671" t="s">
        <v>35</v>
      </c>
      <c r="C671" t="s">
        <v>623</v>
      </c>
      <c r="D671" t="str">
        <f t="shared" si="10"/>
        <v>Sleemans Honey Brown</v>
      </c>
      <c r="E671" s="1">
        <v>44503</v>
      </c>
      <c r="F671" s="4">
        <v>2837.55</v>
      </c>
      <c r="G671">
        <v>3</v>
      </c>
    </row>
    <row r="672" spans="1:7" x14ac:dyDescent="0.2">
      <c r="A672" t="s">
        <v>870</v>
      </c>
      <c r="B672" t="s">
        <v>14</v>
      </c>
      <c r="C672" t="s">
        <v>624</v>
      </c>
      <c r="D672" t="str">
        <f t="shared" si="10"/>
        <v>Cambozola</v>
      </c>
      <c r="E672" s="1">
        <v>44455</v>
      </c>
      <c r="F672" s="4">
        <v>8181.11</v>
      </c>
      <c r="G672">
        <v>2</v>
      </c>
    </row>
    <row r="673" spans="1:7" x14ac:dyDescent="0.2">
      <c r="A673" t="s">
        <v>871</v>
      </c>
      <c r="B673" t="s">
        <v>81</v>
      </c>
      <c r="C673" t="s">
        <v>625</v>
      </c>
      <c r="D673" t="str">
        <f t="shared" si="10"/>
        <v>Avocado</v>
      </c>
      <c r="E673" s="1">
        <v>44386</v>
      </c>
      <c r="F673" s="4">
        <v>7213.94</v>
      </c>
      <c r="G673">
        <v>3</v>
      </c>
    </row>
    <row r="674" spans="1:7" x14ac:dyDescent="0.2">
      <c r="A674" t="s">
        <v>870</v>
      </c>
      <c r="B674" t="s">
        <v>9</v>
      </c>
      <c r="C674" t="s">
        <v>626</v>
      </c>
      <c r="D674" t="str">
        <f t="shared" si="10"/>
        <v>Apple, 1.36l</v>
      </c>
      <c r="E674" s="1">
        <v>44353</v>
      </c>
      <c r="F674" s="4">
        <v>9546.7000000000007</v>
      </c>
      <c r="G674">
        <v>9</v>
      </c>
    </row>
    <row r="675" spans="1:7" x14ac:dyDescent="0.2">
      <c r="A675" t="s">
        <v>870</v>
      </c>
      <c r="B675" t="s">
        <v>23</v>
      </c>
      <c r="C675" t="s">
        <v>627</v>
      </c>
      <c r="D675" t="str">
        <f t="shared" si="10"/>
        <v>Casillero Del Diablo</v>
      </c>
      <c r="E675" s="1">
        <v>44317</v>
      </c>
      <c r="F675" s="4">
        <v>4252.59</v>
      </c>
      <c r="G675">
        <v>4</v>
      </c>
    </row>
    <row r="676" spans="1:7" x14ac:dyDescent="0.2">
      <c r="A676" t="s">
        <v>871</v>
      </c>
      <c r="B676" t="s">
        <v>46</v>
      </c>
      <c r="C676" t="s">
        <v>628</v>
      </c>
      <c r="D676" t="str">
        <f t="shared" si="10"/>
        <v>Goodhearth</v>
      </c>
      <c r="E676" s="1">
        <v>44482</v>
      </c>
      <c r="F676" s="4">
        <v>9138.42</v>
      </c>
      <c r="G676">
        <v>9</v>
      </c>
    </row>
    <row r="677" spans="1:7" x14ac:dyDescent="0.2">
      <c r="A677" t="s">
        <v>873</v>
      </c>
      <c r="B677" t="s">
        <v>41</v>
      </c>
      <c r="C677" t="s">
        <v>629</v>
      </c>
      <c r="D677" t="str">
        <f t="shared" si="10"/>
        <v>Kellogs Raisan Bran Bars</v>
      </c>
      <c r="E677" s="1">
        <v>44505</v>
      </c>
      <c r="F677" s="4">
        <v>3843.69</v>
      </c>
      <c r="G677">
        <v>6</v>
      </c>
    </row>
    <row r="678" spans="1:7" x14ac:dyDescent="0.2">
      <c r="A678" t="s">
        <v>872</v>
      </c>
      <c r="B678" t="s">
        <v>57</v>
      </c>
      <c r="C678" t="s">
        <v>243</v>
      </c>
      <c r="D678" t="str">
        <f t="shared" si="10"/>
        <v>Moskovskaya</v>
      </c>
      <c r="E678" s="1">
        <v>44449</v>
      </c>
      <c r="F678" s="4">
        <v>3605.66</v>
      </c>
      <c r="G678">
        <v>8</v>
      </c>
    </row>
    <row r="679" spans="1:7" x14ac:dyDescent="0.2">
      <c r="A679" t="s">
        <v>872</v>
      </c>
      <c r="B679" t="s">
        <v>9</v>
      </c>
      <c r="C679" t="s">
        <v>529</v>
      </c>
      <c r="D679" t="str">
        <f t="shared" si="10"/>
        <v>Racks Frenched</v>
      </c>
      <c r="E679" s="1">
        <v>44218</v>
      </c>
      <c r="F679" s="4">
        <v>1215.8900000000001</v>
      </c>
      <c r="G679">
        <v>5</v>
      </c>
    </row>
    <row r="680" spans="1:7" x14ac:dyDescent="0.2">
      <c r="A680" t="s">
        <v>869</v>
      </c>
      <c r="B680" t="s">
        <v>35</v>
      </c>
      <c r="C680" t="s">
        <v>630</v>
      </c>
      <c r="D680" t="str">
        <f t="shared" si="10"/>
        <v>Pancake</v>
      </c>
      <c r="E680" s="1">
        <v>44204</v>
      </c>
      <c r="F680" s="4">
        <v>5984.25</v>
      </c>
      <c r="G680">
        <v>8</v>
      </c>
    </row>
    <row r="681" spans="1:7" x14ac:dyDescent="0.2">
      <c r="A681" t="s">
        <v>873</v>
      </c>
      <c r="B681" t="s">
        <v>14</v>
      </c>
      <c r="C681" t="s">
        <v>631</v>
      </c>
      <c r="D681" t="str">
        <f t="shared" si="10"/>
        <v>Frozen</v>
      </c>
      <c r="E681" s="1">
        <v>44534</v>
      </c>
      <c r="F681" s="4">
        <v>4586.29</v>
      </c>
      <c r="G681">
        <v>3</v>
      </c>
    </row>
    <row r="682" spans="1:7" x14ac:dyDescent="0.2">
      <c r="A682" t="s">
        <v>869</v>
      </c>
      <c r="B682" t="s">
        <v>41</v>
      </c>
      <c r="C682" t="s">
        <v>632</v>
      </c>
      <c r="D682" t="str">
        <f t="shared" si="10"/>
        <v>Insides Provini</v>
      </c>
      <c r="E682" s="1">
        <v>44331</v>
      </c>
      <c r="F682" s="4">
        <v>7277.95</v>
      </c>
      <c r="G682">
        <v>8</v>
      </c>
    </row>
    <row r="683" spans="1:7" x14ac:dyDescent="0.2">
      <c r="A683" t="s">
        <v>872</v>
      </c>
      <c r="B683" t="s">
        <v>21</v>
      </c>
      <c r="C683" t="s">
        <v>633</v>
      </c>
      <c r="D683" t="str">
        <f t="shared" si="10"/>
        <v>Italian Sesame Poly</v>
      </c>
      <c r="E683" s="1">
        <v>44372</v>
      </c>
      <c r="F683" s="4">
        <v>3464.86</v>
      </c>
      <c r="G683">
        <v>3</v>
      </c>
    </row>
    <row r="684" spans="1:7" x14ac:dyDescent="0.2">
      <c r="A684" t="s">
        <v>873</v>
      </c>
      <c r="B684" t="s">
        <v>23</v>
      </c>
      <c r="C684" t="s">
        <v>634</v>
      </c>
      <c r="D684" t="str">
        <f t="shared" si="10"/>
        <v>Pepperoni Slices</v>
      </c>
      <c r="E684" s="1">
        <v>44457</v>
      </c>
      <c r="F684" s="4">
        <v>1031.67</v>
      </c>
      <c r="G684">
        <v>10</v>
      </c>
    </row>
    <row r="685" spans="1:7" x14ac:dyDescent="0.2">
      <c r="A685" t="s">
        <v>870</v>
      </c>
      <c r="B685" t="s">
        <v>85</v>
      </c>
      <c r="C685" t="s">
        <v>635</v>
      </c>
      <c r="D685" t="str">
        <f t="shared" si="10"/>
        <v>Oka</v>
      </c>
      <c r="E685" s="1">
        <v>44538</v>
      </c>
      <c r="F685" s="4">
        <v>9657.5499999999993</v>
      </c>
      <c r="G685">
        <v>8</v>
      </c>
    </row>
    <row r="686" spans="1:7" x14ac:dyDescent="0.2">
      <c r="A686" t="s">
        <v>870</v>
      </c>
      <c r="B686" t="s">
        <v>12</v>
      </c>
      <c r="C686" t="s">
        <v>512</v>
      </c>
      <c r="D686" t="str">
        <f t="shared" si="10"/>
        <v>9</v>
      </c>
      <c r="E686" s="1">
        <v>44486</v>
      </c>
      <c r="F686" s="4">
        <v>7949.89</v>
      </c>
      <c r="G686">
        <v>10</v>
      </c>
    </row>
    <row r="687" spans="1:7" x14ac:dyDescent="0.2">
      <c r="A687" t="s">
        <v>872</v>
      </c>
      <c r="B687" t="s">
        <v>57</v>
      </c>
      <c r="C687" t="s">
        <v>636</v>
      </c>
      <c r="D687" t="str">
        <f t="shared" si="10"/>
        <v>Sawmill Creek Autumn</v>
      </c>
      <c r="E687" s="1">
        <v>44375</v>
      </c>
      <c r="F687" s="4">
        <v>2666.88</v>
      </c>
      <c r="G687">
        <v>1</v>
      </c>
    </row>
    <row r="688" spans="1:7" x14ac:dyDescent="0.2">
      <c r="A688" t="s">
        <v>869</v>
      </c>
      <c r="B688" t="s">
        <v>158</v>
      </c>
      <c r="C688" t="s">
        <v>637</v>
      </c>
      <c r="D688" t="str">
        <f t="shared" si="10"/>
        <v>Mango</v>
      </c>
      <c r="E688" s="1">
        <v>44291</v>
      </c>
      <c r="F688" s="4">
        <v>7024.14</v>
      </c>
      <c r="G688">
        <v>7</v>
      </c>
    </row>
    <row r="689" spans="1:7" x14ac:dyDescent="0.2">
      <c r="A689" t="s">
        <v>869</v>
      </c>
      <c r="B689" t="s">
        <v>52</v>
      </c>
      <c r="C689" t="s">
        <v>369</v>
      </c>
      <c r="D689" t="str">
        <f t="shared" si="10"/>
        <v>Mikes Hard Lemonade</v>
      </c>
      <c r="E689" s="1">
        <v>44286</v>
      </c>
      <c r="F689" s="4">
        <v>1612.22</v>
      </c>
      <c r="G689">
        <v>3</v>
      </c>
    </row>
    <row r="690" spans="1:7" x14ac:dyDescent="0.2">
      <c r="A690" t="s">
        <v>869</v>
      </c>
      <c r="B690" t="s">
        <v>7</v>
      </c>
      <c r="C690" t="s">
        <v>638</v>
      </c>
      <c r="D690" t="str">
        <f t="shared" si="10"/>
        <v>Rice Flour</v>
      </c>
      <c r="E690" s="1">
        <v>44551</v>
      </c>
      <c r="F690" s="4">
        <v>5042.2299999999996</v>
      </c>
      <c r="G690">
        <v>9</v>
      </c>
    </row>
    <row r="691" spans="1:7" x14ac:dyDescent="0.2">
      <c r="A691" t="s">
        <v>870</v>
      </c>
      <c r="B691" t="s">
        <v>29</v>
      </c>
      <c r="C691" t="s">
        <v>639</v>
      </c>
      <c r="D691" t="str">
        <f t="shared" si="10"/>
        <v>Gaylan, Chinese</v>
      </c>
      <c r="E691" s="1">
        <v>44386</v>
      </c>
      <c r="F691" s="4">
        <v>4315.28</v>
      </c>
      <c r="G691">
        <v>5</v>
      </c>
    </row>
    <row r="692" spans="1:7" x14ac:dyDescent="0.2">
      <c r="A692" t="s">
        <v>870</v>
      </c>
      <c r="B692" t="s">
        <v>16</v>
      </c>
      <c r="C692" t="s">
        <v>640</v>
      </c>
      <c r="D692" t="str">
        <f t="shared" si="10"/>
        <v>Roasted, Cooked</v>
      </c>
      <c r="E692" s="1">
        <v>44204</v>
      </c>
      <c r="F692" s="4">
        <v>779.58</v>
      </c>
      <c r="G692">
        <v>9</v>
      </c>
    </row>
    <row r="693" spans="1:7" x14ac:dyDescent="0.2">
      <c r="A693" t="s">
        <v>871</v>
      </c>
      <c r="B693" t="s">
        <v>14</v>
      </c>
      <c r="C693" t="s">
        <v>641</v>
      </c>
      <c r="D693" t="str">
        <f t="shared" si="10"/>
        <v>Reese Pieces</v>
      </c>
      <c r="E693" s="1">
        <v>44205</v>
      </c>
      <c r="F693" s="4">
        <v>3929.87</v>
      </c>
      <c r="G693">
        <v>6</v>
      </c>
    </row>
    <row r="694" spans="1:7" x14ac:dyDescent="0.2">
      <c r="A694" t="s">
        <v>869</v>
      </c>
      <c r="B694" t="s">
        <v>73</v>
      </c>
      <c r="C694" t="s">
        <v>642</v>
      </c>
      <c r="D694" t="str">
        <f t="shared" si="10"/>
        <v>Chicken Wing</v>
      </c>
      <c r="E694" s="1">
        <v>44291</v>
      </c>
      <c r="F694" s="4">
        <v>4941.49</v>
      </c>
      <c r="G694">
        <v>6</v>
      </c>
    </row>
    <row r="695" spans="1:7" x14ac:dyDescent="0.2">
      <c r="A695" t="s">
        <v>870</v>
      </c>
      <c r="B695" t="s">
        <v>73</v>
      </c>
      <c r="C695" t="s">
        <v>643</v>
      </c>
      <c r="D695" t="str">
        <f t="shared" si="10"/>
        <v>Pita</v>
      </c>
      <c r="E695" s="1">
        <v>44458</v>
      </c>
      <c r="F695" s="4">
        <v>7399.66</v>
      </c>
      <c r="G695">
        <v>6</v>
      </c>
    </row>
    <row r="696" spans="1:7" x14ac:dyDescent="0.2">
      <c r="A696" t="s">
        <v>871</v>
      </c>
      <c r="B696" t="s">
        <v>27</v>
      </c>
      <c r="C696" t="s">
        <v>94</v>
      </c>
      <c r="D696" t="str">
        <f t="shared" si="10"/>
        <v>Golden</v>
      </c>
      <c r="E696" s="1">
        <v>44291</v>
      </c>
      <c r="F696" s="4">
        <v>7046.84</v>
      </c>
      <c r="G696">
        <v>5</v>
      </c>
    </row>
    <row r="697" spans="1:7" x14ac:dyDescent="0.2">
      <c r="A697" t="s">
        <v>872</v>
      </c>
      <c r="B697" t="s">
        <v>41</v>
      </c>
      <c r="C697" t="s">
        <v>644</v>
      </c>
      <c r="D697" t="str">
        <f t="shared" si="10"/>
        <v>Foam Dixie 12 Oz</v>
      </c>
      <c r="E697" s="1">
        <v>44539</v>
      </c>
      <c r="F697" s="4">
        <v>2310.59</v>
      </c>
      <c r="G697">
        <v>2</v>
      </c>
    </row>
    <row r="698" spans="1:7" x14ac:dyDescent="0.2">
      <c r="A698" t="s">
        <v>873</v>
      </c>
      <c r="B698" t="s">
        <v>158</v>
      </c>
      <c r="C698" t="s">
        <v>645</v>
      </c>
      <c r="D698" t="str">
        <f t="shared" si="10"/>
        <v>Shredded, Sweet</v>
      </c>
      <c r="E698" s="1">
        <v>44524</v>
      </c>
      <c r="F698" s="4">
        <v>255.07</v>
      </c>
      <c r="G698">
        <v>4</v>
      </c>
    </row>
    <row r="699" spans="1:7" x14ac:dyDescent="0.2">
      <c r="A699" t="s">
        <v>872</v>
      </c>
      <c r="B699" t="s">
        <v>35</v>
      </c>
      <c r="C699" t="s">
        <v>646</v>
      </c>
      <c r="D699" t="str">
        <f t="shared" si="10"/>
        <v>Oneshot Automatic Soap System</v>
      </c>
      <c r="E699" s="1">
        <v>44444</v>
      </c>
      <c r="F699" s="4">
        <v>3786.91</v>
      </c>
      <c r="G699">
        <v>9</v>
      </c>
    </row>
    <row r="700" spans="1:7" x14ac:dyDescent="0.2">
      <c r="A700" t="s">
        <v>870</v>
      </c>
      <c r="B700" t="s">
        <v>9</v>
      </c>
      <c r="C700" t="s">
        <v>450</v>
      </c>
      <c r="D700" t="str">
        <f t="shared" si="10"/>
        <v>Hoisin</v>
      </c>
      <c r="E700" s="1">
        <v>44239</v>
      </c>
      <c r="F700" s="4">
        <v>901.88</v>
      </c>
      <c r="G700">
        <v>2</v>
      </c>
    </row>
    <row r="701" spans="1:7" x14ac:dyDescent="0.2">
      <c r="A701" t="s">
        <v>873</v>
      </c>
      <c r="B701" t="s">
        <v>29</v>
      </c>
      <c r="C701" t="s">
        <v>647</v>
      </c>
      <c r="D701" t="str">
        <f t="shared" si="10"/>
        <v>Orange, Concentrate</v>
      </c>
      <c r="E701" s="1">
        <v>44270</v>
      </c>
      <c r="F701" s="4">
        <v>5643.85</v>
      </c>
      <c r="G701">
        <v>9</v>
      </c>
    </row>
    <row r="702" spans="1:7" x14ac:dyDescent="0.2">
      <c r="A702" t="s">
        <v>873</v>
      </c>
      <c r="B702" t="s">
        <v>19</v>
      </c>
      <c r="C702" t="s">
        <v>337</v>
      </c>
      <c r="D702" t="str">
        <f t="shared" si="10"/>
        <v>Tamarind Paste</v>
      </c>
      <c r="E702" s="1">
        <v>44205</v>
      </c>
      <c r="F702" s="4">
        <v>8939.0300000000007</v>
      </c>
      <c r="G702">
        <v>1</v>
      </c>
    </row>
    <row r="703" spans="1:7" x14ac:dyDescent="0.2">
      <c r="A703" t="s">
        <v>870</v>
      </c>
      <c r="B703" t="s">
        <v>19</v>
      </c>
      <c r="C703" t="s">
        <v>648</v>
      </c>
      <c r="D703" t="str">
        <f t="shared" si="10"/>
        <v>Mini Cheesecake</v>
      </c>
      <c r="E703" s="1">
        <v>44415</v>
      </c>
      <c r="F703" s="4">
        <v>2789.99</v>
      </c>
      <c r="G703">
        <v>2</v>
      </c>
    </row>
    <row r="704" spans="1:7" x14ac:dyDescent="0.2">
      <c r="A704" t="s">
        <v>869</v>
      </c>
      <c r="B704" t="s">
        <v>29</v>
      </c>
      <c r="C704" t="s">
        <v>649</v>
      </c>
      <c r="D704" t="str">
        <f t="shared" si="10"/>
        <v>Passion Fruit</v>
      </c>
      <c r="E704" s="1">
        <v>44334</v>
      </c>
      <c r="F704" s="4">
        <v>5866.9</v>
      </c>
      <c r="G704">
        <v>3</v>
      </c>
    </row>
    <row r="705" spans="1:7" x14ac:dyDescent="0.2">
      <c r="A705" t="s">
        <v>870</v>
      </c>
      <c r="B705" t="s">
        <v>54</v>
      </c>
      <c r="C705" t="s">
        <v>650</v>
      </c>
      <c r="D705" t="str">
        <f t="shared" si="10"/>
        <v>Niagara Peninsula Vqa</v>
      </c>
      <c r="E705" s="1">
        <v>44246</v>
      </c>
      <c r="F705" s="4">
        <v>9918.35</v>
      </c>
      <c r="G705">
        <v>4</v>
      </c>
    </row>
    <row r="706" spans="1:7" x14ac:dyDescent="0.2">
      <c r="A706" t="s">
        <v>869</v>
      </c>
      <c r="B706" t="s">
        <v>73</v>
      </c>
      <c r="C706" t="s">
        <v>651</v>
      </c>
      <c r="D706" t="str">
        <f t="shared" ref="D706:D769" si="11">IFERROR(MID(C706,FIND("-",C706)+2,30),LEFT(C706,30))</f>
        <v>Browning Caramel Glace</v>
      </c>
      <c r="E706" s="1">
        <v>44385</v>
      </c>
      <c r="F706" s="4">
        <v>6598.73</v>
      </c>
      <c r="G706">
        <v>8</v>
      </c>
    </row>
    <row r="707" spans="1:7" x14ac:dyDescent="0.2">
      <c r="A707" t="s">
        <v>873</v>
      </c>
      <c r="B707" t="s">
        <v>41</v>
      </c>
      <c r="C707" t="s">
        <v>191</v>
      </c>
      <c r="D707" t="str">
        <f t="shared" si="11"/>
        <v>Peach, 175 Gr</v>
      </c>
      <c r="E707" s="1">
        <v>44357</v>
      </c>
      <c r="F707" s="4">
        <v>2609.7199999999998</v>
      </c>
      <c r="G707">
        <v>10</v>
      </c>
    </row>
    <row r="708" spans="1:7" x14ac:dyDescent="0.2">
      <c r="A708" t="s">
        <v>872</v>
      </c>
      <c r="B708" t="s">
        <v>158</v>
      </c>
      <c r="C708" t="s">
        <v>652</v>
      </c>
      <c r="D708" t="str">
        <f t="shared" si="11"/>
        <v>Chilli Paste, Hot Sambal Oelek</v>
      </c>
      <c r="E708" s="1">
        <v>44256</v>
      </c>
      <c r="F708" s="4">
        <v>8491.89</v>
      </c>
      <c r="G708">
        <v>4</v>
      </c>
    </row>
    <row r="709" spans="1:7" x14ac:dyDescent="0.2">
      <c r="A709" t="s">
        <v>871</v>
      </c>
      <c r="B709" t="s">
        <v>9</v>
      </c>
      <c r="C709" t="s">
        <v>653</v>
      </c>
      <c r="D709" t="str">
        <f t="shared" si="11"/>
        <v>La Sauvagine</v>
      </c>
      <c r="E709" s="1">
        <v>44446</v>
      </c>
      <c r="F709" s="4">
        <v>4017.21</v>
      </c>
      <c r="G709">
        <v>2</v>
      </c>
    </row>
    <row r="710" spans="1:7" x14ac:dyDescent="0.2">
      <c r="A710" t="s">
        <v>870</v>
      </c>
      <c r="B710" t="s">
        <v>27</v>
      </c>
      <c r="C710" t="s">
        <v>296</v>
      </c>
      <c r="D710" t="str">
        <f t="shared" si="11"/>
        <v>Top Butt Aaa</v>
      </c>
      <c r="E710" s="1">
        <v>44322</v>
      </c>
      <c r="F710" s="4">
        <v>9321.42</v>
      </c>
      <c r="G710">
        <v>3</v>
      </c>
    </row>
    <row r="711" spans="1:7" x14ac:dyDescent="0.2">
      <c r="A711" t="s">
        <v>869</v>
      </c>
      <c r="B711" t="s">
        <v>21</v>
      </c>
      <c r="C711" t="s">
        <v>654</v>
      </c>
      <c r="D711" t="str">
        <f t="shared" si="11"/>
        <v>Smoked Salmon / Dill</v>
      </c>
      <c r="E711" s="1">
        <v>44209</v>
      </c>
      <c r="F711" s="4">
        <v>3481.75</v>
      </c>
      <c r="G711">
        <v>5</v>
      </c>
    </row>
    <row r="712" spans="1:7" x14ac:dyDescent="0.2">
      <c r="A712" t="s">
        <v>872</v>
      </c>
      <c r="B712" t="s">
        <v>85</v>
      </c>
      <c r="C712" t="s">
        <v>655</v>
      </c>
      <c r="D712" t="str">
        <f t="shared" si="11"/>
        <v>Dark Rye, Loaf</v>
      </c>
      <c r="E712" s="1">
        <v>44262</v>
      </c>
      <c r="F712" s="4">
        <v>2110.84</v>
      </c>
      <c r="G712">
        <v>3</v>
      </c>
    </row>
    <row r="713" spans="1:7" x14ac:dyDescent="0.2">
      <c r="A713" t="s">
        <v>872</v>
      </c>
      <c r="B713" t="s">
        <v>19</v>
      </c>
      <c r="C713" t="s">
        <v>656</v>
      </c>
      <c r="D713" t="str">
        <f t="shared" si="11"/>
        <v>Pickled</v>
      </c>
      <c r="E713" s="1">
        <v>44523</v>
      </c>
      <c r="F713" s="4">
        <v>97.53</v>
      </c>
      <c r="G713">
        <v>5</v>
      </c>
    </row>
    <row r="714" spans="1:7" x14ac:dyDescent="0.2">
      <c r="A714" t="s">
        <v>872</v>
      </c>
      <c r="B714" t="s">
        <v>16</v>
      </c>
      <c r="C714" t="s">
        <v>657</v>
      </c>
      <c r="D714" t="str">
        <f t="shared" si="11"/>
        <v>Guava</v>
      </c>
      <c r="E714" s="1">
        <v>44444</v>
      </c>
      <c r="F714" s="4">
        <v>241.12</v>
      </c>
      <c r="G714">
        <v>10</v>
      </c>
    </row>
    <row r="715" spans="1:7" x14ac:dyDescent="0.2">
      <c r="A715" t="s">
        <v>873</v>
      </c>
      <c r="B715" t="s">
        <v>52</v>
      </c>
      <c r="C715" t="s">
        <v>658</v>
      </c>
      <c r="D715" t="str">
        <f t="shared" si="11"/>
        <v>Roses</v>
      </c>
      <c r="E715" s="1">
        <v>44276</v>
      </c>
      <c r="F715" s="4">
        <v>543.95000000000005</v>
      </c>
      <c r="G715">
        <v>6</v>
      </c>
    </row>
    <row r="716" spans="1:7" x14ac:dyDescent="0.2">
      <c r="A716" t="s">
        <v>869</v>
      </c>
      <c r="B716" t="s">
        <v>81</v>
      </c>
      <c r="C716" t="s">
        <v>64</v>
      </c>
      <c r="D716" t="str">
        <f t="shared" si="11"/>
        <v>Macadamia</v>
      </c>
      <c r="E716" s="1">
        <v>44337</v>
      </c>
      <c r="F716" s="4">
        <v>3852.55</v>
      </c>
      <c r="G716">
        <v>9</v>
      </c>
    </row>
    <row r="717" spans="1:7" x14ac:dyDescent="0.2">
      <c r="A717" t="s">
        <v>872</v>
      </c>
      <c r="B717" t="s">
        <v>81</v>
      </c>
      <c r="C717" t="s">
        <v>659</v>
      </c>
      <c r="D717" t="str">
        <f t="shared" si="11"/>
        <v>Rolls, Corn</v>
      </c>
      <c r="E717" s="1">
        <v>44473</v>
      </c>
      <c r="F717" s="4">
        <v>3188.85</v>
      </c>
      <c r="G717">
        <v>10</v>
      </c>
    </row>
    <row r="718" spans="1:7" x14ac:dyDescent="0.2">
      <c r="A718" t="s">
        <v>870</v>
      </c>
      <c r="B718" t="s">
        <v>52</v>
      </c>
      <c r="C718" t="s">
        <v>660</v>
      </c>
      <c r="D718" t="str">
        <f t="shared" si="11"/>
        <v>Russian Prince</v>
      </c>
      <c r="E718" s="1">
        <v>44247</v>
      </c>
      <c r="F718" s="4">
        <v>4930.21</v>
      </c>
      <c r="G718">
        <v>6</v>
      </c>
    </row>
    <row r="719" spans="1:7" x14ac:dyDescent="0.2">
      <c r="A719" t="s">
        <v>871</v>
      </c>
      <c r="B719" t="s">
        <v>81</v>
      </c>
      <c r="C719" t="s">
        <v>661</v>
      </c>
      <c r="D719" t="str">
        <f t="shared" si="11"/>
        <v>Milk</v>
      </c>
      <c r="E719" s="1">
        <v>44395</v>
      </c>
      <c r="F719" s="4">
        <v>3678.78</v>
      </c>
      <c r="G719">
        <v>10</v>
      </c>
    </row>
    <row r="720" spans="1:7" x14ac:dyDescent="0.2">
      <c r="A720" t="s">
        <v>869</v>
      </c>
      <c r="B720" t="s">
        <v>7</v>
      </c>
      <c r="C720" t="s">
        <v>76</v>
      </c>
      <c r="D720" t="str">
        <f t="shared" si="11"/>
        <v>Oyster, Fresh</v>
      </c>
      <c r="E720" s="1">
        <v>44376</v>
      </c>
      <c r="F720" s="4">
        <v>4656.6099999999997</v>
      </c>
      <c r="G720">
        <v>5</v>
      </c>
    </row>
    <row r="721" spans="1:7" x14ac:dyDescent="0.2">
      <c r="A721" t="s">
        <v>872</v>
      </c>
      <c r="B721" t="s">
        <v>27</v>
      </c>
      <c r="C721" t="s">
        <v>662</v>
      </c>
      <c r="D721" t="str">
        <f t="shared" si="11"/>
        <v>Medallion</v>
      </c>
      <c r="E721" s="1">
        <v>44298</v>
      </c>
      <c r="F721" s="4">
        <v>9375.31</v>
      </c>
      <c r="G721">
        <v>3</v>
      </c>
    </row>
    <row r="722" spans="1:7" x14ac:dyDescent="0.2">
      <c r="A722" t="s">
        <v>873</v>
      </c>
      <c r="B722" t="s">
        <v>46</v>
      </c>
      <c r="C722" t="s">
        <v>663</v>
      </c>
      <c r="D722" t="str">
        <f t="shared" si="11"/>
        <v>Parsnip</v>
      </c>
      <c r="E722" s="1">
        <v>44343</v>
      </c>
      <c r="F722" s="4">
        <v>2316.92</v>
      </c>
      <c r="G722">
        <v>7</v>
      </c>
    </row>
    <row r="723" spans="1:7" x14ac:dyDescent="0.2">
      <c r="A723" t="s">
        <v>869</v>
      </c>
      <c r="B723" t="s">
        <v>29</v>
      </c>
      <c r="C723" t="s">
        <v>664</v>
      </c>
      <c r="D723" t="str">
        <f t="shared" si="11"/>
        <v>Marie</v>
      </c>
      <c r="E723" s="1">
        <v>44255</v>
      </c>
      <c r="F723" s="4">
        <v>3767.73</v>
      </c>
      <c r="G723">
        <v>9</v>
      </c>
    </row>
    <row r="724" spans="1:7" x14ac:dyDescent="0.2">
      <c r="A724" t="s">
        <v>872</v>
      </c>
      <c r="B724" t="s">
        <v>52</v>
      </c>
      <c r="C724" t="s">
        <v>665</v>
      </c>
      <c r="D724" t="str">
        <f t="shared" si="11"/>
        <v>Neutral</v>
      </c>
      <c r="E724" s="1">
        <v>44273</v>
      </c>
      <c r="F724" s="4">
        <v>3647.18</v>
      </c>
      <c r="G724">
        <v>10</v>
      </c>
    </row>
    <row r="725" spans="1:7" x14ac:dyDescent="0.2">
      <c r="A725" t="s">
        <v>870</v>
      </c>
      <c r="B725" t="s">
        <v>52</v>
      </c>
      <c r="C725" t="s">
        <v>271</v>
      </c>
      <c r="D725" t="str">
        <f t="shared" si="11"/>
        <v>Juice Clear 5oz 55005</v>
      </c>
      <c r="E725" s="1">
        <v>44467</v>
      </c>
      <c r="F725" s="4">
        <v>8569.84</v>
      </c>
      <c r="G725">
        <v>2</v>
      </c>
    </row>
    <row r="726" spans="1:7" x14ac:dyDescent="0.2">
      <c r="A726" t="s">
        <v>873</v>
      </c>
      <c r="B726" t="s">
        <v>85</v>
      </c>
      <c r="C726" t="s">
        <v>666</v>
      </c>
      <c r="D726" t="str">
        <f t="shared" si="11"/>
        <v>Rainbow, Fresh</v>
      </c>
      <c r="E726" s="1">
        <v>44433</v>
      </c>
      <c r="F726" s="4">
        <v>4627.58</v>
      </c>
      <c r="G726">
        <v>10</v>
      </c>
    </row>
    <row r="727" spans="1:7" x14ac:dyDescent="0.2">
      <c r="A727" t="s">
        <v>872</v>
      </c>
      <c r="B727" t="s">
        <v>4</v>
      </c>
      <c r="C727" t="s">
        <v>667</v>
      </c>
      <c r="D727" t="str">
        <f t="shared" si="11"/>
        <v>Rum</v>
      </c>
      <c r="E727" s="1">
        <v>44233</v>
      </c>
      <c r="F727" s="4">
        <v>7738.43</v>
      </c>
      <c r="G727">
        <v>7</v>
      </c>
    </row>
    <row r="728" spans="1:7" x14ac:dyDescent="0.2">
      <c r="A728" t="s">
        <v>869</v>
      </c>
      <c r="B728" t="s">
        <v>29</v>
      </c>
      <c r="C728" t="s">
        <v>668</v>
      </c>
      <c r="D728" t="str">
        <f t="shared" si="11"/>
        <v>Tail, 3 - 4 Oz</v>
      </c>
      <c r="E728" s="1">
        <v>44423</v>
      </c>
      <c r="F728" s="4">
        <v>9055.39</v>
      </c>
      <c r="G728">
        <v>1</v>
      </c>
    </row>
    <row r="729" spans="1:7" x14ac:dyDescent="0.2">
      <c r="A729" t="s">
        <v>871</v>
      </c>
      <c r="B729" t="s">
        <v>16</v>
      </c>
      <c r="C729" t="s">
        <v>669</v>
      </c>
      <c r="D729" t="str">
        <f t="shared" si="11"/>
        <v>Fresh</v>
      </c>
      <c r="E729" s="1">
        <v>44536</v>
      </c>
      <c r="F729" s="4">
        <v>9010.52</v>
      </c>
      <c r="G729">
        <v>6</v>
      </c>
    </row>
    <row r="730" spans="1:7" x14ac:dyDescent="0.2">
      <c r="A730" t="s">
        <v>870</v>
      </c>
      <c r="B730" t="s">
        <v>158</v>
      </c>
      <c r="C730" t="s">
        <v>670</v>
      </c>
      <c r="D730" t="str">
        <f t="shared" si="11"/>
        <v>Sunflower</v>
      </c>
      <c r="E730" s="1">
        <v>44276</v>
      </c>
      <c r="F730" s="4">
        <v>3695.72</v>
      </c>
      <c r="G730">
        <v>3</v>
      </c>
    </row>
    <row r="731" spans="1:7" x14ac:dyDescent="0.2">
      <c r="A731" t="s">
        <v>869</v>
      </c>
      <c r="B731" t="s">
        <v>29</v>
      </c>
      <c r="C731" t="s">
        <v>671</v>
      </c>
      <c r="D731" t="str">
        <f t="shared" si="11"/>
        <v>Seed</v>
      </c>
      <c r="E731" s="1">
        <v>44258</v>
      </c>
      <c r="F731" s="4">
        <v>9270.08</v>
      </c>
      <c r="G731">
        <v>3</v>
      </c>
    </row>
    <row r="732" spans="1:7" x14ac:dyDescent="0.2">
      <c r="A732" t="s">
        <v>870</v>
      </c>
      <c r="B732" t="s">
        <v>23</v>
      </c>
      <c r="C732" t="s">
        <v>672</v>
      </c>
      <c r="D732" t="str">
        <f t="shared" si="11"/>
        <v>Raspberry</v>
      </c>
      <c r="E732" s="1">
        <v>44532</v>
      </c>
      <c r="F732" s="4">
        <v>9801.83</v>
      </c>
      <c r="G732">
        <v>2</v>
      </c>
    </row>
    <row r="733" spans="1:7" x14ac:dyDescent="0.2">
      <c r="A733" t="s">
        <v>872</v>
      </c>
      <c r="B733" t="s">
        <v>12</v>
      </c>
      <c r="C733" t="s">
        <v>150</v>
      </c>
      <c r="D733" t="str">
        <f t="shared" si="11"/>
        <v>10%</v>
      </c>
      <c r="E733" s="1">
        <v>44405</v>
      </c>
      <c r="F733" s="4">
        <v>3421.29</v>
      </c>
      <c r="G733">
        <v>8</v>
      </c>
    </row>
    <row r="734" spans="1:7" x14ac:dyDescent="0.2">
      <c r="A734" t="s">
        <v>869</v>
      </c>
      <c r="B734" t="s">
        <v>23</v>
      </c>
      <c r="C734" t="s">
        <v>631</v>
      </c>
      <c r="D734" t="str">
        <f t="shared" si="11"/>
        <v>Frozen</v>
      </c>
      <c r="E734" s="1">
        <v>44389</v>
      </c>
      <c r="F734" s="4">
        <v>7944.56</v>
      </c>
      <c r="G734">
        <v>3</v>
      </c>
    </row>
    <row r="735" spans="1:7" x14ac:dyDescent="0.2">
      <c r="A735" t="s">
        <v>871</v>
      </c>
      <c r="B735" t="s">
        <v>23</v>
      </c>
      <c r="C735" t="s">
        <v>673</v>
      </c>
      <c r="D735" t="str">
        <f t="shared" si="11"/>
        <v>Heavy Duty Dust Pan</v>
      </c>
      <c r="E735" s="1">
        <v>44278</v>
      </c>
      <c r="F735" s="4">
        <v>6356.57</v>
      </c>
      <c r="G735">
        <v>10</v>
      </c>
    </row>
    <row r="736" spans="1:7" x14ac:dyDescent="0.2">
      <c r="A736" t="s">
        <v>869</v>
      </c>
      <c r="B736" t="s">
        <v>16</v>
      </c>
      <c r="C736" t="s">
        <v>674</v>
      </c>
      <c r="D736" t="str">
        <f t="shared" si="11"/>
        <v>Cream, Amarula</v>
      </c>
      <c r="E736" s="1">
        <v>44225</v>
      </c>
      <c r="F736" s="4">
        <v>158.01</v>
      </c>
      <c r="G736">
        <v>5</v>
      </c>
    </row>
    <row r="737" spans="1:7" x14ac:dyDescent="0.2">
      <c r="A737" t="s">
        <v>869</v>
      </c>
      <c r="B737" t="s">
        <v>16</v>
      </c>
      <c r="C737" t="s">
        <v>441</v>
      </c>
      <c r="D737" t="str">
        <f t="shared" si="11"/>
        <v>Clam Nectar</v>
      </c>
      <c r="E737" s="1">
        <v>44521</v>
      </c>
      <c r="F737" s="4">
        <v>2047.62</v>
      </c>
      <c r="G737">
        <v>4</v>
      </c>
    </row>
    <row r="738" spans="1:7" x14ac:dyDescent="0.2">
      <c r="A738" t="s">
        <v>871</v>
      </c>
      <c r="B738" t="s">
        <v>14</v>
      </c>
      <c r="C738" t="s">
        <v>675</v>
      </c>
      <c r="D738" t="str">
        <f t="shared" si="11"/>
        <v>St. Paulin</v>
      </c>
      <c r="E738" s="1">
        <v>44390</v>
      </c>
      <c r="F738" s="4">
        <v>2666.86</v>
      </c>
      <c r="G738">
        <v>1</v>
      </c>
    </row>
    <row r="739" spans="1:7" x14ac:dyDescent="0.2">
      <c r="A739" t="s">
        <v>873</v>
      </c>
      <c r="B739" t="s">
        <v>85</v>
      </c>
      <c r="C739" t="s">
        <v>304</v>
      </c>
      <c r="D739" t="str">
        <f t="shared" si="11"/>
        <v>Inside Round</v>
      </c>
      <c r="E739" s="1">
        <v>44433</v>
      </c>
      <c r="F739" s="4">
        <v>6444.32</v>
      </c>
      <c r="G739">
        <v>4</v>
      </c>
    </row>
    <row r="740" spans="1:7" x14ac:dyDescent="0.2">
      <c r="A740" t="s">
        <v>869</v>
      </c>
      <c r="B740" t="s">
        <v>46</v>
      </c>
      <c r="C740" t="s">
        <v>676</v>
      </c>
      <c r="D740" t="str">
        <f t="shared" si="11"/>
        <v>Table Cloth 62x114 Colour</v>
      </c>
      <c r="E740" s="1">
        <v>44490</v>
      </c>
      <c r="F740" s="4">
        <v>4004.52</v>
      </c>
      <c r="G740">
        <v>5</v>
      </c>
    </row>
    <row r="741" spans="1:7" x14ac:dyDescent="0.2">
      <c r="A741" t="s">
        <v>873</v>
      </c>
      <c r="B741" t="s">
        <v>27</v>
      </c>
      <c r="C741" t="s">
        <v>514</v>
      </c>
      <c r="D741" t="str">
        <f t="shared" si="11"/>
        <v>Striped Red</v>
      </c>
      <c r="E741" s="1">
        <v>44546</v>
      </c>
      <c r="F741" s="4">
        <v>6432.35</v>
      </c>
      <c r="G741">
        <v>4</v>
      </c>
    </row>
    <row r="742" spans="1:7" x14ac:dyDescent="0.2">
      <c r="A742" t="s">
        <v>869</v>
      </c>
      <c r="B742" t="s">
        <v>9</v>
      </c>
      <c r="C742" t="s">
        <v>677</v>
      </c>
      <c r="D742" t="str">
        <f t="shared" si="11"/>
        <v>Energy Drink Red Bull</v>
      </c>
      <c r="E742" s="1">
        <v>44338</v>
      </c>
      <c r="F742" s="4">
        <v>787.99</v>
      </c>
      <c r="G742">
        <v>3</v>
      </c>
    </row>
    <row r="743" spans="1:7" x14ac:dyDescent="0.2">
      <c r="A743" t="s">
        <v>869</v>
      </c>
      <c r="B743" t="s">
        <v>12</v>
      </c>
      <c r="C743" t="s">
        <v>678</v>
      </c>
      <c r="D743" t="str">
        <f t="shared" si="11"/>
        <v>Boston Bib - Organic</v>
      </c>
      <c r="E743" s="1">
        <v>44489</v>
      </c>
      <c r="F743" s="4">
        <v>9914.6200000000008</v>
      </c>
      <c r="G743">
        <v>6</v>
      </c>
    </row>
    <row r="744" spans="1:7" x14ac:dyDescent="0.2">
      <c r="A744" t="s">
        <v>873</v>
      </c>
      <c r="B744" t="s">
        <v>85</v>
      </c>
      <c r="C744" t="s">
        <v>679</v>
      </c>
      <c r="D744" t="str">
        <f t="shared" si="11"/>
        <v>Lobak</v>
      </c>
      <c r="E744" s="1">
        <v>44549</v>
      </c>
      <c r="F744" s="4">
        <v>8694.91</v>
      </c>
      <c r="G744">
        <v>9</v>
      </c>
    </row>
    <row r="745" spans="1:7" x14ac:dyDescent="0.2">
      <c r="A745" t="s">
        <v>870</v>
      </c>
      <c r="B745" t="s">
        <v>14</v>
      </c>
      <c r="C745" t="s">
        <v>680</v>
      </c>
      <c r="D745" t="str">
        <f t="shared" si="11"/>
        <v>Nappa</v>
      </c>
      <c r="E745" s="1">
        <v>44532</v>
      </c>
      <c r="F745" s="4">
        <v>4353.22</v>
      </c>
      <c r="G745">
        <v>9</v>
      </c>
    </row>
    <row r="746" spans="1:7" x14ac:dyDescent="0.2">
      <c r="A746" t="s">
        <v>872</v>
      </c>
      <c r="B746" t="s">
        <v>7</v>
      </c>
      <c r="C746" t="s">
        <v>174</v>
      </c>
      <c r="D746" t="str">
        <f t="shared" si="11"/>
        <v>Spring Mix</v>
      </c>
      <c r="E746" s="1">
        <v>44268</v>
      </c>
      <c r="F746" s="4">
        <v>4596.62</v>
      </c>
      <c r="G746">
        <v>4</v>
      </c>
    </row>
    <row r="747" spans="1:7" x14ac:dyDescent="0.2">
      <c r="A747" t="s">
        <v>873</v>
      </c>
      <c r="B747" t="s">
        <v>52</v>
      </c>
      <c r="C747" t="s">
        <v>681</v>
      </c>
      <c r="D747" t="str">
        <f t="shared" si="11"/>
        <v>Pork Ham Prager</v>
      </c>
      <c r="E747" s="1">
        <v>44489</v>
      </c>
      <c r="F747" s="4">
        <v>6170.22</v>
      </c>
      <c r="G747">
        <v>10</v>
      </c>
    </row>
    <row r="748" spans="1:7" x14ac:dyDescent="0.2">
      <c r="A748" t="s">
        <v>871</v>
      </c>
      <c r="B748" t="s">
        <v>35</v>
      </c>
      <c r="C748" t="s">
        <v>325</v>
      </c>
      <c r="D748" t="str">
        <f t="shared" si="11"/>
        <v>Canned</v>
      </c>
      <c r="E748" s="1">
        <v>44310</v>
      </c>
      <c r="F748" s="4">
        <v>3478.3</v>
      </c>
      <c r="G748">
        <v>2</v>
      </c>
    </row>
    <row r="749" spans="1:7" x14ac:dyDescent="0.2">
      <c r="A749" t="s">
        <v>872</v>
      </c>
      <c r="B749" t="s">
        <v>41</v>
      </c>
      <c r="C749" t="s">
        <v>682</v>
      </c>
      <c r="D749" t="str">
        <f t="shared" si="11"/>
        <v>Tomato Puree</v>
      </c>
      <c r="E749" s="1">
        <v>44208</v>
      </c>
      <c r="F749" s="4">
        <v>4882.3</v>
      </c>
      <c r="G749">
        <v>6</v>
      </c>
    </row>
    <row r="750" spans="1:7" x14ac:dyDescent="0.2">
      <c r="A750" t="s">
        <v>873</v>
      </c>
      <c r="B750" t="s">
        <v>27</v>
      </c>
      <c r="C750" t="s">
        <v>683</v>
      </c>
      <c r="D750" t="str">
        <f t="shared" si="11"/>
        <v>Blackberry</v>
      </c>
      <c r="E750" s="1">
        <v>44316</v>
      </c>
      <c r="F750" s="4">
        <v>9865.7900000000009</v>
      </c>
      <c r="G750">
        <v>6</v>
      </c>
    </row>
    <row r="751" spans="1:7" x14ac:dyDescent="0.2">
      <c r="A751" t="s">
        <v>870</v>
      </c>
      <c r="B751" t="s">
        <v>81</v>
      </c>
      <c r="C751" t="s">
        <v>684</v>
      </c>
      <c r="D751" t="str">
        <f t="shared" si="11"/>
        <v>Merlot Vina Carmen</v>
      </c>
      <c r="E751" s="1">
        <v>44407</v>
      </c>
      <c r="F751" s="4">
        <v>8722.94</v>
      </c>
      <c r="G751">
        <v>8</v>
      </c>
    </row>
    <row r="752" spans="1:7" x14ac:dyDescent="0.2">
      <c r="A752" t="s">
        <v>869</v>
      </c>
      <c r="B752" t="s">
        <v>12</v>
      </c>
      <c r="C752" t="s">
        <v>685</v>
      </c>
      <c r="D752" t="str">
        <f t="shared" si="11"/>
        <v>Black Currant</v>
      </c>
      <c r="E752" s="1">
        <v>44248</v>
      </c>
      <c r="F752" s="4">
        <v>9210.2800000000007</v>
      </c>
      <c r="G752">
        <v>10</v>
      </c>
    </row>
    <row r="753" spans="1:7" x14ac:dyDescent="0.2">
      <c r="A753" t="s">
        <v>872</v>
      </c>
      <c r="B753" t="s">
        <v>21</v>
      </c>
      <c r="C753" t="s">
        <v>651</v>
      </c>
      <c r="D753" t="str">
        <f t="shared" si="11"/>
        <v>Browning Caramel Glace</v>
      </c>
      <c r="E753" s="1">
        <v>44261</v>
      </c>
      <c r="F753" s="4">
        <v>8494.2099999999991</v>
      </c>
      <c r="G753">
        <v>5</v>
      </c>
    </row>
    <row r="754" spans="1:7" x14ac:dyDescent="0.2">
      <c r="A754" t="s">
        <v>873</v>
      </c>
      <c r="B754" t="s">
        <v>81</v>
      </c>
      <c r="C754" t="s">
        <v>686</v>
      </c>
      <c r="D754" t="str">
        <f t="shared" si="11"/>
        <v>White</v>
      </c>
      <c r="E754" s="1">
        <v>44516</v>
      </c>
      <c r="F754" s="4">
        <v>8455.7800000000007</v>
      </c>
      <c r="G754">
        <v>7</v>
      </c>
    </row>
    <row r="755" spans="1:7" x14ac:dyDescent="0.2">
      <c r="A755" t="s">
        <v>873</v>
      </c>
      <c r="B755" t="s">
        <v>23</v>
      </c>
      <c r="C755" t="s">
        <v>34</v>
      </c>
      <c r="D755" t="str">
        <f t="shared" si="11"/>
        <v>Fillets</v>
      </c>
      <c r="E755" s="1">
        <v>44473</v>
      </c>
      <c r="F755" s="4">
        <v>7478.28</v>
      </c>
      <c r="G755">
        <v>3</v>
      </c>
    </row>
    <row r="756" spans="1:7" x14ac:dyDescent="0.2">
      <c r="A756" t="s">
        <v>873</v>
      </c>
      <c r="B756" t="s">
        <v>81</v>
      </c>
      <c r="C756" t="s">
        <v>687</v>
      </c>
      <c r="D756" t="str">
        <f t="shared" si="11"/>
        <v>Lambcasing</v>
      </c>
      <c r="E756" s="1">
        <v>44342</v>
      </c>
      <c r="F756" s="4">
        <v>7868.49</v>
      </c>
      <c r="G756">
        <v>5</v>
      </c>
    </row>
    <row r="757" spans="1:7" x14ac:dyDescent="0.2">
      <c r="A757" t="s">
        <v>873</v>
      </c>
      <c r="B757" t="s">
        <v>27</v>
      </c>
      <c r="C757" t="s">
        <v>59</v>
      </c>
      <c r="D757" t="str">
        <f t="shared" si="11"/>
        <v>Oranges</v>
      </c>
      <c r="E757" s="1">
        <v>44443</v>
      </c>
      <c r="F757" s="4">
        <v>7553.25</v>
      </c>
      <c r="G757">
        <v>10</v>
      </c>
    </row>
    <row r="758" spans="1:7" x14ac:dyDescent="0.2">
      <c r="A758" t="s">
        <v>872</v>
      </c>
      <c r="B758" t="s">
        <v>12</v>
      </c>
      <c r="C758" t="s">
        <v>688</v>
      </c>
      <c r="D758" t="str">
        <f t="shared" si="11"/>
        <v>Shichimi Togarashi Peppeers</v>
      </c>
      <c r="E758" s="1">
        <v>44559</v>
      </c>
      <c r="F758" s="4">
        <v>4217.01</v>
      </c>
      <c r="G758">
        <v>3</v>
      </c>
    </row>
    <row r="759" spans="1:7" x14ac:dyDescent="0.2">
      <c r="A759" t="s">
        <v>873</v>
      </c>
      <c r="B759" t="s">
        <v>41</v>
      </c>
      <c r="C759" t="s">
        <v>689</v>
      </c>
      <c r="D759" t="str">
        <f t="shared" si="11"/>
        <v>Flying Fish</v>
      </c>
      <c r="E759" s="1">
        <v>44457</v>
      </c>
      <c r="F759" s="4">
        <v>9840.7099999999991</v>
      </c>
      <c r="G759">
        <v>10</v>
      </c>
    </row>
    <row r="760" spans="1:7" x14ac:dyDescent="0.2">
      <c r="A760" t="s">
        <v>869</v>
      </c>
      <c r="B760" t="s">
        <v>25</v>
      </c>
      <c r="C760" t="s">
        <v>196</v>
      </c>
      <c r="D760" t="str">
        <f t="shared" si="11"/>
        <v>Penne, Lisce, Dry</v>
      </c>
      <c r="E760" s="1">
        <v>44308</v>
      </c>
      <c r="F760" s="4">
        <v>3071.23</v>
      </c>
      <c r="G760">
        <v>9</v>
      </c>
    </row>
    <row r="761" spans="1:7" x14ac:dyDescent="0.2">
      <c r="A761" t="s">
        <v>873</v>
      </c>
      <c r="B761" t="s">
        <v>4</v>
      </c>
      <c r="C761" t="s">
        <v>690</v>
      </c>
      <c r="D761" t="str">
        <f t="shared" si="11"/>
        <v>Squid Ink</v>
      </c>
      <c r="E761" s="1">
        <v>44496</v>
      </c>
      <c r="F761" s="4">
        <v>4477.8900000000003</v>
      </c>
      <c r="G761">
        <v>2</v>
      </c>
    </row>
    <row r="762" spans="1:7" x14ac:dyDescent="0.2">
      <c r="A762" t="s">
        <v>869</v>
      </c>
      <c r="B762" t="s">
        <v>46</v>
      </c>
      <c r="C762" t="s">
        <v>691</v>
      </c>
      <c r="D762" t="str">
        <f t="shared" si="11"/>
        <v>Lotus Leaves</v>
      </c>
      <c r="E762" s="1">
        <v>44314</v>
      </c>
      <c r="F762" s="4">
        <v>7309.26</v>
      </c>
      <c r="G762">
        <v>10</v>
      </c>
    </row>
    <row r="763" spans="1:7" x14ac:dyDescent="0.2">
      <c r="A763" t="s">
        <v>871</v>
      </c>
      <c r="B763" t="s">
        <v>25</v>
      </c>
      <c r="C763" t="s">
        <v>43</v>
      </c>
      <c r="D763" t="str">
        <f t="shared" si="11"/>
        <v>Campari</v>
      </c>
      <c r="E763" s="1">
        <v>44546</v>
      </c>
      <c r="F763" s="4">
        <v>3006.13</v>
      </c>
      <c r="G763">
        <v>4</v>
      </c>
    </row>
    <row r="764" spans="1:7" x14ac:dyDescent="0.2">
      <c r="A764" t="s">
        <v>873</v>
      </c>
      <c r="B764" t="s">
        <v>35</v>
      </c>
      <c r="C764" t="s">
        <v>692</v>
      </c>
      <c r="D764" t="str">
        <f t="shared" si="11"/>
        <v>Peppercorn</v>
      </c>
      <c r="E764" s="1">
        <v>44511</v>
      </c>
      <c r="F764" s="4">
        <v>5041.3599999999997</v>
      </c>
      <c r="G764">
        <v>4</v>
      </c>
    </row>
    <row r="765" spans="1:7" x14ac:dyDescent="0.2">
      <c r="A765" t="s">
        <v>870</v>
      </c>
      <c r="B765" t="s">
        <v>7</v>
      </c>
      <c r="C765" t="s">
        <v>693</v>
      </c>
      <c r="D765" t="str">
        <f t="shared" si="11"/>
        <v>Buckwheat, Dark</v>
      </c>
      <c r="E765" s="1">
        <v>44338</v>
      </c>
      <c r="F765" s="4">
        <v>3648.97</v>
      </c>
      <c r="G765">
        <v>2</v>
      </c>
    </row>
    <row r="766" spans="1:7" x14ac:dyDescent="0.2">
      <c r="A766" t="s">
        <v>872</v>
      </c>
      <c r="B766" t="s">
        <v>73</v>
      </c>
      <c r="C766" t="s">
        <v>694</v>
      </c>
      <c r="D766" t="str">
        <f t="shared" si="11"/>
        <v>Strawberry</v>
      </c>
      <c r="E766" s="1">
        <v>44264</v>
      </c>
      <c r="F766" s="4">
        <v>5807.5</v>
      </c>
      <c r="G766">
        <v>3</v>
      </c>
    </row>
    <row r="767" spans="1:7" x14ac:dyDescent="0.2">
      <c r="A767" t="s">
        <v>872</v>
      </c>
      <c r="B767" t="s">
        <v>85</v>
      </c>
      <c r="C767" t="s">
        <v>6</v>
      </c>
      <c r="D767" t="str">
        <f t="shared" si="11"/>
        <v>Zinfandel California 2002</v>
      </c>
      <c r="E767" s="1">
        <v>44362</v>
      </c>
      <c r="F767" s="4">
        <v>5677.9</v>
      </c>
      <c r="G767">
        <v>2</v>
      </c>
    </row>
    <row r="768" spans="1:7" x14ac:dyDescent="0.2">
      <c r="A768" t="s">
        <v>869</v>
      </c>
      <c r="B768" t="s">
        <v>9</v>
      </c>
      <c r="C768" t="s">
        <v>695</v>
      </c>
      <c r="D768" t="str">
        <f t="shared" si="11"/>
        <v>Pizza Pizza Dough</v>
      </c>
      <c r="E768" s="1">
        <v>44353</v>
      </c>
      <c r="F768" s="4">
        <v>3957.15</v>
      </c>
      <c r="G768">
        <v>4</v>
      </c>
    </row>
    <row r="769" spans="1:7" x14ac:dyDescent="0.2">
      <c r="A769" t="s">
        <v>869</v>
      </c>
      <c r="B769" t="s">
        <v>54</v>
      </c>
      <c r="C769" t="s">
        <v>696</v>
      </c>
      <c r="D769" t="str">
        <f t="shared" si="11"/>
        <v>Paulaner Hefeweisse</v>
      </c>
      <c r="E769" s="1">
        <v>44553</v>
      </c>
      <c r="F769" s="4">
        <v>593.99</v>
      </c>
      <c r="G769">
        <v>5</v>
      </c>
    </row>
    <row r="770" spans="1:7" x14ac:dyDescent="0.2">
      <c r="A770" t="s">
        <v>869</v>
      </c>
      <c r="B770" t="s">
        <v>85</v>
      </c>
      <c r="C770" t="s">
        <v>533</v>
      </c>
      <c r="D770" t="str">
        <f t="shared" ref="D770:D833" si="12">IFERROR(MID(C770,FIND("-",C770)+2,30),LEFT(C770,30))</f>
        <v>Bones</v>
      </c>
      <c r="E770" s="1">
        <v>44457</v>
      </c>
      <c r="F770" s="4">
        <v>5973.71</v>
      </c>
      <c r="G770">
        <v>7</v>
      </c>
    </row>
    <row r="771" spans="1:7" x14ac:dyDescent="0.2">
      <c r="A771" t="s">
        <v>871</v>
      </c>
      <c r="B771" t="s">
        <v>7</v>
      </c>
      <c r="C771" t="s">
        <v>389</v>
      </c>
      <c r="D771" t="str">
        <f t="shared" si="12"/>
        <v>Tenderloin, Frozen</v>
      </c>
      <c r="E771" s="1">
        <v>44515</v>
      </c>
      <c r="F771" s="4">
        <v>9287.39</v>
      </c>
      <c r="G771">
        <v>4</v>
      </c>
    </row>
    <row r="772" spans="1:7" x14ac:dyDescent="0.2">
      <c r="A772" t="s">
        <v>872</v>
      </c>
      <c r="B772" t="s">
        <v>158</v>
      </c>
      <c r="C772" t="s">
        <v>697</v>
      </c>
      <c r="D772" t="str">
        <f t="shared" si="12"/>
        <v>Dooleys Toffee</v>
      </c>
      <c r="E772" s="1">
        <v>44415</v>
      </c>
      <c r="F772" s="4">
        <v>7163.76</v>
      </c>
      <c r="G772">
        <v>4</v>
      </c>
    </row>
    <row r="773" spans="1:7" x14ac:dyDescent="0.2">
      <c r="A773" t="s">
        <v>872</v>
      </c>
      <c r="B773" t="s">
        <v>23</v>
      </c>
      <c r="C773" t="s">
        <v>698</v>
      </c>
      <c r="D773" t="str">
        <f t="shared" si="12"/>
        <v>Cocoa Butter</v>
      </c>
      <c r="E773" s="1">
        <v>44383</v>
      </c>
      <c r="F773" s="4">
        <v>6493.13</v>
      </c>
      <c r="G773">
        <v>2</v>
      </c>
    </row>
    <row r="774" spans="1:7" x14ac:dyDescent="0.2">
      <c r="A774" t="s">
        <v>869</v>
      </c>
      <c r="B774" t="s">
        <v>9</v>
      </c>
      <c r="C774" t="s">
        <v>699</v>
      </c>
      <c r="D774" t="str">
        <f t="shared" si="12"/>
        <v>Backfat</v>
      </c>
      <c r="E774" s="1">
        <v>44363</v>
      </c>
      <c r="F774" s="4">
        <v>4814.1099999999997</v>
      </c>
      <c r="G774">
        <v>10</v>
      </c>
    </row>
    <row r="775" spans="1:7" x14ac:dyDescent="0.2">
      <c r="A775" t="s">
        <v>872</v>
      </c>
      <c r="B775" t="s">
        <v>9</v>
      </c>
      <c r="C775" t="s">
        <v>700</v>
      </c>
      <c r="D775" t="str">
        <f t="shared" si="12"/>
        <v>Hearts, Canned</v>
      </c>
      <c r="E775" s="1">
        <v>44456</v>
      </c>
      <c r="F775" s="4">
        <v>7761.45</v>
      </c>
      <c r="G775">
        <v>6</v>
      </c>
    </row>
    <row r="776" spans="1:7" x14ac:dyDescent="0.2">
      <c r="A776" t="s">
        <v>872</v>
      </c>
      <c r="B776" t="s">
        <v>46</v>
      </c>
      <c r="C776" t="s">
        <v>701</v>
      </c>
      <c r="D776" t="str">
        <f t="shared" si="12"/>
        <v>Emulsifier</v>
      </c>
      <c r="E776" s="1">
        <v>44213</v>
      </c>
      <c r="F776" s="4">
        <v>1034.9000000000001</v>
      </c>
      <c r="G776">
        <v>6</v>
      </c>
    </row>
    <row r="777" spans="1:7" x14ac:dyDescent="0.2">
      <c r="A777" t="s">
        <v>873</v>
      </c>
      <c r="B777" t="s">
        <v>54</v>
      </c>
      <c r="C777" t="s">
        <v>702</v>
      </c>
      <c r="D777" t="str">
        <f t="shared" si="12"/>
        <v>Foam Dinner Plate</v>
      </c>
      <c r="E777" s="1">
        <v>44214</v>
      </c>
      <c r="F777" s="4">
        <v>6679.99</v>
      </c>
      <c r="G777">
        <v>1</v>
      </c>
    </row>
    <row r="778" spans="1:7" x14ac:dyDescent="0.2">
      <c r="A778" t="s">
        <v>873</v>
      </c>
      <c r="B778" t="s">
        <v>9</v>
      </c>
      <c r="C778" t="s">
        <v>703</v>
      </c>
      <c r="D778" t="str">
        <f t="shared" si="12"/>
        <v>Bone Out</v>
      </c>
      <c r="E778" s="1">
        <v>44554</v>
      </c>
      <c r="F778" s="4">
        <v>8657.0400000000009</v>
      </c>
      <c r="G778">
        <v>2</v>
      </c>
    </row>
    <row r="779" spans="1:7" x14ac:dyDescent="0.2">
      <c r="A779" t="s">
        <v>869</v>
      </c>
      <c r="B779" t="s">
        <v>23</v>
      </c>
      <c r="C779" t="s">
        <v>704</v>
      </c>
      <c r="D779" t="str">
        <f t="shared" si="12"/>
        <v>Italian Wedding</v>
      </c>
      <c r="E779" s="1">
        <v>44309</v>
      </c>
      <c r="F779" s="4">
        <v>4270.1899999999996</v>
      </c>
      <c r="G779">
        <v>9</v>
      </c>
    </row>
    <row r="780" spans="1:7" x14ac:dyDescent="0.2">
      <c r="A780" t="s">
        <v>869</v>
      </c>
      <c r="B780" t="s">
        <v>4</v>
      </c>
      <c r="C780" t="s">
        <v>705</v>
      </c>
      <c r="D780" t="str">
        <f t="shared" si="12"/>
        <v>Worcestershire Sauce</v>
      </c>
      <c r="E780" s="1">
        <v>44347</v>
      </c>
      <c r="F780" s="4">
        <v>6060.56</v>
      </c>
      <c r="G780">
        <v>7</v>
      </c>
    </row>
    <row r="781" spans="1:7" x14ac:dyDescent="0.2">
      <c r="A781" t="s">
        <v>872</v>
      </c>
      <c r="B781" t="s">
        <v>73</v>
      </c>
      <c r="C781" t="s">
        <v>706</v>
      </c>
      <c r="D781" t="str">
        <f t="shared" si="12"/>
        <v>French Pastries</v>
      </c>
      <c r="E781" s="1">
        <v>44332</v>
      </c>
      <c r="F781" s="4">
        <v>3295.74</v>
      </c>
      <c r="G781">
        <v>1</v>
      </c>
    </row>
    <row r="782" spans="1:7" x14ac:dyDescent="0.2">
      <c r="A782" t="s">
        <v>869</v>
      </c>
      <c r="B782" t="s">
        <v>16</v>
      </c>
      <c r="C782" t="s">
        <v>707</v>
      </c>
      <c r="D782" t="str">
        <f t="shared" si="12"/>
        <v>Prime Rib Aaa</v>
      </c>
      <c r="E782" s="1">
        <v>44264</v>
      </c>
      <c r="F782" s="4">
        <v>9485.5</v>
      </c>
      <c r="G782">
        <v>9</v>
      </c>
    </row>
    <row r="783" spans="1:7" x14ac:dyDescent="0.2">
      <c r="A783" t="s">
        <v>870</v>
      </c>
      <c r="B783" t="s">
        <v>21</v>
      </c>
      <c r="C783" t="s">
        <v>708</v>
      </c>
      <c r="D783" t="str">
        <f t="shared" si="12"/>
        <v>Sweet</v>
      </c>
      <c r="E783" s="1">
        <v>44256</v>
      </c>
      <c r="F783" s="4">
        <v>5501.59</v>
      </c>
      <c r="G783">
        <v>9</v>
      </c>
    </row>
    <row r="784" spans="1:7" x14ac:dyDescent="0.2">
      <c r="A784" t="s">
        <v>869</v>
      </c>
      <c r="B784" t="s">
        <v>16</v>
      </c>
      <c r="C784" t="s">
        <v>709</v>
      </c>
      <c r="D784" t="str">
        <f t="shared" si="12"/>
        <v>Pork Loin Cutlets</v>
      </c>
      <c r="E784" s="1">
        <v>44203</v>
      </c>
      <c r="F784" s="4">
        <v>4855.9399999999996</v>
      </c>
      <c r="G784">
        <v>9</v>
      </c>
    </row>
    <row r="785" spans="1:7" x14ac:dyDescent="0.2">
      <c r="A785" t="s">
        <v>873</v>
      </c>
      <c r="B785" t="s">
        <v>41</v>
      </c>
      <c r="C785" t="s">
        <v>710</v>
      </c>
      <c r="D785" t="str">
        <f t="shared" si="12"/>
        <v>Roasted Red</v>
      </c>
      <c r="E785" s="1">
        <v>44440</v>
      </c>
      <c r="F785" s="4">
        <v>3878.75</v>
      </c>
      <c r="G785">
        <v>5</v>
      </c>
    </row>
    <row r="786" spans="1:7" x14ac:dyDescent="0.2">
      <c r="A786" t="s">
        <v>870</v>
      </c>
      <c r="B786" t="s">
        <v>19</v>
      </c>
      <c r="C786" t="s">
        <v>316</v>
      </c>
      <c r="D786" t="str">
        <f t="shared" si="12"/>
        <v>Fat</v>
      </c>
      <c r="E786" s="1">
        <v>44279</v>
      </c>
      <c r="F786" s="4">
        <v>9776.68</v>
      </c>
      <c r="G786">
        <v>2</v>
      </c>
    </row>
    <row r="787" spans="1:7" x14ac:dyDescent="0.2">
      <c r="A787" t="s">
        <v>872</v>
      </c>
      <c r="B787" t="s">
        <v>25</v>
      </c>
      <c r="C787" t="s">
        <v>711</v>
      </c>
      <c r="D787" t="str">
        <f t="shared" si="12"/>
        <v>Tomato, 10 Oz</v>
      </c>
      <c r="E787" s="1">
        <v>44204</v>
      </c>
      <c r="F787" s="4">
        <v>5583.17</v>
      </c>
      <c r="G787">
        <v>6</v>
      </c>
    </row>
    <row r="788" spans="1:7" x14ac:dyDescent="0.2">
      <c r="A788" t="s">
        <v>870</v>
      </c>
      <c r="B788" t="s">
        <v>9</v>
      </c>
      <c r="C788" t="s">
        <v>712</v>
      </c>
      <c r="D788" t="str">
        <f t="shared" si="12"/>
        <v>Semi Sweet</v>
      </c>
      <c r="E788" s="1">
        <v>44273</v>
      </c>
      <c r="F788" s="4">
        <v>6377.37</v>
      </c>
      <c r="G788">
        <v>10</v>
      </c>
    </row>
    <row r="789" spans="1:7" x14ac:dyDescent="0.2">
      <c r="A789" t="s">
        <v>870</v>
      </c>
      <c r="B789" t="s">
        <v>85</v>
      </c>
      <c r="C789" t="s">
        <v>713</v>
      </c>
      <c r="D789" t="str">
        <f t="shared" si="12"/>
        <v>Yoplait Drink</v>
      </c>
      <c r="E789" s="1">
        <v>44547</v>
      </c>
      <c r="F789" s="4">
        <v>224.1</v>
      </c>
      <c r="G789">
        <v>4</v>
      </c>
    </row>
    <row r="790" spans="1:7" x14ac:dyDescent="0.2">
      <c r="A790" t="s">
        <v>873</v>
      </c>
      <c r="B790" t="s">
        <v>158</v>
      </c>
      <c r="C790" t="s">
        <v>714</v>
      </c>
      <c r="D790" t="str">
        <f t="shared" si="12"/>
        <v>Ground</v>
      </c>
      <c r="E790" s="1">
        <v>44505</v>
      </c>
      <c r="F790" s="4">
        <v>8899.31</v>
      </c>
      <c r="G790">
        <v>8</v>
      </c>
    </row>
    <row r="791" spans="1:7" x14ac:dyDescent="0.2">
      <c r="A791" t="s">
        <v>872</v>
      </c>
      <c r="B791" t="s">
        <v>54</v>
      </c>
      <c r="C791" t="s">
        <v>263</v>
      </c>
      <c r="D791" t="str">
        <f t="shared" si="12"/>
        <v>Mini Golden</v>
      </c>
      <c r="E791" s="1">
        <v>44297</v>
      </c>
      <c r="F791" s="4">
        <v>6002.39</v>
      </c>
      <c r="G791">
        <v>5</v>
      </c>
    </row>
    <row r="792" spans="1:7" x14ac:dyDescent="0.2">
      <c r="A792" t="s">
        <v>869</v>
      </c>
      <c r="B792" t="s">
        <v>57</v>
      </c>
      <c r="C792" t="s">
        <v>715</v>
      </c>
      <c r="D792" t="str">
        <f t="shared" si="12"/>
        <v>Fillets</v>
      </c>
      <c r="E792" s="1">
        <v>44467</v>
      </c>
      <c r="F792" s="4">
        <v>8890.1200000000008</v>
      </c>
      <c r="G792">
        <v>5</v>
      </c>
    </row>
    <row r="793" spans="1:7" x14ac:dyDescent="0.2">
      <c r="A793" t="s">
        <v>869</v>
      </c>
      <c r="B793" t="s">
        <v>23</v>
      </c>
      <c r="C793" t="s">
        <v>716</v>
      </c>
      <c r="D793" t="str">
        <f t="shared" si="12"/>
        <v>California Mix</v>
      </c>
      <c r="E793" s="1">
        <v>44396</v>
      </c>
      <c r="F793" s="4">
        <v>258.5</v>
      </c>
      <c r="G793">
        <v>5</v>
      </c>
    </row>
    <row r="794" spans="1:7" x14ac:dyDescent="0.2">
      <c r="A794" t="s">
        <v>869</v>
      </c>
      <c r="B794" t="s">
        <v>14</v>
      </c>
      <c r="C794" t="s">
        <v>717</v>
      </c>
      <c r="D794" t="str">
        <f t="shared" si="12"/>
        <v>Cheddar, Old White</v>
      </c>
      <c r="E794" s="1">
        <v>44215</v>
      </c>
      <c r="F794" s="4">
        <v>6197.72</v>
      </c>
      <c r="G794">
        <v>2</v>
      </c>
    </row>
    <row r="795" spans="1:7" x14ac:dyDescent="0.2">
      <c r="A795" t="s">
        <v>872</v>
      </c>
      <c r="B795" t="s">
        <v>19</v>
      </c>
      <c r="C795" t="s">
        <v>63</v>
      </c>
      <c r="D795" t="str">
        <f t="shared" si="12"/>
        <v>Magnotta - Cab Franc</v>
      </c>
      <c r="E795" s="1">
        <v>44521</v>
      </c>
      <c r="F795" s="4">
        <v>5663.48</v>
      </c>
      <c r="G795">
        <v>2</v>
      </c>
    </row>
    <row r="796" spans="1:7" x14ac:dyDescent="0.2">
      <c r="A796" t="s">
        <v>872</v>
      </c>
      <c r="B796" t="s">
        <v>41</v>
      </c>
      <c r="C796" t="s">
        <v>229</v>
      </c>
      <c r="D796" t="str">
        <f t="shared" si="12"/>
        <v>Striploin Aa</v>
      </c>
      <c r="E796" s="1">
        <v>44280</v>
      </c>
      <c r="F796" s="4">
        <v>8970.59</v>
      </c>
      <c r="G796">
        <v>10</v>
      </c>
    </row>
    <row r="797" spans="1:7" x14ac:dyDescent="0.2">
      <c r="A797" t="s">
        <v>873</v>
      </c>
      <c r="B797" t="s">
        <v>7</v>
      </c>
      <c r="C797" t="s">
        <v>718</v>
      </c>
      <c r="D797" t="str">
        <f t="shared" si="12"/>
        <v>Boston Bib</v>
      </c>
      <c r="E797" s="1">
        <v>44517</v>
      </c>
      <c r="F797" s="4">
        <v>8963.61</v>
      </c>
      <c r="G797">
        <v>6</v>
      </c>
    </row>
    <row r="798" spans="1:7" x14ac:dyDescent="0.2">
      <c r="A798" t="s">
        <v>870</v>
      </c>
      <c r="B798" t="s">
        <v>23</v>
      </c>
      <c r="C798" t="s">
        <v>719</v>
      </c>
      <c r="D798" t="str">
        <f t="shared" si="12"/>
        <v>Gato Negro Cabernet</v>
      </c>
      <c r="E798" s="1">
        <v>44364</v>
      </c>
      <c r="F798" s="4">
        <v>108.6</v>
      </c>
      <c r="G798">
        <v>6</v>
      </c>
    </row>
    <row r="799" spans="1:7" x14ac:dyDescent="0.2">
      <c r="A799" t="s">
        <v>873</v>
      </c>
      <c r="B799" t="s">
        <v>54</v>
      </c>
      <c r="C799" t="s">
        <v>720</v>
      </c>
      <c r="D799" t="str">
        <f t="shared" si="12"/>
        <v>Whole</v>
      </c>
      <c r="E799" s="1">
        <v>44494</v>
      </c>
      <c r="F799" s="4">
        <v>6274.96</v>
      </c>
      <c r="G799">
        <v>4</v>
      </c>
    </row>
    <row r="800" spans="1:7" x14ac:dyDescent="0.2">
      <c r="A800" t="s">
        <v>870</v>
      </c>
      <c r="B800" t="s">
        <v>73</v>
      </c>
      <c r="C800" t="s">
        <v>721</v>
      </c>
      <c r="D800" t="str">
        <f t="shared" si="12"/>
        <v>Crystalized</v>
      </c>
      <c r="E800" s="1">
        <v>44526</v>
      </c>
      <c r="F800" s="4">
        <v>2783.71</v>
      </c>
      <c r="G800">
        <v>2</v>
      </c>
    </row>
    <row r="801" spans="1:7" x14ac:dyDescent="0.2">
      <c r="A801" t="s">
        <v>869</v>
      </c>
      <c r="B801" t="s">
        <v>54</v>
      </c>
      <c r="C801" t="s">
        <v>629</v>
      </c>
      <c r="D801" t="str">
        <f t="shared" si="12"/>
        <v>Kellogs Raisan Bran Bars</v>
      </c>
      <c r="E801" s="1">
        <v>44455</v>
      </c>
      <c r="F801" s="4">
        <v>9094.23</v>
      </c>
      <c r="G801">
        <v>3</v>
      </c>
    </row>
    <row r="802" spans="1:7" x14ac:dyDescent="0.2">
      <c r="A802" t="s">
        <v>869</v>
      </c>
      <c r="B802" t="s">
        <v>12</v>
      </c>
      <c r="C802" t="s">
        <v>722</v>
      </c>
      <c r="D802" t="str">
        <f t="shared" si="12"/>
        <v>Ground</v>
      </c>
      <c r="E802" s="1">
        <v>44469</v>
      </c>
      <c r="F802" s="4">
        <v>2860.29</v>
      </c>
      <c r="G802">
        <v>4</v>
      </c>
    </row>
    <row r="803" spans="1:7" x14ac:dyDescent="0.2">
      <c r="A803" t="s">
        <v>870</v>
      </c>
      <c r="B803" t="s">
        <v>9</v>
      </c>
      <c r="C803" t="s">
        <v>723</v>
      </c>
      <c r="D803" t="str">
        <f t="shared" si="12"/>
        <v>Campbells Chicken</v>
      </c>
      <c r="E803" s="1">
        <v>44449</v>
      </c>
      <c r="F803" s="4">
        <v>7103.29</v>
      </c>
      <c r="G803">
        <v>2</v>
      </c>
    </row>
    <row r="804" spans="1:7" x14ac:dyDescent="0.2">
      <c r="A804" t="s">
        <v>872</v>
      </c>
      <c r="B804" t="s">
        <v>35</v>
      </c>
      <c r="C804" t="s">
        <v>724</v>
      </c>
      <c r="D804" t="str">
        <f t="shared" si="12"/>
        <v>Bones</v>
      </c>
      <c r="E804" s="1">
        <v>44324</v>
      </c>
      <c r="F804" s="4">
        <v>5394.52</v>
      </c>
      <c r="G804">
        <v>5</v>
      </c>
    </row>
    <row r="805" spans="1:7" x14ac:dyDescent="0.2">
      <c r="A805" t="s">
        <v>870</v>
      </c>
      <c r="B805" t="s">
        <v>23</v>
      </c>
      <c r="C805" t="s">
        <v>725</v>
      </c>
      <c r="D805" t="str">
        <f t="shared" si="12"/>
        <v>French Vanilla</v>
      </c>
      <c r="E805" s="1">
        <v>44409</v>
      </c>
      <c r="F805" s="4">
        <v>2122.4</v>
      </c>
      <c r="G805">
        <v>3</v>
      </c>
    </row>
    <row r="806" spans="1:7" x14ac:dyDescent="0.2">
      <c r="A806" t="s">
        <v>869</v>
      </c>
      <c r="B806" t="s">
        <v>52</v>
      </c>
      <c r="C806" t="s">
        <v>726</v>
      </c>
      <c r="D806" t="str">
        <f t="shared" si="12"/>
        <v>Mozzarella</v>
      </c>
      <c r="E806" s="1">
        <v>44511</v>
      </c>
      <c r="F806" s="4">
        <v>7682.87</v>
      </c>
      <c r="G806">
        <v>2</v>
      </c>
    </row>
    <row r="807" spans="1:7" x14ac:dyDescent="0.2">
      <c r="A807" t="s">
        <v>872</v>
      </c>
      <c r="B807" t="s">
        <v>29</v>
      </c>
      <c r="C807" t="s">
        <v>727</v>
      </c>
      <c r="D807" t="str">
        <f t="shared" si="12"/>
        <v>Vol Au Vents</v>
      </c>
      <c r="E807" s="1">
        <v>44216</v>
      </c>
      <c r="F807" s="4">
        <v>9632.19</v>
      </c>
      <c r="G807">
        <v>1</v>
      </c>
    </row>
    <row r="808" spans="1:7" x14ac:dyDescent="0.2">
      <c r="A808" t="s">
        <v>871</v>
      </c>
      <c r="B808" t="s">
        <v>52</v>
      </c>
      <c r="C808" t="s">
        <v>441</v>
      </c>
      <c r="D808" t="str">
        <f t="shared" si="12"/>
        <v>Clam Nectar</v>
      </c>
      <c r="E808" s="1">
        <v>44221</v>
      </c>
      <c r="F808" s="4">
        <v>647.62</v>
      </c>
      <c r="G808">
        <v>9</v>
      </c>
    </row>
    <row r="809" spans="1:7" x14ac:dyDescent="0.2">
      <c r="A809" t="s">
        <v>873</v>
      </c>
      <c r="B809" t="s">
        <v>81</v>
      </c>
      <c r="C809" t="s">
        <v>492</v>
      </c>
      <c r="D809" t="str">
        <f t="shared" si="12"/>
        <v>Tenderloin</v>
      </c>
      <c r="E809" s="1">
        <v>44223</v>
      </c>
      <c r="F809" s="4">
        <v>1587.9</v>
      </c>
      <c r="G809">
        <v>8</v>
      </c>
    </row>
    <row r="810" spans="1:7" x14ac:dyDescent="0.2">
      <c r="A810" t="s">
        <v>873</v>
      </c>
      <c r="B810" t="s">
        <v>21</v>
      </c>
      <c r="C810" t="s">
        <v>728</v>
      </c>
      <c r="D810" t="str">
        <f t="shared" si="12"/>
        <v>Ranch Dressing</v>
      </c>
      <c r="E810" s="1">
        <v>44385</v>
      </c>
      <c r="F810" s="4">
        <v>1403.07</v>
      </c>
      <c r="G810">
        <v>4</v>
      </c>
    </row>
    <row r="811" spans="1:7" x14ac:dyDescent="0.2">
      <c r="A811" t="s">
        <v>873</v>
      </c>
      <c r="B811" t="s">
        <v>4</v>
      </c>
      <c r="C811" t="s">
        <v>729</v>
      </c>
      <c r="D811" t="str">
        <f t="shared" si="12"/>
        <v>Mount Gay Eclipes</v>
      </c>
      <c r="E811" s="1">
        <v>44472</v>
      </c>
      <c r="F811" s="4">
        <v>1602.54</v>
      </c>
      <c r="G811">
        <v>9</v>
      </c>
    </row>
    <row r="812" spans="1:7" x14ac:dyDescent="0.2">
      <c r="A812" t="s">
        <v>873</v>
      </c>
      <c r="B812" t="s">
        <v>27</v>
      </c>
      <c r="C812" t="s">
        <v>730</v>
      </c>
      <c r="D812" t="str">
        <f t="shared" si="12"/>
        <v>Piper Heidsieck Brut</v>
      </c>
      <c r="E812" s="1">
        <v>44221</v>
      </c>
      <c r="F812" s="4">
        <v>6744.96</v>
      </c>
      <c r="G812">
        <v>7</v>
      </c>
    </row>
    <row r="813" spans="1:7" x14ac:dyDescent="0.2">
      <c r="A813" t="s">
        <v>872</v>
      </c>
      <c r="B813" t="s">
        <v>12</v>
      </c>
      <c r="C813" t="s">
        <v>731</v>
      </c>
      <c r="D813" t="str">
        <f t="shared" si="12"/>
        <v>Belgian Endive</v>
      </c>
      <c r="E813" s="1">
        <v>44223</v>
      </c>
      <c r="F813" s="4">
        <v>7917.65</v>
      </c>
      <c r="G813">
        <v>2</v>
      </c>
    </row>
    <row r="814" spans="1:7" x14ac:dyDescent="0.2">
      <c r="A814" t="s">
        <v>869</v>
      </c>
      <c r="B814" t="s">
        <v>57</v>
      </c>
      <c r="C814" t="s">
        <v>732</v>
      </c>
      <c r="D814" t="str">
        <f t="shared" si="12"/>
        <v>Arrowroot</v>
      </c>
      <c r="E814" s="1">
        <v>44278</v>
      </c>
      <c r="F814" s="4">
        <v>439.07</v>
      </c>
      <c r="G814">
        <v>4</v>
      </c>
    </row>
    <row r="815" spans="1:7" x14ac:dyDescent="0.2">
      <c r="A815" t="s">
        <v>869</v>
      </c>
      <c r="B815" t="s">
        <v>81</v>
      </c>
      <c r="C815" t="s">
        <v>733</v>
      </c>
      <c r="D815" t="str">
        <f t="shared" si="12"/>
        <v>16/20, Peeled Deviened</v>
      </c>
      <c r="E815" s="1">
        <v>44444</v>
      </c>
      <c r="F815" s="4">
        <v>1152.3900000000001</v>
      </c>
      <c r="G815">
        <v>6</v>
      </c>
    </row>
    <row r="816" spans="1:7" x14ac:dyDescent="0.2">
      <c r="A816" t="s">
        <v>873</v>
      </c>
      <c r="B816" t="s">
        <v>81</v>
      </c>
      <c r="C816" t="s">
        <v>734</v>
      </c>
      <c r="D816" t="str">
        <f t="shared" si="12"/>
        <v>Cheese Tortellini</v>
      </c>
      <c r="E816" s="1">
        <v>44397</v>
      </c>
      <c r="F816" s="4">
        <v>5177.08</v>
      </c>
      <c r="G816">
        <v>9</v>
      </c>
    </row>
    <row r="817" spans="1:7" x14ac:dyDescent="0.2">
      <c r="A817" t="s">
        <v>872</v>
      </c>
      <c r="B817" t="s">
        <v>85</v>
      </c>
      <c r="C817" t="s">
        <v>247</v>
      </c>
      <c r="D817" t="str">
        <f t="shared" si="12"/>
        <v>Short Ribs</v>
      </c>
      <c r="E817" s="1">
        <v>44440</v>
      </c>
      <c r="F817" s="4">
        <v>8987.86</v>
      </c>
      <c r="G817">
        <v>4</v>
      </c>
    </row>
    <row r="818" spans="1:7" x14ac:dyDescent="0.2">
      <c r="A818" t="s">
        <v>872</v>
      </c>
      <c r="B818" t="s">
        <v>46</v>
      </c>
      <c r="C818" t="s">
        <v>306</v>
      </c>
      <c r="D818" t="str">
        <f t="shared" si="12"/>
        <v>Tobasco Sauce</v>
      </c>
      <c r="E818" s="1">
        <v>44199</v>
      </c>
      <c r="F818" s="4">
        <v>5791.63</v>
      </c>
      <c r="G818">
        <v>3</v>
      </c>
    </row>
    <row r="819" spans="1:7" x14ac:dyDescent="0.2">
      <c r="A819" t="s">
        <v>869</v>
      </c>
      <c r="B819" t="s">
        <v>14</v>
      </c>
      <c r="C819" t="s">
        <v>34</v>
      </c>
      <c r="D819" t="str">
        <f t="shared" si="12"/>
        <v>Fillets</v>
      </c>
      <c r="E819" s="1">
        <v>44330</v>
      </c>
      <c r="F819" s="4">
        <v>2152.21</v>
      </c>
      <c r="G819">
        <v>3</v>
      </c>
    </row>
    <row r="820" spans="1:7" x14ac:dyDescent="0.2">
      <c r="A820" t="s">
        <v>871</v>
      </c>
      <c r="B820" t="s">
        <v>81</v>
      </c>
      <c r="C820" t="s">
        <v>735</v>
      </c>
      <c r="D820" t="str">
        <f t="shared" si="12"/>
        <v>Veg Assortment</v>
      </c>
      <c r="E820" s="1">
        <v>44472</v>
      </c>
      <c r="F820" s="4">
        <v>1631.51</v>
      </c>
      <c r="G820">
        <v>6</v>
      </c>
    </row>
    <row r="821" spans="1:7" x14ac:dyDescent="0.2">
      <c r="A821" t="s">
        <v>869</v>
      </c>
      <c r="B821" t="s">
        <v>54</v>
      </c>
      <c r="C821" t="s">
        <v>736</v>
      </c>
      <c r="D821" t="str">
        <f t="shared" si="12"/>
        <v>Rib Eye Aaa</v>
      </c>
      <c r="E821" s="1">
        <v>44432</v>
      </c>
      <c r="F821" s="4">
        <v>8999.74</v>
      </c>
      <c r="G821">
        <v>9</v>
      </c>
    </row>
    <row r="822" spans="1:7" x14ac:dyDescent="0.2">
      <c r="A822" t="s">
        <v>869</v>
      </c>
      <c r="B822" t="s">
        <v>46</v>
      </c>
      <c r="C822" t="s">
        <v>646</v>
      </c>
      <c r="D822" t="str">
        <f t="shared" si="12"/>
        <v>Oneshot Automatic Soap System</v>
      </c>
      <c r="E822" s="1">
        <v>44298</v>
      </c>
      <c r="F822" s="4">
        <v>3947.61</v>
      </c>
      <c r="G822">
        <v>5</v>
      </c>
    </row>
    <row r="823" spans="1:7" x14ac:dyDescent="0.2">
      <c r="A823" t="s">
        <v>869</v>
      </c>
      <c r="B823" t="s">
        <v>9</v>
      </c>
      <c r="C823" t="s">
        <v>737</v>
      </c>
      <c r="D823" t="str">
        <f t="shared" si="12"/>
        <v>Coffee Crisp</v>
      </c>
      <c r="E823" s="1">
        <v>44274</v>
      </c>
      <c r="F823" s="4">
        <v>32.04</v>
      </c>
      <c r="G823">
        <v>10</v>
      </c>
    </row>
    <row r="824" spans="1:7" x14ac:dyDescent="0.2">
      <c r="A824" t="s">
        <v>873</v>
      </c>
      <c r="B824" t="s">
        <v>21</v>
      </c>
      <c r="C824" t="s">
        <v>738</v>
      </c>
      <c r="D824" t="str">
        <f t="shared" si="12"/>
        <v>Primerba, Paste</v>
      </c>
      <c r="E824" s="1">
        <v>44363</v>
      </c>
      <c r="F824" s="4">
        <v>4252.49</v>
      </c>
      <c r="G824">
        <v>3</v>
      </c>
    </row>
    <row r="825" spans="1:7" x14ac:dyDescent="0.2">
      <c r="A825" t="s">
        <v>869</v>
      </c>
      <c r="B825" t="s">
        <v>35</v>
      </c>
      <c r="C825" t="s">
        <v>739</v>
      </c>
      <c r="D825" t="str">
        <f t="shared" si="12"/>
        <v>Alexander Kieths, Pale Ale</v>
      </c>
      <c r="E825" s="1">
        <v>44484</v>
      </c>
      <c r="F825" s="4">
        <v>5500.57</v>
      </c>
      <c r="G825">
        <v>10</v>
      </c>
    </row>
    <row r="826" spans="1:7" x14ac:dyDescent="0.2">
      <c r="A826" t="s">
        <v>869</v>
      </c>
      <c r="B826" t="s">
        <v>52</v>
      </c>
      <c r="C826" t="s">
        <v>740</v>
      </c>
      <c r="D826" t="str">
        <f t="shared" si="12"/>
        <v>Granary Small Pull</v>
      </c>
      <c r="E826" s="1">
        <v>44430</v>
      </c>
      <c r="F826" s="4">
        <v>2571.14</v>
      </c>
      <c r="G826">
        <v>8</v>
      </c>
    </row>
    <row r="827" spans="1:7" x14ac:dyDescent="0.2">
      <c r="A827" t="s">
        <v>870</v>
      </c>
      <c r="B827" t="s">
        <v>16</v>
      </c>
      <c r="C827" t="s">
        <v>741</v>
      </c>
      <c r="D827" t="str">
        <f t="shared" si="12"/>
        <v>Beverage 1 Ply</v>
      </c>
      <c r="E827" s="1">
        <v>44425</v>
      </c>
      <c r="F827" s="4">
        <v>9072.27</v>
      </c>
      <c r="G827">
        <v>3</v>
      </c>
    </row>
    <row r="828" spans="1:7" x14ac:dyDescent="0.2">
      <c r="A828" t="s">
        <v>873</v>
      </c>
      <c r="B828" t="s">
        <v>81</v>
      </c>
      <c r="C828" t="s">
        <v>742</v>
      </c>
      <c r="D828" t="str">
        <f t="shared" si="12"/>
        <v>Apple Muffins - Mini</v>
      </c>
      <c r="E828" s="1">
        <v>44304</v>
      </c>
      <c r="F828" s="4">
        <v>1005.04</v>
      </c>
      <c r="G828">
        <v>6</v>
      </c>
    </row>
    <row r="829" spans="1:7" x14ac:dyDescent="0.2">
      <c r="A829" t="s">
        <v>873</v>
      </c>
      <c r="B829" t="s">
        <v>35</v>
      </c>
      <c r="C829" t="s">
        <v>743</v>
      </c>
      <c r="D829" t="str">
        <f t="shared" si="12"/>
        <v>Dulce De Leche</v>
      </c>
      <c r="E829" s="1">
        <v>44488</v>
      </c>
      <c r="F829" s="4">
        <v>9847.27</v>
      </c>
      <c r="G829">
        <v>9</v>
      </c>
    </row>
    <row r="830" spans="1:7" x14ac:dyDescent="0.2">
      <c r="A830" t="s">
        <v>872</v>
      </c>
      <c r="B830" t="s">
        <v>81</v>
      </c>
      <c r="C830" t="s">
        <v>744</v>
      </c>
      <c r="D830" t="str">
        <f t="shared" si="12"/>
        <v>Lasagna Veg</v>
      </c>
      <c r="E830" s="1">
        <v>44379</v>
      </c>
      <c r="F830" s="4">
        <v>511.65</v>
      </c>
      <c r="G830">
        <v>3</v>
      </c>
    </row>
    <row r="831" spans="1:7" x14ac:dyDescent="0.2">
      <c r="A831" t="s">
        <v>872</v>
      </c>
      <c r="B831" t="s">
        <v>41</v>
      </c>
      <c r="C831" t="s">
        <v>314</v>
      </c>
      <c r="D831" t="str">
        <f t="shared" si="12"/>
        <v>Ox Tongue</v>
      </c>
      <c r="E831" s="1">
        <v>44423</v>
      </c>
      <c r="F831" s="4">
        <v>7083</v>
      </c>
      <c r="G831">
        <v>4</v>
      </c>
    </row>
    <row r="832" spans="1:7" x14ac:dyDescent="0.2">
      <c r="A832" t="s">
        <v>873</v>
      </c>
      <c r="B832" t="s">
        <v>9</v>
      </c>
      <c r="C832" t="s">
        <v>745</v>
      </c>
      <c r="D832" t="str">
        <f t="shared" si="12"/>
        <v>Coffee Cup 16oz Foam</v>
      </c>
      <c r="E832" s="1">
        <v>44280</v>
      </c>
      <c r="F832" s="4">
        <v>5352.21</v>
      </c>
      <c r="G832">
        <v>1</v>
      </c>
    </row>
    <row r="833" spans="1:7" x14ac:dyDescent="0.2">
      <c r="A833" t="s">
        <v>871</v>
      </c>
      <c r="B833" t="s">
        <v>54</v>
      </c>
      <c r="C833" t="s">
        <v>561</v>
      </c>
      <c r="D833" t="str">
        <f t="shared" si="12"/>
        <v>Sheet Strawberry</v>
      </c>
      <c r="E833" s="1">
        <v>44214</v>
      </c>
      <c r="F833" s="4">
        <v>6741.26</v>
      </c>
      <c r="G833">
        <v>10</v>
      </c>
    </row>
    <row r="834" spans="1:7" x14ac:dyDescent="0.2">
      <c r="A834" t="s">
        <v>872</v>
      </c>
      <c r="B834" t="s">
        <v>9</v>
      </c>
      <c r="C834" t="s">
        <v>746</v>
      </c>
      <c r="D834" t="str">
        <f t="shared" ref="D834:D897" si="13">IFERROR(MID(C834,FIND("-",C834)+2,30),LEFT(C834,30))</f>
        <v>Campbells Beef Stew</v>
      </c>
      <c r="E834" s="1">
        <v>44309</v>
      </c>
      <c r="F834" s="4">
        <v>4793.3</v>
      </c>
      <c r="G834">
        <v>2</v>
      </c>
    </row>
    <row r="835" spans="1:7" x14ac:dyDescent="0.2">
      <c r="A835" t="s">
        <v>871</v>
      </c>
      <c r="B835" t="s">
        <v>25</v>
      </c>
      <c r="C835" t="s">
        <v>747</v>
      </c>
      <c r="D835" t="str">
        <f t="shared" si="13"/>
        <v>Pistoles, White</v>
      </c>
      <c r="E835" s="1">
        <v>44227</v>
      </c>
      <c r="F835" s="4">
        <v>2071.4899999999998</v>
      </c>
      <c r="G835">
        <v>8</v>
      </c>
    </row>
    <row r="836" spans="1:7" x14ac:dyDescent="0.2">
      <c r="A836" t="s">
        <v>872</v>
      </c>
      <c r="B836" t="s">
        <v>14</v>
      </c>
      <c r="C836" t="s">
        <v>748</v>
      </c>
      <c r="D836" t="str">
        <f t="shared" si="13"/>
        <v>Mi - Amere Semi</v>
      </c>
      <c r="E836" s="1">
        <v>44373</v>
      </c>
      <c r="F836" s="4">
        <v>1301.69</v>
      </c>
      <c r="G836">
        <v>4</v>
      </c>
    </row>
    <row r="837" spans="1:7" x14ac:dyDescent="0.2">
      <c r="A837" t="s">
        <v>871</v>
      </c>
      <c r="B837" t="s">
        <v>27</v>
      </c>
      <c r="C837" t="s">
        <v>749</v>
      </c>
      <c r="D837" t="str">
        <f t="shared" si="13"/>
        <v>Salad Premix</v>
      </c>
      <c r="E837" s="1">
        <v>44328</v>
      </c>
      <c r="F837" s="4">
        <v>3731.78</v>
      </c>
      <c r="G837">
        <v>8</v>
      </c>
    </row>
    <row r="838" spans="1:7" x14ac:dyDescent="0.2">
      <c r="A838" t="s">
        <v>871</v>
      </c>
      <c r="B838" t="s">
        <v>57</v>
      </c>
      <c r="C838" t="s">
        <v>750</v>
      </c>
      <c r="D838" t="str">
        <f t="shared" si="13"/>
        <v>Pain Au Liat X12</v>
      </c>
      <c r="E838" s="1">
        <v>44263</v>
      </c>
      <c r="F838" s="4">
        <v>9092.77</v>
      </c>
      <c r="G838">
        <v>1</v>
      </c>
    </row>
    <row r="839" spans="1:7" x14ac:dyDescent="0.2">
      <c r="A839" t="s">
        <v>872</v>
      </c>
      <c r="B839" t="s">
        <v>158</v>
      </c>
      <c r="C839" t="s">
        <v>751</v>
      </c>
      <c r="D839" t="str">
        <f t="shared" si="13"/>
        <v>Jack Daniels</v>
      </c>
      <c r="E839" s="1">
        <v>44420</v>
      </c>
      <c r="F839" s="4">
        <v>8216.43</v>
      </c>
      <c r="G839">
        <v>5</v>
      </c>
    </row>
    <row r="840" spans="1:7" x14ac:dyDescent="0.2">
      <c r="A840" t="s">
        <v>869</v>
      </c>
      <c r="B840" t="s">
        <v>27</v>
      </c>
      <c r="C840" t="s">
        <v>752</v>
      </c>
      <c r="D840" t="str">
        <f t="shared" si="13"/>
        <v>21/25, Peel And Deviened</v>
      </c>
      <c r="E840" s="1">
        <v>44256</v>
      </c>
      <c r="F840" s="4">
        <v>9648.2900000000009</v>
      </c>
      <c r="G840">
        <v>1</v>
      </c>
    </row>
    <row r="841" spans="1:7" x14ac:dyDescent="0.2">
      <c r="A841" t="s">
        <v>869</v>
      </c>
      <c r="B841" t="s">
        <v>23</v>
      </c>
      <c r="C841" t="s">
        <v>753</v>
      </c>
      <c r="D841" t="str">
        <f t="shared" si="13"/>
        <v>Canned</v>
      </c>
      <c r="E841" s="1">
        <v>44386</v>
      </c>
      <c r="F841" s="4">
        <v>670.47</v>
      </c>
      <c r="G841">
        <v>4</v>
      </c>
    </row>
    <row r="842" spans="1:7" x14ac:dyDescent="0.2">
      <c r="A842" t="s">
        <v>872</v>
      </c>
      <c r="B842" t="s">
        <v>21</v>
      </c>
      <c r="C842" t="s">
        <v>754</v>
      </c>
      <c r="D842" t="str">
        <f t="shared" si="13"/>
        <v>Spumante Bambino White</v>
      </c>
      <c r="E842" s="1">
        <v>44316</v>
      </c>
      <c r="F842" s="4">
        <v>3172.17</v>
      </c>
      <c r="G842">
        <v>8</v>
      </c>
    </row>
    <row r="843" spans="1:7" x14ac:dyDescent="0.2">
      <c r="A843" t="s">
        <v>872</v>
      </c>
      <c r="B843" t="s">
        <v>81</v>
      </c>
      <c r="C843" t="s">
        <v>755</v>
      </c>
      <c r="D843" t="str">
        <f t="shared" si="13"/>
        <v>Chocolate Chip</v>
      </c>
      <c r="E843" s="1">
        <v>44518</v>
      </c>
      <c r="F843" s="4">
        <v>6942.64</v>
      </c>
      <c r="G843">
        <v>7</v>
      </c>
    </row>
    <row r="844" spans="1:7" x14ac:dyDescent="0.2">
      <c r="A844" t="s">
        <v>869</v>
      </c>
      <c r="B844" t="s">
        <v>73</v>
      </c>
      <c r="C844" t="s">
        <v>756</v>
      </c>
      <c r="D844" t="str">
        <f t="shared" si="13"/>
        <v>Mini Greens, Whole</v>
      </c>
      <c r="E844" s="1">
        <v>44357</v>
      </c>
      <c r="F844" s="4">
        <v>2903.1</v>
      </c>
      <c r="G844">
        <v>9</v>
      </c>
    </row>
    <row r="845" spans="1:7" x14ac:dyDescent="0.2">
      <c r="A845" t="s">
        <v>873</v>
      </c>
      <c r="B845" t="s">
        <v>41</v>
      </c>
      <c r="C845" t="s">
        <v>500</v>
      </c>
      <c r="D845" t="str">
        <f t="shared" si="13"/>
        <v>Cave Springs Dry Riesling</v>
      </c>
      <c r="E845" s="1">
        <v>44293</v>
      </c>
      <c r="F845" s="4">
        <v>3392.99</v>
      </c>
      <c r="G845">
        <v>10</v>
      </c>
    </row>
    <row r="846" spans="1:7" x14ac:dyDescent="0.2">
      <c r="A846" t="s">
        <v>870</v>
      </c>
      <c r="B846" t="s">
        <v>73</v>
      </c>
      <c r="C846" t="s">
        <v>391</v>
      </c>
      <c r="D846" t="str">
        <f t="shared" si="13"/>
        <v>Purple, Organic</v>
      </c>
      <c r="E846" s="1">
        <v>44360</v>
      </c>
      <c r="F846" s="4">
        <v>6230.88</v>
      </c>
      <c r="G846">
        <v>10</v>
      </c>
    </row>
    <row r="847" spans="1:7" x14ac:dyDescent="0.2">
      <c r="A847" t="s">
        <v>869</v>
      </c>
      <c r="B847" t="s">
        <v>54</v>
      </c>
      <c r="C847" t="s">
        <v>757</v>
      </c>
      <c r="D847" t="str">
        <f t="shared" si="13"/>
        <v>Crozes Hermitage E.</v>
      </c>
      <c r="E847" s="1">
        <v>44285</v>
      </c>
      <c r="F847" s="4">
        <v>8670.89</v>
      </c>
      <c r="G847">
        <v>4</v>
      </c>
    </row>
    <row r="848" spans="1:7" x14ac:dyDescent="0.2">
      <c r="A848" t="s">
        <v>869</v>
      </c>
      <c r="B848" t="s">
        <v>35</v>
      </c>
      <c r="C848" t="s">
        <v>758</v>
      </c>
      <c r="D848" t="str">
        <f t="shared" si="13"/>
        <v>Anjou</v>
      </c>
      <c r="E848" s="1">
        <v>44306</v>
      </c>
      <c r="F848" s="4">
        <v>6378.99</v>
      </c>
      <c r="G848">
        <v>10</v>
      </c>
    </row>
    <row r="849" spans="1:7" x14ac:dyDescent="0.2">
      <c r="A849" t="s">
        <v>869</v>
      </c>
      <c r="B849" t="s">
        <v>14</v>
      </c>
      <c r="C849" t="s">
        <v>759</v>
      </c>
      <c r="D849" t="str">
        <f t="shared" si="13"/>
        <v>Oatmeal</v>
      </c>
      <c r="E849" s="1">
        <v>44234</v>
      </c>
      <c r="F849" s="4">
        <v>7891.47</v>
      </c>
      <c r="G849">
        <v>1</v>
      </c>
    </row>
    <row r="850" spans="1:7" x14ac:dyDescent="0.2">
      <c r="A850" t="s">
        <v>872</v>
      </c>
      <c r="B850" t="s">
        <v>73</v>
      </c>
      <c r="C850" t="s">
        <v>760</v>
      </c>
      <c r="D850" t="str">
        <f t="shared" si="13"/>
        <v>Malt</v>
      </c>
      <c r="E850" s="1">
        <v>44449</v>
      </c>
      <c r="F850" s="4">
        <v>9355.6200000000008</v>
      </c>
      <c r="G850">
        <v>3</v>
      </c>
    </row>
    <row r="851" spans="1:7" x14ac:dyDescent="0.2">
      <c r="A851" t="s">
        <v>871</v>
      </c>
      <c r="B851" t="s">
        <v>4</v>
      </c>
      <c r="C851" t="s">
        <v>761</v>
      </c>
      <c r="D851" t="str">
        <f t="shared" si="13"/>
        <v>White, Whole</v>
      </c>
      <c r="E851" s="1">
        <v>44532</v>
      </c>
      <c r="F851" s="4">
        <v>9967.68</v>
      </c>
      <c r="G851">
        <v>8</v>
      </c>
    </row>
    <row r="852" spans="1:7" x14ac:dyDescent="0.2">
      <c r="A852" t="s">
        <v>869</v>
      </c>
      <c r="B852" t="s">
        <v>35</v>
      </c>
      <c r="C852" t="s">
        <v>263</v>
      </c>
      <c r="D852" t="str">
        <f t="shared" si="13"/>
        <v>Mini Golden</v>
      </c>
      <c r="E852" s="1">
        <v>44453</v>
      </c>
      <c r="F852" s="4">
        <v>9080.82</v>
      </c>
      <c r="G852">
        <v>10</v>
      </c>
    </row>
    <row r="853" spans="1:7" x14ac:dyDescent="0.2">
      <c r="A853" t="s">
        <v>870</v>
      </c>
      <c r="B853" t="s">
        <v>35</v>
      </c>
      <c r="C853" t="s">
        <v>762</v>
      </c>
      <c r="D853" t="str">
        <f t="shared" si="13"/>
        <v>Whole</v>
      </c>
      <c r="E853" s="1">
        <v>44482</v>
      </c>
      <c r="F853" s="4">
        <v>5936.11</v>
      </c>
      <c r="G853">
        <v>4</v>
      </c>
    </row>
    <row r="854" spans="1:7" x14ac:dyDescent="0.2">
      <c r="A854" t="s">
        <v>873</v>
      </c>
      <c r="B854" t="s">
        <v>12</v>
      </c>
      <c r="C854" t="s">
        <v>685</v>
      </c>
      <c r="D854" t="str">
        <f t="shared" si="13"/>
        <v>Black Currant</v>
      </c>
      <c r="E854" s="1">
        <v>44365</v>
      </c>
      <c r="F854" s="4">
        <v>7073.17</v>
      </c>
      <c r="G854">
        <v>8</v>
      </c>
    </row>
    <row r="855" spans="1:7" x14ac:dyDescent="0.2">
      <c r="A855" t="s">
        <v>873</v>
      </c>
      <c r="B855" t="s">
        <v>16</v>
      </c>
      <c r="C855" t="s">
        <v>763</v>
      </c>
      <c r="D855" t="str">
        <f t="shared" si="13"/>
        <v>White</v>
      </c>
      <c r="E855" s="1">
        <v>44302</v>
      </c>
      <c r="F855" s="4">
        <v>5433.04</v>
      </c>
      <c r="G855">
        <v>7</v>
      </c>
    </row>
    <row r="856" spans="1:7" x14ac:dyDescent="0.2">
      <c r="A856" t="s">
        <v>870</v>
      </c>
      <c r="B856" t="s">
        <v>85</v>
      </c>
      <c r="C856" t="s">
        <v>764</v>
      </c>
      <c r="D856" t="str">
        <f t="shared" si="13"/>
        <v>Watermelon, Seedless</v>
      </c>
      <c r="E856" s="1">
        <v>44550</v>
      </c>
      <c r="F856" s="4">
        <v>3380.9</v>
      </c>
      <c r="G856">
        <v>7</v>
      </c>
    </row>
    <row r="857" spans="1:7" x14ac:dyDescent="0.2">
      <c r="A857" t="s">
        <v>873</v>
      </c>
      <c r="B857" t="s">
        <v>9</v>
      </c>
      <c r="C857" t="s">
        <v>765</v>
      </c>
      <c r="D857" t="str">
        <f t="shared" si="13"/>
        <v>Dehydrated Kelp Kombo</v>
      </c>
      <c r="E857" s="1">
        <v>44552</v>
      </c>
      <c r="F857" s="4">
        <v>8221.36</v>
      </c>
      <c r="G857">
        <v>1</v>
      </c>
    </row>
    <row r="858" spans="1:7" x14ac:dyDescent="0.2">
      <c r="A858" t="s">
        <v>870</v>
      </c>
      <c r="B858" t="s">
        <v>25</v>
      </c>
      <c r="C858" t="s">
        <v>372</v>
      </c>
      <c r="D858" t="str">
        <f t="shared" si="13"/>
        <v>Light</v>
      </c>
      <c r="E858" s="1">
        <v>44268</v>
      </c>
      <c r="F858" s="4">
        <v>1884.45</v>
      </c>
      <c r="G858">
        <v>7</v>
      </c>
    </row>
    <row r="859" spans="1:7" x14ac:dyDescent="0.2">
      <c r="A859" t="s">
        <v>869</v>
      </c>
      <c r="B859" t="s">
        <v>4</v>
      </c>
      <c r="C859" t="s">
        <v>766</v>
      </c>
      <c r="D859" t="str">
        <f t="shared" si="13"/>
        <v>Camerons Auburn</v>
      </c>
      <c r="E859" s="1">
        <v>44324</v>
      </c>
      <c r="F859" s="4">
        <v>7756.11</v>
      </c>
      <c r="G859">
        <v>9</v>
      </c>
    </row>
    <row r="860" spans="1:7" x14ac:dyDescent="0.2">
      <c r="A860" t="s">
        <v>869</v>
      </c>
      <c r="B860" t="s">
        <v>7</v>
      </c>
      <c r="C860" t="s">
        <v>767</v>
      </c>
      <c r="D860" t="str">
        <f t="shared" si="13"/>
        <v>Atlantic, Skin On</v>
      </c>
      <c r="E860" s="1">
        <v>44407</v>
      </c>
      <c r="F860" s="4">
        <v>358.36</v>
      </c>
      <c r="G860">
        <v>3</v>
      </c>
    </row>
    <row r="861" spans="1:7" x14ac:dyDescent="0.2">
      <c r="A861" t="s">
        <v>873</v>
      </c>
      <c r="B861" t="s">
        <v>12</v>
      </c>
      <c r="C861" t="s">
        <v>768</v>
      </c>
      <c r="D861" t="str">
        <f t="shared" si="13"/>
        <v>Knobless, White</v>
      </c>
      <c r="E861" s="1">
        <v>44207</v>
      </c>
      <c r="F861" s="4">
        <v>3981.64</v>
      </c>
      <c r="G861">
        <v>1</v>
      </c>
    </row>
    <row r="862" spans="1:7" x14ac:dyDescent="0.2">
      <c r="A862" t="s">
        <v>873</v>
      </c>
      <c r="B862" t="s">
        <v>25</v>
      </c>
      <c r="C862" t="s">
        <v>769</v>
      </c>
      <c r="D862" t="str">
        <f t="shared" si="13"/>
        <v>Tamarillo</v>
      </c>
      <c r="E862" s="1">
        <v>44362</v>
      </c>
      <c r="F862" s="4">
        <v>433.22</v>
      </c>
      <c r="G862">
        <v>1</v>
      </c>
    </row>
    <row r="863" spans="1:7" x14ac:dyDescent="0.2">
      <c r="A863" t="s">
        <v>870</v>
      </c>
      <c r="B863" t="s">
        <v>16</v>
      </c>
      <c r="C863" t="s">
        <v>770</v>
      </c>
      <c r="D863" t="str">
        <f t="shared" si="13"/>
        <v>Silicone Paper 16.5x24</v>
      </c>
      <c r="E863" s="1">
        <v>44524</v>
      </c>
      <c r="F863" s="4">
        <v>6755.72</v>
      </c>
      <c r="G863">
        <v>8</v>
      </c>
    </row>
    <row r="864" spans="1:7" x14ac:dyDescent="0.2">
      <c r="A864" t="s">
        <v>872</v>
      </c>
      <c r="B864" t="s">
        <v>23</v>
      </c>
      <c r="C864" t="s">
        <v>115</v>
      </c>
      <c r="D864" t="str">
        <f t="shared" si="13"/>
        <v>Cake Slab</v>
      </c>
      <c r="E864" s="1">
        <v>44514</v>
      </c>
      <c r="F864" s="4">
        <v>6019.52</v>
      </c>
      <c r="G864">
        <v>9</v>
      </c>
    </row>
    <row r="865" spans="1:7" x14ac:dyDescent="0.2">
      <c r="A865" t="s">
        <v>871</v>
      </c>
      <c r="B865" t="s">
        <v>23</v>
      </c>
      <c r="C865" t="s">
        <v>771</v>
      </c>
      <c r="D865" t="str">
        <f t="shared" si="13"/>
        <v>Kidney, Canned</v>
      </c>
      <c r="E865" s="1">
        <v>44429</v>
      </c>
      <c r="F865" s="4">
        <v>6347.52</v>
      </c>
      <c r="G865">
        <v>3</v>
      </c>
    </row>
    <row r="866" spans="1:7" x14ac:dyDescent="0.2">
      <c r="A866" t="s">
        <v>871</v>
      </c>
      <c r="B866" t="s">
        <v>27</v>
      </c>
      <c r="C866" t="s">
        <v>772</v>
      </c>
      <c r="D866" t="str">
        <f t="shared" si="13"/>
        <v>Campbells, Butternut</v>
      </c>
      <c r="E866" s="1">
        <v>44313</v>
      </c>
      <c r="F866" s="4">
        <v>7241.91</v>
      </c>
      <c r="G866">
        <v>7</v>
      </c>
    </row>
    <row r="867" spans="1:7" x14ac:dyDescent="0.2">
      <c r="A867" t="s">
        <v>870</v>
      </c>
      <c r="B867" t="s">
        <v>19</v>
      </c>
      <c r="C867" t="s">
        <v>773</v>
      </c>
      <c r="D867" t="str">
        <f t="shared" si="13"/>
        <v>Milk Coating</v>
      </c>
      <c r="E867" s="1">
        <v>44456</v>
      </c>
      <c r="F867" s="4">
        <v>3957.44</v>
      </c>
      <c r="G867">
        <v>3</v>
      </c>
    </row>
    <row r="868" spans="1:7" x14ac:dyDescent="0.2">
      <c r="A868" t="s">
        <v>870</v>
      </c>
      <c r="B868" t="s">
        <v>35</v>
      </c>
      <c r="C868" t="s">
        <v>251</v>
      </c>
      <c r="D868" t="str">
        <f t="shared" si="13"/>
        <v>Soy Protein</v>
      </c>
      <c r="E868" s="1">
        <v>44422</v>
      </c>
      <c r="F868" s="4">
        <v>6334.71</v>
      </c>
      <c r="G868">
        <v>8</v>
      </c>
    </row>
    <row r="869" spans="1:7" x14ac:dyDescent="0.2">
      <c r="A869" t="s">
        <v>872</v>
      </c>
      <c r="B869" t="s">
        <v>81</v>
      </c>
      <c r="C869" t="s">
        <v>684</v>
      </c>
      <c r="D869" t="str">
        <f t="shared" si="13"/>
        <v>Merlot Vina Carmen</v>
      </c>
      <c r="E869" s="1">
        <v>44521</v>
      </c>
      <c r="F869" s="4">
        <v>2155.04</v>
      </c>
      <c r="G869">
        <v>3</v>
      </c>
    </row>
    <row r="870" spans="1:7" x14ac:dyDescent="0.2">
      <c r="A870" t="s">
        <v>873</v>
      </c>
      <c r="B870" t="s">
        <v>54</v>
      </c>
      <c r="C870" t="s">
        <v>774</v>
      </c>
      <c r="D870" t="str">
        <f t="shared" si="13"/>
        <v>Raspberry</v>
      </c>
      <c r="E870" s="1">
        <v>44409</v>
      </c>
      <c r="F870" s="4">
        <v>1429.96</v>
      </c>
      <c r="G870">
        <v>8</v>
      </c>
    </row>
    <row r="871" spans="1:7" x14ac:dyDescent="0.2">
      <c r="A871" t="s">
        <v>870</v>
      </c>
      <c r="B871" t="s">
        <v>73</v>
      </c>
      <c r="C871" t="s">
        <v>775</v>
      </c>
      <c r="D871" t="str">
        <f t="shared" si="13"/>
        <v>Juice Peach Nectar</v>
      </c>
      <c r="E871" s="1">
        <v>44220</v>
      </c>
      <c r="F871" s="4">
        <v>4191.38</v>
      </c>
      <c r="G871">
        <v>2</v>
      </c>
    </row>
    <row r="872" spans="1:7" x14ac:dyDescent="0.2">
      <c r="A872" t="s">
        <v>872</v>
      </c>
      <c r="B872" t="s">
        <v>9</v>
      </c>
      <c r="C872" t="s">
        <v>776</v>
      </c>
      <c r="D872" t="str">
        <f t="shared" si="13"/>
        <v>Fresh</v>
      </c>
      <c r="E872" s="1">
        <v>44362</v>
      </c>
      <c r="F872" s="4">
        <v>4084.1</v>
      </c>
      <c r="G872">
        <v>6</v>
      </c>
    </row>
    <row r="873" spans="1:7" x14ac:dyDescent="0.2">
      <c r="A873" t="s">
        <v>873</v>
      </c>
      <c r="B873" t="s">
        <v>35</v>
      </c>
      <c r="C873" t="s">
        <v>777</v>
      </c>
      <c r="D873" t="str">
        <f t="shared" si="13"/>
        <v>Cake Circle, Foil, Scallop</v>
      </c>
      <c r="E873" s="1">
        <v>44382</v>
      </c>
      <c r="F873" s="4">
        <v>6338.76</v>
      </c>
      <c r="G873">
        <v>8</v>
      </c>
    </row>
    <row r="874" spans="1:7" x14ac:dyDescent="0.2">
      <c r="A874" t="s">
        <v>871</v>
      </c>
      <c r="B874" t="s">
        <v>27</v>
      </c>
      <c r="C874" t="s">
        <v>778</v>
      </c>
      <c r="D874" t="str">
        <f t="shared" si="13"/>
        <v>Sushi Flat Iron Steak</v>
      </c>
      <c r="E874" s="1">
        <v>44474</v>
      </c>
      <c r="F874" s="4">
        <v>6654.73</v>
      </c>
      <c r="G874">
        <v>7</v>
      </c>
    </row>
    <row r="875" spans="1:7" x14ac:dyDescent="0.2">
      <c r="A875" t="s">
        <v>871</v>
      </c>
      <c r="B875" t="s">
        <v>41</v>
      </c>
      <c r="C875" t="s">
        <v>779</v>
      </c>
      <c r="D875" t="str">
        <f t="shared" si="13"/>
        <v>Trio</v>
      </c>
      <c r="E875" s="1">
        <v>44230</v>
      </c>
      <c r="F875" s="4">
        <v>4498.43</v>
      </c>
      <c r="G875">
        <v>10</v>
      </c>
    </row>
    <row r="876" spans="1:7" x14ac:dyDescent="0.2">
      <c r="A876" t="s">
        <v>873</v>
      </c>
      <c r="B876" t="s">
        <v>46</v>
      </c>
      <c r="C876" t="s">
        <v>780</v>
      </c>
      <c r="D876" t="str">
        <f t="shared" si="13"/>
        <v>Beringer Founders Estate</v>
      </c>
      <c r="E876" s="1">
        <v>44512</v>
      </c>
      <c r="F876" s="4">
        <v>8903.9</v>
      </c>
      <c r="G876">
        <v>3</v>
      </c>
    </row>
    <row r="877" spans="1:7" x14ac:dyDescent="0.2">
      <c r="A877" t="s">
        <v>870</v>
      </c>
      <c r="B877" t="s">
        <v>27</v>
      </c>
      <c r="C877" t="s">
        <v>781</v>
      </c>
      <c r="D877" t="str">
        <f t="shared" si="13"/>
        <v>Blue</v>
      </c>
      <c r="E877" s="1">
        <v>44353</v>
      </c>
      <c r="F877" s="4">
        <v>5669.7</v>
      </c>
      <c r="G877">
        <v>10</v>
      </c>
    </row>
    <row r="878" spans="1:7" x14ac:dyDescent="0.2">
      <c r="A878" t="s">
        <v>871</v>
      </c>
      <c r="B878" t="s">
        <v>21</v>
      </c>
      <c r="C878" t="s">
        <v>782</v>
      </c>
      <c r="D878" t="str">
        <f t="shared" si="13"/>
        <v>Yokaline</v>
      </c>
      <c r="E878" s="1">
        <v>44243</v>
      </c>
      <c r="F878" s="4">
        <v>768.61</v>
      </c>
      <c r="G878">
        <v>7</v>
      </c>
    </row>
    <row r="879" spans="1:7" x14ac:dyDescent="0.2">
      <c r="A879" t="s">
        <v>869</v>
      </c>
      <c r="B879" t="s">
        <v>21</v>
      </c>
      <c r="C879" t="s">
        <v>783</v>
      </c>
      <c r="D879" t="str">
        <f t="shared" si="13"/>
        <v>Curry Powder</v>
      </c>
      <c r="E879" s="1">
        <v>44359</v>
      </c>
      <c r="F879" s="4">
        <v>4474.8</v>
      </c>
      <c r="G879">
        <v>7</v>
      </c>
    </row>
    <row r="880" spans="1:7" x14ac:dyDescent="0.2">
      <c r="A880" t="s">
        <v>870</v>
      </c>
      <c r="B880" t="s">
        <v>4</v>
      </c>
      <c r="C880" t="s">
        <v>299</v>
      </c>
      <c r="D880" t="str">
        <f t="shared" si="13"/>
        <v>Table Cloth 91x91 Colour</v>
      </c>
      <c r="E880" s="1">
        <v>44419</v>
      </c>
      <c r="F880" s="4">
        <v>3245.34</v>
      </c>
      <c r="G880">
        <v>10</v>
      </c>
    </row>
    <row r="881" spans="1:7" x14ac:dyDescent="0.2">
      <c r="A881" t="s">
        <v>872</v>
      </c>
      <c r="B881" t="s">
        <v>73</v>
      </c>
      <c r="C881" t="s">
        <v>784</v>
      </c>
      <c r="D881" t="str">
        <f t="shared" si="13"/>
        <v>Fresh</v>
      </c>
      <c r="E881" s="1">
        <v>44357</v>
      </c>
      <c r="F881" s="4">
        <v>6370.88</v>
      </c>
      <c r="G881">
        <v>4</v>
      </c>
    </row>
    <row r="882" spans="1:7" x14ac:dyDescent="0.2">
      <c r="A882" t="s">
        <v>869</v>
      </c>
      <c r="B882" t="s">
        <v>46</v>
      </c>
      <c r="C882" t="s">
        <v>330</v>
      </c>
      <c r="D882" t="str">
        <f t="shared" si="13"/>
        <v>Sour Cream</v>
      </c>
      <c r="E882" s="1">
        <v>44520</v>
      </c>
      <c r="F882" s="4">
        <v>6650</v>
      </c>
      <c r="G882">
        <v>1</v>
      </c>
    </row>
    <row r="883" spans="1:7" x14ac:dyDescent="0.2">
      <c r="A883" t="s">
        <v>870</v>
      </c>
      <c r="B883" t="s">
        <v>54</v>
      </c>
      <c r="C883" t="s">
        <v>785</v>
      </c>
      <c r="D883" t="str">
        <f t="shared" si="13"/>
        <v>Lemon Danish - Mini</v>
      </c>
      <c r="E883" s="1">
        <v>44315</v>
      </c>
      <c r="F883" s="4">
        <v>3151.88</v>
      </c>
      <c r="G883">
        <v>4</v>
      </c>
    </row>
    <row r="884" spans="1:7" x14ac:dyDescent="0.2">
      <c r="A884" t="s">
        <v>871</v>
      </c>
      <c r="B884" t="s">
        <v>52</v>
      </c>
      <c r="C884" t="s">
        <v>678</v>
      </c>
      <c r="D884" t="str">
        <f t="shared" si="13"/>
        <v>Boston Bib - Organic</v>
      </c>
      <c r="E884" s="1">
        <v>44558</v>
      </c>
      <c r="F884" s="4">
        <v>5235.8999999999996</v>
      </c>
      <c r="G884">
        <v>10</v>
      </c>
    </row>
    <row r="885" spans="1:7" x14ac:dyDescent="0.2">
      <c r="A885" t="s">
        <v>872</v>
      </c>
      <c r="B885" t="s">
        <v>35</v>
      </c>
      <c r="C885" t="s">
        <v>786</v>
      </c>
      <c r="D885" t="str">
        <f t="shared" si="13"/>
        <v>Fiorelle</v>
      </c>
      <c r="E885" s="1">
        <v>44499</v>
      </c>
      <c r="F885" s="4">
        <v>6843.01</v>
      </c>
      <c r="G885">
        <v>2</v>
      </c>
    </row>
    <row r="886" spans="1:7" x14ac:dyDescent="0.2">
      <c r="A886" t="s">
        <v>872</v>
      </c>
      <c r="B886" t="s">
        <v>14</v>
      </c>
      <c r="C886" t="s">
        <v>787</v>
      </c>
      <c r="D886" t="str">
        <f t="shared" si="13"/>
        <v>Marmalade, Orange</v>
      </c>
      <c r="E886" s="1">
        <v>44214</v>
      </c>
      <c r="F886" s="4">
        <v>1945.75</v>
      </c>
      <c r="G886">
        <v>3</v>
      </c>
    </row>
    <row r="887" spans="1:7" x14ac:dyDescent="0.2">
      <c r="A887" t="s">
        <v>872</v>
      </c>
      <c r="B887" t="s">
        <v>57</v>
      </c>
      <c r="C887" t="s">
        <v>788</v>
      </c>
      <c r="D887" t="str">
        <f t="shared" si="13"/>
        <v>Fusili Tri - Coloured</v>
      </c>
      <c r="E887" s="1">
        <v>44388</v>
      </c>
      <c r="F887" s="4">
        <v>4784.12</v>
      </c>
      <c r="G887">
        <v>8</v>
      </c>
    </row>
    <row r="888" spans="1:7" x14ac:dyDescent="0.2">
      <c r="A888" t="s">
        <v>870</v>
      </c>
      <c r="B888" t="s">
        <v>54</v>
      </c>
      <c r="C888" t="s">
        <v>789</v>
      </c>
      <c r="D888" t="str">
        <f t="shared" si="13"/>
        <v>Clam Chowder, Dry Mix</v>
      </c>
      <c r="E888" s="1">
        <v>44201</v>
      </c>
      <c r="F888" s="4">
        <v>9403.26</v>
      </c>
      <c r="G888">
        <v>7</v>
      </c>
    </row>
    <row r="889" spans="1:7" x14ac:dyDescent="0.2">
      <c r="A889" t="s">
        <v>871</v>
      </c>
      <c r="B889" t="s">
        <v>29</v>
      </c>
      <c r="C889" t="s">
        <v>790</v>
      </c>
      <c r="D889" t="str">
        <f t="shared" si="13"/>
        <v>White, Gg White</v>
      </c>
      <c r="E889" s="1">
        <v>44270</v>
      </c>
      <c r="F889" s="4">
        <v>5336.85</v>
      </c>
      <c r="G889">
        <v>9</v>
      </c>
    </row>
    <row r="890" spans="1:7" x14ac:dyDescent="0.2">
      <c r="A890" t="s">
        <v>872</v>
      </c>
      <c r="B890" t="s">
        <v>85</v>
      </c>
      <c r="C890" t="s">
        <v>791</v>
      </c>
      <c r="D890" t="str">
        <f t="shared" si="13"/>
        <v>Bread Foccacia Whole</v>
      </c>
      <c r="E890" s="1">
        <v>44335</v>
      </c>
      <c r="F890" s="4">
        <v>7959.19</v>
      </c>
      <c r="G890">
        <v>4</v>
      </c>
    </row>
    <row r="891" spans="1:7" x14ac:dyDescent="0.2">
      <c r="A891" t="s">
        <v>873</v>
      </c>
      <c r="B891" t="s">
        <v>9</v>
      </c>
      <c r="C891" t="s">
        <v>792</v>
      </c>
      <c r="D891" t="str">
        <f t="shared" si="13"/>
        <v>Wasabi Powder</v>
      </c>
      <c r="E891" s="1">
        <v>44458</v>
      </c>
      <c r="F891" s="4">
        <v>9499.11</v>
      </c>
      <c r="G891">
        <v>5</v>
      </c>
    </row>
    <row r="892" spans="1:7" x14ac:dyDescent="0.2">
      <c r="A892" t="s">
        <v>872</v>
      </c>
      <c r="B892" t="s">
        <v>14</v>
      </c>
      <c r="C892" t="s">
        <v>793</v>
      </c>
      <c r="D892" t="str">
        <f t="shared" si="13"/>
        <v>Sweet N Low, Individual</v>
      </c>
      <c r="E892" s="1">
        <v>44247</v>
      </c>
      <c r="F892" s="4">
        <v>1566.17</v>
      </c>
      <c r="G892">
        <v>2</v>
      </c>
    </row>
    <row r="893" spans="1:7" x14ac:dyDescent="0.2">
      <c r="A893" t="s">
        <v>871</v>
      </c>
      <c r="B893" t="s">
        <v>12</v>
      </c>
      <c r="C893" t="s">
        <v>88</v>
      </c>
      <c r="D893" t="str">
        <f t="shared" si="13"/>
        <v>Salsa</v>
      </c>
      <c r="E893" s="1">
        <v>44355</v>
      </c>
      <c r="F893" s="4">
        <v>7364.32</v>
      </c>
      <c r="G893">
        <v>2</v>
      </c>
    </row>
    <row r="894" spans="1:7" x14ac:dyDescent="0.2">
      <c r="A894" t="s">
        <v>869</v>
      </c>
      <c r="B894" t="s">
        <v>4</v>
      </c>
      <c r="C894" t="s">
        <v>583</v>
      </c>
      <c r="D894" t="str">
        <f t="shared" si="13"/>
        <v>Salted</v>
      </c>
      <c r="E894" s="1">
        <v>44306</v>
      </c>
      <c r="F894" s="4">
        <v>4103.95</v>
      </c>
      <c r="G894">
        <v>7</v>
      </c>
    </row>
    <row r="895" spans="1:7" x14ac:dyDescent="0.2">
      <c r="A895" t="s">
        <v>871</v>
      </c>
      <c r="B895" t="s">
        <v>16</v>
      </c>
      <c r="C895" t="s">
        <v>231</v>
      </c>
      <c r="D895" t="str">
        <f t="shared" si="13"/>
        <v>Pumpkinseed</v>
      </c>
      <c r="E895" s="1">
        <v>44502</v>
      </c>
      <c r="F895" s="4">
        <v>5781.59</v>
      </c>
      <c r="G895">
        <v>4</v>
      </c>
    </row>
    <row r="896" spans="1:7" x14ac:dyDescent="0.2">
      <c r="A896" t="s">
        <v>869</v>
      </c>
      <c r="B896" t="s">
        <v>14</v>
      </c>
      <c r="C896" t="s">
        <v>794</v>
      </c>
      <c r="D896" t="str">
        <f t="shared" si="13"/>
        <v>Mudslide</v>
      </c>
      <c r="E896" s="1">
        <v>44321</v>
      </c>
      <c r="F896" s="4">
        <v>7522.01</v>
      </c>
      <c r="G896">
        <v>10</v>
      </c>
    </row>
    <row r="897" spans="1:7" x14ac:dyDescent="0.2">
      <c r="A897" t="s">
        <v>870</v>
      </c>
      <c r="B897" t="s">
        <v>4</v>
      </c>
      <c r="C897" t="s">
        <v>795</v>
      </c>
      <c r="D897" t="str">
        <f t="shared" si="13"/>
        <v>Beef, Base Mix</v>
      </c>
      <c r="E897" s="1">
        <v>44263</v>
      </c>
      <c r="F897" s="4">
        <v>7721.39</v>
      </c>
      <c r="G897">
        <v>1</v>
      </c>
    </row>
    <row r="898" spans="1:7" x14ac:dyDescent="0.2">
      <c r="A898" t="s">
        <v>872</v>
      </c>
      <c r="B898" t="s">
        <v>7</v>
      </c>
      <c r="C898" t="s">
        <v>796</v>
      </c>
      <c r="D898" t="str">
        <f t="shared" ref="D898:D961" si="14">IFERROR(MID(C898,FIND("-",C898)+2,30),LEFT(C898,30))</f>
        <v>Filling</v>
      </c>
      <c r="E898" s="1">
        <v>44424</v>
      </c>
      <c r="F898" s="4">
        <v>8389.82</v>
      </c>
      <c r="G898">
        <v>7</v>
      </c>
    </row>
    <row r="899" spans="1:7" x14ac:dyDescent="0.2">
      <c r="A899" t="s">
        <v>869</v>
      </c>
      <c r="B899" t="s">
        <v>73</v>
      </c>
      <c r="C899" t="s">
        <v>797</v>
      </c>
      <c r="D899" t="str">
        <f t="shared" si="14"/>
        <v>Red</v>
      </c>
      <c r="E899" s="1">
        <v>44413</v>
      </c>
      <c r="F899" s="4">
        <v>2245.65</v>
      </c>
      <c r="G899">
        <v>8</v>
      </c>
    </row>
    <row r="900" spans="1:7" x14ac:dyDescent="0.2">
      <c r="A900" t="s">
        <v>869</v>
      </c>
      <c r="B900" t="s">
        <v>41</v>
      </c>
      <c r="C900" t="s">
        <v>798</v>
      </c>
      <c r="D900" t="str">
        <f t="shared" si="14"/>
        <v>Raspberry</v>
      </c>
      <c r="E900" s="1">
        <v>44224</v>
      </c>
      <c r="F900" s="4">
        <v>6778.12</v>
      </c>
      <c r="G900">
        <v>2</v>
      </c>
    </row>
    <row r="901" spans="1:7" x14ac:dyDescent="0.2">
      <c r="A901" t="s">
        <v>871</v>
      </c>
      <c r="B901" t="s">
        <v>81</v>
      </c>
      <c r="C901" t="s">
        <v>136</v>
      </c>
      <c r="D901" t="str">
        <f t="shared" si="14"/>
        <v>Fudge Bars</v>
      </c>
      <c r="E901" s="1">
        <v>44280</v>
      </c>
      <c r="F901" s="4">
        <v>9473.4500000000007</v>
      </c>
      <c r="G901">
        <v>7</v>
      </c>
    </row>
    <row r="902" spans="1:7" x14ac:dyDescent="0.2">
      <c r="A902" t="s">
        <v>873</v>
      </c>
      <c r="B902" t="s">
        <v>57</v>
      </c>
      <c r="C902" t="s">
        <v>799</v>
      </c>
      <c r="D902" t="str">
        <f t="shared" si="14"/>
        <v>Sesame Seed Presliced</v>
      </c>
      <c r="E902" s="1">
        <v>44283</v>
      </c>
      <c r="F902" s="4">
        <v>9743.18</v>
      </c>
      <c r="G902">
        <v>2</v>
      </c>
    </row>
    <row r="903" spans="1:7" x14ac:dyDescent="0.2">
      <c r="A903" t="s">
        <v>870</v>
      </c>
      <c r="B903" t="s">
        <v>25</v>
      </c>
      <c r="C903" t="s">
        <v>800</v>
      </c>
      <c r="D903" t="str">
        <f t="shared" si="14"/>
        <v>Hot Dog Buns</v>
      </c>
      <c r="E903" s="1">
        <v>44503</v>
      </c>
      <c r="F903" s="4">
        <v>9563.09</v>
      </c>
      <c r="G903">
        <v>2</v>
      </c>
    </row>
    <row r="904" spans="1:7" x14ac:dyDescent="0.2">
      <c r="A904" t="s">
        <v>870</v>
      </c>
      <c r="B904" t="s">
        <v>158</v>
      </c>
      <c r="C904" t="s">
        <v>801</v>
      </c>
      <c r="D904" t="str">
        <f t="shared" si="14"/>
        <v>Halves</v>
      </c>
      <c r="E904" s="1">
        <v>44506</v>
      </c>
      <c r="F904" s="4">
        <v>5196.37</v>
      </c>
      <c r="G904">
        <v>6</v>
      </c>
    </row>
    <row r="905" spans="1:7" x14ac:dyDescent="0.2">
      <c r="A905" t="s">
        <v>871</v>
      </c>
      <c r="B905" t="s">
        <v>52</v>
      </c>
      <c r="C905" t="s">
        <v>355</v>
      </c>
      <c r="D905" t="str">
        <f t="shared" si="14"/>
        <v>Plate Foam Laminated 9in Blk</v>
      </c>
      <c r="E905" s="1">
        <v>44260</v>
      </c>
      <c r="F905" s="4">
        <v>5584.66</v>
      </c>
      <c r="G905">
        <v>8</v>
      </c>
    </row>
    <row r="906" spans="1:7" x14ac:dyDescent="0.2">
      <c r="A906" t="s">
        <v>872</v>
      </c>
      <c r="B906" t="s">
        <v>73</v>
      </c>
      <c r="C906" t="s">
        <v>802</v>
      </c>
      <c r="D906" t="str">
        <f t="shared" si="14"/>
        <v>Whole, Fresh</v>
      </c>
      <c r="E906" s="1">
        <v>44483</v>
      </c>
      <c r="F906" s="4">
        <v>4469.72</v>
      </c>
      <c r="G906">
        <v>2</v>
      </c>
    </row>
    <row r="907" spans="1:7" x14ac:dyDescent="0.2">
      <c r="A907" t="s">
        <v>873</v>
      </c>
      <c r="B907" t="s">
        <v>25</v>
      </c>
      <c r="C907" t="s">
        <v>803</v>
      </c>
      <c r="D907" t="str">
        <f t="shared" si="14"/>
        <v>Marble</v>
      </c>
      <c r="E907" s="1">
        <v>44442</v>
      </c>
      <c r="F907" s="4">
        <v>4652.1099999999997</v>
      </c>
      <c r="G907">
        <v>5</v>
      </c>
    </row>
    <row r="908" spans="1:7" x14ac:dyDescent="0.2">
      <c r="A908" t="s">
        <v>873</v>
      </c>
      <c r="B908" t="s">
        <v>21</v>
      </c>
      <c r="C908" t="s">
        <v>225</v>
      </c>
      <c r="D908" t="str">
        <f t="shared" si="14"/>
        <v>Jicama</v>
      </c>
      <c r="E908" s="1">
        <v>44396</v>
      </c>
      <c r="F908" s="4">
        <v>5470.15</v>
      </c>
      <c r="G908">
        <v>2</v>
      </c>
    </row>
    <row r="909" spans="1:7" x14ac:dyDescent="0.2">
      <c r="A909" t="s">
        <v>870</v>
      </c>
      <c r="B909" t="s">
        <v>57</v>
      </c>
      <c r="C909" t="s">
        <v>804</v>
      </c>
      <c r="D909" t="str">
        <f t="shared" si="14"/>
        <v>Loin, Bone - In</v>
      </c>
      <c r="E909" s="1">
        <v>44213</v>
      </c>
      <c r="F909" s="4">
        <v>6779.38</v>
      </c>
      <c r="G909">
        <v>6</v>
      </c>
    </row>
    <row r="910" spans="1:7" x14ac:dyDescent="0.2">
      <c r="A910" t="s">
        <v>869</v>
      </c>
      <c r="B910" t="s">
        <v>81</v>
      </c>
      <c r="C910" t="s">
        <v>805</v>
      </c>
      <c r="D910" t="str">
        <f t="shared" si="14"/>
        <v>Soy Bean Paste</v>
      </c>
      <c r="E910" s="1">
        <v>44303</v>
      </c>
      <c r="F910" s="4">
        <v>6568.02</v>
      </c>
      <c r="G910">
        <v>1</v>
      </c>
    </row>
    <row r="911" spans="1:7" x14ac:dyDescent="0.2">
      <c r="A911" t="s">
        <v>871</v>
      </c>
      <c r="B911" t="s">
        <v>35</v>
      </c>
      <c r="C911" t="s">
        <v>806</v>
      </c>
      <c r="D911" t="str">
        <f t="shared" si="14"/>
        <v>Smoked</v>
      </c>
      <c r="E911" s="1">
        <v>44556</v>
      </c>
      <c r="F911" s="4">
        <v>2311.66</v>
      </c>
      <c r="G911">
        <v>8</v>
      </c>
    </row>
    <row r="912" spans="1:7" x14ac:dyDescent="0.2">
      <c r="A912" t="s">
        <v>871</v>
      </c>
      <c r="B912" t="s">
        <v>57</v>
      </c>
      <c r="C912" t="s">
        <v>807</v>
      </c>
      <c r="D912" t="str">
        <f t="shared" si="14"/>
        <v>Scotch Bonnet</v>
      </c>
      <c r="E912" s="1">
        <v>44477</v>
      </c>
      <c r="F912" s="4">
        <v>9152.4500000000007</v>
      </c>
      <c r="G912">
        <v>2</v>
      </c>
    </row>
    <row r="913" spans="1:7" x14ac:dyDescent="0.2">
      <c r="A913" t="s">
        <v>872</v>
      </c>
      <c r="B913" t="s">
        <v>158</v>
      </c>
      <c r="C913" t="s">
        <v>808</v>
      </c>
      <c r="D913" t="str">
        <f t="shared" si="14"/>
        <v>Smoked Back Bacon</v>
      </c>
      <c r="E913" s="1">
        <v>44493</v>
      </c>
      <c r="F913" s="4">
        <v>9762.67</v>
      </c>
      <c r="G913">
        <v>6</v>
      </c>
    </row>
    <row r="914" spans="1:7" x14ac:dyDescent="0.2">
      <c r="A914" t="s">
        <v>872</v>
      </c>
      <c r="B914" t="s">
        <v>14</v>
      </c>
      <c r="C914" t="s">
        <v>809</v>
      </c>
      <c r="D914" t="str">
        <f t="shared" si="14"/>
        <v>14x20</v>
      </c>
      <c r="E914" s="1">
        <v>44446</v>
      </c>
      <c r="F914" s="4">
        <v>9202.74</v>
      </c>
      <c r="G914">
        <v>10</v>
      </c>
    </row>
    <row r="915" spans="1:7" x14ac:dyDescent="0.2">
      <c r="A915" t="s">
        <v>870</v>
      </c>
      <c r="B915" t="s">
        <v>19</v>
      </c>
      <c r="C915" t="s">
        <v>810</v>
      </c>
      <c r="D915" t="str">
        <f t="shared" si="14"/>
        <v>Doritos</v>
      </c>
      <c r="E915" s="1">
        <v>44380</v>
      </c>
      <c r="F915" s="4">
        <v>1847.29</v>
      </c>
      <c r="G915">
        <v>2</v>
      </c>
    </row>
    <row r="916" spans="1:7" x14ac:dyDescent="0.2">
      <c r="A916" t="s">
        <v>872</v>
      </c>
      <c r="B916" t="s">
        <v>16</v>
      </c>
      <c r="C916" t="s">
        <v>811</v>
      </c>
      <c r="D916" t="str">
        <f t="shared" si="14"/>
        <v>Clementine</v>
      </c>
      <c r="E916" s="1">
        <v>44556</v>
      </c>
      <c r="F916" s="4">
        <v>810.13</v>
      </c>
      <c r="G916">
        <v>2</v>
      </c>
    </row>
    <row r="917" spans="1:7" x14ac:dyDescent="0.2">
      <c r="A917" t="s">
        <v>870</v>
      </c>
      <c r="B917" t="s">
        <v>158</v>
      </c>
      <c r="C917" t="s">
        <v>812</v>
      </c>
      <c r="D917" t="str">
        <f t="shared" si="14"/>
        <v>Lumpfish Black</v>
      </c>
      <c r="E917" s="1">
        <v>44479</v>
      </c>
      <c r="F917" s="4">
        <v>4902.29</v>
      </c>
      <c r="G917">
        <v>2</v>
      </c>
    </row>
    <row r="918" spans="1:7" x14ac:dyDescent="0.2">
      <c r="A918" t="s">
        <v>870</v>
      </c>
      <c r="B918" t="s">
        <v>12</v>
      </c>
      <c r="C918" t="s">
        <v>345</v>
      </c>
      <c r="D918" t="str">
        <f t="shared" si="14"/>
        <v>Atlantic, Fresh, Whole</v>
      </c>
      <c r="E918" s="1">
        <v>44365</v>
      </c>
      <c r="F918" s="4">
        <v>34.17</v>
      </c>
      <c r="G918">
        <v>10</v>
      </c>
    </row>
    <row r="919" spans="1:7" x14ac:dyDescent="0.2">
      <c r="A919" t="s">
        <v>871</v>
      </c>
      <c r="B919" t="s">
        <v>57</v>
      </c>
      <c r="C919" t="s">
        <v>724</v>
      </c>
      <c r="D919" t="str">
        <f t="shared" si="14"/>
        <v>Bones</v>
      </c>
      <c r="E919" s="1">
        <v>44225</v>
      </c>
      <c r="F919" s="4">
        <v>8534.81</v>
      </c>
      <c r="G919">
        <v>8</v>
      </c>
    </row>
    <row r="920" spans="1:7" x14ac:dyDescent="0.2">
      <c r="A920" t="s">
        <v>872</v>
      </c>
      <c r="B920" t="s">
        <v>25</v>
      </c>
      <c r="C920" t="s">
        <v>813</v>
      </c>
      <c r="D920" t="str">
        <f t="shared" si="14"/>
        <v>Beef Tenderloin Aaa</v>
      </c>
      <c r="E920" s="1">
        <v>44332</v>
      </c>
      <c r="F920" s="4">
        <v>9367.94</v>
      </c>
      <c r="G920">
        <v>6</v>
      </c>
    </row>
    <row r="921" spans="1:7" x14ac:dyDescent="0.2">
      <c r="A921" t="s">
        <v>872</v>
      </c>
      <c r="B921" t="s">
        <v>21</v>
      </c>
      <c r="C921" t="s">
        <v>814</v>
      </c>
      <c r="D921" t="str">
        <f t="shared" si="14"/>
        <v>Stick</v>
      </c>
      <c r="E921" s="1">
        <v>44328</v>
      </c>
      <c r="F921" s="4">
        <v>5416.49</v>
      </c>
      <c r="G921">
        <v>10</v>
      </c>
    </row>
    <row r="922" spans="1:7" x14ac:dyDescent="0.2">
      <c r="A922" t="s">
        <v>872</v>
      </c>
      <c r="B922" t="s">
        <v>14</v>
      </c>
      <c r="C922" t="s">
        <v>815</v>
      </c>
      <c r="D922" t="str">
        <f t="shared" si="14"/>
        <v>Sweetbread</v>
      </c>
      <c r="E922" s="1">
        <v>44551</v>
      </c>
      <c r="F922" s="4">
        <v>707.15</v>
      </c>
      <c r="G922">
        <v>1</v>
      </c>
    </row>
    <row r="923" spans="1:7" x14ac:dyDescent="0.2">
      <c r="A923" t="s">
        <v>873</v>
      </c>
      <c r="B923" t="s">
        <v>29</v>
      </c>
      <c r="C923" t="s">
        <v>816</v>
      </c>
      <c r="D923" t="str">
        <f t="shared" si="14"/>
        <v>Hersey Shakes</v>
      </c>
      <c r="E923" s="1">
        <v>44429</v>
      </c>
      <c r="F923" s="4">
        <v>315.64999999999998</v>
      </c>
      <c r="G923">
        <v>2</v>
      </c>
    </row>
    <row r="924" spans="1:7" x14ac:dyDescent="0.2">
      <c r="A924" t="s">
        <v>871</v>
      </c>
      <c r="B924" t="s">
        <v>57</v>
      </c>
      <c r="C924" t="s">
        <v>374</v>
      </c>
      <c r="D924" t="str">
        <f t="shared" si="14"/>
        <v>Corn</v>
      </c>
      <c r="E924" s="1">
        <v>44461</v>
      </c>
      <c r="F924" s="4">
        <v>7693.96</v>
      </c>
      <c r="G924">
        <v>9</v>
      </c>
    </row>
    <row r="925" spans="1:7" x14ac:dyDescent="0.2">
      <c r="A925" t="s">
        <v>871</v>
      </c>
      <c r="B925" t="s">
        <v>54</v>
      </c>
      <c r="C925" t="s">
        <v>817</v>
      </c>
      <c r="D925" t="str">
        <f t="shared" si="14"/>
        <v>Huck White Towels</v>
      </c>
      <c r="E925" s="1">
        <v>44208</v>
      </c>
      <c r="F925" s="4">
        <v>7019.91</v>
      </c>
      <c r="G925">
        <v>1</v>
      </c>
    </row>
    <row r="926" spans="1:7" x14ac:dyDescent="0.2">
      <c r="A926" t="s">
        <v>872</v>
      </c>
      <c r="B926" t="s">
        <v>35</v>
      </c>
      <c r="C926" t="s">
        <v>818</v>
      </c>
      <c r="D926" t="str">
        <f t="shared" si="14"/>
        <v>Beaujolais Villages</v>
      </c>
      <c r="E926" s="1">
        <v>44417</v>
      </c>
      <c r="F926" s="4">
        <v>2903.36</v>
      </c>
      <c r="G926">
        <v>6</v>
      </c>
    </row>
    <row r="927" spans="1:7" x14ac:dyDescent="0.2">
      <c r="A927" t="s">
        <v>870</v>
      </c>
      <c r="B927" t="s">
        <v>41</v>
      </c>
      <c r="C927" t="s">
        <v>28</v>
      </c>
      <c r="D927" t="str">
        <f t="shared" si="14"/>
        <v>Icing</v>
      </c>
      <c r="E927" s="1">
        <v>44560</v>
      </c>
      <c r="F927" s="4">
        <v>1415.41</v>
      </c>
      <c r="G927">
        <v>5</v>
      </c>
    </row>
    <row r="928" spans="1:7" x14ac:dyDescent="0.2">
      <c r="A928" t="s">
        <v>872</v>
      </c>
      <c r="B928" t="s">
        <v>23</v>
      </c>
      <c r="C928" t="s">
        <v>819</v>
      </c>
      <c r="D928" t="str">
        <f t="shared" si="14"/>
        <v>Dstk Cml And Fdg</v>
      </c>
      <c r="E928" s="1">
        <v>44259</v>
      </c>
      <c r="F928" s="4">
        <v>4878.91</v>
      </c>
      <c r="G928">
        <v>10</v>
      </c>
    </row>
    <row r="929" spans="1:7" x14ac:dyDescent="0.2">
      <c r="A929" t="s">
        <v>873</v>
      </c>
      <c r="B929" t="s">
        <v>54</v>
      </c>
      <c r="C929" t="s">
        <v>503</v>
      </c>
      <c r="D929" t="str">
        <f t="shared" si="14"/>
        <v>Cafe Moreno</v>
      </c>
      <c r="E929" s="1">
        <v>44249</v>
      </c>
      <c r="F929" s="4">
        <v>5789.76</v>
      </c>
      <c r="G929">
        <v>7</v>
      </c>
    </row>
    <row r="930" spans="1:7" x14ac:dyDescent="0.2">
      <c r="A930" t="s">
        <v>871</v>
      </c>
      <c r="B930" t="s">
        <v>4</v>
      </c>
      <c r="C930" t="s">
        <v>820</v>
      </c>
      <c r="D930" t="str">
        <f t="shared" si="14"/>
        <v>Beef Flat Iron Steak</v>
      </c>
      <c r="E930" s="1">
        <v>44228</v>
      </c>
      <c r="F930" s="4">
        <v>2921.64</v>
      </c>
      <c r="G930">
        <v>7</v>
      </c>
    </row>
    <row r="931" spans="1:7" x14ac:dyDescent="0.2">
      <c r="A931" t="s">
        <v>871</v>
      </c>
      <c r="B931" t="s">
        <v>158</v>
      </c>
      <c r="C931" t="s">
        <v>821</v>
      </c>
      <c r="D931" t="str">
        <f t="shared" si="14"/>
        <v>Daikon Radish</v>
      </c>
      <c r="E931" s="1">
        <v>44265</v>
      </c>
      <c r="F931" s="4">
        <v>2692.74</v>
      </c>
      <c r="G931">
        <v>4</v>
      </c>
    </row>
    <row r="932" spans="1:7" x14ac:dyDescent="0.2">
      <c r="A932" t="s">
        <v>870</v>
      </c>
      <c r="B932" t="s">
        <v>35</v>
      </c>
      <c r="C932" t="s">
        <v>822</v>
      </c>
      <c r="D932" t="str">
        <f t="shared" si="14"/>
        <v>Rice Paper</v>
      </c>
      <c r="E932" s="1">
        <v>44538</v>
      </c>
      <c r="F932" s="4">
        <v>3251.82</v>
      </c>
      <c r="G932">
        <v>7</v>
      </c>
    </row>
    <row r="933" spans="1:7" x14ac:dyDescent="0.2">
      <c r="A933" t="s">
        <v>871</v>
      </c>
      <c r="B933" t="s">
        <v>27</v>
      </c>
      <c r="C933" t="s">
        <v>290</v>
      </c>
      <c r="D933" t="str">
        <f t="shared" si="14"/>
        <v>Inside</v>
      </c>
      <c r="E933" s="1">
        <v>44346</v>
      </c>
      <c r="F933" s="4">
        <v>1169.4000000000001</v>
      </c>
      <c r="G933">
        <v>6</v>
      </c>
    </row>
    <row r="934" spans="1:7" x14ac:dyDescent="0.2">
      <c r="A934" t="s">
        <v>870</v>
      </c>
      <c r="B934" t="s">
        <v>29</v>
      </c>
      <c r="C934" t="s">
        <v>313</v>
      </c>
      <c r="D934" t="str">
        <f t="shared" si="14"/>
        <v>Campbells, Chix Gumbo</v>
      </c>
      <c r="E934" s="1">
        <v>44544</v>
      </c>
      <c r="F934" s="4">
        <v>727.96</v>
      </c>
      <c r="G934">
        <v>2</v>
      </c>
    </row>
    <row r="935" spans="1:7" x14ac:dyDescent="0.2">
      <c r="A935" t="s">
        <v>869</v>
      </c>
      <c r="B935" t="s">
        <v>46</v>
      </c>
      <c r="C935" t="s">
        <v>823</v>
      </c>
      <c r="D935" t="str">
        <f t="shared" si="14"/>
        <v>Cranberry</v>
      </c>
      <c r="E935" s="1">
        <v>44290</v>
      </c>
      <c r="F935" s="4">
        <v>5554.53</v>
      </c>
      <c r="G935">
        <v>3</v>
      </c>
    </row>
    <row r="936" spans="1:7" x14ac:dyDescent="0.2">
      <c r="A936" t="s">
        <v>869</v>
      </c>
      <c r="B936" t="s">
        <v>81</v>
      </c>
      <c r="C936" t="s">
        <v>824</v>
      </c>
      <c r="D936" t="str">
        <f t="shared" si="14"/>
        <v>Cup Translucent 9 Oz</v>
      </c>
      <c r="E936" s="1">
        <v>44402</v>
      </c>
      <c r="F936" s="4">
        <v>7955.03</v>
      </c>
      <c r="G936">
        <v>4</v>
      </c>
    </row>
    <row r="937" spans="1:7" x14ac:dyDescent="0.2">
      <c r="A937" t="s">
        <v>871</v>
      </c>
      <c r="B937" t="s">
        <v>46</v>
      </c>
      <c r="C937" t="s">
        <v>825</v>
      </c>
      <c r="D937" t="str">
        <f t="shared" si="14"/>
        <v>Orange</v>
      </c>
      <c r="E937" s="1">
        <v>44437</v>
      </c>
      <c r="F937" s="4">
        <v>2812.94</v>
      </c>
      <c r="G937">
        <v>4</v>
      </c>
    </row>
    <row r="938" spans="1:7" x14ac:dyDescent="0.2">
      <c r="A938" t="s">
        <v>873</v>
      </c>
      <c r="B938" t="s">
        <v>12</v>
      </c>
      <c r="C938" t="s">
        <v>826</v>
      </c>
      <c r="D938" t="str">
        <f t="shared" si="14"/>
        <v>Chili</v>
      </c>
      <c r="E938" s="1">
        <v>44305</v>
      </c>
      <c r="F938" s="4">
        <v>4387.1499999999996</v>
      </c>
      <c r="G938">
        <v>4</v>
      </c>
    </row>
    <row r="939" spans="1:7" x14ac:dyDescent="0.2">
      <c r="A939" t="s">
        <v>869</v>
      </c>
      <c r="B939" t="s">
        <v>9</v>
      </c>
      <c r="C939" t="s">
        <v>827</v>
      </c>
      <c r="D939" t="str">
        <f t="shared" si="14"/>
        <v>White, Canned</v>
      </c>
      <c r="E939" s="1">
        <v>44443</v>
      </c>
      <c r="F939" s="4">
        <v>6178.65</v>
      </c>
      <c r="G939">
        <v>9</v>
      </c>
    </row>
    <row r="940" spans="1:7" x14ac:dyDescent="0.2">
      <c r="A940" t="s">
        <v>871</v>
      </c>
      <c r="B940" t="s">
        <v>21</v>
      </c>
      <c r="C940" t="s">
        <v>828</v>
      </c>
      <c r="D940" t="str">
        <f t="shared" si="14"/>
        <v>Campbells, Cream Of</v>
      </c>
      <c r="E940" s="1">
        <v>44521</v>
      </c>
      <c r="F940" s="4">
        <v>8144.44</v>
      </c>
      <c r="G940">
        <v>1</v>
      </c>
    </row>
    <row r="941" spans="1:7" x14ac:dyDescent="0.2">
      <c r="A941" t="s">
        <v>870</v>
      </c>
      <c r="B941" t="s">
        <v>12</v>
      </c>
      <c r="C941" t="s">
        <v>829</v>
      </c>
      <c r="D941" t="str">
        <f t="shared" si="14"/>
        <v>Tiger 21/25</v>
      </c>
      <c r="E941" s="1">
        <v>44231</v>
      </c>
      <c r="F941" s="4">
        <v>5126.4399999999996</v>
      </c>
      <c r="G941">
        <v>6</v>
      </c>
    </row>
    <row r="942" spans="1:7" x14ac:dyDescent="0.2">
      <c r="A942" t="s">
        <v>869</v>
      </c>
      <c r="B942" t="s">
        <v>25</v>
      </c>
      <c r="C942" t="s">
        <v>394</v>
      </c>
      <c r="D942" t="str">
        <f t="shared" si="14"/>
        <v>Bread Bowl Plain</v>
      </c>
      <c r="E942" s="1">
        <v>44509</v>
      </c>
      <c r="F942" s="4">
        <v>4503.47</v>
      </c>
      <c r="G942">
        <v>7</v>
      </c>
    </row>
    <row r="943" spans="1:7" x14ac:dyDescent="0.2">
      <c r="A943" t="s">
        <v>871</v>
      </c>
      <c r="B943" t="s">
        <v>81</v>
      </c>
      <c r="C943" t="s">
        <v>830</v>
      </c>
      <c r="D943" t="str">
        <f t="shared" si="14"/>
        <v>Pastrami</v>
      </c>
      <c r="E943" s="1">
        <v>44332</v>
      </c>
      <c r="F943" s="4">
        <v>5984.84</v>
      </c>
      <c r="G943">
        <v>4</v>
      </c>
    </row>
    <row r="944" spans="1:7" x14ac:dyDescent="0.2">
      <c r="A944" t="s">
        <v>870</v>
      </c>
      <c r="B944" t="s">
        <v>73</v>
      </c>
      <c r="C944" t="s">
        <v>831</v>
      </c>
      <c r="D944" t="str">
        <f t="shared" si="14"/>
        <v>Fillets</v>
      </c>
      <c r="E944" s="1">
        <v>44324</v>
      </c>
      <c r="F944" s="4">
        <v>2355.33</v>
      </c>
      <c r="G944">
        <v>9</v>
      </c>
    </row>
    <row r="945" spans="1:7" x14ac:dyDescent="0.2">
      <c r="A945" t="s">
        <v>873</v>
      </c>
      <c r="B945" t="s">
        <v>9</v>
      </c>
      <c r="C945" t="s">
        <v>825</v>
      </c>
      <c r="D945" t="str">
        <f t="shared" si="14"/>
        <v>Orange</v>
      </c>
      <c r="E945" s="1">
        <v>44427</v>
      </c>
      <c r="F945" s="4">
        <v>5657.66</v>
      </c>
      <c r="G945">
        <v>6</v>
      </c>
    </row>
    <row r="946" spans="1:7" x14ac:dyDescent="0.2">
      <c r="A946" t="s">
        <v>871</v>
      </c>
      <c r="B946" t="s">
        <v>23</v>
      </c>
      <c r="C946" t="s">
        <v>832</v>
      </c>
      <c r="D946" t="str">
        <f t="shared" si="14"/>
        <v>Creamed, Pure</v>
      </c>
      <c r="E946" s="1">
        <v>44332</v>
      </c>
      <c r="F946" s="4">
        <v>1502.53</v>
      </c>
      <c r="G946">
        <v>2</v>
      </c>
    </row>
    <row r="947" spans="1:7" x14ac:dyDescent="0.2">
      <c r="A947" t="s">
        <v>870</v>
      </c>
      <c r="B947" t="s">
        <v>73</v>
      </c>
      <c r="C947" t="s">
        <v>62</v>
      </c>
      <c r="D947" t="str">
        <f t="shared" si="14"/>
        <v>Oolong</v>
      </c>
      <c r="E947" s="1">
        <v>44427</v>
      </c>
      <c r="F947" s="4">
        <v>8198.6200000000008</v>
      </c>
      <c r="G947">
        <v>6</v>
      </c>
    </row>
    <row r="948" spans="1:7" x14ac:dyDescent="0.2">
      <c r="A948" t="s">
        <v>869</v>
      </c>
      <c r="B948" t="s">
        <v>9</v>
      </c>
      <c r="C948" t="s">
        <v>833</v>
      </c>
      <c r="D948" t="str">
        <f t="shared" si="14"/>
        <v>Back Ribs</v>
      </c>
      <c r="E948" s="1">
        <v>44457</v>
      </c>
      <c r="F948" s="4">
        <v>4244.8599999999997</v>
      </c>
      <c r="G948">
        <v>9</v>
      </c>
    </row>
    <row r="949" spans="1:7" x14ac:dyDescent="0.2">
      <c r="A949" t="s">
        <v>872</v>
      </c>
      <c r="B949" t="s">
        <v>14</v>
      </c>
      <c r="C949" t="s">
        <v>834</v>
      </c>
      <c r="D949" t="str">
        <f t="shared" si="14"/>
        <v>Passion Fruit</v>
      </c>
      <c r="E949" s="1">
        <v>44200</v>
      </c>
      <c r="F949" s="4">
        <v>3321.34</v>
      </c>
      <c r="G949">
        <v>10</v>
      </c>
    </row>
    <row r="950" spans="1:7" x14ac:dyDescent="0.2">
      <c r="A950" t="s">
        <v>872</v>
      </c>
      <c r="B950" t="s">
        <v>73</v>
      </c>
      <c r="C950" t="s">
        <v>835</v>
      </c>
      <c r="D950" t="str">
        <f t="shared" si="14"/>
        <v>Whole, Frozen</v>
      </c>
      <c r="E950" s="1">
        <v>44531</v>
      </c>
      <c r="F950" s="4">
        <v>8727.7199999999993</v>
      </c>
      <c r="G950">
        <v>5</v>
      </c>
    </row>
    <row r="951" spans="1:7" x14ac:dyDescent="0.2">
      <c r="A951" t="s">
        <v>873</v>
      </c>
      <c r="B951" t="s">
        <v>23</v>
      </c>
      <c r="C951" t="s">
        <v>836</v>
      </c>
      <c r="D951" t="str">
        <f t="shared" si="14"/>
        <v>8oz Coffee Perforated</v>
      </c>
      <c r="E951" s="1">
        <v>44438</v>
      </c>
      <c r="F951" s="4">
        <v>9784.6200000000008</v>
      </c>
      <c r="G951">
        <v>2</v>
      </c>
    </row>
    <row r="952" spans="1:7" x14ac:dyDescent="0.2">
      <c r="A952" t="s">
        <v>870</v>
      </c>
      <c r="B952" t="s">
        <v>21</v>
      </c>
      <c r="C952" t="s">
        <v>729</v>
      </c>
      <c r="D952" t="str">
        <f t="shared" si="14"/>
        <v>Mount Gay Eclipes</v>
      </c>
      <c r="E952" s="1">
        <v>44273</v>
      </c>
      <c r="F952" s="4">
        <v>2341.4499999999998</v>
      </c>
      <c r="G952">
        <v>10</v>
      </c>
    </row>
    <row r="953" spans="1:7" x14ac:dyDescent="0.2">
      <c r="A953" t="s">
        <v>873</v>
      </c>
      <c r="B953" t="s">
        <v>21</v>
      </c>
      <c r="C953" t="s">
        <v>837</v>
      </c>
      <c r="D953" t="str">
        <f t="shared" si="14"/>
        <v>Grapeseed Oil</v>
      </c>
      <c r="E953" s="1">
        <v>44310</v>
      </c>
      <c r="F953" s="4">
        <v>7420.22</v>
      </c>
      <c r="G953">
        <v>4</v>
      </c>
    </row>
    <row r="954" spans="1:7" x14ac:dyDescent="0.2">
      <c r="A954" t="s">
        <v>870</v>
      </c>
      <c r="B954" t="s">
        <v>54</v>
      </c>
      <c r="C954" t="s">
        <v>838</v>
      </c>
      <c r="D954" t="str">
        <f t="shared" si="14"/>
        <v>Coconut</v>
      </c>
      <c r="E954" s="1">
        <v>44227</v>
      </c>
      <c r="F954" s="4">
        <v>1583.37</v>
      </c>
      <c r="G954">
        <v>9</v>
      </c>
    </row>
    <row r="955" spans="1:7" x14ac:dyDescent="0.2">
      <c r="A955" t="s">
        <v>869</v>
      </c>
      <c r="B955" t="s">
        <v>21</v>
      </c>
      <c r="C955" t="s">
        <v>839</v>
      </c>
      <c r="D955" t="str">
        <f t="shared" si="14"/>
        <v>2 Lb, Foil</v>
      </c>
      <c r="E955" s="1">
        <v>44296</v>
      </c>
      <c r="F955" s="4">
        <v>3862.34</v>
      </c>
      <c r="G955">
        <v>10</v>
      </c>
    </row>
    <row r="956" spans="1:7" x14ac:dyDescent="0.2">
      <c r="A956" t="s">
        <v>869</v>
      </c>
      <c r="B956" t="s">
        <v>52</v>
      </c>
      <c r="C956" t="s">
        <v>840</v>
      </c>
      <c r="D956" t="str">
        <f t="shared" si="14"/>
        <v>Canned</v>
      </c>
      <c r="E956" s="1">
        <v>44420</v>
      </c>
      <c r="F956" s="4">
        <v>9020.42</v>
      </c>
      <c r="G956">
        <v>5</v>
      </c>
    </row>
    <row r="957" spans="1:7" x14ac:dyDescent="0.2">
      <c r="A957" t="s">
        <v>869</v>
      </c>
      <c r="B957" t="s">
        <v>4</v>
      </c>
      <c r="C957" t="s">
        <v>183</v>
      </c>
      <c r="D957" t="str">
        <f t="shared" si="14"/>
        <v>Peach</v>
      </c>
      <c r="E957" s="1">
        <v>44485</v>
      </c>
      <c r="F957" s="4">
        <v>8499.77</v>
      </c>
      <c r="G957">
        <v>7</v>
      </c>
    </row>
    <row r="958" spans="1:7" x14ac:dyDescent="0.2">
      <c r="A958" t="s">
        <v>872</v>
      </c>
      <c r="B958" t="s">
        <v>19</v>
      </c>
      <c r="C958" t="s">
        <v>307</v>
      </c>
      <c r="D958" t="str">
        <f t="shared" si="14"/>
        <v>Mr.clean Floor Soap</v>
      </c>
      <c r="E958" s="1">
        <v>44238</v>
      </c>
      <c r="F958" s="4">
        <v>5847.52</v>
      </c>
      <c r="G958">
        <v>5</v>
      </c>
    </row>
    <row r="959" spans="1:7" x14ac:dyDescent="0.2">
      <c r="A959" t="s">
        <v>873</v>
      </c>
      <c r="B959" t="s">
        <v>25</v>
      </c>
      <c r="C959" t="s">
        <v>841</v>
      </c>
      <c r="D959" t="str">
        <f t="shared" si="14"/>
        <v>Ground</v>
      </c>
      <c r="E959" s="1">
        <v>44222</v>
      </c>
      <c r="F959" s="4">
        <v>4215.1499999999996</v>
      </c>
      <c r="G959">
        <v>7</v>
      </c>
    </row>
    <row r="960" spans="1:7" x14ac:dyDescent="0.2">
      <c r="A960" t="s">
        <v>870</v>
      </c>
      <c r="B960" t="s">
        <v>85</v>
      </c>
      <c r="C960" t="s">
        <v>842</v>
      </c>
      <c r="D960" t="str">
        <f t="shared" si="14"/>
        <v>Fresh</v>
      </c>
      <c r="E960" s="1">
        <v>44495</v>
      </c>
      <c r="F960" s="4">
        <v>6919.33</v>
      </c>
      <c r="G960">
        <v>1</v>
      </c>
    </row>
    <row r="961" spans="1:7" x14ac:dyDescent="0.2">
      <c r="A961" t="s">
        <v>870</v>
      </c>
      <c r="B961" t="s">
        <v>25</v>
      </c>
      <c r="C961" t="s">
        <v>435</v>
      </c>
      <c r="D961" t="str">
        <f t="shared" si="14"/>
        <v>Lid For Half Size</v>
      </c>
      <c r="E961" s="1">
        <v>44550</v>
      </c>
      <c r="F961" s="4">
        <v>1035.1199999999999</v>
      </c>
      <c r="G961">
        <v>2</v>
      </c>
    </row>
    <row r="962" spans="1:7" x14ac:dyDescent="0.2">
      <c r="A962" t="s">
        <v>873</v>
      </c>
      <c r="B962" t="s">
        <v>41</v>
      </c>
      <c r="C962" t="s">
        <v>843</v>
      </c>
      <c r="D962" t="str">
        <f t="shared" ref="D962:D1001" si="15">IFERROR(MID(C962,FIND("-",C962)+2,30),LEFT(C962,30))</f>
        <v>Nantucket Pine Orangebanana</v>
      </c>
      <c r="E962" s="1">
        <v>44218</v>
      </c>
      <c r="F962" s="4">
        <v>323.69</v>
      </c>
      <c r="G962">
        <v>3</v>
      </c>
    </row>
    <row r="963" spans="1:7" x14ac:dyDescent="0.2">
      <c r="A963" t="s">
        <v>870</v>
      </c>
      <c r="B963" t="s">
        <v>14</v>
      </c>
      <c r="C963" t="s">
        <v>844</v>
      </c>
      <c r="D963" t="str">
        <f t="shared" si="15"/>
        <v>Chardonnay South</v>
      </c>
      <c r="E963" s="1">
        <v>44540</v>
      </c>
      <c r="F963" s="4">
        <v>6494.09</v>
      </c>
      <c r="G963">
        <v>3</v>
      </c>
    </row>
    <row r="964" spans="1:7" x14ac:dyDescent="0.2">
      <c r="A964" t="s">
        <v>871</v>
      </c>
      <c r="B964" t="s">
        <v>41</v>
      </c>
      <c r="C964" t="s">
        <v>845</v>
      </c>
      <c r="D964" t="str">
        <f t="shared" si="15"/>
        <v>Snow</v>
      </c>
      <c r="E964" s="1">
        <v>44279</v>
      </c>
      <c r="F964" s="4">
        <v>6777.97</v>
      </c>
      <c r="G964">
        <v>3</v>
      </c>
    </row>
    <row r="965" spans="1:7" x14ac:dyDescent="0.2">
      <c r="A965" t="s">
        <v>872</v>
      </c>
      <c r="B965" t="s">
        <v>16</v>
      </c>
      <c r="C965" t="s">
        <v>846</v>
      </c>
      <c r="D965" t="str">
        <f t="shared" si="15"/>
        <v>Carrot</v>
      </c>
      <c r="E965" s="1">
        <v>44285</v>
      </c>
      <c r="F965" s="4">
        <v>4206.0200000000004</v>
      </c>
      <c r="G965">
        <v>6</v>
      </c>
    </row>
    <row r="966" spans="1:7" x14ac:dyDescent="0.2">
      <c r="A966" t="s">
        <v>873</v>
      </c>
      <c r="B966" t="s">
        <v>27</v>
      </c>
      <c r="C966" t="s">
        <v>847</v>
      </c>
      <c r="D966" t="str">
        <f t="shared" si="15"/>
        <v>Cakes Assorted</v>
      </c>
      <c r="E966" s="1">
        <v>44445</v>
      </c>
      <c r="F966" s="4">
        <v>4063.62</v>
      </c>
      <c r="G966">
        <v>4</v>
      </c>
    </row>
    <row r="967" spans="1:7" x14ac:dyDescent="0.2">
      <c r="A967" t="s">
        <v>870</v>
      </c>
      <c r="B967" t="s">
        <v>27</v>
      </c>
      <c r="C967" t="s">
        <v>848</v>
      </c>
      <c r="D967" t="str">
        <f t="shared" si="15"/>
        <v>Peach, Walkers</v>
      </c>
      <c r="E967" s="1">
        <v>44463</v>
      </c>
      <c r="F967" s="4">
        <v>6752.98</v>
      </c>
      <c r="G967">
        <v>8</v>
      </c>
    </row>
    <row r="968" spans="1:7" x14ac:dyDescent="0.2">
      <c r="A968" t="s">
        <v>869</v>
      </c>
      <c r="B968" t="s">
        <v>41</v>
      </c>
      <c r="C968" t="s">
        <v>849</v>
      </c>
      <c r="D968" t="str">
        <f t="shared" si="15"/>
        <v>Clam, 46 Oz</v>
      </c>
      <c r="E968" s="1">
        <v>44371</v>
      </c>
      <c r="F968" s="4">
        <v>4481.3500000000004</v>
      </c>
      <c r="G968">
        <v>3</v>
      </c>
    </row>
    <row r="969" spans="1:7" x14ac:dyDescent="0.2">
      <c r="A969" t="s">
        <v>873</v>
      </c>
      <c r="B969" t="s">
        <v>57</v>
      </c>
      <c r="C969" t="s">
        <v>850</v>
      </c>
      <c r="D969" t="str">
        <f t="shared" si="15"/>
        <v>Mcguinness</v>
      </c>
      <c r="E969" s="1">
        <v>44215</v>
      </c>
      <c r="F969" s="4">
        <v>2239.6999999999998</v>
      </c>
      <c r="G969">
        <v>1</v>
      </c>
    </row>
    <row r="970" spans="1:7" x14ac:dyDescent="0.2">
      <c r="A970" t="s">
        <v>871</v>
      </c>
      <c r="B970" t="s">
        <v>57</v>
      </c>
      <c r="C970" t="s">
        <v>851</v>
      </c>
      <c r="D970" t="str">
        <f t="shared" si="15"/>
        <v>Masa De Harina Mexican</v>
      </c>
      <c r="E970" s="1">
        <v>44543</v>
      </c>
      <c r="F970" s="4">
        <v>5553.79</v>
      </c>
      <c r="G970">
        <v>8</v>
      </c>
    </row>
    <row r="971" spans="1:7" x14ac:dyDescent="0.2">
      <c r="A971" t="s">
        <v>870</v>
      </c>
      <c r="B971" t="s">
        <v>81</v>
      </c>
      <c r="C971" t="s">
        <v>615</v>
      </c>
      <c r="D971" t="str">
        <f t="shared" si="15"/>
        <v>Roll, Calabrese</v>
      </c>
      <c r="E971" s="1">
        <v>44415</v>
      </c>
      <c r="F971" s="4">
        <v>5718.44</v>
      </c>
      <c r="G971">
        <v>3</v>
      </c>
    </row>
    <row r="972" spans="1:7" x14ac:dyDescent="0.2">
      <c r="A972" t="s">
        <v>869</v>
      </c>
      <c r="B972" t="s">
        <v>9</v>
      </c>
      <c r="C972" t="s">
        <v>852</v>
      </c>
      <c r="D972" t="str">
        <f t="shared" si="15"/>
        <v>Sour Puss Raspberry</v>
      </c>
      <c r="E972" s="1">
        <v>44383</v>
      </c>
      <c r="F972" s="4">
        <v>8948.58</v>
      </c>
      <c r="G972">
        <v>10</v>
      </c>
    </row>
    <row r="973" spans="1:7" x14ac:dyDescent="0.2">
      <c r="A973" t="s">
        <v>871</v>
      </c>
      <c r="B973" t="s">
        <v>9</v>
      </c>
      <c r="C973" t="s">
        <v>17</v>
      </c>
      <c r="D973" t="str">
        <f t="shared" si="15"/>
        <v>Shiraz South Eastern</v>
      </c>
      <c r="E973" s="1">
        <v>44301</v>
      </c>
      <c r="F973" s="4">
        <v>2537.2800000000002</v>
      </c>
      <c r="G973">
        <v>8</v>
      </c>
    </row>
    <row r="974" spans="1:7" x14ac:dyDescent="0.2">
      <c r="A974" t="s">
        <v>870</v>
      </c>
      <c r="B974" t="s">
        <v>52</v>
      </c>
      <c r="C974" t="s">
        <v>417</v>
      </c>
      <c r="D974" t="str">
        <f t="shared" si="15"/>
        <v>Fermipan</v>
      </c>
      <c r="E974" s="1">
        <v>44542</v>
      </c>
      <c r="F974" s="4">
        <v>9040.69</v>
      </c>
      <c r="G974">
        <v>8</v>
      </c>
    </row>
    <row r="975" spans="1:7" x14ac:dyDescent="0.2">
      <c r="A975" t="s">
        <v>869</v>
      </c>
      <c r="B975" t="s">
        <v>16</v>
      </c>
      <c r="C975" t="s">
        <v>353</v>
      </c>
      <c r="D975" t="str">
        <f t="shared" si="15"/>
        <v>Greens Mustard</v>
      </c>
      <c r="E975" s="1">
        <v>44496</v>
      </c>
      <c r="F975" s="4">
        <v>9873.41</v>
      </c>
      <c r="G975">
        <v>6</v>
      </c>
    </row>
    <row r="976" spans="1:7" x14ac:dyDescent="0.2">
      <c r="A976" t="s">
        <v>871</v>
      </c>
      <c r="B976" t="s">
        <v>21</v>
      </c>
      <c r="C976" t="s">
        <v>853</v>
      </c>
      <c r="D976" t="str">
        <f t="shared" si="15"/>
        <v>Club Soda Can</v>
      </c>
      <c r="E976" s="1">
        <v>44286</v>
      </c>
      <c r="F976" s="4">
        <v>1778.94</v>
      </c>
      <c r="G976">
        <v>8</v>
      </c>
    </row>
    <row r="977" spans="1:7" x14ac:dyDescent="0.2">
      <c r="A977" t="s">
        <v>869</v>
      </c>
      <c r="B977" t="s">
        <v>85</v>
      </c>
      <c r="C977" t="s">
        <v>854</v>
      </c>
      <c r="D977" t="str">
        <f t="shared" si="15"/>
        <v>Cranberry Cocktail</v>
      </c>
      <c r="E977" s="1">
        <v>44209</v>
      </c>
      <c r="F977" s="4">
        <v>8591.39</v>
      </c>
      <c r="G977">
        <v>2</v>
      </c>
    </row>
    <row r="978" spans="1:7" x14ac:dyDescent="0.2">
      <c r="A978" t="s">
        <v>869</v>
      </c>
      <c r="B978" t="s">
        <v>12</v>
      </c>
      <c r="C978" t="s">
        <v>741</v>
      </c>
      <c r="D978" t="str">
        <f t="shared" si="15"/>
        <v>Beverage 1 Ply</v>
      </c>
      <c r="E978" s="1">
        <v>44443</v>
      </c>
      <c r="F978" s="4">
        <v>592.37</v>
      </c>
      <c r="G978">
        <v>5</v>
      </c>
    </row>
    <row r="979" spans="1:7" x14ac:dyDescent="0.2">
      <c r="A979" t="s">
        <v>871</v>
      </c>
      <c r="B979" t="s">
        <v>21</v>
      </c>
      <c r="C979" t="s">
        <v>855</v>
      </c>
      <c r="D979" t="str">
        <f t="shared" si="15"/>
        <v>Lime - A - Way 4/4 L</v>
      </c>
      <c r="E979" s="1">
        <v>44287</v>
      </c>
      <c r="F979" s="4">
        <v>8178.12</v>
      </c>
      <c r="G979">
        <v>3</v>
      </c>
    </row>
    <row r="980" spans="1:7" x14ac:dyDescent="0.2">
      <c r="A980" t="s">
        <v>873</v>
      </c>
      <c r="B980" t="s">
        <v>81</v>
      </c>
      <c r="C980" t="s">
        <v>681</v>
      </c>
      <c r="D980" t="str">
        <f t="shared" si="15"/>
        <v>Pork Ham Prager</v>
      </c>
      <c r="E980" s="1">
        <v>44254</v>
      </c>
      <c r="F980" s="4">
        <v>193.33</v>
      </c>
      <c r="G980">
        <v>6</v>
      </c>
    </row>
    <row r="981" spans="1:7" x14ac:dyDescent="0.2">
      <c r="A981" t="s">
        <v>872</v>
      </c>
      <c r="B981" t="s">
        <v>12</v>
      </c>
      <c r="C981" t="s">
        <v>856</v>
      </c>
      <c r="D981" t="str">
        <f t="shared" si="15"/>
        <v>Black Tiger 26/30</v>
      </c>
      <c r="E981" s="1">
        <v>44418</v>
      </c>
      <c r="F981" s="4">
        <v>9859.73</v>
      </c>
      <c r="G981">
        <v>9</v>
      </c>
    </row>
    <row r="982" spans="1:7" x14ac:dyDescent="0.2">
      <c r="A982" t="s">
        <v>872</v>
      </c>
      <c r="B982" t="s">
        <v>19</v>
      </c>
      <c r="C982" t="s">
        <v>857</v>
      </c>
      <c r="D982" t="str">
        <f t="shared" si="15"/>
        <v>Primerba, Paste</v>
      </c>
      <c r="E982" s="1">
        <v>44249</v>
      </c>
      <c r="F982" s="4">
        <v>2427.09</v>
      </c>
      <c r="G982">
        <v>3</v>
      </c>
    </row>
    <row r="983" spans="1:7" x14ac:dyDescent="0.2">
      <c r="A983" t="s">
        <v>870</v>
      </c>
      <c r="B983" t="s">
        <v>9</v>
      </c>
      <c r="C983" t="s">
        <v>250</v>
      </c>
      <c r="D983" t="str">
        <f t="shared" si="15"/>
        <v>Devonshire Cream</v>
      </c>
      <c r="E983" s="1">
        <v>44511</v>
      </c>
      <c r="F983" s="4">
        <v>7958.81</v>
      </c>
      <c r="G983">
        <v>9</v>
      </c>
    </row>
    <row r="984" spans="1:7" x14ac:dyDescent="0.2">
      <c r="A984" t="s">
        <v>872</v>
      </c>
      <c r="B984" t="s">
        <v>25</v>
      </c>
      <c r="C984" t="s">
        <v>722</v>
      </c>
      <c r="D984" t="str">
        <f t="shared" si="15"/>
        <v>Ground</v>
      </c>
      <c r="E984" s="1">
        <v>44533</v>
      </c>
      <c r="F984" s="4">
        <v>7102.83</v>
      </c>
      <c r="G984">
        <v>3</v>
      </c>
    </row>
    <row r="985" spans="1:7" x14ac:dyDescent="0.2">
      <c r="A985" t="s">
        <v>870</v>
      </c>
      <c r="B985" t="s">
        <v>4</v>
      </c>
      <c r="C985" t="s">
        <v>858</v>
      </c>
      <c r="D985" t="str">
        <f t="shared" si="15"/>
        <v>Cream Soda</v>
      </c>
      <c r="E985" s="1">
        <v>44556</v>
      </c>
      <c r="F985" s="4">
        <v>3590.93</v>
      </c>
      <c r="G985">
        <v>10</v>
      </c>
    </row>
    <row r="986" spans="1:7" x14ac:dyDescent="0.2">
      <c r="A986" t="s">
        <v>871</v>
      </c>
      <c r="B986" t="s">
        <v>27</v>
      </c>
      <c r="C986" t="s">
        <v>859</v>
      </c>
      <c r="D986" t="str">
        <f t="shared" si="15"/>
        <v>Stainless Steel Cleaner Vision</v>
      </c>
      <c r="E986" s="1">
        <v>44491</v>
      </c>
      <c r="F986" s="4">
        <v>5537.71</v>
      </c>
      <c r="G986">
        <v>4</v>
      </c>
    </row>
    <row r="987" spans="1:7" x14ac:dyDescent="0.2">
      <c r="A987" t="s">
        <v>871</v>
      </c>
      <c r="B987" t="s">
        <v>7</v>
      </c>
      <c r="C987" t="s">
        <v>450</v>
      </c>
      <c r="D987" t="str">
        <f t="shared" si="15"/>
        <v>Hoisin</v>
      </c>
      <c r="E987" s="1">
        <v>44425</v>
      </c>
      <c r="F987" s="4">
        <v>2538.9499999999998</v>
      </c>
      <c r="G987">
        <v>3</v>
      </c>
    </row>
    <row r="988" spans="1:7" x14ac:dyDescent="0.2">
      <c r="A988" t="s">
        <v>869</v>
      </c>
      <c r="B988" t="s">
        <v>4</v>
      </c>
      <c r="C988" t="s">
        <v>419</v>
      </c>
      <c r="D988" t="str">
        <f t="shared" si="15"/>
        <v>Glass Clear 7 Oz Xl</v>
      </c>
      <c r="E988" s="1">
        <v>44282</v>
      </c>
      <c r="F988" s="4">
        <v>2182.46</v>
      </c>
      <c r="G988">
        <v>5</v>
      </c>
    </row>
    <row r="989" spans="1:7" x14ac:dyDescent="0.2">
      <c r="A989" t="s">
        <v>871</v>
      </c>
      <c r="B989" t="s">
        <v>25</v>
      </c>
      <c r="C989" t="s">
        <v>379</v>
      </c>
      <c r="D989" t="str">
        <f t="shared" si="15"/>
        <v>Almond, Blanched, Ground</v>
      </c>
      <c r="E989" s="1">
        <v>44210</v>
      </c>
      <c r="F989" s="4">
        <v>7578.94</v>
      </c>
      <c r="G989">
        <v>7</v>
      </c>
    </row>
    <row r="990" spans="1:7" x14ac:dyDescent="0.2">
      <c r="A990" t="s">
        <v>870</v>
      </c>
      <c r="B990" t="s">
        <v>73</v>
      </c>
      <c r="C990" t="s">
        <v>756</v>
      </c>
      <c r="D990" t="str">
        <f t="shared" si="15"/>
        <v>Mini Greens, Whole</v>
      </c>
      <c r="E990" s="1">
        <v>44519</v>
      </c>
      <c r="F990" s="4">
        <v>317.77</v>
      </c>
      <c r="G990">
        <v>7</v>
      </c>
    </row>
    <row r="991" spans="1:7" x14ac:dyDescent="0.2">
      <c r="A991" t="s">
        <v>871</v>
      </c>
      <c r="B991" t="s">
        <v>19</v>
      </c>
      <c r="C991" t="s">
        <v>860</v>
      </c>
      <c r="D991" t="str">
        <f t="shared" si="15"/>
        <v>Sour</v>
      </c>
      <c r="E991" s="1">
        <v>44356</v>
      </c>
      <c r="F991" s="4">
        <v>2567.63</v>
      </c>
      <c r="G991">
        <v>8</v>
      </c>
    </row>
    <row r="992" spans="1:7" x14ac:dyDescent="0.2">
      <c r="A992" t="s">
        <v>872</v>
      </c>
      <c r="B992" t="s">
        <v>23</v>
      </c>
      <c r="C992" t="s">
        <v>861</v>
      </c>
      <c r="D992" t="str">
        <f t="shared" si="15"/>
        <v>Frozen</v>
      </c>
      <c r="E992" s="1">
        <v>44385</v>
      </c>
      <c r="F992" s="4">
        <v>5870.08</v>
      </c>
      <c r="G992">
        <v>9</v>
      </c>
    </row>
    <row r="993" spans="1:7" x14ac:dyDescent="0.2">
      <c r="A993" t="s">
        <v>869</v>
      </c>
      <c r="B993" t="s">
        <v>35</v>
      </c>
      <c r="C993" t="s">
        <v>862</v>
      </c>
      <c r="D993" t="str">
        <f t="shared" si="15"/>
        <v>Flat Bread</v>
      </c>
      <c r="E993" s="1">
        <v>44330</v>
      </c>
      <c r="F993" s="4">
        <v>5265.39</v>
      </c>
      <c r="G993">
        <v>6</v>
      </c>
    </row>
    <row r="994" spans="1:7" x14ac:dyDescent="0.2">
      <c r="A994" t="s">
        <v>870</v>
      </c>
      <c r="B994" t="s">
        <v>23</v>
      </c>
      <c r="C994" t="s">
        <v>682</v>
      </c>
      <c r="D994" t="str">
        <f t="shared" si="15"/>
        <v>Tomato Puree</v>
      </c>
      <c r="E994" s="1">
        <v>44262</v>
      </c>
      <c r="F994" s="4">
        <v>1994.86</v>
      </c>
      <c r="G994">
        <v>8</v>
      </c>
    </row>
    <row r="995" spans="1:7" x14ac:dyDescent="0.2">
      <c r="A995" t="s">
        <v>872</v>
      </c>
      <c r="B995" t="s">
        <v>35</v>
      </c>
      <c r="C995" t="s">
        <v>817</v>
      </c>
      <c r="D995" t="str">
        <f t="shared" si="15"/>
        <v>Huck White Towels</v>
      </c>
      <c r="E995" s="1">
        <v>44483</v>
      </c>
      <c r="F995" s="4">
        <v>9920.0499999999993</v>
      </c>
      <c r="G995">
        <v>10</v>
      </c>
    </row>
    <row r="996" spans="1:7" x14ac:dyDescent="0.2">
      <c r="A996" t="s">
        <v>870</v>
      </c>
      <c r="B996" t="s">
        <v>19</v>
      </c>
      <c r="C996" t="s">
        <v>863</v>
      </c>
      <c r="D996" t="str">
        <f t="shared" si="15"/>
        <v>Brown</v>
      </c>
      <c r="E996" s="1">
        <v>44447</v>
      </c>
      <c r="F996" s="4">
        <v>2102.4299999999998</v>
      </c>
      <c r="G996">
        <v>5</v>
      </c>
    </row>
    <row r="997" spans="1:7" x14ac:dyDescent="0.2">
      <c r="A997" t="s">
        <v>869</v>
      </c>
      <c r="B997" t="s">
        <v>158</v>
      </c>
      <c r="C997" t="s">
        <v>864</v>
      </c>
      <c r="D997" t="str">
        <f t="shared" si="15"/>
        <v>Black Cherry, 591 Ml</v>
      </c>
      <c r="E997" s="1">
        <v>44323</v>
      </c>
      <c r="F997" s="4">
        <v>7219.95</v>
      </c>
      <c r="G997">
        <v>3</v>
      </c>
    </row>
    <row r="998" spans="1:7" x14ac:dyDescent="0.2">
      <c r="A998" t="s">
        <v>873</v>
      </c>
      <c r="B998" t="s">
        <v>12</v>
      </c>
      <c r="C998" t="s">
        <v>865</v>
      </c>
      <c r="D998" t="str">
        <f t="shared" si="15"/>
        <v>Raspberry, 175 Gr</v>
      </c>
      <c r="E998" s="1">
        <v>44456</v>
      </c>
      <c r="F998" s="4">
        <v>1818.94</v>
      </c>
      <c r="G998">
        <v>2</v>
      </c>
    </row>
    <row r="999" spans="1:7" x14ac:dyDescent="0.2">
      <c r="A999" t="s">
        <v>869</v>
      </c>
      <c r="B999" t="s">
        <v>35</v>
      </c>
      <c r="C999" t="s">
        <v>866</v>
      </c>
      <c r="D999" t="str">
        <f t="shared" si="15"/>
        <v>Mini Cheese</v>
      </c>
      <c r="E999" s="1">
        <v>44432</v>
      </c>
      <c r="F999" s="4">
        <v>5745.59</v>
      </c>
      <c r="G999">
        <v>2</v>
      </c>
    </row>
    <row r="1000" spans="1:7" x14ac:dyDescent="0.2">
      <c r="A1000" t="s">
        <v>873</v>
      </c>
      <c r="B1000" t="s">
        <v>81</v>
      </c>
      <c r="C1000" t="s">
        <v>867</v>
      </c>
      <c r="D1000" t="str">
        <f t="shared" si="15"/>
        <v>Bande Of Fruit</v>
      </c>
      <c r="E1000" s="1">
        <v>44326</v>
      </c>
      <c r="F1000" s="4">
        <v>8661.2900000000009</v>
      </c>
      <c r="G1000">
        <v>7</v>
      </c>
    </row>
    <row r="1001" spans="1:7" x14ac:dyDescent="0.2">
      <c r="A1001" t="s">
        <v>872</v>
      </c>
      <c r="B1001" t="s">
        <v>23</v>
      </c>
      <c r="C1001" t="s">
        <v>868</v>
      </c>
      <c r="D1001" t="str">
        <f t="shared" si="15"/>
        <v>Baby, White</v>
      </c>
      <c r="E1001" s="1">
        <v>44304</v>
      </c>
      <c r="F1001" s="4">
        <v>4129.5600000000004</v>
      </c>
      <c r="G1001">
        <v>8</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Sheet2</vt:lpstr>
      <vt:lpstr>Sheet1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EBENEZER V</dc:creator>
  <cp:lastModifiedBy>Ebenezer V</cp:lastModifiedBy>
  <dcterms:created xsi:type="dcterms:W3CDTF">2024-06-04T17:53:41Z</dcterms:created>
  <dcterms:modified xsi:type="dcterms:W3CDTF">2024-06-05T13:40:17Z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2022-03-08T22:41:38Z</dcterms:created>
  <cp:revision>0</cp:revision>
</cp:coreProperties>
</file>