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80" windowHeight="4170"/>
  </bookViews>
  <sheets>
    <sheet name="Quad" sheetId="1" r:id="rId1"/>
    <sheet name="Octa" sheetId="2" r:id="rId2"/>
  </sheets>
  <calcPr calcId="145621"/>
</workbook>
</file>

<file path=xl/calcChain.xml><?xml version="1.0" encoding="utf-8"?>
<calcChain xmlns="http://schemas.openxmlformats.org/spreadsheetml/2006/main">
  <c r="F8" i="1" l="1"/>
  <c r="S8" i="2"/>
  <c r="S7" i="2"/>
  <c r="S6" i="2"/>
  <c r="Q8" i="2"/>
  <c r="Q7" i="2"/>
  <c r="Q6" i="2"/>
  <c r="O8" i="2"/>
  <c r="O7" i="2"/>
  <c r="O6" i="2"/>
  <c r="M8" i="2"/>
  <c r="N8" i="2" s="1"/>
  <c r="M7" i="2"/>
  <c r="M6" i="2"/>
  <c r="K8" i="2"/>
  <c r="K7" i="2"/>
  <c r="K6" i="2"/>
  <c r="I8" i="2"/>
  <c r="J8" i="2" s="1"/>
  <c r="I7" i="2"/>
  <c r="J7" i="2" s="1"/>
  <c r="I6" i="2"/>
  <c r="J6" i="2" s="1"/>
  <c r="G8" i="2"/>
  <c r="G7" i="2"/>
  <c r="H7" i="2" s="1"/>
  <c r="G6" i="2"/>
  <c r="H6" i="2" s="1"/>
  <c r="E8" i="2"/>
  <c r="E7" i="2"/>
  <c r="E6" i="2"/>
  <c r="F6" i="2" s="1"/>
  <c r="K24" i="1"/>
  <c r="L24" i="1" s="1"/>
  <c r="K23" i="1"/>
  <c r="L23" i="1" s="1"/>
  <c r="K22" i="1"/>
  <c r="I24" i="1"/>
  <c r="J24" i="1" s="1"/>
  <c r="I23" i="1"/>
  <c r="I22" i="1"/>
  <c r="J22" i="1" s="1"/>
  <c r="G24" i="1"/>
  <c r="G23" i="1"/>
  <c r="G22" i="1"/>
  <c r="H22" i="1" s="1"/>
  <c r="E24" i="1"/>
  <c r="F24" i="1" s="1"/>
  <c r="E23" i="1"/>
  <c r="E22" i="1"/>
  <c r="F22" i="1" s="1"/>
  <c r="K11" i="1"/>
  <c r="K10" i="1"/>
  <c r="K9" i="1"/>
  <c r="I11" i="1"/>
  <c r="I10" i="1"/>
  <c r="I9" i="1"/>
  <c r="J9" i="1" s="1"/>
  <c r="G11" i="1"/>
  <c r="G10" i="1"/>
  <c r="H10" i="1" s="1"/>
  <c r="G9" i="1"/>
  <c r="E10" i="1"/>
  <c r="E11" i="1"/>
  <c r="E9" i="1"/>
  <c r="F9" i="1" s="1"/>
  <c r="Q5" i="2"/>
  <c r="M5" i="2"/>
  <c r="T6" i="2"/>
  <c r="R8" i="2"/>
  <c r="R5" i="2"/>
  <c r="P8" i="2"/>
  <c r="P5" i="2"/>
  <c r="N5" i="2"/>
  <c r="L8" i="2"/>
  <c r="J5" i="2"/>
  <c r="H8" i="2"/>
  <c r="H5" i="2"/>
  <c r="F7" i="2"/>
  <c r="F8" i="2"/>
  <c r="F5" i="2"/>
  <c r="F10" i="1"/>
  <c r="F11" i="1"/>
  <c r="L22" i="1"/>
  <c r="L21" i="1"/>
  <c r="J23" i="1"/>
  <c r="J21" i="1"/>
  <c r="H23" i="1"/>
  <c r="H24" i="1"/>
  <c r="H21" i="1"/>
  <c r="F23" i="1"/>
  <c r="F21" i="1"/>
  <c r="K21" i="1"/>
  <c r="I21" i="1"/>
  <c r="E21" i="1"/>
  <c r="K8" i="1"/>
  <c r="T8" i="2"/>
  <c r="H11" i="1"/>
  <c r="I8" i="1"/>
  <c r="J10" i="1"/>
  <c r="L8" i="1"/>
  <c r="L10" i="1"/>
  <c r="L9" i="1"/>
  <c r="L11" i="1"/>
  <c r="J8" i="1"/>
  <c r="H8" i="1"/>
  <c r="N6" i="2"/>
  <c r="K5" i="2"/>
  <c r="L5" i="2" s="1"/>
  <c r="G5" i="2"/>
  <c r="E5" i="2"/>
  <c r="J11" i="1"/>
  <c r="H9" i="1"/>
  <c r="E8" i="1"/>
  <c r="L7" i="2" l="1"/>
  <c r="N7" i="2"/>
  <c r="P7" i="2"/>
  <c r="L6" i="2"/>
  <c r="R7" i="2" l="1"/>
  <c r="R6" i="2"/>
  <c r="P6" i="2"/>
  <c r="S5" i="2"/>
  <c r="T5" i="2" s="1"/>
  <c r="T7" i="2" l="1"/>
</calcChain>
</file>

<file path=xl/comments1.xml><?xml version="1.0" encoding="utf-8"?>
<comments xmlns="http://schemas.openxmlformats.org/spreadsheetml/2006/main">
  <authors>
    <author>M.Hefny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
Angle between virtual arm and real arm</t>
        </r>
      </text>
    </comment>
  </commentList>
</comments>
</file>

<file path=xl/sharedStrings.xml><?xml version="1.0" encoding="utf-8"?>
<sst xmlns="http://schemas.openxmlformats.org/spreadsheetml/2006/main" count="54" uniqueCount="17">
  <si>
    <t>Forward</t>
  </si>
  <si>
    <t>Left</t>
  </si>
  <si>
    <t>Right</t>
  </si>
  <si>
    <t>Backword</t>
  </si>
  <si>
    <t>Control
Direction</t>
  </si>
  <si>
    <t>M1</t>
  </si>
  <si>
    <t>M2</t>
  </si>
  <si>
    <t>M3</t>
  </si>
  <si>
    <t>M4</t>
  </si>
  <si>
    <t>rad</t>
  </si>
  <si>
    <t>Ө</t>
  </si>
  <si>
    <r>
      <t>Board Rotation(</t>
    </r>
    <r>
      <rPr>
        <sz val="11"/>
        <color theme="1"/>
        <rFont val="Calibri"/>
        <family val="2"/>
      </rPr>
      <t>ᴓ)</t>
    </r>
  </si>
  <si>
    <t>M6</t>
  </si>
  <si>
    <t>M7</t>
  </si>
  <si>
    <t>M8</t>
  </si>
  <si>
    <t>M5</t>
  </si>
  <si>
    <t>Relative Arm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</si>
</sst>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right"/>
    </xf>
    <xf numFmtId="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3</xdr:row>
      <xdr:rowOff>85725</xdr:rowOff>
    </xdr:from>
    <xdr:to>
      <xdr:col>16</xdr:col>
      <xdr:colOff>275969</xdr:colOff>
      <xdr:row>13</xdr:row>
      <xdr:rowOff>95011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950" y="657225"/>
          <a:ext cx="2047619" cy="1914286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</xdr:colOff>
      <xdr:row>14</xdr:row>
      <xdr:rowOff>123825</xdr:rowOff>
    </xdr:from>
    <xdr:to>
      <xdr:col>16</xdr:col>
      <xdr:colOff>495019</xdr:colOff>
      <xdr:row>26</xdr:row>
      <xdr:rowOff>28301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2790825"/>
          <a:ext cx="2247619" cy="2190476"/>
        </a:xfrm>
        <a:prstGeom prst="rect">
          <a:avLst/>
        </a:prstGeom>
      </xdr:spPr>
    </xdr:pic>
    <xdr:clientData/>
  </xdr:twoCellAnchor>
  <xdr:twoCellAnchor editAs="oneCell">
    <xdr:from>
      <xdr:col>18</xdr:col>
      <xdr:colOff>108858</xdr:colOff>
      <xdr:row>7</xdr:row>
      <xdr:rowOff>108857</xdr:rowOff>
    </xdr:from>
    <xdr:to>
      <xdr:col>21</xdr:col>
      <xdr:colOff>586179</xdr:colOff>
      <xdr:row>20</xdr:row>
      <xdr:rowOff>175214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03429" y="1442357"/>
          <a:ext cx="2314286" cy="25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400050</xdr:colOff>
      <xdr:row>10</xdr:row>
      <xdr:rowOff>133350</xdr:rowOff>
    </xdr:from>
    <xdr:to>
      <xdr:col>12</xdr:col>
      <xdr:colOff>523555</xdr:colOff>
      <xdr:row>23</xdr:row>
      <xdr:rowOff>9231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2038350"/>
          <a:ext cx="2561905" cy="2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L26"/>
  <sheetViews>
    <sheetView tabSelected="1" zoomScale="85" zoomScaleNormal="85" workbookViewId="0">
      <selection activeCell="E14" sqref="E14"/>
    </sheetView>
  </sheetViews>
  <sheetFormatPr defaultRowHeight="15" x14ac:dyDescent="0.25"/>
  <cols>
    <col min="6" max="6" width="8.7109375" customWidth="1"/>
  </cols>
  <sheetData>
    <row r="6" spans="3:12" x14ac:dyDescent="0.25">
      <c r="E6" s="4" t="s">
        <v>5</v>
      </c>
      <c r="F6" s="4"/>
      <c r="G6" s="4" t="s">
        <v>6</v>
      </c>
      <c r="H6" s="4"/>
      <c r="I6" s="4" t="s">
        <v>7</v>
      </c>
      <c r="J6" s="4"/>
      <c r="K6" s="4" t="s">
        <v>8</v>
      </c>
      <c r="L6" s="4"/>
    </row>
    <row r="7" spans="3:12" x14ac:dyDescent="0.25">
      <c r="E7" s="10" t="s">
        <v>10</v>
      </c>
      <c r="F7" s="9"/>
      <c r="G7" s="10" t="s">
        <v>10</v>
      </c>
      <c r="H7" s="9"/>
      <c r="I7" s="10" t="s">
        <v>10</v>
      </c>
      <c r="J7" s="9"/>
      <c r="K7" s="10" t="s">
        <v>10</v>
      </c>
      <c r="L7" s="9"/>
    </row>
    <row r="8" spans="3:12" x14ac:dyDescent="0.25">
      <c r="C8" s="5" t="s">
        <v>4</v>
      </c>
      <c r="D8" s="7" t="s">
        <v>0</v>
      </c>
      <c r="E8" s="12">
        <f>0</f>
        <v>0</v>
      </c>
      <c r="F8" s="12">
        <f>-COS(E8+$E$26)/($E$14)</f>
        <v>-0.35192265782611803</v>
      </c>
      <c r="G8" s="12">
        <v>1.57</v>
      </c>
      <c r="H8" s="12">
        <f>-COS(G8-$E$13)</f>
        <v>-7.9632671073326335E-4</v>
      </c>
      <c r="I8" s="12">
        <f>3.14</f>
        <v>3.14</v>
      </c>
      <c r="J8" s="12">
        <f>-COS(I8-$E$13)</f>
        <v>0.9999987317275395</v>
      </c>
      <c r="K8" s="12">
        <f>-3.14/2</f>
        <v>-1.57</v>
      </c>
      <c r="L8" s="12">
        <f>-COS(K8-$E$13)</f>
        <v>-7.9632671073326335E-4</v>
      </c>
    </row>
    <row r="9" spans="3:12" x14ac:dyDescent="0.25">
      <c r="C9" s="6"/>
      <c r="D9" s="7" t="s">
        <v>2</v>
      </c>
      <c r="E9" s="12">
        <f>E8-1.57</f>
        <v>-1.57</v>
      </c>
      <c r="F9" s="12">
        <f t="shared" ref="F9:F11" si="0">-COS(E9-$E$13)</f>
        <v>-7.9632671073326335E-4</v>
      </c>
      <c r="G9" s="12">
        <f>G8-1.57</f>
        <v>0</v>
      </c>
      <c r="H9" s="12">
        <f t="shared" ref="H9:H10" si="1">-COS(G9-$E$13)</f>
        <v>-1</v>
      </c>
      <c r="I9" s="12">
        <f>I8-1.57</f>
        <v>1.57</v>
      </c>
      <c r="J9" s="12">
        <f t="shared" ref="J9:J11" si="2">-COS(I9-$E$13)</f>
        <v>-7.9632671073326335E-4</v>
      </c>
      <c r="K9" s="12">
        <f>K8-1.57</f>
        <v>-3.14</v>
      </c>
      <c r="L9" s="12">
        <f t="shared" ref="L9:L11" si="3">-COS(K9-$E$13)</f>
        <v>0.9999987317275395</v>
      </c>
    </row>
    <row r="10" spans="3:12" x14ac:dyDescent="0.25">
      <c r="C10" s="6"/>
      <c r="D10" s="7" t="s">
        <v>3</v>
      </c>
      <c r="E10" s="11">
        <f>E8+3.14</f>
        <v>3.14</v>
      </c>
      <c r="F10" s="11">
        <f t="shared" si="0"/>
        <v>0.9999987317275395</v>
      </c>
      <c r="G10" s="11">
        <f>G8+3.14</f>
        <v>4.71</v>
      </c>
      <c r="H10" s="11">
        <f t="shared" si="1"/>
        <v>2.3889781122815386E-3</v>
      </c>
      <c r="I10" s="11">
        <f>I8+3.14</f>
        <v>6.28</v>
      </c>
      <c r="J10" s="11">
        <f t="shared" si="2"/>
        <v>-0.99999492691337521</v>
      </c>
      <c r="K10" s="11">
        <f>K8+3.14</f>
        <v>1.57</v>
      </c>
      <c r="L10" s="11">
        <f t="shared" si="3"/>
        <v>-7.9632671073326335E-4</v>
      </c>
    </row>
    <row r="11" spans="3:12" x14ac:dyDescent="0.25">
      <c r="C11" s="6"/>
      <c r="D11" s="7" t="s">
        <v>1</v>
      </c>
      <c r="E11" s="11">
        <f>E8+1.57</f>
        <v>1.57</v>
      </c>
      <c r="F11" s="11">
        <f t="shared" si="0"/>
        <v>-7.9632671073326335E-4</v>
      </c>
      <c r="G11" s="11">
        <f>G8+1.57</f>
        <v>3.14</v>
      </c>
      <c r="H11" s="11">
        <f t="shared" ref="H9:H11" si="4">-COS(G11+$E$13)</f>
        <v>0.9999987317275395</v>
      </c>
      <c r="I11" s="11">
        <f>I8+1.57</f>
        <v>4.71</v>
      </c>
      <c r="J11" s="11">
        <f t="shared" si="2"/>
        <v>2.3889781122815386E-3</v>
      </c>
      <c r="K11" s="11">
        <f>K8+1.57</f>
        <v>0</v>
      </c>
      <c r="L11" s="11">
        <f t="shared" si="3"/>
        <v>-1</v>
      </c>
    </row>
    <row r="13" spans="3:12" x14ac:dyDescent="0.25">
      <c r="C13" s="2" t="s">
        <v>11</v>
      </c>
      <c r="D13" s="2"/>
      <c r="E13" s="8">
        <v>0</v>
      </c>
      <c r="F13" s="3" t="s">
        <v>9</v>
      </c>
    </row>
    <row r="14" spans="3:12" x14ac:dyDescent="0.25">
      <c r="C14" s="2" t="s">
        <v>16</v>
      </c>
      <c r="D14" s="2"/>
      <c r="E14">
        <v>2</v>
      </c>
    </row>
    <row r="15" spans="3:12" x14ac:dyDescent="0.25">
      <c r="C15" s="1"/>
      <c r="D15" s="1"/>
    </row>
    <row r="16" spans="3:12" x14ac:dyDescent="0.25">
      <c r="C16" s="1"/>
      <c r="D16" s="1"/>
    </row>
    <row r="19" spans="3:12" x14ac:dyDescent="0.25">
      <c r="E19" s="4" t="s">
        <v>5</v>
      </c>
      <c r="F19" s="4"/>
      <c r="G19" s="4" t="s">
        <v>6</v>
      </c>
      <c r="H19" s="4"/>
      <c r="I19" s="4" t="s">
        <v>7</v>
      </c>
      <c r="J19" s="4"/>
      <c r="K19" s="4" t="s">
        <v>8</v>
      </c>
      <c r="L19" s="4"/>
    </row>
    <row r="20" spans="3:12" x14ac:dyDescent="0.25">
      <c r="E20" s="10" t="s">
        <v>10</v>
      </c>
      <c r="F20" s="9"/>
      <c r="G20" s="10" t="s">
        <v>10</v>
      </c>
      <c r="H20" s="9"/>
      <c r="I20" s="10" t="s">
        <v>10</v>
      </c>
      <c r="J20" s="9"/>
      <c r="K20" s="10" t="s">
        <v>10</v>
      </c>
      <c r="L20" s="9"/>
    </row>
    <row r="21" spans="3:12" x14ac:dyDescent="0.25">
      <c r="C21" s="5" t="s">
        <v>4</v>
      </c>
      <c r="D21" s="7" t="s">
        <v>0</v>
      </c>
      <c r="E21" s="12">
        <f>0</f>
        <v>0</v>
      </c>
      <c r="F21" s="12">
        <f>-COS(E21+$E$26)</f>
        <v>-0.70384531565223607</v>
      </c>
      <c r="G21" s="12">
        <v>1.57</v>
      </c>
      <c r="H21" s="12">
        <f>-COS(G21+$E$26)</f>
        <v>0.7097925563621208</v>
      </c>
      <c r="I21" s="12">
        <f>3.14</f>
        <v>3.14</v>
      </c>
      <c r="J21" s="12">
        <f>-COS(I21+$E$26)</f>
        <v>0.70497576919565763</v>
      </c>
      <c r="K21" s="12">
        <f>-3.14/2</f>
        <v>-1.57</v>
      </c>
      <c r="L21" s="12">
        <f>-COS(K21+$E$26)</f>
        <v>-0.7109135380122773</v>
      </c>
    </row>
    <row r="22" spans="3:12" x14ac:dyDescent="0.25">
      <c r="C22" s="6"/>
      <c r="D22" s="7" t="s">
        <v>2</v>
      </c>
      <c r="E22" s="12">
        <f>E21-1.57</f>
        <v>-1.57</v>
      </c>
      <c r="F22" s="12">
        <f t="shared" ref="F22:F24" si="5">-COS(E22+$E$26)</f>
        <v>-0.7109135380122773</v>
      </c>
      <c r="G22" s="12">
        <f>G21-1.57</f>
        <v>0</v>
      </c>
      <c r="H22" s="12">
        <f t="shared" ref="H22:H24" si="6">-COS(G22+$E$26)</f>
        <v>-0.70384531565223607</v>
      </c>
      <c r="I22" s="12">
        <f>I21-1.57</f>
        <v>1.57</v>
      </c>
      <c r="J22" s="12">
        <f t="shared" ref="J22:J24" si="7">-COS(I22+$E$26)</f>
        <v>0.7097925563621208</v>
      </c>
      <c r="K22" s="12">
        <f>K21-1.57</f>
        <v>-3.14</v>
      </c>
      <c r="L22" s="12">
        <f t="shared" ref="L22:L24" si="8">-COS(K22+$E$26)</f>
        <v>0.70271307677355399</v>
      </c>
    </row>
    <row r="23" spans="3:12" x14ac:dyDescent="0.25">
      <c r="C23" s="6"/>
      <c r="D23" s="7" t="s">
        <v>3</v>
      </c>
      <c r="E23" s="11">
        <f>E21+3.14</f>
        <v>3.14</v>
      </c>
      <c r="F23" s="12">
        <f t="shared" si="5"/>
        <v>0.70497576919565763</v>
      </c>
      <c r="G23" s="11">
        <f>G21+3.14</f>
        <v>4.71</v>
      </c>
      <c r="H23" s="12">
        <f t="shared" si="6"/>
        <v>-0.70866977429125999</v>
      </c>
      <c r="I23" s="11">
        <f>I21+3.14</f>
        <v>6.28</v>
      </c>
      <c r="J23" s="12">
        <f t="shared" si="7"/>
        <v>-0.70610443453637262</v>
      </c>
      <c r="K23" s="11">
        <f>K21+3.14</f>
        <v>1.57</v>
      </c>
      <c r="L23" s="12">
        <f t="shared" si="8"/>
        <v>0.7097925563621208</v>
      </c>
    </row>
    <row r="24" spans="3:12" x14ac:dyDescent="0.25">
      <c r="C24" s="6"/>
      <c r="D24" s="7" t="s">
        <v>1</v>
      </c>
      <c r="E24" s="11">
        <f>E21+1.57</f>
        <v>1.57</v>
      </c>
      <c r="F24" s="12">
        <f t="shared" si="5"/>
        <v>0.7097925563621208</v>
      </c>
      <c r="G24" s="11">
        <f>G21+1.57</f>
        <v>3.14</v>
      </c>
      <c r="H24" s="12">
        <f t="shared" si="6"/>
        <v>0.70497576919565763</v>
      </c>
      <c r="I24" s="11">
        <f>I21+1.57</f>
        <v>4.71</v>
      </c>
      <c r="J24" s="12">
        <f t="shared" si="7"/>
        <v>-0.70866977429125999</v>
      </c>
      <c r="K24" s="11">
        <f>K21+1.57</f>
        <v>0</v>
      </c>
      <c r="L24" s="12">
        <f t="shared" si="8"/>
        <v>-0.70384531565223607</v>
      </c>
    </row>
    <row r="26" spans="3:12" x14ac:dyDescent="0.25">
      <c r="C26" s="2" t="s">
        <v>11</v>
      </c>
      <c r="D26" s="2"/>
      <c r="E26" s="8">
        <v>0.79</v>
      </c>
      <c r="F26" s="3" t="s">
        <v>9</v>
      </c>
    </row>
  </sheetData>
  <mergeCells count="13">
    <mergeCell ref="C26:D26"/>
    <mergeCell ref="C14:D14"/>
    <mergeCell ref="E19:F19"/>
    <mergeCell ref="G19:H19"/>
    <mergeCell ref="I19:J19"/>
    <mergeCell ref="K19:L19"/>
    <mergeCell ref="C21:C24"/>
    <mergeCell ref="C8:C11"/>
    <mergeCell ref="C13:D13"/>
    <mergeCell ref="K6:L6"/>
    <mergeCell ref="I6:J6"/>
    <mergeCell ref="G6:H6"/>
    <mergeCell ref="E6:F6"/>
  </mergeCells>
  <conditionalFormatting sqref="F9:F11 H8:H11 J8:J11 L8:L1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1:F24 H21:H24 J21:J24 L21:L2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T10"/>
  <sheetViews>
    <sheetView workbookViewId="0">
      <selection activeCell="S6" sqref="S6:S8"/>
    </sheetView>
  </sheetViews>
  <sheetFormatPr defaultRowHeight="15" x14ac:dyDescent="0.25"/>
  <sheetData>
    <row r="3" spans="3:20" x14ac:dyDescent="0.25">
      <c r="E3" s="4" t="s">
        <v>5</v>
      </c>
      <c r="F3" s="4"/>
      <c r="G3" s="13" t="s">
        <v>6</v>
      </c>
      <c r="H3" s="14"/>
      <c r="I3" s="4" t="s">
        <v>7</v>
      </c>
      <c r="J3" s="4"/>
      <c r="K3" s="13" t="s">
        <v>8</v>
      </c>
      <c r="L3" s="14"/>
      <c r="M3" s="4" t="s">
        <v>15</v>
      </c>
      <c r="N3" s="4"/>
      <c r="O3" s="13" t="s">
        <v>12</v>
      </c>
      <c r="P3" s="14"/>
      <c r="Q3" s="4" t="s">
        <v>13</v>
      </c>
      <c r="R3" s="4"/>
      <c r="S3" s="4" t="s">
        <v>14</v>
      </c>
      <c r="T3" s="4"/>
    </row>
    <row r="4" spans="3:20" x14ac:dyDescent="0.25">
      <c r="E4" s="10" t="s">
        <v>10</v>
      </c>
      <c r="F4" s="9"/>
      <c r="G4" s="10" t="s">
        <v>10</v>
      </c>
      <c r="H4" s="9"/>
      <c r="I4" s="10" t="s">
        <v>10</v>
      </c>
      <c r="J4" s="9"/>
      <c r="K4" s="10" t="s">
        <v>10</v>
      </c>
      <c r="L4" s="9"/>
      <c r="M4" s="10" t="s">
        <v>10</v>
      </c>
      <c r="N4" s="9"/>
      <c r="O4" s="10" t="s">
        <v>10</v>
      </c>
      <c r="P4" s="9"/>
      <c r="Q4" s="10" t="s">
        <v>10</v>
      </c>
      <c r="R4" s="9"/>
      <c r="S4" s="10" t="s">
        <v>10</v>
      </c>
      <c r="T4" s="9"/>
    </row>
    <row r="5" spans="3:20" x14ac:dyDescent="0.25">
      <c r="C5" s="5" t="s">
        <v>4</v>
      </c>
      <c r="D5" s="7" t="s">
        <v>0</v>
      </c>
      <c r="E5" s="12">
        <f>0</f>
        <v>0</v>
      </c>
      <c r="F5" s="12">
        <f>-COS(E5+$E$10)</f>
        <v>-1</v>
      </c>
      <c r="G5" s="12">
        <f>E5+(3.14/4)</f>
        <v>0.78500000000000003</v>
      </c>
      <c r="H5" s="12">
        <f>-COS(G5+$E$10)</f>
        <v>-0.70738826916719977</v>
      </c>
      <c r="I5" s="12">
        <v>1.57</v>
      </c>
      <c r="J5" s="12">
        <f>-COS(I5+$E$10)</f>
        <v>-7.9632671073326335E-4</v>
      </c>
      <c r="K5" s="12">
        <f>I5+(3.14/4)</f>
        <v>2.355</v>
      </c>
      <c r="L5" s="12">
        <f>-COS(K5+$E$10)</f>
        <v>0.7062616448200052</v>
      </c>
      <c r="M5" s="12">
        <f>3.14</f>
        <v>3.14</v>
      </c>
      <c r="N5" s="12">
        <f>-COS(M5+$E$10)</f>
        <v>0.9999987317275395</v>
      </c>
      <c r="O5" s="12">
        <v>-2.36</v>
      </c>
      <c r="P5" s="12">
        <f>-COS(O5+$E$10)</f>
        <v>0.70979255636212046</v>
      </c>
      <c r="Q5" s="12">
        <f>-3.14/2</f>
        <v>-1.57</v>
      </c>
      <c r="R5" s="12">
        <f>-COS(Q5+$E$10)</f>
        <v>-7.9632671073326335E-4</v>
      </c>
      <c r="S5" s="12">
        <f>Q5+(3.14/4)</f>
        <v>-0.78500000000000003</v>
      </c>
      <c r="T5" s="12">
        <f>-COS(S5+$E$10)</f>
        <v>-0.70738826916719977</v>
      </c>
    </row>
    <row r="6" spans="3:20" x14ac:dyDescent="0.25">
      <c r="C6" s="6"/>
      <c r="D6" s="7" t="s">
        <v>2</v>
      </c>
      <c r="E6" s="12">
        <f>E5-1.57</f>
        <v>-1.57</v>
      </c>
      <c r="F6" s="12">
        <f t="shared" ref="F6:F8" si="0">-COS(E6+$E$10)</f>
        <v>-7.9632671073326335E-4</v>
      </c>
      <c r="G6" s="12">
        <f>G5-1.57</f>
        <v>-0.78500000000000003</v>
      </c>
      <c r="H6" s="12">
        <f t="shared" ref="H6:H8" si="1">-COS(G6+$E$10)</f>
        <v>-0.70738826916719977</v>
      </c>
      <c r="I6" s="12">
        <f>I5-1.57</f>
        <v>0</v>
      </c>
      <c r="J6" s="12">
        <f t="shared" ref="J6:J8" si="2">-COS(I6+$E$10)</f>
        <v>-1</v>
      </c>
      <c r="K6" s="12">
        <f>K5-1.57</f>
        <v>0.78499999999999992</v>
      </c>
      <c r="L6" s="12">
        <f t="shared" ref="L6:L8" si="3">-COS(K6+$E$10)</f>
        <v>-0.70738826916719977</v>
      </c>
      <c r="M6" s="12">
        <f>M5-1.57</f>
        <v>1.57</v>
      </c>
      <c r="N6" s="12">
        <f t="shared" ref="N6:N8" si="4">-COS(M6+$E$10)</f>
        <v>-7.9632671073326335E-4</v>
      </c>
      <c r="O6" s="12">
        <f>O5-1.57</f>
        <v>-3.9299999999999997</v>
      </c>
      <c r="P6" s="12">
        <f t="shared" ref="P6:P8" si="5">-COS(O6+$E$10)</f>
        <v>0.70497576919565796</v>
      </c>
      <c r="Q6" s="12">
        <f>Q5-1.57</f>
        <v>-3.14</v>
      </c>
      <c r="R6" s="12">
        <f t="shared" ref="R6:R8" si="6">-COS(Q6+$E$10)</f>
        <v>0.9999987317275395</v>
      </c>
      <c r="S6" s="12">
        <f>S5-1.57</f>
        <v>-2.355</v>
      </c>
      <c r="T6" s="12">
        <f t="shared" ref="T6:T8" si="7">-COS(S6+$E$10)</f>
        <v>0.7062616448200052</v>
      </c>
    </row>
    <row r="7" spans="3:20" x14ac:dyDescent="0.25">
      <c r="C7" s="6"/>
      <c r="D7" s="7" t="s">
        <v>3</v>
      </c>
      <c r="E7" s="11">
        <f>E5+3.14</f>
        <v>3.14</v>
      </c>
      <c r="F7" s="12">
        <f t="shared" si="0"/>
        <v>0.9999987317275395</v>
      </c>
      <c r="G7" s="11">
        <f>G5+3.14</f>
        <v>3.9250000000000003</v>
      </c>
      <c r="H7" s="12">
        <f t="shared" si="1"/>
        <v>0.70851309919227279</v>
      </c>
      <c r="I7" s="11">
        <f>I5+3.14</f>
        <v>4.71</v>
      </c>
      <c r="J7" s="12">
        <f t="shared" si="2"/>
        <v>2.3889781122815386E-3</v>
      </c>
      <c r="K7" s="11">
        <f>K5+3.14</f>
        <v>5.4950000000000001</v>
      </c>
      <c r="L7" s="12">
        <f t="shared" si="3"/>
        <v>-0.70513322900842279</v>
      </c>
      <c r="M7" s="11">
        <f>M5+3.14</f>
        <v>6.28</v>
      </c>
      <c r="N7" s="12">
        <f t="shared" si="4"/>
        <v>-0.99999492691337521</v>
      </c>
      <c r="O7" s="11">
        <f>O5+3.14</f>
        <v>0.78000000000000025</v>
      </c>
      <c r="P7" s="12">
        <f t="shared" si="5"/>
        <v>-0.71091353801227719</v>
      </c>
      <c r="Q7" s="11">
        <f>Q5+3.14</f>
        <v>1.57</v>
      </c>
      <c r="R7" s="12">
        <f t="shared" si="6"/>
        <v>-7.9632671073326335E-4</v>
      </c>
      <c r="S7" s="11">
        <f>S5+3.14</f>
        <v>2.355</v>
      </c>
      <c r="T7" s="12">
        <f t="shared" si="7"/>
        <v>0.7062616448200052</v>
      </c>
    </row>
    <row r="8" spans="3:20" x14ac:dyDescent="0.25">
      <c r="C8" s="6"/>
      <c r="D8" s="7" t="s">
        <v>1</v>
      </c>
      <c r="E8" s="11">
        <f>E5+1.57</f>
        <v>1.57</v>
      </c>
      <c r="F8" s="12">
        <f t="shared" si="0"/>
        <v>-7.9632671073326335E-4</v>
      </c>
      <c r="G8" s="11">
        <f>G5+1.57</f>
        <v>2.355</v>
      </c>
      <c r="H8" s="12">
        <f t="shared" si="1"/>
        <v>0.7062616448200052</v>
      </c>
      <c r="I8" s="11">
        <f>I5+1.57</f>
        <v>3.14</v>
      </c>
      <c r="J8" s="12">
        <f t="shared" si="2"/>
        <v>0.9999987317275395</v>
      </c>
      <c r="K8" s="11">
        <f>K5+1.57</f>
        <v>3.9249999999999998</v>
      </c>
      <c r="L8" s="12">
        <f t="shared" si="3"/>
        <v>0.70851309919227312</v>
      </c>
      <c r="M8" s="11">
        <f>M5+1.57</f>
        <v>4.71</v>
      </c>
      <c r="N8" s="12">
        <f t="shared" si="4"/>
        <v>2.3889781122815386E-3</v>
      </c>
      <c r="O8" s="11">
        <f>O5+1.57</f>
        <v>-0.78999999999999981</v>
      </c>
      <c r="P8" s="12">
        <f t="shared" si="5"/>
        <v>-0.70384531565223618</v>
      </c>
      <c r="Q8" s="11">
        <f>Q5+1.57</f>
        <v>0</v>
      </c>
      <c r="R8" s="12">
        <f t="shared" si="6"/>
        <v>-1</v>
      </c>
      <c r="S8" s="11">
        <f>S5+1.57</f>
        <v>0.78500000000000003</v>
      </c>
      <c r="T8" s="12">
        <f t="shared" si="7"/>
        <v>-0.70738826916719977</v>
      </c>
    </row>
    <row r="10" spans="3:20" x14ac:dyDescent="0.25">
      <c r="C10" s="2" t="s">
        <v>11</v>
      </c>
      <c r="D10" s="2"/>
      <c r="E10" s="8">
        <v>0</v>
      </c>
      <c r="F10" s="3" t="s">
        <v>9</v>
      </c>
      <c r="G10" s="3"/>
      <c r="H10" s="3"/>
    </row>
  </sheetData>
  <mergeCells count="10">
    <mergeCell ref="S3:T3"/>
    <mergeCell ref="O3:P3"/>
    <mergeCell ref="K3:L3"/>
    <mergeCell ref="G3:H3"/>
    <mergeCell ref="E3:F3"/>
    <mergeCell ref="I3:J3"/>
    <mergeCell ref="M3:N3"/>
    <mergeCell ref="Q3:R3"/>
    <mergeCell ref="C5:C8"/>
    <mergeCell ref="C10:D10"/>
  </mergeCells>
  <conditionalFormatting sqref="F5:F8 H5:H8 J5:J8 L5:L8 N5:N8 P5:P8 R5:R8 T5:T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Quad</vt:lpstr>
      <vt:lpstr>Octa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M.Hefny</dc:creator>
  <cp:lastModifiedBy>M.Hefny</cp:lastModifiedBy>
  <dcterms:created xsi:type="dcterms:W3CDTF">2012-12-04T05:08:19Z</dcterms:created>
  <dcterms:modified xsi:type="dcterms:W3CDTF">2012-12-04T07:04:37Z</dcterms:modified>
</cp:coreProperties>
</file>