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D88CC3A-FFC5-45B8-BFB7-BE04FB28FD8D}" xr6:coauthVersionLast="46" xr6:coauthVersionMax="46" xr10:uidLastSave="{00000000-0000-0000-0000-000000000000}"/>
  <bookViews>
    <workbookView xWindow="13550" yWindow="-110" windowWidth="19420" windowHeight="10420" xr2:uid="{B3AB4DA2-7027-4F7F-8CC1-36CABF5C87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8" i="1" l="1"/>
  <c r="AC18" i="1"/>
  <c r="Z18" i="1"/>
  <c r="P18" i="1"/>
  <c r="O18" i="1"/>
  <c r="AE17" i="1"/>
  <c r="AC17" i="1"/>
  <c r="Z17" i="1"/>
  <c r="O17" i="1"/>
  <c r="P17" i="1" s="1"/>
  <c r="AE16" i="1"/>
  <c r="AC16" i="1"/>
  <c r="Z16" i="1"/>
  <c r="P16" i="1"/>
  <c r="O16" i="1"/>
  <c r="AE15" i="1"/>
  <c r="AC15" i="1"/>
  <c r="Z15" i="1"/>
  <c r="O15" i="1"/>
  <c r="P15" i="1" s="1"/>
  <c r="AE14" i="1"/>
  <c r="AC14" i="1"/>
  <c r="Z14" i="1"/>
  <c r="P14" i="1"/>
  <c r="O14" i="1"/>
  <c r="AE13" i="1"/>
  <c r="AC13" i="1"/>
  <c r="Z13" i="1"/>
  <c r="O13" i="1"/>
  <c r="P13" i="1" s="1"/>
  <c r="AE12" i="1"/>
  <c r="AC12" i="1"/>
  <c r="Z12" i="1"/>
  <c r="P12" i="1"/>
  <c r="O12" i="1"/>
  <c r="AE11" i="1"/>
  <c r="AC11" i="1"/>
  <c r="Z11" i="1"/>
  <c r="O11" i="1"/>
  <c r="P11" i="1" s="1"/>
  <c r="AE10" i="1"/>
  <c r="AC10" i="1"/>
  <c r="Z10" i="1"/>
  <c r="P10" i="1"/>
  <c r="O10" i="1"/>
  <c r="AE9" i="1"/>
  <c r="AC9" i="1"/>
  <c r="Z9" i="1"/>
  <c r="O9" i="1"/>
  <c r="P9" i="1" s="1"/>
  <c r="AE8" i="1"/>
  <c r="AC8" i="1"/>
  <c r="Z8" i="1"/>
  <c r="P8" i="1"/>
  <c r="O8" i="1"/>
  <c r="AE7" i="1"/>
  <c r="AC7" i="1"/>
  <c r="Z7" i="1"/>
  <c r="O7" i="1"/>
  <c r="P7" i="1" s="1"/>
  <c r="AE6" i="1"/>
  <c r="AC6" i="1"/>
  <c r="Z6" i="1"/>
  <c r="P6" i="1"/>
  <c r="O6" i="1"/>
  <c r="AE5" i="1"/>
  <c r="AC5" i="1"/>
  <c r="Z5" i="1"/>
  <c r="O5" i="1"/>
  <c r="P5" i="1" s="1"/>
  <c r="AE4" i="1"/>
  <c r="AC4" i="1"/>
  <c r="Z4" i="1"/>
  <c r="P4" i="1"/>
  <c r="O4" i="1"/>
  <c r="AE3" i="1"/>
  <c r="AC3" i="1"/>
  <c r="Z3" i="1"/>
  <c r="O3" i="1"/>
  <c r="P3" i="1" s="1"/>
  <c r="AE2" i="1"/>
  <c r="AC2" i="1"/>
  <c r="Z2" i="1"/>
  <c r="P2" i="1"/>
  <c r="O2" i="1"/>
</calcChain>
</file>

<file path=xl/sharedStrings.xml><?xml version="1.0" encoding="utf-8"?>
<sst xmlns="http://schemas.openxmlformats.org/spreadsheetml/2006/main" count="423" uniqueCount="222">
  <si>
    <t>REF BAILLEUR</t>
  </si>
  <si>
    <t>SOCIETE BAILLEUR</t>
  </si>
  <si>
    <t>TITRE BAILLEUR</t>
  </si>
  <si>
    <t>NOM BAILLEUR</t>
  </si>
  <si>
    <t>ADRESSE1 BAILLEUR</t>
  </si>
  <si>
    <t>ADRESSE2 BAILLEUR</t>
  </si>
  <si>
    <t>CP BAILLEUR</t>
  </si>
  <si>
    <t>VILLE BAILLEUR</t>
  </si>
  <si>
    <t>NRO FACTURE</t>
  </si>
  <si>
    <t>ABONNEMENT</t>
  </si>
  <si>
    <t>TITRE CONCESS</t>
  </si>
  <si>
    <t>NOM CONCESS</t>
  </si>
  <si>
    <t>DATE REALISE EDL</t>
  </si>
  <si>
    <t>PRIX HT EDL</t>
  </si>
  <si>
    <t>TVA EDL</t>
  </si>
  <si>
    <t>PRIX TTC EDL</t>
  </si>
  <si>
    <t>TITRE INTERV</t>
  </si>
  <si>
    <t>NOM INTERV</t>
  </si>
  <si>
    <t>REF LOCATAIRE</t>
  </si>
  <si>
    <t>TITRE LOCATAIRE</t>
  </si>
  <si>
    <t>NOM LOCATAIRE</t>
  </si>
  <si>
    <t>ADRESSE1 BIEN</t>
  </si>
  <si>
    <t>ADRESSE2 BIEN</t>
  </si>
  <si>
    <t>CP BIEN</t>
  </si>
  <si>
    <t>VILLE BIEN</t>
  </si>
  <si>
    <t>CA HT AS</t>
  </si>
  <si>
    <t>TVA AS</t>
  </si>
  <si>
    <t>CA TTC AS</t>
  </si>
  <si>
    <t>CA HT AC</t>
  </si>
  <si>
    <t>CA TTC AC</t>
  </si>
  <si>
    <t>CA HT TRUST</t>
  </si>
  <si>
    <t>TVA TRUST</t>
  </si>
  <si>
    <t>Date chiffrage regle</t>
  </si>
  <si>
    <t>Prix ht chiffrage</t>
  </si>
  <si>
    <t>% suiveur chiffrage</t>
  </si>
  <si>
    <t>% AS chiffrage</t>
  </si>
  <si>
    <t>% manager chiffrage</t>
  </si>
  <si>
    <t>Nom manager chiffrage</t>
  </si>
  <si>
    <t>% agent chiffrage</t>
  </si>
  <si>
    <t>Nom agent chiffrage</t>
  </si>
  <si>
    <t>TYPE EDL</t>
  </si>
  <si>
    <t>DATE FACTURE</t>
  </si>
  <si>
    <t>TITRE PROPRIO</t>
  </si>
  <si>
    <t>NOMPROPRIO</t>
  </si>
  <si>
    <t>DATE FACT REGLEE</t>
  </si>
  <si>
    <t>DATE COM REGLEE AS</t>
  </si>
  <si>
    <t>MONTANT COM REGLEE AS</t>
  </si>
  <si>
    <t>DATE COM REGLEE AC</t>
  </si>
  <si>
    <t>MONTANT COM REGLEE AC</t>
  </si>
  <si>
    <t>TYPE LOGEMENT</t>
  </si>
  <si>
    <t>NBRE EDL ABOONEMENT</t>
  </si>
  <si>
    <t>MAIL CONTACT ENVOI FACT</t>
  </si>
  <si>
    <t>DATE saisie enregistrement</t>
  </si>
  <si>
    <t>CODE AMEXPERT</t>
  </si>
  <si>
    <t>COMMENTAIRE FACTURE</t>
  </si>
  <si>
    <t>TYPE PAIEMENT</t>
  </si>
  <si>
    <t>N° REMISE DE CHEQUE</t>
  </si>
  <si>
    <t>SAISIE TRAITE PAR</t>
  </si>
  <si>
    <t>infos / TRAITEMENT</t>
  </si>
  <si>
    <t>LOGEMENT MEUBLE</t>
  </si>
  <si>
    <t>CODE FACTURATION</t>
  </si>
  <si>
    <t>TYPE DE BIEN</t>
  </si>
  <si>
    <t>surface logement1</t>
  </si>
  <si>
    <t>ETAGE</t>
  </si>
  <si>
    <t>POINTAGE</t>
  </si>
  <si>
    <t>DATE POINTAGE</t>
  </si>
  <si>
    <t>DEVEL</t>
  </si>
  <si>
    <t>DATE EXTRACTION COMPTABLE</t>
  </si>
  <si>
    <t>% COM AS DU CLIENT</t>
  </si>
  <si>
    <t>Nom Respon Cell Dev</t>
  </si>
  <si>
    <t>% Respon Cell Dev</t>
  </si>
  <si>
    <t>Nom agent Cell Dev</t>
  </si>
  <si>
    <t>% Agent Cell Dev</t>
  </si>
  <si>
    <t>Nom Agent CellTech</t>
  </si>
  <si>
    <t>% Agent Cell Tech</t>
  </si>
  <si>
    <t>Nom Respon Cell Tech</t>
  </si>
  <si>
    <t>% Respon Cell Tech</t>
  </si>
  <si>
    <t>Nom Suiveur Cell Tech</t>
  </si>
  <si>
    <t>% Suiveur Cell Tech</t>
  </si>
  <si>
    <t>Nom Respon Cell Planif</t>
  </si>
  <si>
    <t>% Respon Cell Planif</t>
  </si>
  <si>
    <t>Nom Suiveur Cell Planif</t>
  </si>
  <si>
    <t>% Suiveur Cell Planif</t>
  </si>
  <si>
    <t>Nom Agent saisie Cell Planif</t>
  </si>
  <si>
    <t>% Agent saisie CEll planif</t>
  </si>
  <si>
    <t xml:space="preserve">COUJANDASSAMY SOUCEMARIANADIN </t>
  </si>
  <si>
    <t>Monsieur</t>
  </si>
  <si>
    <t xml:space="preserve"> 1 RESIDENCE FONTAINE SAINT MARC</t>
  </si>
  <si>
    <t>MELUN</t>
  </si>
  <si>
    <t>PMFAC  UNINTER</t>
  </si>
  <si>
    <t>M.</t>
  </si>
  <si>
    <t>AMEXPERT FRANCE</t>
  </si>
  <si>
    <t>MME</t>
  </si>
  <si>
    <t>GONZALEZ LAURENCE</t>
  </si>
  <si>
    <t xml:space="preserve">MR KASSID  ; MME GERARD </t>
  </si>
  <si>
    <t xml:space="preserve"> 2 RUE JEAN MERMOZ</t>
  </si>
  <si>
    <t>MEAUX</t>
  </si>
  <si>
    <t>Sortant</t>
  </si>
  <si>
    <t xml:space="preserve">COUJANDASSAMY </t>
  </si>
  <si>
    <t>CH 4782421</t>
  </si>
  <si>
    <t>RCBPA 3000275</t>
  </si>
  <si>
    <t>TN160</t>
  </si>
  <si>
    <t>APPT</t>
  </si>
  <si>
    <t>BLOCAGE ADMIN</t>
  </si>
  <si>
    <t>BELIMMO</t>
  </si>
  <si>
    <t>GARCIA Jean</t>
  </si>
  <si>
    <t>154 AVENUE DE WAGRAM</t>
  </si>
  <si>
    <t>PARIS</t>
  </si>
  <si>
    <t>DETOC XAVIER</t>
  </si>
  <si>
    <t>CARLIER PHILIPPE</t>
  </si>
  <si>
    <t>MARTENOT ANNE SOPHIE</t>
  </si>
  <si>
    <t xml:space="preserve"> 6 RUE GUSTAVE DORE</t>
  </si>
  <si>
    <t>Entrant</t>
  </si>
  <si>
    <t xml:space="preserve">MARTIN DE LA BRIERE </t>
  </si>
  <si>
    <t>F4</t>
  </si>
  <si>
    <t>NON</t>
  </si>
  <si>
    <t>TN100</t>
  </si>
  <si>
    <t>CABINET LEFEVRE ET DUCHARME</t>
  </si>
  <si>
    <t xml:space="preserve">Madame              </t>
  </si>
  <si>
    <t>LEFEVRE</t>
  </si>
  <si>
    <t>105 Route de la Reine</t>
  </si>
  <si>
    <t>BOULOGNE BILLANCOURT</t>
  </si>
  <si>
    <t>MAFAT CEDRIC</t>
  </si>
  <si>
    <t>FONTELO FLAVIO</t>
  </si>
  <si>
    <t xml:space="preserve"> 11 RUE CHARLES CHENU</t>
  </si>
  <si>
    <t>PUTEAUX</t>
  </si>
  <si>
    <t xml:space="preserve">BOUIGE </t>
  </si>
  <si>
    <t>F2</t>
  </si>
  <si>
    <t>VIREMENT HSBC</t>
  </si>
  <si>
    <t>DEBURGHGRAEVE ARNAUD</t>
  </si>
  <si>
    <t>FREULON CARLYLE ; LETY ANTOINE</t>
  </si>
  <si>
    <t xml:space="preserve"> 24 RUE DE LA ROCHEFOUCAULD</t>
  </si>
  <si>
    <t xml:space="preserve">REY </t>
  </si>
  <si>
    <t>F3</t>
  </si>
  <si>
    <t>DE LANOUVELLE- VIRLEUX ALBAN LAURA</t>
  </si>
  <si>
    <t xml:space="preserve"> 91 RUE D AGUESSEAU</t>
  </si>
  <si>
    <t xml:space="preserve">PORTE </t>
  </si>
  <si>
    <t>AMCV - APPARTEMENTS ET MAISONS</t>
  </si>
  <si>
    <t>PANNETIER Aurore</t>
  </si>
  <si>
    <t>1859 Avenue Roger Salengro</t>
  </si>
  <si>
    <t>CHAVILLE</t>
  </si>
  <si>
    <t>MITOUARD JEAN PAUL</t>
  </si>
  <si>
    <t>DELTA KEVIN  ; DELLOUE  JOHANNA</t>
  </si>
  <si>
    <t xml:space="preserve"> 2 BIS RUE DU VAL BRISEMICHE</t>
  </si>
  <si>
    <t xml:space="preserve">HEINRY </t>
  </si>
  <si>
    <t>HSBC VIREMENT</t>
  </si>
  <si>
    <t xml:space="preserve">NON </t>
  </si>
  <si>
    <t>CP IMMO - ORPI</t>
  </si>
  <si>
    <t>Perrin Christophe</t>
  </si>
  <si>
    <t>34 AVE DU GENERAL DE GAULLE</t>
  </si>
  <si>
    <t>LE PLESSIS ROBINSON</t>
  </si>
  <si>
    <t>GASSER DAMIEN ; LUNGU ADINA</t>
  </si>
  <si>
    <t xml:space="preserve"> 12 RUE RAYE TORTUE</t>
  </si>
  <si>
    <t xml:space="preserve">LE PLESSIS ROBINSON </t>
  </si>
  <si>
    <t>GRYTSENKO MARINA</t>
  </si>
  <si>
    <t>64.2</t>
  </si>
  <si>
    <t>AGENCE CHANOT CHANOT ROBQUIN MEAUX SAS</t>
  </si>
  <si>
    <t>ROBQUIN Thierry</t>
  </si>
  <si>
    <t xml:space="preserve"> 31 BOULEVARD JEAN ROSE</t>
  </si>
  <si>
    <t>MADIR LUCILE</t>
  </si>
  <si>
    <t xml:space="preserve">ASSOCIATION SOS FEMMES BATTUES MR DORE </t>
  </si>
  <si>
    <t xml:space="preserve"> 27 CHEMIN DE BEAUVAL</t>
  </si>
  <si>
    <t xml:space="preserve">SCI LOGEMENTS FAMILIAUX </t>
  </si>
  <si>
    <t>NOUVEL ESPACE - AGENCE IMMOBILIERE</t>
  </si>
  <si>
    <t>Madame</t>
  </si>
  <si>
    <t>Linda Leruez-Cadoret</t>
  </si>
  <si>
    <t>122 rue D'Aguesseau</t>
  </si>
  <si>
    <t>RENAULT SAS occupante Mme MIKUZHIS Olga</t>
  </si>
  <si>
    <t xml:space="preserve"> 22 COURS DE L'ILE SEGUIN</t>
  </si>
  <si>
    <t>Mme CHARRON MICHELE  usufruitière</t>
  </si>
  <si>
    <t>F2M</t>
  </si>
  <si>
    <t>OUI</t>
  </si>
  <si>
    <t>TN150</t>
  </si>
  <si>
    <t>IMONET-SAS</t>
  </si>
  <si>
    <t>GAUTERET - LOUVET</t>
  </si>
  <si>
    <t>11 AVENUE JACQUES CARTIER</t>
  </si>
  <si>
    <t>BUSSY SAINT GEORGES</t>
  </si>
  <si>
    <t xml:space="preserve">MME CHATENET CHRISTELLE </t>
  </si>
  <si>
    <t xml:space="preserve"> 42 AVENUE DE LA BUISSONNIERE</t>
  </si>
  <si>
    <t xml:space="preserve">SEBAOUN </t>
  </si>
  <si>
    <t>F1</t>
  </si>
  <si>
    <t>AGENCITY</t>
  </si>
  <si>
    <t>Greux Charlotte</t>
  </si>
  <si>
    <t>8 PLACE DE LA LIBERATION</t>
  </si>
  <si>
    <t>BOIN HABSATOU</t>
  </si>
  <si>
    <t>ABOUBAKAR IBRAHIM</t>
  </si>
  <si>
    <t xml:space="preserve"> 21 RUE DE LA CHAPELLE</t>
  </si>
  <si>
    <t>TORCY</t>
  </si>
  <si>
    <t>BESSON SYLVAIN/JULIE</t>
  </si>
  <si>
    <t>T3</t>
  </si>
  <si>
    <t>PAV</t>
  </si>
  <si>
    <t>SERRIER  JEAN-FRANCOIS</t>
  </si>
  <si>
    <t xml:space="preserve"> 42 RUE DE BERRI</t>
  </si>
  <si>
    <t>M.IBRAHIM HOUSSAM GESTION GBEP</t>
  </si>
  <si>
    <t>F3M</t>
  </si>
  <si>
    <t>MARDEL MARION</t>
  </si>
  <si>
    <t xml:space="preserve"> 28 BIS RUE GUILLAUME TELL</t>
  </si>
  <si>
    <t xml:space="preserve">SCI GOLDEN </t>
  </si>
  <si>
    <t xml:space="preserve">MME GENDRE MYRIAM </t>
  </si>
  <si>
    <t xml:space="preserve"> 30 RUE DE LA GRANDE ILE</t>
  </si>
  <si>
    <t xml:space="preserve">MR ET MME TAMINIAU </t>
  </si>
  <si>
    <t>MR NOGRETTE  GUILLAUME</t>
  </si>
  <si>
    <t xml:space="preserve"> 23 BOULEVARD JEAN ROSE</t>
  </si>
  <si>
    <t>RESIDENCE CASTEL PARK</t>
  </si>
  <si>
    <t xml:space="preserve">MME LESEUR </t>
  </si>
  <si>
    <t>GUY HOQUET AERISSIMO</t>
  </si>
  <si>
    <t>BOBIN GILLES</t>
  </si>
  <si>
    <t>23 AVENUE ARISTIDE BRIAND</t>
  </si>
  <si>
    <t>ANTONY</t>
  </si>
  <si>
    <t>SAINT-ALBIN  KARENE</t>
  </si>
  <si>
    <t xml:space="preserve"> 46 AVENUE DE LA DIVISION LECLERC</t>
  </si>
  <si>
    <t>DOS SANTOS ROQUE  ANTONIO</t>
  </si>
  <si>
    <t>44.56</t>
  </si>
  <si>
    <t xml:space="preserve">SCP-LECUYER-JOUAN-PAULET-LEMEE </t>
  </si>
  <si>
    <t>JEZEGOU AURELIE</t>
  </si>
  <si>
    <t xml:space="preserve"> 4, rue du Champ Dolent</t>
  </si>
  <si>
    <t>RENNES</t>
  </si>
  <si>
    <t>ARNAUDEAU NICOLAS</t>
  </si>
  <si>
    <t>LESNE ALAN</t>
  </si>
  <si>
    <t>HERCOUET FABIENNE</t>
  </si>
  <si>
    <t>5A DU 10 EME RA</t>
  </si>
  <si>
    <t>CONSORS CHARPENTIER MONIQUE ET YVON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</si>
</sst>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.00_ ;[Red]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8"/>
      <color theme="7" tint="-0.249977111117893"/>
      <name val="Arial"/>
      <family val="2"/>
    </font>
    <font>
      <sz val="8"/>
      <color rgb="FFFFFF00"/>
      <name val="Arial"/>
      <family val="2"/>
    </font>
    <font>
      <b/>
      <sz val="8"/>
      <color rgb="FFC00000"/>
      <name val="Arial"/>
      <family val="2"/>
    </font>
    <font>
      <b/>
      <sz val="8"/>
      <color rgb="FF00B050"/>
      <name val="Arial"/>
      <family val="2"/>
    </font>
    <font>
      <sz val="8"/>
      <color rgb="FF7030A0"/>
      <name val="Arial"/>
      <family val="2"/>
    </font>
    <font>
      <sz val="8"/>
      <color indexed="0"/>
      <name val="Arial"/>
      <family val="2"/>
    </font>
    <font>
      <b/>
      <sz val="8"/>
      <color theme="4" tint="0.39997558519241921"/>
      <name val="Arial"/>
      <family val="2"/>
    </font>
    <font>
      <sz val="8"/>
      <color theme="4" tint="0.3999755851924192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3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2">
    <xf numFmtId="0" fontId="0" fillId="0" borderId="0" xfId="0"/>
    <xf numFmtId="49" fontId="3" fillId="2" borderId="1" xfId="3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5" fillId="3" borderId="0" xfId="0" applyNumberFormat="1" applyFont="1" applyFill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3" fillId="2" borderId="1" xfId="3" applyNumberFormat="1" applyFont="1" applyFill="1" applyBorder="1" applyAlignment="1">
      <alignment horizontal="center" vertical="center" wrapText="1"/>
    </xf>
    <xf numFmtId="14" fontId="7" fillId="2" borderId="1" xfId="3" applyNumberFormat="1" applyFont="1" applyFill="1" applyBorder="1" applyAlignment="1">
      <alignment horizontal="center" vertical="center" wrapText="1"/>
    </xf>
    <xf numFmtId="2" fontId="7" fillId="2" borderId="1" xfId="3" applyNumberFormat="1" applyFont="1" applyFill="1" applyBorder="1" applyAlignment="1">
      <alignment horizontal="center" vertical="center" wrapText="1"/>
    </xf>
    <xf numFmtId="10" fontId="7" fillId="2" borderId="1" xfId="2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10" fontId="5" fillId="0" borderId="0" xfId="2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4" applyFont="1" applyAlignment="1">
      <alignment horizontal="left"/>
    </xf>
    <xf numFmtId="1" fontId="3" fillId="0" borderId="0" xfId="4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3" fillId="0" borderId="0" xfId="0" applyFont="1"/>
    <xf numFmtId="14" fontId="5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0" xfId="4" applyNumberFormat="1" applyFont="1"/>
    <xf numFmtId="1" fontId="3" fillId="0" borderId="0" xfId="4" applyNumberFormat="1" applyFont="1" applyAlignment="1">
      <alignment horizontal="center"/>
    </xf>
    <xf numFmtId="2" fontId="3" fillId="0" borderId="0" xfId="1" applyNumberFormat="1" applyFont="1" applyAlignment="1">
      <alignment vertical="center"/>
    </xf>
    <xf numFmtId="14" fontId="3" fillId="0" borderId="0" xfId="1" applyNumberFormat="1" applyFont="1" applyAlignment="1">
      <alignment vertical="center"/>
    </xf>
    <xf numFmtId="10" fontId="3" fillId="0" borderId="0" xfId="2" applyNumberFormat="1" applyFont="1"/>
    <xf numFmtId="10" fontId="3" fillId="0" borderId="0" xfId="0" applyNumberFormat="1" applyFont="1"/>
    <xf numFmtId="14" fontId="8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3" fillId="0" borderId="0" xfId="4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3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1" fillId="0" borderId="0" xfId="4" applyFont="1" applyAlignment="1">
      <alignment horizontal="left"/>
    </xf>
    <xf numFmtId="0" fontId="11" fillId="0" borderId="0" xfId="4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3" fillId="0" borderId="0" xfId="4" applyFont="1" applyAlignment="1">
      <alignment horizontal="left" vertical="center"/>
    </xf>
    <xf numFmtId="0" fontId="3" fillId="0" borderId="0" xfId="4" applyFont="1"/>
    <xf numFmtId="0" fontId="3" fillId="0" borderId="0" xfId="5" applyFont="1"/>
    <xf numFmtId="0" fontId="3" fillId="0" borderId="0" xfId="6" applyFont="1" applyAlignment="1">
      <alignment horizontal="left"/>
    </xf>
    <xf numFmtId="0" fontId="3" fillId="0" borderId="0" xfId="5" applyFont="1" applyAlignment="1">
      <alignment horizontal="left"/>
    </xf>
    <xf numFmtId="0" fontId="4" fillId="0" borderId="0" xfId="0" applyFont="1" applyAlignment="1">
      <alignment horizontal="left" vertical="center"/>
    </xf>
    <xf numFmtId="0" fontId="11" fillId="0" borderId="0" xfId="4" applyFont="1" applyAlignment="1">
      <alignment horizontal="left" vertical="center"/>
    </xf>
    <xf numFmtId="0" fontId="14" fillId="0" borderId="0" xfId="0" applyFont="1"/>
    <xf numFmtId="0" fontId="3" fillId="0" borderId="0" xfId="4" applyFont="1" applyAlignment="1">
      <alignment vertical="center"/>
    </xf>
    <xf numFmtId="49" fontId="14" fillId="0" borderId="0" xfId="0" applyNumberFormat="1" applyFont="1" applyAlignment="1">
      <alignment horizontal="right" vertical="center"/>
    </xf>
    <xf numFmtId="0" fontId="14" fillId="0" borderId="0" xfId="4" applyFont="1" applyAlignment="1">
      <alignment horizontal="left"/>
    </xf>
    <xf numFmtId="10" fontId="5" fillId="0" borderId="0" xfId="2" applyNumberFormat="1" applyFont="1" applyAlignment="1">
      <alignment horizontal="center" vertical="center"/>
    </xf>
    <xf numFmtId="10" fontId="5" fillId="0" borderId="0" xfId="0" applyNumberFormat="1" applyFont="1" applyAlignment="1">
      <alignment horizontal="left" vertical="center"/>
    </xf>
    <xf numFmtId="0" fontId="3" fillId="0" borderId="0" xfId="7" applyFont="1" applyAlignment="1">
      <alignment horizontal="left"/>
    </xf>
    <xf numFmtId="0" fontId="3" fillId="0" borderId="0" xfId="8" applyFont="1"/>
  </cellXfs>
  <cellStyles count="9">
    <cellStyle name="Comma" xfId="1" builtinId="3"/>
    <cellStyle name="Milliers 3" xfId="3" xr:uid="{7D8034C4-28A5-4FB1-97FA-21E424D3F908}"/>
    <cellStyle name="NiveauLigne_4 2" xfId="7" xr:uid="{48D626A7-7D00-4795-B268-78EDE0F7D3D9}"/>
    <cellStyle name="NiveauLigne_4 3" xfId="6" xr:uid="{7D24F147-2236-4F6C-8EED-71EEBC34FFF5}"/>
    <cellStyle name="Normal" xfId="0" builtinId="0"/>
    <cellStyle name="Normal 2" xfId="8" xr:uid="{35B1BC81-84A5-44E3-9DE3-F932C607EEE9}"/>
    <cellStyle name="Normal 5" xfId="5" xr:uid="{D0EE4EA7-8E7F-4C30-A8BA-3B846F04CB2B}"/>
    <cellStyle name="Percent" xfId="2" builtinId="5"/>
    <cellStyle name="RowLevel_4" xfId="4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5E7A-2C0D-4A6A-8BF8-509ABEACC368}">
  <dimension ref="A1:CH18"/>
  <sheetViews>
    <sheetView tabSelected="1" workbookViewId="0">
      <selection activeCell="D7" sqref="D7"/>
    </sheetView>
  </sheetViews>
  <sheetFormatPr defaultRowHeight="15" x14ac:dyDescent="0.25"/>
  <sheetData>
    <row r="1" spans="1:86" s="33" customFormat="1" ht="57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7" t="s">
        <v>16</v>
      </c>
      <c r="R1" s="10" t="s">
        <v>17</v>
      </c>
      <c r="S1" s="7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7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2" t="s">
        <v>32</v>
      </c>
      <c r="AH1" s="13" t="s">
        <v>33</v>
      </c>
      <c r="AI1" s="14" t="s">
        <v>34</v>
      </c>
      <c r="AJ1" s="14" t="s">
        <v>35</v>
      </c>
      <c r="AK1" s="14" t="s">
        <v>36</v>
      </c>
      <c r="AL1" s="15" t="s">
        <v>37</v>
      </c>
      <c r="AM1" s="14" t="s">
        <v>38</v>
      </c>
      <c r="AN1" s="15" t="s">
        <v>39</v>
      </c>
      <c r="AO1" s="2" t="s">
        <v>40</v>
      </c>
      <c r="AP1" s="16" t="s">
        <v>41</v>
      </c>
      <c r="AQ1" s="3" t="s">
        <v>42</v>
      </c>
      <c r="AR1" s="2" t="s">
        <v>43</v>
      </c>
      <c r="AS1" s="17" t="s">
        <v>44</v>
      </c>
      <c r="AT1" s="18" t="s">
        <v>45</v>
      </c>
      <c r="AU1" s="19" t="s">
        <v>46</v>
      </c>
      <c r="AV1" s="18" t="s">
        <v>47</v>
      </c>
      <c r="AW1" s="19" t="s">
        <v>48</v>
      </c>
      <c r="AX1" s="20" t="s">
        <v>49</v>
      </c>
      <c r="AY1" s="21" t="s">
        <v>50</v>
      </c>
      <c r="AZ1" s="22" t="s">
        <v>51</v>
      </c>
      <c r="BA1" s="23" t="s">
        <v>52</v>
      </c>
      <c r="BB1" s="24" t="s">
        <v>53</v>
      </c>
      <c r="BC1" s="22" t="s">
        <v>54</v>
      </c>
      <c r="BD1" s="22" t="s">
        <v>55</v>
      </c>
      <c r="BE1" s="22" t="s">
        <v>56</v>
      </c>
      <c r="BF1" s="22" t="s">
        <v>57</v>
      </c>
      <c r="BG1" s="25" t="s">
        <v>58</v>
      </c>
      <c r="BH1" s="26" t="s">
        <v>59</v>
      </c>
      <c r="BI1" s="22" t="s">
        <v>60</v>
      </c>
      <c r="BJ1" s="22" t="s">
        <v>61</v>
      </c>
      <c r="BK1" s="22" t="s">
        <v>62</v>
      </c>
      <c r="BL1" s="22" t="s">
        <v>63</v>
      </c>
      <c r="BM1" s="22" t="s">
        <v>64</v>
      </c>
      <c r="BN1" s="23" t="s">
        <v>65</v>
      </c>
      <c r="BO1" s="27" t="s">
        <v>66</v>
      </c>
      <c r="BP1" s="23" t="s">
        <v>67</v>
      </c>
      <c r="BQ1" s="28" t="s">
        <v>68</v>
      </c>
      <c r="BR1" s="29" t="s">
        <v>69</v>
      </c>
      <c r="BS1" s="30" t="s">
        <v>70</v>
      </c>
      <c r="BT1" s="31" t="s">
        <v>71</v>
      </c>
      <c r="BU1" s="30" t="s">
        <v>72</v>
      </c>
      <c r="BV1" s="31" t="s">
        <v>73</v>
      </c>
      <c r="BW1" s="30" t="s">
        <v>74</v>
      </c>
      <c r="BX1" s="31" t="s">
        <v>75</v>
      </c>
      <c r="BY1" s="30" t="s">
        <v>76</v>
      </c>
      <c r="BZ1" s="31" t="s">
        <v>77</v>
      </c>
      <c r="CA1" s="30" t="s">
        <v>78</v>
      </c>
      <c r="CB1" s="31" t="s">
        <v>79</v>
      </c>
      <c r="CC1" s="30" t="s">
        <v>80</v>
      </c>
      <c r="CD1" s="31" t="s">
        <v>81</v>
      </c>
      <c r="CE1" s="30" t="s">
        <v>82</v>
      </c>
      <c r="CF1" s="31" t="s">
        <v>83</v>
      </c>
      <c r="CG1" s="30" t="s">
        <v>84</v>
      </c>
      <c r="CH1" s="32"/>
    </row>
    <row r="2" spans="1:86" x14ac:dyDescent="0.25">
      <c r="A2" s="34">
        <v>120091</v>
      </c>
      <c r="B2" s="35" t="s">
        <v>85</v>
      </c>
      <c r="C2" s="35" t="s">
        <v>86</v>
      </c>
      <c r="D2" s="35" t="s">
        <v>85</v>
      </c>
      <c r="E2" s="35" t="s">
        <v>87</v>
      </c>
      <c r="F2" s="35"/>
      <c r="G2" s="36">
        <v>77000</v>
      </c>
      <c r="H2" s="35" t="s">
        <v>88</v>
      </c>
      <c r="I2" s="37">
        <v>18517</v>
      </c>
      <c r="J2" s="38" t="s">
        <v>89</v>
      </c>
      <c r="K2" s="39" t="s">
        <v>90</v>
      </c>
      <c r="L2" s="35" t="s">
        <v>91</v>
      </c>
      <c r="M2" s="40">
        <v>42780</v>
      </c>
      <c r="N2" s="41">
        <v>166.67</v>
      </c>
      <c r="O2" s="42">
        <f t="shared" ref="O2:O18" si="0">N2*0.2</f>
        <v>33.333999999999996</v>
      </c>
      <c r="P2" s="42">
        <f t="shared" ref="P2:P18" si="1">O2+N2</f>
        <v>200.00399999999999</v>
      </c>
      <c r="Q2" s="43" t="s">
        <v>92</v>
      </c>
      <c r="R2" s="44" t="s">
        <v>93</v>
      </c>
      <c r="S2" s="45">
        <v>44414</v>
      </c>
      <c r="T2" s="39"/>
      <c r="U2" s="35" t="s">
        <v>94</v>
      </c>
      <c r="V2" s="35" t="s">
        <v>95</v>
      </c>
      <c r="W2" s="35"/>
      <c r="X2" s="46">
        <v>77100</v>
      </c>
      <c r="Y2" s="35" t="s">
        <v>96</v>
      </c>
      <c r="Z2" s="47">
        <f t="shared" ref="Z2:Z18" si="2">N2*0.3</f>
        <v>50.000999999999998</v>
      </c>
      <c r="AA2" s="47"/>
      <c r="AB2" s="47"/>
      <c r="AC2" s="47">
        <f t="shared" ref="AC2:AC18" si="3">N2*0.4</f>
        <v>66.667999999999992</v>
      </c>
      <c r="AD2" s="47"/>
      <c r="AE2" s="47">
        <f t="shared" ref="AE2:AE18" si="4">N2*0.2</f>
        <v>33.333999999999996</v>
      </c>
      <c r="AF2" s="47"/>
      <c r="AG2" s="48"/>
      <c r="AH2" s="47"/>
      <c r="AI2" s="49"/>
      <c r="AJ2" s="49"/>
      <c r="AK2" s="50"/>
      <c r="AL2" s="39"/>
      <c r="AM2" s="50"/>
      <c r="AN2" s="39"/>
      <c r="AO2" s="35" t="s">
        <v>97</v>
      </c>
      <c r="AP2" s="51">
        <v>42829</v>
      </c>
      <c r="AQ2" s="35"/>
      <c r="AR2" s="35" t="s">
        <v>98</v>
      </c>
      <c r="AS2" s="52">
        <v>42840</v>
      </c>
      <c r="AT2" s="39"/>
      <c r="AU2" s="39"/>
      <c r="AV2" s="39"/>
      <c r="AW2" s="39"/>
      <c r="AX2" s="35"/>
      <c r="AY2" s="39"/>
      <c r="AZ2" s="39"/>
      <c r="BA2" s="39"/>
      <c r="BB2" s="46">
        <v>1237</v>
      </c>
      <c r="BC2" s="39"/>
      <c r="BD2" s="39" t="s">
        <v>99</v>
      </c>
      <c r="BE2" s="39" t="s">
        <v>100</v>
      </c>
      <c r="BF2" s="39"/>
      <c r="BG2" s="43"/>
      <c r="BH2" s="35"/>
      <c r="BI2" s="35" t="s">
        <v>101</v>
      </c>
      <c r="BJ2" s="35" t="s">
        <v>102</v>
      </c>
      <c r="BK2" s="53">
        <v>56</v>
      </c>
      <c r="BL2" s="53"/>
      <c r="BM2" s="43" t="s">
        <v>103</v>
      </c>
      <c r="BN2" s="54"/>
      <c r="BO2" s="55"/>
      <c r="BP2" s="54"/>
      <c r="BQ2" s="56"/>
      <c r="BR2" s="44"/>
      <c r="BS2" s="57"/>
      <c r="BT2" s="58"/>
      <c r="BU2" s="57"/>
      <c r="BV2" s="58"/>
      <c r="BW2" s="57"/>
      <c r="BX2" s="58"/>
      <c r="BY2" s="57"/>
      <c r="BZ2" s="58"/>
      <c r="CA2" s="57"/>
      <c r="CB2" s="58"/>
      <c r="CC2" s="57"/>
      <c r="CD2" s="58"/>
      <c r="CE2" s="57"/>
      <c r="CF2" s="58"/>
      <c r="CG2" s="57"/>
      <c r="CH2" s="44"/>
    </row>
    <row r="3" spans="1:86" x14ac:dyDescent="0.25">
      <c r="A3" s="59">
        <v>110430</v>
      </c>
      <c r="B3" s="60" t="s">
        <v>104</v>
      </c>
      <c r="C3" s="44" t="s">
        <v>86</v>
      </c>
      <c r="D3" s="44" t="s">
        <v>105</v>
      </c>
      <c r="E3" s="60" t="s">
        <v>106</v>
      </c>
      <c r="F3" s="43"/>
      <c r="G3" s="43">
        <v>75017</v>
      </c>
      <c r="H3" s="60" t="s">
        <v>107</v>
      </c>
      <c r="I3" s="37">
        <v>18518</v>
      </c>
      <c r="J3" s="38" t="s">
        <v>89</v>
      </c>
      <c r="K3" s="44" t="s">
        <v>90</v>
      </c>
      <c r="L3" s="44" t="s">
        <v>108</v>
      </c>
      <c r="M3" s="40">
        <v>42823</v>
      </c>
      <c r="N3" s="41">
        <v>190</v>
      </c>
      <c r="O3" s="42">
        <f t="shared" si="0"/>
        <v>38</v>
      </c>
      <c r="P3" s="42">
        <f t="shared" si="1"/>
        <v>228</v>
      </c>
      <c r="Q3" s="43" t="s">
        <v>90</v>
      </c>
      <c r="R3" s="44" t="s">
        <v>109</v>
      </c>
      <c r="S3" s="45">
        <v>46698</v>
      </c>
      <c r="T3" s="39"/>
      <c r="U3" s="35" t="s">
        <v>110</v>
      </c>
      <c r="V3" s="35" t="s">
        <v>111</v>
      </c>
      <c r="W3" s="35"/>
      <c r="X3" s="46">
        <v>75017</v>
      </c>
      <c r="Y3" s="35" t="s">
        <v>107</v>
      </c>
      <c r="Z3" s="47">
        <f t="shared" si="2"/>
        <v>57</v>
      </c>
      <c r="AA3" s="47"/>
      <c r="AB3" s="47"/>
      <c r="AC3" s="47">
        <f t="shared" si="3"/>
        <v>76</v>
      </c>
      <c r="AD3" s="47"/>
      <c r="AE3" s="47">
        <f t="shared" si="4"/>
        <v>38</v>
      </c>
      <c r="AF3" s="47"/>
      <c r="AG3" s="48"/>
      <c r="AH3" s="47"/>
      <c r="AI3" s="49"/>
      <c r="AJ3" s="49"/>
      <c r="AK3" s="50"/>
      <c r="AL3" s="39"/>
      <c r="AM3" s="50"/>
      <c r="AN3" s="39"/>
      <c r="AO3" s="35" t="s">
        <v>112</v>
      </c>
      <c r="AP3" s="51">
        <v>42829</v>
      </c>
      <c r="AQ3" s="61"/>
      <c r="AR3" s="35" t="s">
        <v>113</v>
      </c>
      <c r="AS3" s="52">
        <v>42950</v>
      </c>
      <c r="AT3" s="39"/>
      <c r="AU3" s="39"/>
      <c r="AV3" s="39"/>
      <c r="AW3" s="39"/>
      <c r="AX3" s="35" t="s">
        <v>114</v>
      </c>
      <c r="AY3" s="39"/>
      <c r="AZ3" s="39"/>
      <c r="BA3" s="39"/>
      <c r="BB3" s="46">
        <v>13343</v>
      </c>
      <c r="BC3" s="39"/>
      <c r="BD3" s="39"/>
      <c r="BE3" s="39"/>
      <c r="BF3" s="39"/>
      <c r="BG3" s="43"/>
      <c r="BH3" s="61" t="s">
        <v>115</v>
      </c>
      <c r="BI3" s="61" t="s">
        <v>116</v>
      </c>
      <c r="BJ3" s="61" t="s">
        <v>102</v>
      </c>
      <c r="BK3" s="62"/>
      <c r="BL3" s="62"/>
      <c r="BM3" s="43"/>
      <c r="BN3" s="54"/>
      <c r="BO3" s="55"/>
      <c r="BP3" s="54"/>
      <c r="BQ3" s="56"/>
      <c r="BR3" s="44"/>
      <c r="BS3" s="57"/>
      <c r="BT3" s="58"/>
      <c r="BU3" s="57"/>
      <c r="BV3" s="58"/>
      <c r="BW3" s="57"/>
      <c r="BX3" s="58"/>
      <c r="BY3" s="57"/>
      <c r="BZ3" s="58"/>
      <c r="CA3" s="57"/>
      <c r="CB3" s="58"/>
      <c r="CC3" s="57"/>
      <c r="CD3" s="58"/>
      <c r="CE3" s="57"/>
      <c r="CF3" s="58"/>
      <c r="CG3" s="57"/>
      <c r="CH3" s="44"/>
    </row>
    <row r="4" spans="1:86" x14ac:dyDescent="0.25">
      <c r="A4" s="34">
        <v>109480</v>
      </c>
      <c r="B4" s="60" t="s">
        <v>117</v>
      </c>
      <c r="C4" s="44" t="s">
        <v>118</v>
      </c>
      <c r="D4" s="44" t="s">
        <v>119</v>
      </c>
      <c r="E4" s="60" t="s">
        <v>120</v>
      </c>
      <c r="F4" s="35"/>
      <c r="G4" s="43">
        <v>92100</v>
      </c>
      <c r="H4" s="35" t="s">
        <v>121</v>
      </c>
      <c r="I4" s="37">
        <v>18519</v>
      </c>
      <c r="J4" s="38" t="s">
        <v>89</v>
      </c>
      <c r="K4" s="44" t="s">
        <v>90</v>
      </c>
      <c r="L4" s="44" t="s">
        <v>122</v>
      </c>
      <c r="M4" s="40">
        <v>42823</v>
      </c>
      <c r="N4" s="41">
        <v>120</v>
      </c>
      <c r="O4" s="42">
        <f t="shared" si="0"/>
        <v>24</v>
      </c>
      <c r="P4" s="42">
        <f t="shared" si="1"/>
        <v>144</v>
      </c>
      <c r="Q4" s="43" t="s">
        <v>90</v>
      </c>
      <c r="R4" s="44" t="s">
        <v>109</v>
      </c>
      <c r="S4" s="45">
        <v>46704</v>
      </c>
      <c r="T4" s="39"/>
      <c r="U4" s="35" t="s">
        <v>123</v>
      </c>
      <c r="V4" s="35" t="s">
        <v>124</v>
      </c>
      <c r="W4" s="35"/>
      <c r="X4" s="46">
        <v>92800</v>
      </c>
      <c r="Y4" s="35" t="s">
        <v>125</v>
      </c>
      <c r="Z4" s="47">
        <f t="shared" si="2"/>
        <v>36</v>
      </c>
      <c r="AA4" s="47"/>
      <c r="AB4" s="47"/>
      <c r="AC4" s="47">
        <f t="shared" si="3"/>
        <v>48</v>
      </c>
      <c r="AD4" s="47"/>
      <c r="AE4" s="47">
        <f t="shared" si="4"/>
        <v>24</v>
      </c>
      <c r="AF4" s="47"/>
      <c r="AG4" s="48"/>
      <c r="AH4" s="47"/>
      <c r="AI4" s="49"/>
      <c r="AJ4" s="49"/>
      <c r="AK4" s="50"/>
      <c r="AL4" s="39"/>
      <c r="AM4" s="50"/>
      <c r="AN4" s="39"/>
      <c r="AO4" s="35" t="s">
        <v>112</v>
      </c>
      <c r="AP4" s="51">
        <v>42829</v>
      </c>
      <c r="AQ4" s="61"/>
      <c r="AR4" s="35" t="s">
        <v>126</v>
      </c>
      <c r="AS4" s="52">
        <v>42844</v>
      </c>
      <c r="AT4" s="39"/>
      <c r="AU4" s="39"/>
      <c r="AV4" s="39"/>
      <c r="AW4" s="39"/>
      <c r="AX4" s="35" t="s">
        <v>127</v>
      </c>
      <c r="AY4" s="39"/>
      <c r="AZ4" s="39"/>
      <c r="BA4" s="39"/>
      <c r="BB4" s="46">
        <v>6956</v>
      </c>
      <c r="BC4" s="39"/>
      <c r="BD4" s="39" t="s">
        <v>128</v>
      </c>
      <c r="BE4" s="39"/>
      <c r="BF4" s="39"/>
      <c r="BG4" s="43"/>
      <c r="BH4" s="61" t="s">
        <v>115</v>
      </c>
      <c r="BI4" s="61" t="s">
        <v>116</v>
      </c>
      <c r="BJ4" s="61" t="s">
        <v>102</v>
      </c>
      <c r="BK4" s="62"/>
      <c r="BL4" s="62"/>
      <c r="BM4" s="43"/>
      <c r="BN4" s="54"/>
      <c r="BO4" s="55"/>
      <c r="BP4" s="54"/>
      <c r="BQ4" s="56"/>
      <c r="BR4" s="44"/>
      <c r="BS4" s="57"/>
      <c r="BT4" s="58"/>
      <c r="BU4" s="57"/>
      <c r="BV4" s="58"/>
      <c r="BW4" s="57"/>
      <c r="BX4" s="58"/>
      <c r="BY4" s="57"/>
      <c r="BZ4" s="58"/>
      <c r="CA4" s="57"/>
      <c r="CB4" s="58"/>
      <c r="CC4" s="57"/>
      <c r="CD4" s="58"/>
      <c r="CE4" s="57"/>
      <c r="CF4" s="58"/>
      <c r="CG4" s="57"/>
      <c r="CH4" s="44"/>
    </row>
    <row r="5" spans="1:86" x14ac:dyDescent="0.25">
      <c r="A5" s="34">
        <v>109480</v>
      </c>
      <c r="B5" s="60" t="s">
        <v>117</v>
      </c>
      <c r="C5" s="44" t="s">
        <v>118</v>
      </c>
      <c r="D5" s="44" t="s">
        <v>119</v>
      </c>
      <c r="E5" s="60" t="s">
        <v>120</v>
      </c>
      <c r="F5" s="35"/>
      <c r="G5" s="43">
        <v>92100</v>
      </c>
      <c r="H5" s="35" t="s">
        <v>121</v>
      </c>
      <c r="I5" s="37">
        <v>18520</v>
      </c>
      <c r="J5" s="38" t="s">
        <v>89</v>
      </c>
      <c r="K5" s="44" t="s">
        <v>90</v>
      </c>
      <c r="L5" s="44" t="s">
        <v>122</v>
      </c>
      <c r="M5" s="40">
        <v>42823</v>
      </c>
      <c r="N5" s="41">
        <v>146</v>
      </c>
      <c r="O5" s="42">
        <f t="shared" si="0"/>
        <v>29.200000000000003</v>
      </c>
      <c r="P5" s="42">
        <f t="shared" si="1"/>
        <v>175.2</v>
      </c>
      <c r="Q5" s="43" t="s">
        <v>90</v>
      </c>
      <c r="R5" s="44" t="s">
        <v>129</v>
      </c>
      <c r="S5" s="45">
        <v>46756</v>
      </c>
      <c r="T5" s="39"/>
      <c r="U5" s="35" t="s">
        <v>130</v>
      </c>
      <c r="V5" s="35" t="s">
        <v>131</v>
      </c>
      <c r="W5" s="35"/>
      <c r="X5" s="46">
        <v>92100</v>
      </c>
      <c r="Y5" s="35" t="s">
        <v>121</v>
      </c>
      <c r="Z5" s="47">
        <f t="shared" si="2"/>
        <v>43.8</v>
      </c>
      <c r="AA5" s="47"/>
      <c r="AB5" s="47"/>
      <c r="AC5" s="47">
        <f t="shared" si="3"/>
        <v>58.400000000000006</v>
      </c>
      <c r="AD5" s="47"/>
      <c r="AE5" s="47">
        <f t="shared" si="4"/>
        <v>29.200000000000003</v>
      </c>
      <c r="AF5" s="47"/>
      <c r="AG5" s="48"/>
      <c r="AH5" s="47"/>
      <c r="AI5" s="49"/>
      <c r="AJ5" s="49"/>
      <c r="AK5" s="50"/>
      <c r="AL5" s="39"/>
      <c r="AM5" s="50"/>
      <c r="AN5" s="39"/>
      <c r="AO5" s="35" t="s">
        <v>112</v>
      </c>
      <c r="AP5" s="51">
        <v>42829</v>
      </c>
      <c r="AQ5" s="61"/>
      <c r="AR5" s="35" t="s">
        <v>132</v>
      </c>
      <c r="AS5" s="52">
        <v>42844</v>
      </c>
      <c r="AT5" s="39"/>
      <c r="AU5" s="39"/>
      <c r="AV5" s="39"/>
      <c r="AW5" s="39"/>
      <c r="AX5" s="35" t="s">
        <v>133</v>
      </c>
      <c r="AY5" s="39"/>
      <c r="AZ5" s="39"/>
      <c r="BA5" s="39"/>
      <c r="BB5" s="46">
        <v>10159</v>
      </c>
      <c r="BC5" s="39"/>
      <c r="BD5" s="39" t="s">
        <v>128</v>
      </c>
      <c r="BE5" s="39"/>
      <c r="BF5" s="39"/>
      <c r="BG5" s="43"/>
      <c r="BH5" s="61" t="s">
        <v>115</v>
      </c>
      <c r="BI5" s="61" t="s">
        <v>116</v>
      </c>
      <c r="BJ5" s="61" t="s">
        <v>102</v>
      </c>
      <c r="BK5" s="62"/>
      <c r="BL5" s="62"/>
      <c r="BM5" s="43"/>
      <c r="BN5" s="54"/>
      <c r="BO5" s="55"/>
      <c r="BP5" s="54"/>
      <c r="BQ5" s="63"/>
      <c r="BR5" s="64"/>
      <c r="BS5" s="65"/>
      <c r="BT5" s="66"/>
      <c r="BU5" s="65"/>
      <c r="BV5" s="66"/>
      <c r="BW5" s="65"/>
      <c r="BX5" s="66"/>
      <c r="BY5" s="65"/>
      <c r="BZ5" s="66"/>
      <c r="CA5" s="65"/>
      <c r="CB5" s="66"/>
      <c r="CC5" s="65"/>
      <c r="CD5" s="66"/>
      <c r="CE5" s="65"/>
      <c r="CF5" s="66"/>
      <c r="CG5" s="65"/>
      <c r="CH5" s="64"/>
    </row>
    <row r="6" spans="1:86" x14ac:dyDescent="0.25">
      <c r="A6" s="34">
        <v>109480</v>
      </c>
      <c r="B6" s="60" t="s">
        <v>117</v>
      </c>
      <c r="C6" s="44" t="s">
        <v>118</v>
      </c>
      <c r="D6" s="44" t="s">
        <v>119</v>
      </c>
      <c r="E6" s="60" t="s">
        <v>120</v>
      </c>
      <c r="F6" s="35"/>
      <c r="G6" s="43">
        <v>92100</v>
      </c>
      <c r="H6" s="35" t="s">
        <v>121</v>
      </c>
      <c r="I6" s="37">
        <v>18521</v>
      </c>
      <c r="J6" s="38" t="s">
        <v>89</v>
      </c>
      <c r="K6" s="44" t="s">
        <v>90</v>
      </c>
      <c r="L6" s="44" t="s">
        <v>122</v>
      </c>
      <c r="M6" s="40">
        <v>42824</v>
      </c>
      <c r="N6" s="41">
        <v>120</v>
      </c>
      <c r="O6" s="42">
        <f t="shared" si="0"/>
        <v>24</v>
      </c>
      <c r="P6" s="42">
        <f t="shared" si="1"/>
        <v>144</v>
      </c>
      <c r="Q6" s="43" t="s">
        <v>90</v>
      </c>
      <c r="R6" s="44" t="s">
        <v>109</v>
      </c>
      <c r="S6" s="45">
        <v>46710</v>
      </c>
      <c r="T6" s="39"/>
      <c r="U6" s="35" t="s">
        <v>134</v>
      </c>
      <c r="V6" s="35" t="s">
        <v>135</v>
      </c>
      <c r="W6" s="35"/>
      <c r="X6" s="46">
        <v>92100</v>
      </c>
      <c r="Y6" s="35" t="s">
        <v>121</v>
      </c>
      <c r="Z6" s="47">
        <f t="shared" si="2"/>
        <v>36</v>
      </c>
      <c r="AA6" s="47"/>
      <c r="AB6" s="47"/>
      <c r="AC6" s="47">
        <f t="shared" si="3"/>
        <v>48</v>
      </c>
      <c r="AD6" s="47"/>
      <c r="AE6" s="47">
        <f t="shared" si="4"/>
        <v>24</v>
      </c>
      <c r="AF6" s="47"/>
      <c r="AG6" s="48"/>
      <c r="AH6" s="47"/>
      <c r="AI6" s="49"/>
      <c r="AJ6" s="49"/>
      <c r="AK6" s="50"/>
      <c r="AL6" s="39"/>
      <c r="AM6" s="50"/>
      <c r="AN6" s="39"/>
      <c r="AO6" s="35" t="s">
        <v>112</v>
      </c>
      <c r="AP6" s="51">
        <v>42829</v>
      </c>
      <c r="AQ6" s="61"/>
      <c r="AR6" s="35" t="s">
        <v>136</v>
      </c>
      <c r="AS6" s="52">
        <v>42844</v>
      </c>
      <c r="AT6" s="39"/>
      <c r="AU6" s="39"/>
      <c r="AV6" s="39"/>
      <c r="AW6" s="39"/>
      <c r="AX6" s="35" t="s">
        <v>127</v>
      </c>
      <c r="AY6" s="39"/>
      <c r="AZ6" s="39"/>
      <c r="BA6" s="39"/>
      <c r="BB6" s="46">
        <v>11427</v>
      </c>
      <c r="BC6" s="39"/>
      <c r="BD6" s="39" t="s">
        <v>128</v>
      </c>
      <c r="BE6" s="39"/>
      <c r="BF6" s="39"/>
      <c r="BG6" s="43"/>
      <c r="BH6" s="61" t="s">
        <v>115</v>
      </c>
      <c r="BI6" s="61" t="s">
        <v>116</v>
      </c>
      <c r="BJ6" s="61" t="s">
        <v>102</v>
      </c>
      <c r="BK6" s="62"/>
      <c r="BL6" s="62"/>
      <c r="BM6" s="43"/>
      <c r="BN6" s="54"/>
      <c r="BO6" s="55"/>
      <c r="BP6" s="54"/>
      <c r="BQ6" s="56"/>
      <c r="BR6" s="44"/>
      <c r="BS6" s="57"/>
      <c r="BT6" s="58"/>
      <c r="BU6" s="57"/>
      <c r="BV6" s="58"/>
      <c r="BW6" s="57"/>
      <c r="BX6" s="58"/>
      <c r="BY6" s="57"/>
      <c r="BZ6" s="58"/>
      <c r="CA6" s="57"/>
      <c r="CB6" s="58"/>
      <c r="CC6" s="57"/>
      <c r="CD6" s="58"/>
      <c r="CE6" s="57"/>
      <c r="CF6" s="58"/>
      <c r="CG6" s="57"/>
      <c r="CH6" s="44"/>
    </row>
    <row r="7" spans="1:86" x14ac:dyDescent="0.25">
      <c r="A7" s="59">
        <v>109470</v>
      </c>
      <c r="B7" s="60" t="s">
        <v>137</v>
      </c>
      <c r="C7" s="44" t="s">
        <v>118</v>
      </c>
      <c r="D7" s="44" t="s">
        <v>138</v>
      </c>
      <c r="E7" s="60" t="s">
        <v>139</v>
      </c>
      <c r="F7" s="67"/>
      <c r="G7" s="43">
        <v>92370</v>
      </c>
      <c r="H7" s="67" t="s">
        <v>140</v>
      </c>
      <c r="I7" s="37">
        <v>18522</v>
      </c>
      <c r="J7" s="38" t="s">
        <v>89</v>
      </c>
      <c r="K7" s="39" t="s">
        <v>90</v>
      </c>
      <c r="L7" s="68" t="s">
        <v>122</v>
      </c>
      <c r="M7" s="40">
        <v>42824</v>
      </c>
      <c r="N7" s="41">
        <v>125</v>
      </c>
      <c r="O7" s="42">
        <f t="shared" si="0"/>
        <v>25</v>
      </c>
      <c r="P7" s="42">
        <f t="shared" si="1"/>
        <v>150</v>
      </c>
      <c r="Q7" s="43" t="s">
        <v>90</v>
      </c>
      <c r="R7" s="44" t="s">
        <v>141</v>
      </c>
      <c r="S7" s="45">
        <v>46729</v>
      </c>
      <c r="T7" s="39"/>
      <c r="U7" s="35" t="s">
        <v>142</v>
      </c>
      <c r="V7" s="35" t="s">
        <v>143</v>
      </c>
      <c r="W7" s="35"/>
      <c r="X7" s="46">
        <v>92370</v>
      </c>
      <c r="Y7" s="35" t="s">
        <v>140</v>
      </c>
      <c r="Z7" s="47">
        <f t="shared" si="2"/>
        <v>37.5</v>
      </c>
      <c r="AA7" s="47"/>
      <c r="AB7" s="47"/>
      <c r="AC7" s="47">
        <f t="shared" si="3"/>
        <v>50</v>
      </c>
      <c r="AD7" s="47"/>
      <c r="AE7" s="47">
        <f t="shared" si="4"/>
        <v>25</v>
      </c>
      <c r="AF7" s="47"/>
      <c r="AG7" s="48"/>
      <c r="AH7" s="47"/>
      <c r="AI7" s="49"/>
      <c r="AJ7" s="49"/>
      <c r="AK7" s="50"/>
      <c r="AL7" s="39"/>
      <c r="AM7" s="50"/>
      <c r="AN7" s="39"/>
      <c r="AO7" s="35" t="s">
        <v>112</v>
      </c>
      <c r="AP7" s="51">
        <v>42829</v>
      </c>
      <c r="AQ7" s="61"/>
      <c r="AR7" s="35" t="s">
        <v>144</v>
      </c>
      <c r="AS7" s="52">
        <v>42885</v>
      </c>
      <c r="AT7" s="39"/>
      <c r="AU7" s="39"/>
      <c r="AV7" s="39"/>
      <c r="AW7" s="39"/>
      <c r="AX7" s="35" t="s">
        <v>133</v>
      </c>
      <c r="AY7" s="39"/>
      <c r="AZ7" s="39"/>
      <c r="BA7" s="39"/>
      <c r="BB7" s="46">
        <v>13346</v>
      </c>
      <c r="BC7" s="39"/>
      <c r="BD7" s="39" t="s">
        <v>145</v>
      </c>
      <c r="BE7" s="39"/>
      <c r="BF7" s="39"/>
      <c r="BG7" s="43"/>
      <c r="BH7" s="61" t="s">
        <v>146</v>
      </c>
      <c r="BI7" s="61" t="s">
        <v>116</v>
      </c>
      <c r="BJ7" s="61" t="s">
        <v>102</v>
      </c>
      <c r="BK7" s="62">
        <v>51</v>
      </c>
      <c r="BL7" s="62"/>
      <c r="BM7" s="43"/>
      <c r="BN7" s="54"/>
      <c r="BO7" s="55"/>
      <c r="BP7" s="54"/>
      <c r="BQ7" s="56"/>
      <c r="BR7" s="44"/>
      <c r="BS7" s="57"/>
      <c r="BT7" s="58"/>
      <c r="BU7" s="57"/>
      <c r="BV7" s="58"/>
      <c r="BW7" s="57"/>
      <c r="BX7" s="58"/>
      <c r="BY7" s="57"/>
      <c r="BZ7" s="58"/>
      <c r="CA7" s="57"/>
      <c r="CB7" s="58"/>
      <c r="CC7" s="57"/>
      <c r="CD7" s="58"/>
      <c r="CE7" s="57"/>
      <c r="CF7" s="58"/>
      <c r="CG7" s="57"/>
      <c r="CH7" s="44"/>
    </row>
    <row r="8" spans="1:86" x14ac:dyDescent="0.25">
      <c r="A8" s="34">
        <v>109650</v>
      </c>
      <c r="B8" s="60" t="s">
        <v>147</v>
      </c>
      <c r="C8" s="44" t="s">
        <v>86</v>
      </c>
      <c r="D8" s="44" t="s">
        <v>148</v>
      </c>
      <c r="E8" s="67" t="s">
        <v>149</v>
      </c>
      <c r="F8" s="67"/>
      <c r="G8" s="43">
        <v>92350</v>
      </c>
      <c r="H8" s="35" t="s">
        <v>150</v>
      </c>
      <c r="I8" s="37">
        <v>18523</v>
      </c>
      <c r="J8" s="38" t="s">
        <v>89</v>
      </c>
      <c r="K8" s="44" t="s">
        <v>90</v>
      </c>
      <c r="L8" s="68" t="s">
        <v>122</v>
      </c>
      <c r="M8" s="40">
        <v>42824</v>
      </c>
      <c r="N8" s="41">
        <v>99</v>
      </c>
      <c r="O8" s="42">
        <f t="shared" si="0"/>
        <v>19.8</v>
      </c>
      <c r="P8" s="42">
        <f t="shared" si="1"/>
        <v>118.8</v>
      </c>
      <c r="Q8" s="43" t="s">
        <v>90</v>
      </c>
      <c r="R8" s="44" t="s">
        <v>141</v>
      </c>
      <c r="S8" s="45">
        <v>46800</v>
      </c>
      <c r="T8" s="39"/>
      <c r="U8" s="35" t="s">
        <v>151</v>
      </c>
      <c r="V8" s="35" t="s">
        <v>152</v>
      </c>
      <c r="W8" s="35"/>
      <c r="X8" s="46">
        <v>92350</v>
      </c>
      <c r="Y8" s="35" t="s">
        <v>153</v>
      </c>
      <c r="Z8" s="47">
        <f t="shared" si="2"/>
        <v>29.7</v>
      </c>
      <c r="AA8" s="47"/>
      <c r="AB8" s="47"/>
      <c r="AC8" s="47">
        <f t="shared" si="3"/>
        <v>39.6</v>
      </c>
      <c r="AD8" s="47"/>
      <c r="AE8" s="47">
        <f t="shared" si="4"/>
        <v>19.8</v>
      </c>
      <c r="AF8" s="47"/>
      <c r="AG8" s="48"/>
      <c r="AH8" s="47"/>
      <c r="AI8" s="49"/>
      <c r="AJ8" s="49"/>
      <c r="AK8" s="50"/>
      <c r="AL8" s="39"/>
      <c r="AM8" s="50"/>
      <c r="AN8" s="39"/>
      <c r="AO8" s="35" t="s">
        <v>112</v>
      </c>
      <c r="AP8" s="51">
        <v>42829</v>
      </c>
      <c r="AQ8" s="61"/>
      <c r="AR8" s="35" t="s">
        <v>154</v>
      </c>
      <c r="AS8" s="52">
        <v>42859</v>
      </c>
      <c r="AT8" s="39"/>
      <c r="AU8" s="39"/>
      <c r="AV8" s="39"/>
      <c r="AW8" s="39"/>
      <c r="AX8" s="35" t="s">
        <v>133</v>
      </c>
      <c r="AY8" s="39"/>
      <c r="AZ8" s="39"/>
      <c r="BA8" s="39"/>
      <c r="BB8" s="46">
        <v>13361</v>
      </c>
      <c r="BC8" s="39"/>
      <c r="BD8" s="39" t="s">
        <v>145</v>
      </c>
      <c r="BE8" s="39"/>
      <c r="BF8" s="39"/>
      <c r="BG8" s="43"/>
      <c r="BH8" s="61" t="s">
        <v>146</v>
      </c>
      <c r="BI8" s="61" t="s">
        <v>116</v>
      </c>
      <c r="BJ8" s="61" t="s">
        <v>102</v>
      </c>
      <c r="BK8" s="62" t="s">
        <v>155</v>
      </c>
      <c r="BL8" s="62"/>
      <c r="BM8" s="43"/>
      <c r="BN8" s="54"/>
      <c r="BO8" s="55"/>
      <c r="BP8" s="54"/>
      <c r="BQ8" s="56"/>
      <c r="BR8" s="44"/>
      <c r="BS8" s="57"/>
      <c r="BT8" s="58"/>
      <c r="BU8" s="57"/>
      <c r="BV8" s="58"/>
      <c r="BW8" s="57"/>
      <c r="BX8" s="58"/>
      <c r="BY8" s="57"/>
      <c r="BZ8" s="58"/>
      <c r="CA8" s="57"/>
      <c r="CB8" s="58"/>
      <c r="CC8" s="57"/>
      <c r="CD8" s="58"/>
      <c r="CE8" s="57"/>
      <c r="CF8" s="58"/>
      <c r="CG8" s="57"/>
      <c r="CH8" s="44"/>
    </row>
    <row r="9" spans="1:86" x14ac:dyDescent="0.25">
      <c r="A9" s="59">
        <v>110710</v>
      </c>
      <c r="B9" s="69" t="s">
        <v>156</v>
      </c>
      <c r="C9" s="69" t="s">
        <v>86</v>
      </c>
      <c r="D9" s="70" t="s">
        <v>157</v>
      </c>
      <c r="E9" s="71" t="s">
        <v>158</v>
      </c>
      <c r="F9" s="69"/>
      <c r="G9" s="43">
        <v>77100</v>
      </c>
      <c r="H9" s="69" t="s">
        <v>96</v>
      </c>
      <c r="I9" s="37">
        <v>18524</v>
      </c>
      <c r="J9" s="38" t="s">
        <v>89</v>
      </c>
      <c r="K9" s="44" t="s">
        <v>92</v>
      </c>
      <c r="L9" s="68" t="s">
        <v>159</v>
      </c>
      <c r="M9" s="40">
        <v>42824</v>
      </c>
      <c r="N9" s="41">
        <v>105</v>
      </c>
      <c r="O9" s="42">
        <f t="shared" si="0"/>
        <v>21</v>
      </c>
      <c r="P9" s="42">
        <f t="shared" si="1"/>
        <v>126</v>
      </c>
      <c r="Q9" s="43" t="s">
        <v>92</v>
      </c>
      <c r="R9" s="44" t="s">
        <v>93</v>
      </c>
      <c r="S9" s="45">
        <v>46829</v>
      </c>
      <c r="T9" s="39"/>
      <c r="U9" s="35" t="s">
        <v>160</v>
      </c>
      <c r="V9" s="35" t="s">
        <v>161</v>
      </c>
      <c r="W9" s="35"/>
      <c r="X9" s="46">
        <v>77100</v>
      </c>
      <c r="Y9" s="35" t="s">
        <v>96</v>
      </c>
      <c r="Z9" s="47">
        <f t="shared" si="2"/>
        <v>31.5</v>
      </c>
      <c r="AA9" s="47"/>
      <c r="AB9" s="47"/>
      <c r="AC9" s="47">
        <f t="shared" si="3"/>
        <v>42</v>
      </c>
      <c r="AD9" s="47"/>
      <c r="AE9" s="47">
        <f t="shared" si="4"/>
        <v>21</v>
      </c>
      <c r="AF9" s="47"/>
      <c r="AG9" s="48"/>
      <c r="AH9" s="47"/>
      <c r="AI9" s="49"/>
      <c r="AJ9" s="49"/>
      <c r="AK9" s="50"/>
      <c r="AL9" s="39"/>
      <c r="AM9" s="50"/>
      <c r="AN9" s="39"/>
      <c r="AO9" s="35" t="s">
        <v>97</v>
      </c>
      <c r="AP9" s="51">
        <v>42829</v>
      </c>
      <c r="AQ9" s="61"/>
      <c r="AR9" s="35" t="s">
        <v>162</v>
      </c>
      <c r="AS9" s="52">
        <v>42872</v>
      </c>
      <c r="AT9" s="39"/>
      <c r="AU9" s="39"/>
      <c r="AV9" s="39"/>
      <c r="AW9" s="39"/>
      <c r="AX9" s="35" t="s">
        <v>114</v>
      </c>
      <c r="AY9" s="39"/>
      <c r="AZ9" s="39"/>
      <c r="BA9" s="39"/>
      <c r="BB9" s="46">
        <v>13368</v>
      </c>
      <c r="BC9" s="39"/>
      <c r="BD9" s="39" t="s">
        <v>128</v>
      </c>
      <c r="BE9" s="39"/>
      <c r="BF9" s="39"/>
      <c r="BG9" s="43"/>
      <c r="BH9" s="61" t="s">
        <v>115</v>
      </c>
      <c r="BI9" s="61" t="s">
        <v>116</v>
      </c>
      <c r="BJ9" s="61" t="s">
        <v>102</v>
      </c>
      <c r="BK9" s="62">
        <v>83</v>
      </c>
      <c r="BL9" s="62"/>
      <c r="BM9" s="43"/>
      <c r="BN9" s="54"/>
      <c r="BO9" s="55"/>
      <c r="BP9" s="54"/>
      <c r="BQ9" s="56"/>
      <c r="BR9" s="44"/>
      <c r="BS9" s="57"/>
      <c r="BT9" s="58"/>
      <c r="BU9" s="57"/>
      <c r="BV9" s="58"/>
      <c r="BW9" s="57"/>
      <c r="BX9" s="58"/>
      <c r="BY9" s="57"/>
      <c r="BZ9" s="58"/>
      <c r="CA9" s="57"/>
      <c r="CB9" s="58"/>
      <c r="CC9" s="57"/>
      <c r="CD9" s="58"/>
      <c r="CE9" s="57"/>
      <c r="CF9" s="58"/>
      <c r="CG9" s="57"/>
      <c r="CH9" s="44"/>
    </row>
    <row r="10" spans="1:86" x14ac:dyDescent="0.25">
      <c r="A10" s="59">
        <v>109205</v>
      </c>
      <c r="B10" s="72" t="s">
        <v>163</v>
      </c>
      <c r="C10" s="73" t="s">
        <v>164</v>
      </c>
      <c r="D10" s="72" t="s">
        <v>165</v>
      </c>
      <c r="E10" s="72" t="s">
        <v>166</v>
      </c>
      <c r="F10" s="73"/>
      <c r="G10" s="43">
        <v>92100</v>
      </c>
      <c r="H10" s="74" t="s">
        <v>121</v>
      </c>
      <c r="I10" s="37">
        <v>18525</v>
      </c>
      <c r="J10" s="38" t="s">
        <v>89</v>
      </c>
      <c r="K10" s="44" t="s">
        <v>90</v>
      </c>
      <c r="L10" s="75" t="s">
        <v>122</v>
      </c>
      <c r="M10" s="40">
        <v>42824</v>
      </c>
      <c r="N10" s="41">
        <v>210</v>
      </c>
      <c r="O10" s="42">
        <f t="shared" si="0"/>
        <v>42</v>
      </c>
      <c r="P10" s="42">
        <f t="shared" si="1"/>
        <v>252</v>
      </c>
      <c r="Q10" s="43" t="s">
        <v>90</v>
      </c>
      <c r="R10" s="44" t="s">
        <v>122</v>
      </c>
      <c r="S10" s="45">
        <v>46841</v>
      </c>
      <c r="T10" s="39"/>
      <c r="U10" s="35" t="s">
        <v>167</v>
      </c>
      <c r="V10" s="35" t="s">
        <v>168</v>
      </c>
      <c r="W10" s="35"/>
      <c r="X10" s="46">
        <v>92100</v>
      </c>
      <c r="Y10" s="35" t="s">
        <v>121</v>
      </c>
      <c r="Z10" s="47">
        <f t="shared" si="2"/>
        <v>63</v>
      </c>
      <c r="AA10" s="47"/>
      <c r="AB10" s="47"/>
      <c r="AC10" s="47">
        <f t="shared" si="3"/>
        <v>84</v>
      </c>
      <c r="AD10" s="47"/>
      <c r="AE10" s="47">
        <f t="shared" si="4"/>
        <v>42</v>
      </c>
      <c r="AF10" s="47"/>
      <c r="AG10" s="48"/>
      <c r="AH10" s="47"/>
      <c r="AI10" s="49"/>
      <c r="AJ10" s="49"/>
      <c r="AK10" s="50"/>
      <c r="AL10" s="39"/>
      <c r="AM10" s="50"/>
      <c r="AN10" s="39"/>
      <c r="AO10" s="35" t="s">
        <v>112</v>
      </c>
      <c r="AP10" s="51">
        <v>42829</v>
      </c>
      <c r="AQ10" s="61"/>
      <c r="AR10" s="35" t="s">
        <v>169</v>
      </c>
      <c r="AS10" s="52">
        <v>42852</v>
      </c>
      <c r="AT10" s="39"/>
      <c r="AU10" s="39"/>
      <c r="AV10" s="39"/>
      <c r="AW10" s="39"/>
      <c r="AX10" s="35" t="s">
        <v>170</v>
      </c>
      <c r="AY10" s="39"/>
      <c r="AZ10" s="39"/>
      <c r="BA10" s="39"/>
      <c r="BB10" s="46">
        <v>5468</v>
      </c>
      <c r="BC10" s="39"/>
      <c r="BD10" s="39" t="s">
        <v>128</v>
      </c>
      <c r="BE10" s="39"/>
      <c r="BF10" s="39"/>
      <c r="BG10" s="43"/>
      <c r="BH10" s="61" t="s">
        <v>171</v>
      </c>
      <c r="BI10" s="61" t="s">
        <v>172</v>
      </c>
      <c r="BJ10" s="61" t="s">
        <v>102</v>
      </c>
      <c r="BK10" s="62">
        <v>49.6</v>
      </c>
      <c r="BL10" s="62"/>
      <c r="BM10" s="43"/>
      <c r="BN10" s="54"/>
      <c r="BO10" s="55"/>
      <c r="BP10" s="54"/>
      <c r="BQ10" s="56"/>
      <c r="BR10" s="44"/>
      <c r="BS10" s="57"/>
      <c r="BT10" s="58"/>
      <c r="BU10" s="57"/>
      <c r="BV10" s="58"/>
      <c r="BW10" s="57"/>
      <c r="BX10" s="58"/>
      <c r="BY10" s="57"/>
      <c r="BZ10" s="58"/>
      <c r="CA10" s="57"/>
      <c r="CB10" s="58"/>
      <c r="CC10" s="57"/>
      <c r="CD10" s="58"/>
      <c r="CE10" s="57"/>
      <c r="CF10" s="58"/>
      <c r="CG10" s="57"/>
      <c r="CH10" s="44"/>
    </row>
    <row r="11" spans="1:86" x14ac:dyDescent="0.25">
      <c r="A11" s="76">
        <v>110420</v>
      </c>
      <c r="B11" s="77" t="s">
        <v>173</v>
      </c>
      <c r="C11" s="77" t="s">
        <v>86</v>
      </c>
      <c r="D11" s="74" t="s">
        <v>174</v>
      </c>
      <c r="E11" s="77" t="s">
        <v>175</v>
      </c>
      <c r="F11" s="77"/>
      <c r="G11" s="43">
        <v>77600</v>
      </c>
      <c r="H11" s="77" t="s">
        <v>176</v>
      </c>
      <c r="I11" s="37">
        <v>18526</v>
      </c>
      <c r="J11" s="38" t="s">
        <v>89</v>
      </c>
      <c r="K11" s="44" t="s">
        <v>92</v>
      </c>
      <c r="L11" s="68" t="s">
        <v>159</v>
      </c>
      <c r="M11" s="40">
        <v>42825</v>
      </c>
      <c r="N11" s="41">
        <v>100</v>
      </c>
      <c r="O11" s="42">
        <f t="shared" si="0"/>
        <v>20</v>
      </c>
      <c r="P11" s="42">
        <f t="shared" si="1"/>
        <v>120</v>
      </c>
      <c r="Q11" s="43" t="s">
        <v>92</v>
      </c>
      <c r="R11" s="35" t="s">
        <v>159</v>
      </c>
      <c r="S11" s="45">
        <v>30895</v>
      </c>
      <c r="T11" s="39"/>
      <c r="U11" s="35" t="s">
        <v>177</v>
      </c>
      <c r="V11" s="35" t="s">
        <v>178</v>
      </c>
      <c r="W11" s="35"/>
      <c r="X11" s="46">
        <v>77600</v>
      </c>
      <c r="Y11" s="35" t="s">
        <v>176</v>
      </c>
      <c r="Z11" s="47">
        <f t="shared" si="2"/>
        <v>30</v>
      </c>
      <c r="AA11" s="47"/>
      <c r="AB11" s="47"/>
      <c r="AC11" s="47">
        <f t="shared" si="3"/>
        <v>40</v>
      </c>
      <c r="AD11" s="47"/>
      <c r="AE11" s="47">
        <f t="shared" si="4"/>
        <v>20</v>
      </c>
      <c r="AF11" s="47"/>
      <c r="AG11" s="48"/>
      <c r="AH11" s="47"/>
      <c r="AI11" s="49"/>
      <c r="AJ11" s="49"/>
      <c r="AK11" s="50"/>
      <c r="AL11" s="39"/>
      <c r="AM11" s="50"/>
      <c r="AN11" s="39"/>
      <c r="AO11" s="35" t="s">
        <v>97</v>
      </c>
      <c r="AP11" s="51">
        <v>42829</v>
      </c>
      <c r="AQ11" s="61"/>
      <c r="AR11" s="35" t="s">
        <v>179</v>
      </c>
      <c r="AS11" s="52"/>
      <c r="AT11" s="39"/>
      <c r="AU11" s="39"/>
      <c r="AV11" s="39"/>
      <c r="AW11" s="39"/>
      <c r="AX11" s="35" t="s">
        <v>180</v>
      </c>
      <c r="AY11" s="39"/>
      <c r="AZ11" s="39"/>
      <c r="BA11" s="39"/>
      <c r="BB11" s="46">
        <v>11254</v>
      </c>
      <c r="BC11" s="39"/>
      <c r="BD11" s="39"/>
      <c r="BE11" s="39"/>
      <c r="BF11" s="39"/>
      <c r="BG11" s="43"/>
      <c r="BH11" s="61" t="s">
        <v>115</v>
      </c>
      <c r="BI11" s="61" t="s">
        <v>116</v>
      </c>
      <c r="BJ11" s="61" t="s">
        <v>102</v>
      </c>
      <c r="BK11" s="62"/>
      <c r="BL11" s="62"/>
      <c r="BM11" s="43"/>
      <c r="BN11" s="54"/>
      <c r="BO11" s="55"/>
      <c r="BP11" s="54"/>
      <c r="BQ11" s="78"/>
      <c r="BR11" s="44"/>
      <c r="BS11" s="79"/>
      <c r="BT11" s="58"/>
      <c r="BU11" s="79"/>
      <c r="BV11" s="58"/>
      <c r="BW11" s="79"/>
      <c r="BX11" s="58"/>
      <c r="BY11" s="79"/>
      <c r="BZ11" s="58"/>
      <c r="CA11" s="79"/>
      <c r="CB11" s="58"/>
      <c r="CC11" s="79"/>
      <c r="CD11" s="58"/>
      <c r="CE11" s="79"/>
      <c r="CF11" s="58"/>
      <c r="CG11" s="79"/>
      <c r="CH11" s="44"/>
    </row>
    <row r="12" spans="1:86" x14ac:dyDescent="0.25">
      <c r="A12" s="34">
        <v>109510</v>
      </c>
      <c r="B12" s="60" t="s">
        <v>181</v>
      </c>
      <c r="C12" s="60" t="s">
        <v>118</v>
      </c>
      <c r="D12" s="60" t="s">
        <v>182</v>
      </c>
      <c r="E12" s="67" t="s">
        <v>183</v>
      </c>
      <c r="F12" s="67"/>
      <c r="G12" s="43">
        <v>77600</v>
      </c>
      <c r="H12" s="67" t="s">
        <v>176</v>
      </c>
      <c r="I12" s="37">
        <v>18527</v>
      </c>
      <c r="J12" s="38" t="s">
        <v>89</v>
      </c>
      <c r="K12" s="44" t="s">
        <v>92</v>
      </c>
      <c r="L12" s="68" t="s">
        <v>159</v>
      </c>
      <c r="M12" s="40">
        <v>42825</v>
      </c>
      <c r="N12" s="41">
        <v>150</v>
      </c>
      <c r="O12" s="42">
        <f t="shared" si="0"/>
        <v>30</v>
      </c>
      <c r="P12" s="42">
        <f t="shared" si="1"/>
        <v>180</v>
      </c>
      <c r="Q12" s="43" t="s">
        <v>92</v>
      </c>
      <c r="R12" s="44" t="s">
        <v>184</v>
      </c>
      <c r="S12" s="45">
        <v>46813</v>
      </c>
      <c r="T12" s="39"/>
      <c r="U12" s="35" t="s">
        <v>185</v>
      </c>
      <c r="V12" s="35" t="s">
        <v>186</v>
      </c>
      <c r="W12" s="35"/>
      <c r="X12" s="46">
        <v>77200</v>
      </c>
      <c r="Y12" s="35" t="s">
        <v>187</v>
      </c>
      <c r="Z12" s="47">
        <f t="shared" si="2"/>
        <v>45</v>
      </c>
      <c r="AA12" s="47"/>
      <c r="AB12" s="47"/>
      <c r="AC12" s="47">
        <f t="shared" si="3"/>
        <v>60</v>
      </c>
      <c r="AD12" s="47"/>
      <c r="AE12" s="47">
        <f t="shared" si="4"/>
        <v>30</v>
      </c>
      <c r="AF12" s="47"/>
      <c r="AG12" s="48"/>
      <c r="AH12" s="47"/>
      <c r="AI12" s="49"/>
      <c r="AJ12" s="49"/>
      <c r="AK12" s="50"/>
      <c r="AL12" s="39"/>
      <c r="AM12" s="50"/>
      <c r="AN12" s="39"/>
      <c r="AO12" s="35" t="s">
        <v>112</v>
      </c>
      <c r="AP12" s="51">
        <v>42829</v>
      </c>
      <c r="AQ12" s="61"/>
      <c r="AR12" s="35" t="s">
        <v>188</v>
      </c>
      <c r="AS12" s="52">
        <v>42880</v>
      </c>
      <c r="AT12" s="39"/>
      <c r="AU12" s="39"/>
      <c r="AV12" s="39"/>
      <c r="AW12" s="39"/>
      <c r="AX12" s="35" t="s">
        <v>189</v>
      </c>
      <c r="AY12" s="39"/>
      <c r="AZ12" s="39"/>
      <c r="BA12" s="39"/>
      <c r="BB12" s="46">
        <v>8793</v>
      </c>
      <c r="BC12" s="39"/>
      <c r="BD12" s="39"/>
      <c r="BE12" s="39"/>
      <c r="BF12" s="39"/>
      <c r="BG12" s="43"/>
      <c r="BH12" s="61" t="s">
        <v>115</v>
      </c>
      <c r="BI12" s="61" t="s">
        <v>116</v>
      </c>
      <c r="BJ12" s="61" t="s">
        <v>190</v>
      </c>
      <c r="BK12" s="62"/>
      <c r="BL12" s="62"/>
      <c r="BM12" s="43"/>
      <c r="BN12" s="54"/>
      <c r="BO12" s="55"/>
      <c r="BP12" s="54"/>
      <c r="BQ12" s="63"/>
      <c r="BR12" s="64"/>
      <c r="BS12" s="65"/>
      <c r="BT12" s="66"/>
      <c r="BU12" s="65"/>
      <c r="BV12" s="66"/>
      <c r="BW12" s="65"/>
      <c r="BX12" s="66"/>
      <c r="BY12" s="65"/>
      <c r="BZ12" s="66"/>
      <c r="CA12" s="65"/>
      <c r="CB12" s="66"/>
      <c r="CC12" s="65"/>
      <c r="CD12" s="66"/>
      <c r="CE12" s="65"/>
      <c r="CF12" s="66"/>
      <c r="CG12" s="65"/>
      <c r="CH12" s="64"/>
    </row>
    <row r="13" spans="1:86" x14ac:dyDescent="0.25">
      <c r="A13" s="59">
        <v>109205</v>
      </c>
      <c r="B13" s="72" t="s">
        <v>163</v>
      </c>
      <c r="C13" s="73" t="s">
        <v>164</v>
      </c>
      <c r="D13" s="72" t="s">
        <v>165</v>
      </c>
      <c r="E13" s="72" t="s">
        <v>166</v>
      </c>
      <c r="F13" s="73"/>
      <c r="G13" s="43">
        <v>92100</v>
      </c>
      <c r="H13" s="74" t="s">
        <v>121</v>
      </c>
      <c r="I13" s="37">
        <v>18528</v>
      </c>
      <c r="J13" s="38" t="s">
        <v>89</v>
      </c>
      <c r="K13" s="44" t="s">
        <v>90</v>
      </c>
      <c r="L13" s="75" t="s">
        <v>122</v>
      </c>
      <c r="M13" s="40">
        <v>42825</v>
      </c>
      <c r="N13" s="41">
        <v>210</v>
      </c>
      <c r="O13" s="42">
        <f t="shared" si="0"/>
        <v>42</v>
      </c>
      <c r="P13" s="42">
        <f t="shared" si="1"/>
        <v>252</v>
      </c>
      <c r="Q13" s="43" t="s">
        <v>90</v>
      </c>
      <c r="R13" s="44" t="s">
        <v>122</v>
      </c>
      <c r="S13" s="45">
        <v>46858</v>
      </c>
      <c r="T13" s="39"/>
      <c r="U13" s="35" t="s">
        <v>191</v>
      </c>
      <c r="V13" s="35" t="s">
        <v>192</v>
      </c>
      <c r="W13" s="35"/>
      <c r="X13" s="46">
        <v>75008</v>
      </c>
      <c r="Y13" s="35" t="s">
        <v>107</v>
      </c>
      <c r="Z13" s="47">
        <f t="shared" si="2"/>
        <v>63</v>
      </c>
      <c r="AA13" s="47"/>
      <c r="AB13" s="47"/>
      <c r="AC13" s="47">
        <f t="shared" si="3"/>
        <v>84</v>
      </c>
      <c r="AD13" s="47"/>
      <c r="AE13" s="47">
        <f t="shared" si="4"/>
        <v>42</v>
      </c>
      <c r="AF13" s="47"/>
      <c r="AG13" s="48"/>
      <c r="AH13" s="47"/>
      <c r="AI13" s="49"/>
      <c r="AJ13" s="49"/>
      <c r="AK13" s="50"/>
      <c r="AL13" s="39"/>
      <c r="AM13" s="50"/>
      <c r="AN13" s="39"/>
      <c r="AO13" s="35" t="s">
        <v>97</v>
      </c>
      <c r="AP13" s="51">
        <v>42829</v>
      </c>
      <c r="AQ13" s="61"/>
      <c r="AR13" s="35" t="s">
        <v>193</v>
      </c>
      <c r="AS13" s="52">
        <v>42852</v>
      </c>
      <c r="AT13" s="39"/>
      <c r="AU13" s="39"/>
      <c r="AV13" s="39"/>
      <c r="AW13" s="39"/>
      <c r="AX13" s="35" t="s">
        <v>194</v>
      </c>
      <c r="AY13" s="39"/>
      <c r="AZ13" s="39"/>
      <c r="BA13" s="39"/>
      <c r="BB13" s="46">
        <v>10099</v>
      </c>
      <c r="BC13" s="39"/>
      <c r="BD13" s="39" t="s">
        <v>128</v>
      </c>
      <c r="BE13" s="39"/>
      <c r="BF13" s="39"/>
      <c r="BG13" s="43"/>
      <c r="BH13" s="61" t="s">
        <v>171</v>
      </c>
      <c r="BI13" s="61" t="s">
        <v>172</v>
      </c>
      <c r="BJ13" s="61" t="s">
        <v>102</v>
      </c>
      <c r="BK13" s="62">
        <v>80</v>
      </c>
      <c r="BL13" s="62"/>
      <c r="BM13" s="43"/>
      <c r="BN13" s="54"/>
      <c r="BO13" s="55"/>
      <c r="BP13" s="54"/>
      <c r="BQ13" s="56"/>
      <c r="BR13" s="44"/>
      <c r="BS13" s="57"/>
      <c r="BT13" s="58"/>
      <c r="BU13" s="57"/>
      <c r="BV13" s="58"/>
      <c r="BW13" s="57"/>
      <c r="BX13" s="58"/>
      <c r="BY13" s="57"/>
      <c r="BZ13" s="58"/>
      <c r="CA13" s="57"/>
      <c r="CB13" s="58"/>
      <c r="CC13" s="57"/>
      <c r="CD13" s="58"/>
      <c r="CE13" s="57"/>
      <c r="CF13" s="58"/>
      <c r="CG13" s="57"/>
      <c r="CH13" s="44"/>
    </row>
    <row r="14" spans="1:86" x14ac:dyDescent="0.25">
      <c r="A14" s="34">
        <v>109480</v>
      </c>
      <c r="B14" s="60" t="s">
        <v>117</v>
      </c>
      <c r="C14" s="44" t="s">
        <v>118</v>
      </c>
      <c r="D14" s="44" t="s">
        <v>119</v>
      </c>
      <c r="E14" s="60" t="s">
        <v>120</v>
      </c>
      <c r="F14" s="35"/>
      <c r="G14" s="43">
        <v>92100</v>
      </c>
      <c r="H14" s="35" t="s">
        <v>121</v>
      </c>
      <c r="I14" s="37">
        <v>18529</v>
      </c>
      <c r="J14" s="38" t="s">
        <v>89</v>
      </c>
      <c r="K14" s="44" t="s">
        <v>90</v>
      </c>
      <c r="L14" s="44" t="s">
        <v>122</v>
      </c>
      <c r="M14" s="40">
        <v>42825</v>
      </c>
      <c r="N14" s="41">
        <v>120</v>
      </c>
      <c r="O14" s="42">
        <f t="shared" si="0"/>
        <v>24</v>
      </c>
      <c r="P14" s="42">
        <f t="shared" si="1"/>
        <v>144</v>
      </c>
      <c r="Q14" s="43" t="s">
        <v>90</v>
      </c>
      <c r="R14" s="44" t="s">
        <v>122</v>
      </c>
      <c r="S14" s="45">
        <v>46864</v>
      </c>
      <c r="T14" s="39"/>
      <c r="U14" s="35" t="s">
        <v>195</v>
      </c>
      <c r="V14" s="35" t="s">
        <v>196</v>
      </c>
      <c r="W14" s="35"/>
      <c r="X14" s="46">
        <v>75017</v>
      </c>
      <c r="Y14" s="35" t="s">
        <v>107</v>
      </c>
      <c r="Z14" s="47">
        <f t="shared" si="2"/>
        <v>36</v>
      </c>
      <c r="AA14" s="47"/>
      <c r="AB14" s="47"/>
      <c r="AC14" s="47">
        <f t="shared" si="3"/>
        <v>48</v>
      </c>
      <c r="AD14" s="47"/>
      <c r="AE14" s="47">
        <f t="shared" si="4"/>
        <v>24</v>
      </c>
      <c r="AF14" s="47"/>
      <c r="AG14" s="48"/>
      <c r="AH14" s="47"/>
      <c r="AI14" s="49"/>
      <c r="AJ14" s="49"/>
      <c r="AK14" s="50"/>
      <c r="AL14" s="39"/>
      <c r="AM14" s="50"/>
      <c r="AN14" s="39"/>
      <c r="AO14" s="35" t="s">
        <v>112</v>
      </c>
      <c r="AP14" s="51">
        <v>42829</v>
      </c>
      <c r="AQ14" s="61"/>
      <c r="AR14" s="35" t="s">
        <v>197</v>
      </c>
      <c r="AS14" s="52">
        <v>42844</v>
      </c>
      <c r="AT14" s="39"/>
      <c r="AU14" s="39"/>
      <c r="AV14" s="39"/>
      <c r="AW14" s="39"/>
      <c r="AX14" s="35" t="s">
        <v>127</v>
      </c>
      <c r="AY14" s="39"/>
      <c r="AZ14" s="39"/>
      <c r="BA14" s="39"/>
      <c r="BB14" s="46">
        <v>12876</v>
      </c>
      <c r="BC14" s="39"/>
      <c r="BD14" s="39" t="s">
        <v>128</v>
      </c>
      <c r="BE14" s="39"/>
      <c r="BF14" s="39"/>
      <c r="BG14" s="43"/>
      <c r="BH14" s="61" t="s">
        <v>115</v>
      </c>
      <c r="BI14" s="61" t="s">
        <v>116</v>
      </c>
      <c r="BJ14" s="61" t="s">
        <v>102</v>
      </c>
      <c r="BK14" s="62"/>
      <c r="BL14" s="62"/>
      <c r="BM14" s="43"/>
      <c r="BN14" s="54"/>
      <c r="BO14" s="55"/>
      <c r="BP14" s="54"/>
      <c r="BQ14" s="56"/>
      <c r="BR14" s="44"/>
      <c r="BS14" s="57"/>
      <c r="BT14" s="58"/>
      <c r="BU14" s="57"/>
      <c r="BV14" s="58"/>
      <c r="BW14" s="57"/>
      <c r="BX14" s="58"/>
      <c r="BY14" s="57"/>
      <c r="BZ14" s="58"/>
      <c r="CA14" s="57"/>
      <c r="CB14" s="58"/>
      <c r="CC14" s="57"/>
      <c r="CD14" s="58"/>
      <c r="CE14" s="57"/>
      <c r="CF14" s="58"/>
      <c r="CG14" s="57"/>
      <c r="CH14" s="44"/>
    </row>
    <row r="15" spans="1:86" x14ac:dyDescent="0.25">
      <c r="A15" s="59">
        <v>110710</v>
      </c>
      <c r="B15" s="69" t="s">
        <v>156</v>
      </c>
      <c r="C15" s="69" t="s">
        <v>86</v>
      </c>
      <c r="D15" s="70" t="s">
        <v>157</v>
      </c>
      <c r="E15" s="71" t="s">
        <v>158</v>
      </c>
      <c r="F15" s="69"/>
      <c r="G15" s="43">
        <v>77100</v>
      </c>
      <c r="H15" s="69" t="s">
        <v>96</v>
      </c>
      <c r="I15" s="37">
        <v>18530</v>
      </c>
      <c r="J15" s="38" t="s">
        <v>89</v>
      </c>
      <c r="K15" s="44" t="s">
        <v>92</v>
      </c>
      <c r="L15" s="68" t="s">
        <v>159</v>
      </c>
      <c r="M15" s="40">
        <v>42825</v>
      </c>
      <c r="N15" s="41">
        <v>105</v>
      </c>
      <c r="O15" s="42">
        <f t="shared" si="0"/>
        <v>21</v>
      </c>
      <c r="P15" s="42">
        <f t="shared" si="1"/>
        <v>126</v>
      </c>
      <c r="Q15" s="43" t="s">
        <v>92</v>
      </c>
      <c r="R15" s="44" t="s">
        <v>93</v>
      </c>
      <c r="S15" s="45">
        <v>46918</v>
      </c>
      <c r="T15" s="39"/>
      <c r="U15" s="35" t="s">
        <v>198</v>
      </c>
      <c r="V15" s="35" t="s">
        <v>199</v>
      </c>
      <c r="W15" s="35"/>
      <c r="X15" s="46">
        <v>77100</v>
      </c>
      <c r="Y15" s="35" t="s">
        <v>96</v>
      </c>
      <c r="Z15" s="47">
        <f t="shared" si="2"/>
        <v>31.5</v>
      </c>
      <c r="AA15" s="47"/>
      <c r="AB15" s="47"/>
      <c r="AC15" s="47">
        <f t="shared" si="3"/>
        <v>42</v>
      </c>
      <c r="AD15" s="47"/>
      <c r="AE15" s="47">
        <f t="shared" si="4"/>
        <v>21</v>
      </c>
      <c r="AF15" s="47"/>
      <c r="AG15" s="48"/>
      <c r="AH15" s="47"/>
      <c r="AI15" s="49"/>
      <c r="AJ15" s="49"/>
      <c r="AK15" s="50"/>
      <c r="AL15" s="39"/>
      <c r="AM15" s="50"/>
      <c r="AN15" s="39"/>
      <c r="AO15" s="35" t="s">
        <v>97</v>
      </c>
      <c r="AP15" s="51">
        <v>42829</v>
      </c>
      <c r="AQ15" s="61"/>
      <c r="AR15" s="35" t="s">
        <v>200</v>
      </c>
      <c r="AS15" s="52">
        <v>42872</v>
      </c>
      <c r="AT15" s="39"/>
      <c r="AU15" s="39"/>
      <c r="AV15" s="39"/>
      <c r="AW15" s="39"/>
      <c r="AX15" s="35" t="s">
        <v>133</v>
      </c>
      <c r="AY15" s="39"/>
      <c r="AZ15" s="39"/>
      <c r="BA15" s="39"/>
      <c r="BB15" s="46">
        <v>13380</v>
      </c>
      <c r="BC15" s="39"/>
      <c r="BD15" s="39" t="s">
        <v>128</v>
      </c>
      <c r="BE15" s="39"/>
      <c r="BF15" s="39"/>
      <c r="BG15" s="43"/>
      <c r="BH15" s="61" t="s">
        <v>115</v>
      </c>
      <c r="BI15" s="61" t="s">
        <v>116</v>
      </c>
      <c r="BJ15" s="61" t="s">
        <v>102</v>
      </c>
      <c r="BK15" s="62">
        <v>66</v>
      </c>
      <c r="BL15" s="62"/>
      <c r="BM15" s="43"/>
      <c r="BN15" s="54"/>
      <c r="BO15" s="55"/>
      <c r="BP15" s="54"/>
      <c r="BQ15" s="56"/>
      <c r="BR15" s="44"/>
      <c r="BS15" s="57"/>
      <c r="BT15" s="58"/>
      <c r="BU15" s="57"/>
      <c r="BV15" s="58"/>
      <c r="BW15" s="57"/>
      <c r="BX15" s="58"/>
      <c r="BY15" s="57"/>
      <c r="BZ15" s="58"/>
      <c r="CA15" s="57"/>
      <c r="CB15" s="58"/>
      <c r="CC15" s="57"/>
      <c r="CD15" s="58"/>
      <c r="CE15" s="57"/>
      <c r="CF15" s="58"/>
      <c r="CG15" s="57"/>
      <c r="CH15" s="44"/>
    </row>
    <row r="16" spans="1:86" x14ac:dyDescent="0.25">
      <c r="A16" s="59">
        <v>110710</v>
      </c>
      <c r="B16" s="69" t="s">
        <v>156</v>
      </c>
      <c r="C16" s="69" t="s">
        <v>86</v>
      </c>
      <c r="D16" s="70" t="s">
        <v>157</v>
      </c>
      <c r="E16" s="71" t="s">
        <v>158</v>
      </c>
      <c r="F16" s="69"/>
      <c r="G16" s="43">
        <v>77100</v>
      </c>
      <c r="H16" s="69" t="s">
        <v>96</v>
      </c>
      <c r="I16" s="37">
        <v>18531</v>
      </c>
      <c r="J16" s="38" t="s">
        <v>89</v>
      </c>
      <c r="K16" s="44" t="s">
        <v>92</v>
      </c>
      <c r="L16" s="68" t="s">
        <v>159</v>
      </c>
      <c r="M16" s="40">
        <v>42825</v>
      </c>
      <c r="N16" s="41">
        <v>105</v>
      </c>
      <c r="O16" s="42">
        <f t="shared" si="0"/>
        <v>21</v>
      </c>
      <c r="P16" s="42">
        <f t="shared" si="1"/>
        <v>126</v>
      </c>
      <c r="Q16" s="43" t="s">
        <v>92</v>
      </c>
      <c r="R16" s="44" t="s">
        <v>93</v>
      </c>
      <c r="S16" s="45">
        <v>46920</v>
      </c>
      <c r="T16" s="39"/>
      <c r="U16" s="35" t="s">
        <v>201</v>
      </c>
      <c r="V16" s="35" t="s">
        <v>202</v>
      </c>
      <c r="W16" s="35" t="s">
        <v>203</v>
      </c>
      <c r="X16" s="46">
        <v>77100</v>
      </c>
      <c r="Y16" s="35" t="s">
        <v>96</v>
      </c>
      <c r="Z16" s="47">
        <f t="shared" si="2"/>
        <v>31.5</v>
      </c>
      <c r="AA16" s="47"/>
      <c r="AB16" s="47"/>
      <c r="AC16" s="47">
        <f t="shared" si="3"/>
        <v>42</v>
      </c>
      <c r="AD16" s="47"/>
      <c r="AE16" s="47">
        <f t="shared" si="4"/>
        <v>21</v>
      </c>
      <c r="AF16" s="47"/>
      <c r="AG16" s="48"/>
      <c r="AH16" s="47"/>
      <c r="AI16" s="49"/>
      <c r="AJ16" s="49"/>
      <c r="AK16" s="50"/>
      <c r="AL16" s="39"/>
      <c r="AM16" s="50"/>
      <c r="AN16" s="39"/>
      <c r="AO16" s="35" t="s">
        <v>97</v>
      </c>
      <c r="AP16" s="51">
        <v>42829</v>
      </c>
      <c r="AQ16" s="61"/>
      <c r="AR16" s="35" t="s">
        <v>204</v>
      </c>
      <c r="AS16" s="52">
        <v>42872</v>
      </c>
      <c r="AT16" s="39"/>
      <c r="AU16" s="39"/>
      <c r="AV16" s="39"/>
      <c r="AW16" s="39"/>
      <c r="AX16" s="35" t="s">
        <v>133</v>
      </c>
      <c r="AY16" s="39"/>
      <c r="AZ16" s="39"/>
      <c r="BA16" s="39"/>
      <c r="BB16" s="46">
        <v>13381</v>
      </c>
      <c r="BC16" s="39"/>
      <c r="BD16" s="39" t="s">
        <v>128</v>
      </c>
      <c r="BE16" s="39"/>
      <c r="BF16" s="39"/>
      <c r="BG16" s="43"/>
      <c r="BH16" s="61" t="s">
        <v>115</v>
      </c>
      <c r="BI16" s="61" t="s">
        <v>116</v>
      </c>
      <c r="BJ16" s="61" t="s">
        <v>102</v>
      </c>
      <c r="BK16" s="62">
        <v>64</v>
      </c>
      <c r="BL16" s="62"/>
      <c r="BM16" s="43"/>
      <c r="BN16" s="54"/>
      <c r="BO16" s="55"/>
      <c r="BP16" s="54"/>
      <c r="BQ16" s="56"/>
      <c r="BR16" s="44"/>
      <c r="BS16" s="57"/>
      <c r="BT16" s="58"/>
      <c r="BU16" s="57"/>
      <c r="BV16" s="58"/>
      <c r="BW16" s="57"/>
      <c r="BX16" s="58"/>
      <c r="BY16" s="57"/>
      <c r="BZ16" s="58"/>
      <c r="CA16" s="57"/>
      <c r="CB16" s="58"/>
      <c r="CC16" s="57"/>
      <c r="CD16" s="58"/>
      <c r="CE16" s="57"/>
      <c r="CF16" s="58"/>
      <c r="CG16" s="57"/>
      <c r="CH16" s="44"/>
    </row>
    <row r="17" spans="1:86" x14ac:dyDescent="0.25">
      <c r="A17" s="34">
        <v>110230</v>
      </c>
      <c r="B17" s="73" t="s">
        <v>205</v>
      </c>
      <c r="C17" s="73" t="s">
        <v>86</v>
      </c>
      <c r="D17" s="60" t="s">
        <v>206</v>
      </c>
      <c r="E17" s="73" t="s">
        <v>207</v>
      </c>
      <c r="F17" s="73"/>
      <c r="G17" s="43">
        <v>92160</v>
      </c>
      <c r="H17" s="73" t="s">
        <v>208</v>
      </c>
      <c r="I17" s="37">
        <v>18532</v>
      </c>
      <c r="J17" s="38" t="s">
        <v>89</v>
      </c>
      <c r="K17" s="44" t="s">
        <v>90</v>
      </c>
      <c r="L17" s="75" t="s">
        <v>122</v>
      </c>
      <c r="M17" s="40">
        <v>42826</v>
      </c>
      <c r="N17" s="41">
        <v>162</v>
      </c>
      <c r="O17" s="42">
        <f t="shared" si="0"/>
        <v>32.4</v>
      </c>
      <c r="P17" s="42">
        <f t="shared" si="1"/>
        <v>194.4</v>
      </c>
      <c r="Q17" s="43" t="s">
        <v>90</v>
      </c>
      <c r="R17" s="44" t="s">
        <v>141</v>
      </c>
      <c r="S17" s="45">
        <v>46965</v>
      </c>
      <c r="T17" s="39"/>
      <c r="U17" s="35" t="s">
        <v>209</v>
      </c>
      <c r="V17" s="35" t="s">
        <v>210</v>
      </c>
      <c r="W17" s="35"/>
      <c r="X17" s="46">
        <v>92160</v>
      </c>
      <c r="Y17" s="35" t="s">
        <v>208</v>
      </c>
      <c r="Z17" s="47">
        <f t="shared" si="2"/>
        <v>48.6</v>
      </c>
      <c r="AA17" s="47"/>
      <c r="AB17" s="47"/>
      <c r="AC17" s="47">
        <f t="shared" si="3"/>
        <v>64.8</v>
      </c>
      <c r="AD17" s="47"/>
      <c r="AE17" s="47">
        <f t="shared" si="4"/>
        <v>32.4</v>
      </c>
      <c r="AF17" s="47"/>
      <c r="AG17" s="48"/>
      <c r="AH17" s="47"/>
      <c r="AI17" s="49"/>
      <c r="AJ17" s="49"/>
      <c r="AK17" s="50"/>
      <c r="AL17" s="39"/>
      <c r="AM17" s="50"/>
      <c r="AN17" s="39"/>
      <c r="AO17" s="35" t="s">
        <v>112</v>
      </c>
      <c r="AP17" s="51">
        <v>42829</v>
      </c>
      <c r="AQ17" s="61"/>
      <c r="AR17" s="35" t="s">
        <v>211</v>
      </c>
      <c r="AS17" s="52">
        <v>42920</v>
      </c>
      <c r="AT17" s="39"/>
      <c r="AU17" s="39"/>
      <c r="AV17" s="39"/>
      <c r="AW17" s="39"/>
      <c r="AX17" s="35" t="s">
        <v>133</v>
      </c>
      <c r="AY17" s="39"/>
      <c r="AZ17" s="39"/>
      <c r="BA17" s="39"/>
      <c r="BB17" s="46">
        <v>8015</v>
      </c>
      <c r="BC17" s="39"/>
      <c r="BD17" s="39"/>
      <c r="BE17" s="39"/>
      <c r="BF17" s="39"/>
      <c r="BG17" s="43"/>
      <c r="BH17" s="61" t="s">
        <v>146</v>
      </c>
      <c r="BI17" s="61" t="s">
        <v>116</v>
      </c>
      <c r="BJ17" s="61" t="s">
        <v>102</v>
      </c>
      <c r="BK17" s="62" t="s">
        <v>212</v>
      </c>
      <c r="BL17" s="62"/>
      <c r="BM17" s="43"/>
      <c r="BN17" s="54"/>
      <c r="BO17" s="55"/>
      <c r="BP17" s="54"/>
      <c r="BQ17" s="56"/>
      <c r="BR17" s="44"/>
      <c r="BS17" s="57"/>
      <c r="BT17" s="58"/>
      <c r="BU17" s="57"/>
      <c r="BV17" s="58"/>
      <c r="BW17" s="57"/>
      <c r="BX17" s="58"/>
      <c r="BY17" s="57"/>
      <c r="BZ17" s="58"/>
      <c r="CA17" s="57"/>
      <c r="CB17" s="58"/>
      <c r="CC17" s="57"/>
      <c r="CD17" s="58"/>
      <c r="CE17" s="57"/>
      <c r="CF17" s="58"/>
      <c r="CG17" s="57"/>
      <c r="CH17" s="44"/>
    </row>
    <row r="18" spans="1:86" x14ac:dyDescent="0.25">
      <c r="A18" s="59">
        <v>1100390</v>
      </c>
      <c r="B18" s="80" t="s">
        <v>213</v>
      </c>
      <c r="C18" s="80" t="s">
        <v>164</v>
      </c>
      <c r="D18" s="81" t="s">
        <v>214</v>
      </c>
      <c r="E18" s="80" t="s">
        <v>215</v>
      </c>
      <c r="F18" s="80"/>
      <c r="G18" s="43">
        <v>35000</v>
      </c>
      <c r="H18" s="80" t="s">
        <v>216</v>
      </c>
      <c r="I18" s="37">
        <v>18533</v>
      </c>
      <c r="J18" s="38" t="s">
        <v>89</v>
      </c>
      <c r="K18" s="81" t="s">
        <v>90</v>
      </c>
      <c r="L18" s="80" t="s">
        <v>217</v>
      </c>
      <c r="M18" s="40">
        <v>42826</v>
      </c>
      <c r="N18" s="41">
        <v>110</v>
      </c>
      <c r="O18" s="42">
        <f t="shared" si="0"/>
        <v>22</v>
      </c>
      <c r="P18" s="42">
        <f t="shared" si="1"/>
        <v>132</v>
      </c>
      <c r="Q18" s="53" t="s">
        <v>90</v>
      </c>
      <c r="R18" s="35" t="s">
        <v>218</v>
      </c>
      <c r="S18" s="45">
        <v>46970</v>
      </c>
      <c r="T18" s="39"/>
      <c r="U18" s="35" t="s">
        <v>219</v>
      </c>
      <c r="V18" s="35" t="s">
        <v>220</v>
      </c>
      <c r="W18" s="35"/>
      <c r="X18" s="46">
        <v>35000</v>
      </c>
      <c r="Y18" s="35" t="s">
        <v>216</v>
      </c>
      <c r="Z18" s="47">
        <f t="shared" si="2"/>
        <v>33</v>
      </c>
      <c r="AA18" s="47"/>
      <c r="AB18" s="47"/>
      <c r="AC18" s="47">
        <f t="shared" si="3"/>
        <v>44</v>
      </c>
      <c r="AD18" s="47"/>
      <c r="AE18" s="47">
        <f t="shared" si="4"/>
        <v>22</v>
      </c>
      <c r="AF18" s="47"/>
      <c r="AG18" s="48"/>
      <c r="AH18" s="47"/>
      <c r="AI18" s="49"/>
      <c r="AJ18" s="49"/>
      <c r="AK18" s="50"/>
      <c r="AL18" s="39"/>
      <c r="AM18" s="50"/>
      <c r="AN18" s="39"/>
      <c r="AO18" s="35" t="s">
        <v>112</v>
      </c>
      <c r="AP18" s="51">
        <v>42829</v>
      </c>
      <c r="AQ18" s="61"/>
      <c r="AR18" s="35" t="s">
        <v>221</v>
      </c>
      <c r="AS18" s="52"/>
      <c r="AT18" s="39"/>
      <c r="AU18" s="39"/>
      <c r="AV18" s="39"/>
      <c r="AW18" s="39"/>
      <c r="AX18" s="35" t="s">
        <v>133</v>
      </c>
      <c r="AY18" s="39"/>
      <c r="AZ18" s="39"/>
      <c r="BA18" s="39"/>
      <c r="BB18" s="46">
        <v>11952</v>
      </c>
      <c r="BC18" s="39"/>
      <c r="BD18" s="39"/>
      <c r="BE18" s="39"/>
      <c r="BF18" s="39"/>
      <c r="BG18" s="43"/>
      <c r="BH18" s="61" t="s">
        <v>115</v>
      </c>
      <c r="BI18" s="61" t="s">
        <v>116</v>
      </c>
      <c r="BJ18" s="61" t="s">
        <v>102</v>
      </c>
      <c r="BK18" s="62">
        <v>75</v>
      </c>
      <c r="BL18" s="62"/>
      <c r="BM18" s="43"/>
      <c r="BN18" s="54"/>
      <c r="BO18" s="55"/>
      <c r="BP18" s="54"/>
      <c r="BQ18" s="78"/>
      <c r="BR18" s="44"/>
      <c r="BS18" s="79"/>
      <c r="BT18" s="58"/>
      <c r="BU18" s="79"/>
      <c r="BV18" s="58"/>
      <c r="BW18" s="79"/>
      <c r="BX18" s="58"/>
      <c r="BY18" s="79"/>
      <c r="BZ18" s="58"/>
      <c r="CA18" s="79"/>
      <c r="CB18" s="58"/>
      <c r="CC18" s="79"/>
      <c r="CD18" s="58"/>
      <c r="CE18" s="79"/>
      <c r="CF18" s="58"/>
      <c r="CG18" s="79"/>
      <c r="CH18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classic</dc:creator>
  <cp:lastModifiedBy>fabien classic</cp:lastModifiedBy>
  <dcterms:created xsi:type="dcterms:W3CDTF">2021-06-25T11:49:19Z</dcterms:created>
  <dcterms:modified xsi:type="dcterms:W3CDTF">2021-06-25T11:49:51Z</dcterms:modified>
</cp:coreProperties>
</file>