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Neutral reactions" sheetId="1" state="visible" r:id="rId2"/>
    <sheet name="Ion reactions" sheetId="2" state="visible" r:id="rId3"/>
    <sheet name="Photodissociation" sheetId="3" state="visible" r:id="rId4"/>
    <sheet name="Photoionization" sheetId="4" state="visible" r:id="rId5"/>
    <sheet name="Unused neutrals" sheetId="5" state="visible" r:id="rId6"/>
    <sheet name="Unused ion reactions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<sst xmlns="http://schemas.openxmlformats.org/spreadsheetml/2006/main" count="2720" uniqueCount="312">
  <si>
    <t xml:space="preserve">Num</t>
  </si>
  <si>
    <t xml:space="preserve">R1</t>
  </si>
  <si>
    <t xml:space="preserve">R2</t>
  </si>
  <si>
    <t xml:space="preserve">R3</t>
  </si>
  <si>
    <t xml:space="preserve">P1</t>
  </si>
  <si>
    <t xml:space="preserve">P2</t>
  </si>
  <si>
    <t xml:space="preserve">P3</t>
  </si>
  <si>
    <t xml:space="preserve">type</t>
  </si>
  <si>
    <t xml:space="preserve">M2</t>
  </si>
  <si>
    <t xml:space="preserve">M1</t>
  </si>
  <si>
    <t xml:space="preserve">pow</t>
  </si>
  <si>
    <t xml:space="preserve">BR</t>
  </si>
  <si>
    <t xml:space="preserve">kA</t>
  </si>
  <si>
    <t xml:space="preserve">kB</t>
  </si>
  <si>
    <t xml:space="preserve">kC</t>
  </si>
  <si>
    <t xml:space="preserve">k0A</t>
  </si>
  <si>
    <t xml:space="preserve">k0B</t>
  </si>
  <si>
    <t xml:space="preserve">k0C</t>
  </si>
  <si>
    <t xml:space="preserve">kradA</t>
  </si>
  <si>
    <t xml:space="preserve">kradB</t>
  </si>
  <si>
    <t xml:space="preserve">kradC</t>
  </si>
  <si>
    <t xml:space="preserve">F</t>
  </si>
  <si>
    <t xml:space="preserve">Trange</t>
  </si>
  <si>
    <t xml:space="preserve">Reference</t>
  </si>
  <si>
    <t xml:space="preserve">Notes</t>
  </si>
  <si>
    <t xml:space="preserve">Added by</t>
  </si>
  <si>
    <t xml:space="preserve">Nup2D</t>
  </si>
  <si>
    <t xml:space="preserve">N</t>
  </si>
  <si>
    <t xml:space="preserve">195-1000</t>
  </si>
  <si>
    <t xml:space="preserve">Okabe78</t>
  </si>
  <si>
    <t xml:space="preserve">Yelle</t>
  </si>
  <si>
    <t xml:space="preserve">O1D</t>
  </si>
  <si>
    <t xml:space="preserve">O</t>
  </si>
  <si>
    <t xml:space="preserve">C</t>
  </si>
  <si>
    <t xml:space="preserve">H</t>
  </si>
  <si>
    <t xml:space="preserve">CH</t>
  </si>
  <si>
    <t xml:space="preserve">10-300</t>
  </si>
  <si>
    <t xml:space="preserve">UMIST RATE12</t>
  </si>
  <si>
    <t xml:space="preserve">C2</t>
  </si>
  <si>
    <t xml:space="preserve">H2</t>
  </si>
  <si>
    <t xml:space="preserve">300-2000</t>
  </si>
  <si>
    <t xml:space="preserve">CH2</t>
  </si>
  <si>
    <t xml:space="preserve">KIDA</t>
  </si>
  <si>
    <t xml:space="preserve">Cangi</t>
  </si>
  <si>
    <t xml:space="preserve">CH3</t>
  </si>
  <si>
    <t xml:space="preserve">CN</t>
  </si>
  <si>
    <t xml:space="preserve">222-584</t>
  </si>
  <si>
    <t xml:space="preserve">Review duplicate rates</t>
  </si>
  <si>
    <t xml:space="preserve">CO</t>
  </si>
  <si>
    <t xml:space="preserve">295-2000</t>
  </si>
  <si>
    <t xml:space="preserve">Baulch05</t>
  </si>
  <si>
    <t xml:space="preserve">HCOpl</t>
  </si>
  <si>
    <t xml:space="preserve">E</t>
  </si>
  <si>
    <t xml:space="preserve">OH</t>
  </si>
  <si>
    <t xml:space="preserve">10-2000</t>
  </si>
  <si>
    <t xml:space="preserve">HCN</t>
  </si>
  <si>
    <t xml:space="preserve">200-3500</t>
  </si>
  <si>
    <t xml:space="preserve">N2</t>
  </si>
  <si>
    <t xml:space="preserve">300-2500</t>
  </si>
  <si>
    <t xml:space="preserve">NH</t>
  </si>
  <si>
    <t xml:space="preserve">33-300</t>
  </si>
  <si>
    <t xml:space="preserve">295-4500</t>
  </si>
  <si>
    <t xml:space="preserve">NO</t>
  </si>
  <si>
    <t xml:space="preserve">200-5000</t>
  </si>
  <si>
    <t xml:space="preserve">CO2</t>
  </si>
  <si>
    <t xml:space="preserve">HCO</t>
  </si>
  <si>
    <t xml:space="preserve">100-300</t>
  </si>
  <si>
    <t xml:space="preserve">kinf estimate to be &gt;&gt; k0[M]</t>
  </si>
  <si>
    <t xml:space="preserve">300-15223</t>
  </si>
  <si>
    <t xml:space="preserve">291-523</t>
  </si>
  <si>
    <t xml:space="preserve">O2</t>
  </si>
  <si>
    <t xml:space="preserve">300-6000</t>
  </si>
  <si>
    <t xml:space="preserve">D</t>
  </si>
  <si>
    <t xml:space="preserve">HD</t>
  </si>
  <si>
    <t xml:space="preserve">167 - 346</t>
  </si>
  <si>
    <t xml:space="preserve">NIST (Mitchell &amp; Le Roy 1973)</t>
  </si>
  <si>
    <t xml:space="preserve">H2O2</t>
  </si>
  <si>
    <t xml:space="preserve">HDO</t>
  </si>
  <si>
    <t xml:space="preserve">294-464K</t>
  </si>
  <si>
    <t xml:space="preserve">Cazaux2010</t>
  </si>
  <si>
    <t xml:space="preserve">H2O</t>
  </si>
  <si>
    <t xml:space="preserve">OD</t>
  </si>
  <si>
    <t xml:space="preserve">HO2</t>
  </si>
  <si>
    <t xml:space="preserve">Yung1988: 0.71xH-analogue</t>
  </si>
  <si>
    <t xml:space="preserve">DO2</t>
  </si>
  <si>
    <t xml:space="preserve">Yung1988</t>
  </si>
  <si>
    <t xml:space="preserve">O3</t>
  </si>
  <si>
    <t xml:space="preserve">Yung1988, Yung1989, NIST</t>
  </si>
  <si>
    <t xml:space="preserve">Mass scaling</t>
  </si>
  <si>
    <t xml:space="preserve">DCO</t>
  </si>
  <si>
    <t xml:space="preserve">HDCO</t>
  </si>
  <si>
    <t xml:space="preserve">HDO2</t>
  </si>
  <si>
    <t xml:space="preserve">NO2</t>
  </si>
  <si>
    <t xml:space="preserve">DOCO</t>
  </si>
  <si>
    <t xml:space="preserve">M</t>
  </si>
  <si>
    <t xml:space="preserve">Chaffin2017</t>
  </si>
  <si>
    <t xml:space="preserve">200-2500</t>
  </si>
  <si>
    <t xml:space="preserve">Deighan2012</t>
  </si>
  <si>
    <t xml:space="preserve">&gt;300K</t>
  </si>
  <si>
    <t xml:space="preserve">NIST</t>
  </si>
  <si>
    <t xml:space="preserve">200-1200</t>
  </si>
  <si>
    <t xml:space="preserve">NIST (Shavitt 1959)</t>
  </si>
  <si>
    <t xml:space="preserve">297-3532</t>
  </si>
  <si>
    <t xml:space="preserve">KIDA (Baulch2005)</t>
  </si>
  <si>
    <t xml:space="preserve">250-3000</t>
  </si>
  <si>
    <t xml:space="preserve">300-1000</t>
  </si>
  <si>
    <t xml:space="preserve">Baulch92</t>
  </si>
  <si>
    <t xml:space="preserve">283-386</t>
  </si>
  <si>
    <t xml:space="preserve">Sander15</t>
  </si>
  <si>
    <t xml:space="preserve">NCCN</t>
  </si>
  <si>
    <t xml:space="preserve">300-2600</t>
  </si>
  <si>
    <t xml:space="preserve">NCO</t>
  </si>
  <si>
    <t xml:space="preserve">300-4000</t>
  </si>
  <si>
    <t xml:space="preserve">298-2840</t>
  </si>
  <si>
    <t xml:space="preserve">C2O</t>
  </si>
  <si>
    <t xml:space="preserve">16-300</t>
  </si>
  <si>
    <t xml:space="preserve">0.5 * standard rate; Krasnopolsky suggestion to Mike</t>
  </si>
  <si>
    <t xml:space="preserve">little T variation down to 83 K according to Frost93</t>
  </si>
  <si>
    <t xml:space="preserve">298-2500</t>
  </si>
  <si>
    <t xml:space="preserve">230-1000</t>
  </si>
  <si>
    <t xml:space="preserve">Baulch05, Horowitz78</t>
  </si>
  <si>
    <t xml:space="preserve">H2CO</t>
  </si>
  <si>
    <t xml:space="preserve">HNO</t>
  </si>
  <si>
    <t xml:space="preserve">295-2500</t>
  </si>
  <si>
    <t xml:space="preserve">200-2000</t>
  </si>
  <si>
    <t xml:space="preserve">296-2500</t>
  </si>
  <si>
    <t xml:space="preserve">Fitted values – review duplicate rxns</t>
  </si>
  <si>
    <t xml:space="preserve">NH2</t>
  </si>
  <si>
    <t xml:space="preserve">550-3000</t>
  </si>
  <si>
    <t xml:space="preserve">Excited atomic N—NOT N₂D!</t>
  </si>
  <si>
    <t xml:space="preserve">200-3000</t>
  </si>
  <si>
    <t xml:space="preserve">Assume quenching only. Excited atomic N—NOT N₂D!</t>
  </si>
  <si>
    <t xml:space="preserve">N2O</t>
  </si>
  <si>
    <t xml:space="preserve">50-300</t>
  </si>
  <si>
    <t xml:space="preserve">Assume equal branching ratio. Excited atomic N—NOT N₂D!</t>
  </si>
  <si>
    <t xml:space="preserve">10-298</t>
  </si>
  <si>
    <t xml:space="preserve">116-300</t>
  </si>
  <si>
    <t xml:space="preserve">298-4000</t>
  </si>
  <si>
    <t xml:space="preserve">251-300</t>
  </si>
  <si>
    <t xml:space="preserve">250-2500</t>
  </si>
  <si>
    <t xml:space="preserve">245-300</t>
  </si>
  <si>
    <t xml:space="preserve">Tsang86</t>
  </si>
  <si>
    <t xml:space="preserve">222-1120</t>
  </si>
  <si>
    <t xml:space="preserve">Burkholder2020.</t>
  </si>
  <si>
    <t xml:space="preserve">Brune83</t>
  </si>
  <si>
    <t xml:space="preserve">183-1270</t>
  </si>
  <si>
    <t xml:space="preserve">229-391</t>
  </si>
  <si>
    <t xml:space="preserve">252-420</t>
  </si>
  <si>
    <t xml:space="preserve">HOCO</t>
  </si>
  <si>
    <t xml:space="preserve">Yu05</t>
  </si>
  <si>
    <t xml:space="preserve">40-400</t>
  </si>
  <si>
    <t xml:space="preserve">Antipov09</t>
  </si>
  <si>
    <t xml:space="preserve">300-5000</t>
  </si>
  <si>
    <t xml:space="preserve">300-4100</t>
  </si>
  <si>
    <t xml:space="preserve">298-2710</t>
  </si>
  <si>
    <t xml:space="preserve">133-300</t>
  </si>
  <si>
    <t xml:space="preserve">80-300</t>
  </si>
  <si>
    <t xml:space="preserve">10-1400</t>
  </si>
  <si>
    <t xml:space="preserve">295-3500</t>
  </si>
  <si>
    <t xml:space="preserve">HNC</t>
  </si>
  <si>
    <t xml:space="preserve">73-3000</t>
  </si>
  <si>
    <t xml:space="preserve">NH3</t>
  </si>
  <si>
    <t xml:space="preserve">10-3000</t>
  </si>
  <si>
    <t xml:space="preserve">10-41000</t>
  </si>
  <si>
    <t xml:space="preserve">200-4000</t>
  </si>
  <si>
    <t xml:space="preserve">300-1500</t>
  </si>
  <si>
    <t xml:space="preserve">300-3000</t>
  </si>
  <si>
    <t xml:space="preserve">kinf taken to be &gt;&gt; k0[M]</t>
  </si>
  <si>
    <t xml:space="preserve">196-3660</t>
  </si>
  <si>
    <t xml:space="preserve">Rate replaced with rate from Justin’s thesis.</t>
  </si>
  <si>
    <t xml:space="preserve">298-3300</t>
  </si>
  <si>
    <t xml:space="preserve">195-2000</t>
  </si>
  <si>
    <t xml:space="preserve">223-700</t>
  </si>
  <si>
    <t xml:space="preserve">1.5*[M=CO2]</t>
  </si>
  <si>
    <t xml:space="preserve">250-910</t>
  </si>
  <si>
    <t xml:space="preserve">199-2300</t>
  </si>
  <si>
    <t xml:space="preserve">Herron99</t>
  </si>
  <si>
    <t xml:space="preserve">200-300</t>
  </si>
  <si>
    <t xml:space="preserve">200-400</t>
  </si>
  <si>
    <t xml:space="preserve">300-400</t>
  </si>
  <si>
    <t xml:space="preserve">200-500</t>
  </si>
  <si>
    <t xml:space="preserve">80-500</t>
  </si>
  <si>
    <t xml:space="preserve">Gustafsson15</t>
  </si>
  <si>
    <t xml:space="preserve"> Sander2011, NIST</t>
  </si>
  <si>
    <t xml:space="preserve">Deighan12</t>
  </si>
  <si>
    <t xml:space="preserve">113-333</t>
  </si>
  <si>
    <t xml:space="preserve">Davidson78</t>
  </si>
  <si>
    <t xml:space="preserve">100-2100</t>
  </si>
  <si>
    <t xml:space="preserve">Tully75</t>
  </si>
  <si>
    <t xml:space="preserve">195-370</t>
  </si>
  <si>
    <t xml:space="preserve">Sander15, Burkholder2020</t>
  </si>
  <si>
    <t xml:space="preserve">204-420</t>
  </si>
  <si>
    <t xml:space="preserve">217-453</t>
  </si>
  <si>
    <t xml:space="preserve">Fletcher76</t>
  </si>
  <si>
    <t xml:space="preserve">104-673</t>
  </si>
  <si>
    <t xml:space="preserve">195-719</t>
  </si>
  <si>
    <t xml:space="preserve">Doroshenko92</t>
  </si>
  <si>
    <t xml:space="preserve">Paraskevopoulos71</t>
  </si>
  <si>
    <t xml:space="preserve">Heidner73</t>
  </si>
  <si>
    <t xml:space="preserve">104-424</t>
  </si>
  <si>
    <t xml:space="preserve">103-393</t>
  </si>
  <si>
    <t xml:space="preserve">Burkholder2020</t>
  </si>
  <si>
    <t xml:space="preserve">15-295</t>
  </si>
  <si>
    <t xml:space="preserve">Geppert00</t>
  </si>
  <si>
    <t xml:space="preserve">13-4526</t>
  </si>
  <si>
    <t xml:space="preserve">250-4000</t>
  </si>
  <si>
    <t xml:space="preserve">280-1220</t>
  </si>
  <si>
    <t xml:space="preserve">Alternate: Yung1988 (3/20)*H analogue</t>
  </si>
  <si>
    <t xml:space="preserve">250-3300</t>
  </si>
  <si>
    <t xml:space="preserve">Burkholder2020, Chaffin2017</t>
  </si>
  <si>
    <t xml:space="preserve">196-424</t>
  </si>
  <si>
    <t xml:space="preserve">197-413</t>
  </si>
  <si>
    <t xml:space="preserve">Atkinson89</t>
  </si>
  <si>
    <t xml:space="preserve">195-443</t>
  </si>
  <si>
    <t xml:space="preserve">NO3</t>
  </si>
  <si>
    <t xml:space="preserve">259-362</t>
  </si>
  <si>
    <t xml:space="preserve">220-409</t>
  </si>
  <si>
    <t xml:space="preserve">190-357</t>
  </si>
  <si>
    <t xml:space="preserve">Yung 1988</t>
  </si>
  <si>
    <t xml:space="preserve">10-500</t>
  </si>
  <si>
    <t xml:space="preserve">Zanchet09</t>
  </si>
  <si>
    <t xml:space="preserve">166-300</t>
  </si>
  <si>
    <t xml:space="preserve">NIST apparently</t>
  </si>
  <si>
    <t xml:space="preserve">200-1050</t>
  </si>
  <si>
    <t xml:space="preserve">240-460K</t>
  </si>
  <si>
    <t xml:space="preserve">NIST, KIDA</t>
  </si>
  <si>
    <t xml:space="preserve">Sander2011</t>
  </si>
  <si>
    <t xml:space="preserve">100-2500</t>
  </si>
  <si>
    <t xml:space="preserve">298-3000</t>
  </si>
  <si>
    <t xml:space="preserve">Alternate: Yung89 3.3e-12 * exp.(-200/Tn).</t>
  </si>
  <si>
    <t xml:space="preserve">136-515</t>
  </si>
  <si>
    <t xml:space="preserve">233-580</t>
  </si>
  <si>
    <t xml:space="preserve">300-800</t>
  </si>
  <si>
    <t xml:space="preserve">Baulch05 (H analogue rate)</t>
  </si>
  <si>
    <t xml:space="preserve">Brown73</t>
  </si>
  <si>
    <t xml:space="preserve">Tsang91</t>
  </si>
  <si>
    <t xml:space="preserve">Alt. Rate: NIST (Howard82) 5.25E-11 * (Tn/298) .^ -0.63</t>
  </si>
  <si>
    <t xml:space="preserve">200-2200</t>
  </si>
  <si>
    <t xml:space="preserve">196-298</t>
  </si>
  <si>
    <t xml:space="preserve">Campbell73</t>
  </si>
  <si>
    <t xml:space="preserve">HONO</t>
  </si>
  <si>
    <t xml:space="preserve">HO2NO2</t>
  </si>
  <si>
    <t xml:space="preserve">HONO2</t>
  </si>
  <si>
    <t xml:space="preserve">HOONO</t>
  </si>
  <si>
    <t xml:space="preserve">Burkholder 2020. 1.3?</t>
  </si>
  <si>
    <t xml:space="preserve">hotH</t>
  </si>
  <si>
    <t xml:space="preserve">hotD</t>
  </si>
  <si>
    <t xml:space="preserve">T range</t>
  </si>
  <si>
    <t xml:space="preserve">Added by </t>
  </si>
  <si>
    <t xml:space="preserve">CO2pl</t>
  </si>
  <si>
    <t xml:space="preserve">Viggiano05</t>
  </si>
  <si>
    <t xml:space="preserve">Maybe</t>
  </si>
  <si>
    <t xml:space="preserve">Kras2010/Scott1997</t>
  </si>
  <si>
    <t xml:space="preserve">Cangi?</t>
  </si>
  <si>
    <t xml:space="preserve">HCO2pl</t>
  </si>
  <si>
    <t xml:space="preserve">Yes</t>
  </si>
  <si>
    <t xml:space="preserve">15-300</t>
  </si>
  <si>
    <t xml:space="preserve">Borodi2009</t>
  </si>
  <si>
    <t xml:space="preserve">O2pl</t>
  </si>
  <si>
    <t xml:space="preserve">Fehsenfeld70</t>
  </si>
  <si>
    <t xml:space="preserve">Tenewitz2018: 2e-11 * 0.98 (1.96e-11)</t>
  </si>
  <si>
    <t xml:space="preserve">Opl</t>
  </si>
  <si>
    <t xml:space="preserve">Tenewitz2018: 2e-11 * 0.02 (4e-13)</t>
  </si>
  <si>
    <t xml:space="preserve">Geppert04,Herd90</t>
  </si>
  <si>
    <t xml:space="preserve">95 - 5000</t>
  </si>
  <si>
    <t xml:space="preserve">Spanel93</t>
  </si>
  <si>
    <t xml:space="preserve">Anicich93</t>
  </si>
  <si>
    <t xml:space="preserve">Status</t>
  </si>
  <si>
    <t xml:space="preserve">Neutrals</t>
  </si>
  <si>
    <t xml:space="preserve">Ions</t>
  </si>
  <si>
    <t xml:space="preserve">Conv</t>
  </si>
  <si>
    <t xml:space="preserve">2OH</t>
  </si>
  <si>
    <t xml:space="preserve">New</t>
  </si>
  <si>
    <t xml:space="preserve">No</t>
  </si>
  <si>
    <t xml:space="preserve">I believe these are all here because we already had the reaction so I just used the one we already had + whatever rate seemed best</t>
  </si>
  <si>
    <t xml:space="preserve">Atkinson89, Sander15</t>
  </si>
  <si>
    <t xml:space="preserve">300-14700</t>
  </si>
  <si>
    <t xml:space="preserve">200-1000</t>
  </si>
  <si>
    <t xml:space="preserve">Approximated Fc</t>
  </si>
  <si>
    <t xml:space="preserve">N2O5</t>
  </si>
  <si>
    <t xml:space="preserve">228-297</t>
  </si>
  <si>
    <t xml:space="preserve">218-335</t>
  </si>
  <si>
    <t xml:space="preserve">Hsu97</t>
  </si>
  <si>
    <t xml:space="preserve">278-1400</t>
  </si>
  <si>
    <t xml:space="preserve">209-703</t>
  </si>
  <si>
    <t xml:space="preserve">236-538</t>
  </si>
  <si>
    <t xml:space="preserve">298-1100</t>
  </si>
  <si>
    <t xml:space="preserve">298-329</t>
  </si>
  <si>
    <t xml:space="preserve">Martinotti68</t>
  </si>
  <si>
    <t xml:space="preserve">Hepl</t>
  </si>
  <si>
    <t xml:space="preserve">Cpl</t>
  </si>
  <si>
    <t xml:space="preserve">He</t>
  </si>
  <si>
    <t xml:space="preserve">10 - 300</t>
  </si>
  <si>
    <t xml:space="preserve">CHpl</t>
  </si>
  <si>
    <t xml:space="preserve">10 - 41000</t>
  </si>
  <si>
    <t xml:space="preserve">Npl</t>
  </si>
  <si>
    <t xml:space="preserve">COpl</t>
  </si>
  <si>
    <t xml:space="preserve">HeHpl</t>
  </si>
  <si>
    <t xml:space="preserve">Kraemer95</t>
  </si>
  <si>
    <t xml:space="preserve">Hpl</t>
  </si>
  <si>
    <t xml:space="preserve">H2pl</t>
  </si>
  <si>
    <t xml:space="preserve">H2Opl</t>
  </si>
  <si>
    <t xml:space="preserve">OHpl</t>
  </si>
  <si>
    <t xml:space="preserve">CNpl</t>
  </si>
  <si>
    <t xml:space="preserve">NOpl</t>
  </si>
  <si>
    <t xml:space="preserve">N2pl</t>
  </si>
  <si>
    <t xml:space="preserve">NHpl</t>
  </si>
  <si>
    <t xml:space="preserve">100 - 100000</t>
  </si>
  <si>
    <t xml:space="preserve">Ercolano06</t>
  </si>
  <si>
    <t xml:space="preserve">Stancil98</t>
  </si>
  <si>
    <t xml:space="preserve">O2Dpl</t>
  </si>
  <si>
    <t xml:space="preserve">Li97, Fox15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</si>
</sst>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0.00E+00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288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pane xSplit="0" ySplit="1" topLeftCell="A2" activePane="bottomLeft" state="frozen"/>
      <selection pane="topLeft" activeCell="A1" activeCellId="0" sqref="A1"/>
      <selection pane="bottomLeft" activeCell="A2" activeCellId="1" sqref="F5 A2"/>
    </sheetView>
  </sheetViews>
  <sheetFormatPr defaultColWidth="11.83984375" defaultRowHeight="12.8" zeroHeight="false" outlineLevelRow="0" outlineLevelCol="0"/>
  <cols>
    <col collapsed="false" customWidth="true" hidden="false" outlineLevel="0" max="1" min="1" style="0" width="4.48"/>
    <col collapsed="false" customWidth="true" hidden="false" outlineLevel="0" max="2" min="2" style="0" width="8.79"/>
    <col collapsed="false" customWidth="true" hidden="false" outlineLevel="0" max="3" min="3" style="0" width="6.16"/>
    <col collapsed="false" customWidth="true" hidden="false" outlineLevel="0" max="4" min="4" style="0" width="9.32"/>
    <col collapsed="false" customWidth="true" hidden="false" outlineLevel="0" max="5" min="5" style="0" width="8.79"/>
    <col collapsed="false" customWidth="true" hidden="false" outlineLevel="0" max="6" min="6" style="0" width="5.16"/>
    <col collapsed="false" customWidth="true" hidden="false" outlineLevel="0" max="7" min="7" style="0" width="3.79"/>
    <col collapsed="false" customWidth="true" hidden="false" outlineLevel="0" max="8" min="8" style="0" width="5.04"/>
    <col collapsed="false" customWidth="true" hidden="false" outlineLevel="0" max="9" min="9" style="0" width="5.06"/>
    <col collapsed="false" customWidth="true" hidden="false" outlineLevel="0" max="10" min="10" style="0" width="5.28"/>
    <col collapsed="false" customWidth="true" hidden="false" outlineLevel="0" max="11" min="11" style="0" width="5.16"/>
    <col collapsed="false" customWidth="true" hidden="false" outlineLevel="0" max="12" min="12" style="0" width="4.76"/>
    <col collapsed="false" customWidth="true" hidden="false" outlineLevel="0" max="13" min="13" style="0" width="12.9"/>
    <col collapsed="false" customWidth="true" hidden="false" outlineLevel="0" max="14" min="14" style="0" width="6.57"/>
    <col collapsed="false" customWidth="true" hidden="false" outlineLevel="0" max="15" min="15" style="0" width="6.98"/>
    <col collapsed="false" customWidth="true" hidden="false" outlineLevel="0" max="16" min="16" style="0" width="11.91"/>
    <col collapsed="false" customWidth="true" hidden="false" outlineLevel="0" max="17" min="17" style="0" width="5.6"/>
    <col collapsed="false" customWidth="true" hidden="false" outlineLevel="0" max="18" min="18" style="0" width="6.01"/>
    <col collapsed="false" customWidth="true" hidden="false" outlineLevel="0" max="21" min="19" style="0" width="6.29"/>
    <col collapsed="false" customWidth="true" hidden="false" outlineLevel="0" max="22" min="22" style="0" width="5.04"/>
    <col collapsed="false" customWidth="true" hidden="false" outlineLevel="0" max="23" min="23" style="0" width="9.91"/>
    <col collapsed="false" customWidth="true" hidden="false" outlineLevel="0" max="24" min="24" style="0" width="19.08"/>
    <col collapsed="false" customWidth="true" hidden="false" outlineLevel="0" max="25" min="25" style="0" width="33.84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</row>
    <row r="2" customFormat="false" ht="13.3" hidden="false" customHeight="true" outlineLevel="0" collapsed="false">
      <c r="A2" s="0" t="n">
        <f aca="false">ROW()-1</f>
        <v>1</v>
      </c>
      <c r="B2" s="0" t="s">
        <v>26</v>
      </c>
      <c r="E2" s="0" t="s">
        <v>27</v>
      </c>
      <c r="H2" s="0" t="n">
        <v>1</v>
      </c>
      <c r="M2" s="0" t="n">
        <v>2.3E-005</v>
      </c>
      <c r="N2" s="0" t="n">
        <v>0</v>
      </c>
      <c r="O2" s="0" t="n">
        <v>0</v>
      </c>
      <c r="P2" s="0" t="n">
        <v>0</v>
      </c>
      <c r="Q2" s="0" t="n">
        <v>0</v>
      </c>
      <c r="R2" s="0" t="n">
        <v>0</v>
      </c>
      <c r="S2" s="0" t="n">
        <v>0</v>
      </c>
      <c r="T2" s="0" t="n">
        <v>0</v>
      </c>
      <c r="U2" s="0" t="n">
        <v>0</v>
      </c>
      <c r="V2" s="0" t="n">
        <v>0</v>
      </c>
      <c r="W2" s="0" t="s">
        <v>28</v>
      </c>
      <c r="X2" s="0" t="s">
        <v>29</v>
      </c>
      <c r="Z2" s="1" t="s">
        <v>30</v>
      </c>
    </row>
    <row r="3" customFormat="false" ht="13.3" hidden="false" customHeight="true" outlineLevel="0" collapsed="false">
      <c r="A3" s="2" t="n">
        <f aca="false">ROW()-1</f>
        <v>2</v>
      </c>
      <c r="B3" s="0" t="s">
        <v>31</v>
      </c>
      <c r="E3" s="0" t="s">
        <v>32</v>
      </c>
      <c r="H3" s="0" t="n">
        <v>1</v>
      </c>
      <c r="M3" s="0" t="n">
        <v>0.0051</v>
      </c>
      <c r="N3" s="0" t="n">
        <v>0</v>
      </c>
      <c r="O3" s="0" t="n">
        <v>0</v>
      </c>
      <c r="P3" s="0" t="n">
        <v>0</v>
      </c>
      <c r="Q3" s="0" t="n">
        <v>0</v>
      </c>
      <c r="R3" s="0" t="n">
        <v>0</v>
      </c>
      <c r="S3" s="0" t="n">
        <v>0</v>
      </c>
      <c r="T3" s="0" t="n">
        <v>0</v>
      </c>
      <c r="U3" s="0" t="n">
        <v>0</v>
      </c>
      <c r="V3" s="0" t="n">
        <v>0</v>
      </c>
      <c r="X3" s="0" t="s">
        <v>29</v>
      </c>
      <c r="Z3" s="1" t="s">
        <v>30</v>
      </c>
    </row>
    <row r="4" customFormat="false" ht="13.3" hidden="false" customHeight="true" outlineLevel="0" collapsed="false">
      <c r="A4" s="2" t="n">
        <f aca="false">ROW()-1</f>
        <v>3</v>
      </c>
      <c r="B4" s="0" t="s">
        <v>33</v>
      </c>
      <c r="C4" s="0" t="s">
        <v>34</v>
      </c>
      <c r="E4" s="0" t="s">
        <v>35</v>
      </c>
      <c r="H4" s="0" t="n">
        <v>2</v>
      </c>
      <c r="M4" s="0" t="n">
        <v>1E-017</v>
      </c>
      <c r="N4" s="0" t="n">
        <v>0</v>
      </c>
      <c r="O4" s="0" t="n">
        <v>0</v>
      </c>
      <c r="P4" s="0" t="n">
        <v>0</v>
      </c>
      <c r="Q4" s="0" t="n">
        <v>0</v>
      </c>
      <c r="R4" s="0" t="n">
        <v>0</v>
      </c>
      <c r="S4" s="0" t="n">
        <v>0</v>
      </c>
      <c r="T4" s="0" t="n">
        <v>0</v>
      </c>
      <c r="U4" s="0" t="n">
        <v>0</v>
      </c>
      <c r="V4" s="0" t="n">
        <v>0</v>
      </c>
      <c r="W4" s="0" t="s">
        <v>36</v>
      </c>
      <c r="X4" s="0" t="s">
        <v>37</v>
      </c>
      <c r="Z4" s="1" t="s">
        <v>30</v>
      </c>
    </row>
    <row r="5" customFormat="false" ht="13.3" hidden="false" customHeight="true" outlineLevel="0" collapsed="false">
      <c r="A5" s="2" t="n">
        <f aca="false">ROW()-1</f>
        <v>4</v>
      </c>
      <c r="B5" s="0" t="s">
        <v>35</v>
      </c>
      <c r="C5" s="0" t="s">
        <v>33</v>
      </c>
      <c r="E5" s="0" t="s">
        <v>38</v>
      </c>
      <c r="F5" s="0" t="s">
        <v>34</v>
      </c>
      <c r="H5" s="0" t="n">
        <v>2</v>
      </c>
      <c r="M5" s="0" t="n">
        <v>6.59E-011</v>
      </c>
      <c r="N5" s="0" t="n">
        <v>0</v>
      </c>
      <c r="O5" s="0" t="n">
        <v>0</v>
      </c>
      <c r="P5" s="0" t="n">
        <v>0</v>
      </c>
      <c r="Q5" s="0" t="n">
        <v>0</v>
      </c>
      <c r="R5" s="0" t="n">
        <v>0</v>
      </c>
      <c r="S5" s="0" t="n">
        <v>0</v>
      </c>
      <c r="T5" s="0" t="n">
        <v>0</v>
      </c>
      <c r="U5" s="0" t="n">
        <v>0</v>
      </c>
      <c r="V5" s="0" t="n">
        <v>0</v>
      </c>
      <c r="W5" s="0" t="s">
        <v>36</v>
      </c>
      <c r="X5" s="0" t="s">
        <v>37</v>
      </c>
      <c r="Z5" s="1" t="s">
        <v>30</v>
      </c>
    </row>
    <row r="6" customFormat="false" ht="13.3" hidden="false" customHeight="true" outlineLevel="0" collapsed="false">
      <c r="A6" s="2" t="n">
        <f aca="false">ROW()-1</f>
        <v>5</v>
      </c>
      <c r="B6" s="0" t="s">
        <v>35</v>
      </c>
      <c r="C6" s="0" t="s">
        <v>34</v>
      </c>
      <c r="E6" s="0" t="s">
        <v>39</v>
      </c>
      <c r="F6" s="0" t="s">
        <v>33</v>
      </c>
      <c r="H6" s="0" t="n">
        <v>2</v>
      </c>
      <c r="M6" s="0" t="n">
        <v>1.31E-010</v>
      </c>
      <c r="N6" s="0" t="n">
        <v>0</v>
      </c>
      <c r="O6" s="0" t="n">
        <v>-80</v>
      </c>
      <c r="P6" s="0" t="n">
        <v>0</v>
      </c>
      <c r="Q6" s="0" t="n">
        <v>0</v>
      </c>
      <c r="R6" s="0" t="n">
        <v>0</v>
      </c>
      <c r="S6" s="0" t="n">
        <v>0</v>
      </c>
      <c r="T6" s="0" t="n">
        <v>0</v>
      </c>
      <c r="U6" s="0" t="n">
        <v>0</v>
      </c>
      <c r="V6" s="0" t="n">
        <v>0</v>
      </c>
      <c r="W6" s="0" t="s">
        <v>40</v>
      </c>
      <c r="X6" s="0" t="s">
        <v>37</v>
      </c>
    </row>
    <row r="7" customFormat="false" ht="13.3" hidden="false" customHeight="true" outlineLevel="0" collapsed="false">
      <c r="A7" s="2" t="n">
        <f aca="false">ROW()-1</f>
        <v>6</v>
      </c>
      <c r="B7" s="0" t="s">
        <v>35</v>
      </c>
      <c r="C7" s="0" t="s">
        <v>39</v>
      </c>
      <c r="E7" s="0" t="s">
        <v>41</v>
      </c>
      <c r="F7" s="0" t="s">
        <v>34</v>
      </c>
      <c r="H7" s="0" t="n">
        <v>2</v>
      </c>
      <c r="M7" s="3" t="n">
        <v>2.9E-010</v>
      </c>
      <c r="N7" s="0" t="n">
        <v>0</v>
      </c>
      <c r="O7" s="0" t="n">
        <v>-1670</v>
      </c>
      <c r="P7" s="0" t="n">
        <v>0</v>
      </c>
      <c r="Q7" s="0" t="n">
        <v>0</v>
      </c>
      <c r="R7" s="0" t="n">
        <v>0</v>
      </c>
      <c r="S7" s="0" t="n">
        <v>0</v>
      </c>
      <c r="T7" s="0" t="n">
        <v>0</v>
      </c>
      <c r="U7" s="0" t="n">
        <v>0</v>
      </c>
      <c r="V7" s="0" t="n">
        <v>0</v>
      </c>
      <c r="X7" s="0" t="s">
        <v>42</v>
      </c>
      <c r="Z7" s="0" t="s">
        <v>43</v>
      </c>
    </row>
    <row r="8" customFormat="false" ht="13.3" hidden="false" customHeight="true" outlineLevel="0" collapsed="false">
      <c r="A8" s="2" t="n">
        <f aca="false">ROW()-1</f>
        <v>7</v>
      </c>
      <c r="B8" s="0" t="s">
        <v>35</v>
      </c>
      <c r="C8" s="0" t="s">
        <v>39</v>
      </c>
      <c r="E8" s="0" t="s">
        <v>44</v>
      </c>
      <c r="H8" s="0" t="n">
        <v>2</v>
      </c>
      <c r="M8" s="0" t="n">
        <v>2.92E-016</v>
      </c>
      <c r="N8" s="0" t="n">
        <v>-0.71</v>
      </c>
      <c r="O8" s="0" t="n">
        <v>-11.6</v>
      </c>
      <c r="P8" s="0" t="n">
        <v>0</v>
      </c>
      <c r="Q8" s="0" t="n">
        <v>0</v>
      </c>
      <c r="R8" s="0" t="n">
        <v>0</v>
      </c>
      <c r="S8" s="0" t="n">
        <v>0</v>
      </c>
      <c r="T8" s="0" t="n">
        <v>0</v>
      </c>
      <c r="U8" s="0" t="n">
        <v>0</v>
      </c>
      <c r="V8" s="0" t="n">
        <v>0</v>
      </c>
      <c r="W8" s="0" t="s">
        <v>36</v>
      </c>
      <c r="X8" s="0" t="s">
        <v>37</v>
      </c>
    </row>
    <row r="9" customFormat="false" ht="13.3" hidden="false" customHeight="true" outlineLevel="0" collapsed="false">
      <c r="A9" s="2" t="n">
        <f aca="false">ROW()-1</f>
        <v>8</v>
      </c>
      <c r="B9" s="0" t="s">
        <v>35</v>
      </c>
      <c r="C9" s="0" t="s">
        <v>27</v>
      </c>
      <c r="E9" s="0" t="s">
        <v>45</v>
      </c>
      <c r="F9" s="0" t="s">
        <v>34</v>
      </c>
      <c r="H9" s="0" t="n">
        <v>2</v>
      </c>
      <c r="M9" s="0" t="n">
        <v>2.77E-010</v>
      </c>
      <c r="N9" s="0" t="n">
        <v>-0.09</v>
      </c>
      <c r="O9" s="0" t="n">
        <v>0</v>
      </c>
      <c r="P9" s="0" t="n">
        <v>0</v>
      </c>
      <c r="Q9" s="0" t="n">
        <v>0</v>
      </c>
      <c r="R9" s="0" t="n">
        <v>0</v>
      </c>
      <c r="S9" s="0" t="n">
        <v>0</v>
      </c>
      <c r="T9" s="0" t="n">
        <v>0</v>
      </c>
      <c r="U9" s="0" t="n">
        <v>0</v>
      </c>
      <c r="V9" s="0" t="n">
        <v>0</v>
      </c>
      <c r="W9" s="0" t="s">
        <v>46</v>
      </c>
      <c r="X9" s="0" t="s">
        <v>37</v>
      </c>
      <c r="Y9" s="0" t="s">
        <v>47</v>
      </c>
      <c r="Z9" s="1" t="s">
        <v>30</v>
      </c>
    </row>
    <row r="10" customFormat="false" ht="13.3" hidden="false" customHeight="true" outlineLevel="0" collapsed="false">
      <c r="A10" s="2" t="n">
        <f aca="false">ROW()-1</f>
        <v>9</v>
      </c>
      <c r="B10" s="0" t="s">
        <v>35</v>
      </c>
      <c r="C10" s="0" t="s">
        <v>32</v>
      </c>
      <c r="E10" s="0" t="s">
        <v>48</v>
      </c>
      <c r="F10" s="0" t="s">
        <v>34</v>
      </c>
      <c r="H10" s="0" t="n">
        <v>2</v>
      </c>
      <c r="M10" s="0" t="n">
        <v>6.6E-011</v>
      </c>
      <c r="N10" s="0" t="n">
        <v>0</v>
      </c>
      <c r="O10" s="0" t="n">
        <v>0</v>
      </c>
      <c r="P10" s="0" t="n">
        <v>0</v>
      </c>
      <c r="Q10" s="0" t="n">
        <v>0</v>
      </c>
      <c r="R10" s="0" t="n">
        <v>0</v>
      </c>
      <c r="S10" s="0" t="n">
        <v>0</v>
      </c>
      <c r="T10" s="0" t="n">
        <v>0</v>
      </c>
      <c r="U10" s="0" t="n">
        <v>0</v>
      </c>
      <c r="V10" s="0" t="n">
        <v>0</v>
      </c>
      <c r="W10" s="0" t="s">
        <v>49</v>
      </c>
      <c r="X10" s="0" t="s">
        <v>50</v>
      </c>
      <c r="Z10" s="1" t="s">
        <v>30</v>
      </c>
    </row>
    <row r="11" customFormat="false" ht="13.3" hidden="false" customHeight="true" outlineLevel="0" collapsed="false">
      <c r="A11" s="2" t="n">
        <f aca="false">ROW()-1</f>
        <v>10</v>
      </c>
      <c r="B11" s="0" t="s">
        <v>35</v>
      </c>
      <c r="C11" s="0" t="s">
        <v>32</v>
      </c>
      <c r="E11" s="0" t="s">
        <v>51</v>
      </c>
      <c r="F11" s="0" t="s">
        <v>52</v>
      </c>
      <c r="H11" s="0" t="n">
        <v>2</v>
      </c>
      <c r="M11" s="0" t="n">
        <v>4.2E-013</v>
      </c>
      <c r="N11" s="0" t="n">
        <v>0</v>
      </c>
      <c r="O11" s="0" t="n">
        <v>-850</v>
      </c>
      <c r="P11" s="0" t="n">
        <v>0</v>
      </c>
      <c r="Q11" s="0" t="n">
        <v>0</v>
      </c>
      <c r="R11" s="0" t="n">
        <v>0</v>
      </c>
      <c r="S11" s="0" t="n">
        <v>0</v>
      </c>
      <c r="T11" s="0" t="n">
        <v>0</v>
      </c>
      <c r="U11" s="0" t="n">
        <v>0</v>
      </c>
      <c r="V11" s="0" t="n">
        <v>0</v>
      </c>
      <c r="W11" s="0" t="s">
        <v>49</v>
      </c>
      <c r="X11" s="0" t="s">
        <v>50</v>
      </c>
      <c r="Z11" s="1" t="s">
        <v>30</v>
      </c>
    </row>
    <row r="12" customFormat="false" ht="13.3" hidden="false" customHeight="true" outlineLevel="0" collapsed="false">
      <c r="A12" s="2" t="n">
        <f aca="false">ROW()-1</f>
        <v>11</v>
      </c>
      <c r="B12" s="0" t="s">
        <v>35</v>
      </c>
      <c r="C12" s="0" t="s">
        <v>32</v>
      </c>
      <c r="E12" s="0" t="s">
        <v>53</v>
      </c>
      <c r="F12" s="0" t="s">
        <v>33</v>
      </c>
      <c r="H12" s="0" t="n">
        <v>2</v>
      </c>
      <c r="M12" s="0" t="n">
        <v>2.52E-011</v>
      </c>
      <c r="N12" s="0" t="n">
        <v>0</v>
      </c>
      <c r="O12" s="0" t="n">
        <v>-2381</v>
      </c>
      <c r="P12" s="0" t="n">
        <v>0</v>
      </c>
      <c r="Q12" s="0" t="n">
        <v>0</v>
      </c>
      <c r="R12" s="0" t="n">
        <v>0</v>
      </c>
      <c r="S12" s="0" t="n">
        <v>0</v>
      </c>
      <c r="T12" s="0" t="n">
        <v>0</v>
      </c>
      <c r="U12" s="0" t="n">
        <v>0</v>
      </c>
      <c r="V12" s="0" t="n">
        <v>0</v>
      </c>
      <c r="W12" s="0" t="s">
        <v>54</v>
      </c>
      <c r="X12" s="0" t="s">
        <v>37</v>
      </c>
      <c r="Z12" s="1" t="s">
        <v>30</v>
      </c>
    </row>
    <row r="13" customFormat="false" ht="13.3" hidden="false" customHeight="true" outlineLevel="0" collapsed="false">
      <c r="A13" s="2" t="n">
        <f aca="false">ROW()-1</f>
        <v>12</v>
      </c>
      <c r="B13" s="0" t="s">
        <v>45</v>
      </c>
      <c r="C13" s="0" t="s">
        <v>39</v>
      </c>
      <c r="E13" s="0" t="s">
        <v>55</v>
      </c>
      <c r="F13" s="0" t="s">
        <v>34</v>
      </c>
      <c r="H13" s="0" t="n">
        <v>2</v>
      </c>
      <c r="M13" s="0" t="n">
        <v>1.8E-019</v>
      </c>
      <c r="N13" s="0" t="n">
        <v>2.6</v>
      </c>
      <c r="O13" s="0" t="n">
        <v>-960</v>
      </c>
      <c r="P13" s="0" t="n">
        <v>0</v>
      </c>
      <c r="Q13" s="0" t="n">
        <v>0</v>
      </c>
      <c r="R13" s="0" t="n">
        <v>0</v>
      </c>
      <c r="S13" s="0" t="n">
        <v>0</v>
      </c>
      <c r="T13" s="0" t="n">
        <v>0</v>
      </c>
      <c r="U13" s="0" t="n">
        <v>0</v>
      </c>
      <c r="V13" s="0" t="n">
        <v>0</v>
      </c>
      <c r="W13" s="0" t="s">
        <v>56</v>
      </c>
      <c r="X13" s="0" t="s">
        <v>50</v>
      </c>
      <c r="Z13" s="1" t="s">
        <v>30</v>
      </c>
    </row>
    <row r="14" customFormat="false" ht="13.3" hidden="false" customHeight="true" outlineLevel="0" collapsed="false">
      <c r="A14" s="2" t="n">
        <f aca="false">ROW()-1</f>
        <v>13</v>
      </c>
      <c r="B14" s="0" t="s">
        <v>45</v>
      </c>
      <c r="C14" s="0" t="s">
        <v>27</v>
      </c>
      <c r="E14" s="0" t="s">
        <v>57</v>
      </c>
      <c r="F14" s="0" t="s">
        <v>33</v>
      </c>
      <c r="H14" s="0" t="n">
        <v>2</v>
      </c>
      <c r="M14" s="0" t="n">
        <v>9.8E-010</v>
      </c>
      <c r="N14" s="0" t="n">
        <v>-0.4</v>
      </c>
      <c r="O14" s="0" t="n">
        <v>0</v>
      </c>
      <c r="P14" s="0" t="n">
        <v>0</v>
      </c>
      <c r="Q14" s="0" t="n">
        <v>0</v>
      </c>
      <c r="R14" s="0" t="n">
        <v>0</v>
      </c>
      <c r="S14" s="0" t="n">
        <v>0</v>
      </c>
      <c r="T14" s="0" t="n">
        <v>0</v>
      </c>
      <c r="U14" s="0" t="n">
        <v>0</v>
      </c>
      <c r="V14" s="0" t="n">
        <v>0</v>
      </c>
      <c r="W14" s="0" t="s">
        <v>58</v>
      </c>
      <c r="X14" s="0" t="s">
        <v>50</v>
      </c>
      <c r="Z14" s="1" t="s">
        <v>30</v>
      </c>
    </row>
    <row r="15" customFormat="false" ht="13.3" hidden="false" customHeight="true" outlineLevel="0" collapsed="false">
      <c r="A15" s="2" t="n">
        <f aca="false">ROW()-1</f>
        <v>14</v>
      </c>
      <c r="B15" s="0" t="s">
        <v>45</v>
      </c>
      <c r="C15" s="0" t="s">
        <v>59</v>
      </c>
      <c r="E15" s="0" t="s">
        <v>55</v>
      </c>
      <c r="F15" s="0" t="s">
        <v>27</v>
      </c>
      <c r="H15" s="0" t="n">
        <v>2</v>
      </c>
      <c r="M15" s="0" t="n">
        <v>1.7E-013</v>
      </c>
      <c r="N15" s="0" t="n">
        <v>0.5</v>
      </c>
      <c r="O15" s="0" t="n">
        <v>-1000</v>
      </c>
      <c r="P15" s="0" t="n">
        <v>0</v>
      </c>
      <c r="Q15" s="0" t="n">
        <v>0</v>
      </c>
      <c r="R15" s="0" t="n">
        <v>0</v>
      </c>
      <c r="S15" s="0" t="n">
        <v>0</v>
      </c>
      <c r="T15" s="0" t="n">
        <v>0</v>
      </c>
      <c r="U15" s="0" t="n">
        <v>0</v>
      </c>
      <c r="V15" s="0" t="n">
        <v>0</v>
      </c>
      <c r="W15" s="0" t="s">
        <v>60</v>
      </c>
      <c r="X15" s="0" t="s">
        <v>37</v>
      </c>
      <c r="Z15" s="1" t="s">
        <v>30</v>
      </c>
    </row>
    <row r="16" customFormat="false" ht="13.3" hidden="false" customHeight="true" outlineLevel="0" collapsed="false">
      <c r="A16" s="2" t="n">
        <f aca="false">ROW()-1</f>
        <v>15</v>
      </c>
      <c r="B16" s="0" t="s">
        <v>45</v>
      </c>
      <c r="C16" s="0" t="s">
        <v>32</v>
      </c>
      <c r="E16" s="0" t="s">
        <v>48</v>
      </c>
      <c r="F16" s="0" t="s">
        <v>27</v>
      </c>
      <c r="H16" s="0" t="n">
        <v>2</v>
      </c>
      <c r="M16" s="0" t="n">
        <v>5E-011</v>
      </c>
      <c r="N16" s="0" t="n">
        <v>0</v>
      </c>
      <c r="O16" s="0" t="n">
        <v>-200</v>
      </c>
      <c r="P16" s="0" t="n">
        <v>0</v>
      </c>
      <c r="Q16" s="0" t="n">
        <v>0</v>
      </c>
      <c r="R16" s="0" t="n">
        <v>0</v>
      </c>
      <c r="S16" s="0" t="n">
        <v>0</v>
      </c>
      <c r="T16" s="0" t="n">
        <v>0</v>
      </c>
      <c r="U16" s="0" t="n">
        <v>0</v>
      </c>
      <c r="V16" s="0" t="n">
        <v>0</v>
      </c>
      <c r="W16" s="0" t="s">
        <v>61</v>
      </c>
      <c r="X16" s="0" t="s">
        <v>50</v>
      </c>
      <c r="Z16" s="1" t="s">
        <v>30</v>
      </c>
    </row>
    <row r="17" customFormat="false" ht="13.3" hidden="false" customHeight="true" outlineLevel="0" collapsed="false">
      <c r="A17" s="2" t="n">
        <f aca="false">ROW()-1</f>
        <v>16</v>
      </c>
      <c r="B17" s="0" t="s">
        <v>45</v>
      </c>
      <c r="C17" s="0" t="s">
        <v>32</v>
      </c>
      <c r="E17" s="0" t="s">
        <v>62</v>
      </c>
      <c r="F17" s="0" t="s">
        <v>33</v>
      </c>
      <c r="H17" s="0" t="n">
        <v>2</v>
      </c>
      <c r="M17" s="0" t="n">
        <v>5.37E-011</v>
      </c>
      <c r="N17" s="0" t="n">
        <v>0</v>
      </c>
      <c r="O17" s="0" t="n">
        <v>-13800</v>
      </c>
      <c r="P17" s="0" t="n">
        <v>0</v>
      </c>
      <c r="Q17" s="0" t="n">
        <v>0</v>
      </c>
      <c r="R17" s="0" t="n">
        <v>0</v>
      </c>
      <c r="S17" s="0" t="n">
        <v>0</v>
      </c>
      <c r="T17" s="0" t="n">
        <v>0</v>
      </c>
      <c r="U17" s="0" t="n">
        <v>0</v>
      </c>
      <c r="V17" s="0" t="n">
        <v>0</v>
      </c>
      <c r="W17" s="0" t="s">
        <v>63</v>
      </c>
      <c r="X17" s="0" t="s">
        <v>37</v>
      </c>
      <c r="Z17" s="1" t="s">
        <v>30</v>
      </c>
    </row>
    <row r="18" customFormat="false" ht="13.3" hidden="false" customHeight="true" outlineLevel="0" collapsed="false">
      <c r="A18" s="2" t="n">
        <f aca="false">ROW()-1</f>
        <v>17</v>
      </c>
      <c r="B18" s="0" t="s">
        <v>64</v>
      </c>
      <c r="C18" s="0" t="s">
        <v>35</v>
      </c>
      <c r="E18" s="0" t="s">
        <v>65</v>
      </c>
      <c r="F18" s="0" t="s">
        <v>48</v>
      </c>
      <c r="H18" s="0" t="n">
        <v>2</v>
      </c>
      <c r="M18" s="0" t="n">
        <v>1.7E-014</v>
      </c>
      <c r="N18" s="0" t="n">
        <v>0.5</v>
      </c>
      <c r="O18" s="0" t="n">
        <v>-3000</v>
      </c>
      <c r="P18" s="0" t="n">
        <v>0</v>
      </c>
      <c r="Q18" s="0" t="n">
        <v>0</v>
      </c>
      <c r="R18" s="0" t="n">
        <v>0</v>
      </c>
      <c r="S18" s="0" t="n">
        <v>0</v>
      </c>
      <c r="T18" s="0" t="n">
        <v>0</v>
      </c>
      <c r="U18" s="0" t="n">
        <v>0</v>
      </c>
      <c r="V18" s="0" t="n">
        <v>0</v>
      </c>
      <c r="W18" s="0" t="s">
        <v>66</v>
      </c>
      <c r="X18" s="0" t="s">
        <v>37</v>
      </c>
      <c r="Y18" s="0" t="s">
        <v>67</v>
      </c>
      <c r="Z18" s="1" t="s">
        <v>30</v>
      </c>
    </row>
    <row r="19" customFormat="false" ht="13.3" hidden="false" customHeight="true" outlineLevel="0" collapsed="false">
      <c r="A19" s="2" t="n">
        <f aca="false">ROW()-1</f>
        <v>18</v>
      </c>
      <c r="B19" s="0" t="s">
        <v>64</v>
      </c>
      <c r="C19" s="0" t="s">
        <v>34</v>
      </c>
      <c r="E19" s="0" t="s">
        <v>48</v>
      </c>
      <c r="F19" s="0" t="s">
        <v>53</v>
      </c>
      <c r="H19" s="0" t="n">
        <v>2</v>
      </c>
      <c r="M19" s="0" t="n">
        <v>3.38E-010</v>
      </c>
      <c r="N19" s="0" t="n">
        <v>0</v>
      </c>
      <c r="O19" s="0" t="n">
        <v>-13163</v>
      </c>
      <c r="P19" s="0" t="n">
        <v>0</v>
      </c>
      <c r="Q19" s="0" t="n">
        <v>0</v>
      </c>
      <c r="R19" s="0" t="n">
        <v>0</v>
      </c>
      <c r="S19" s="0" t="n">
        <v>0</v>
      </c>
      <c r="T19" s="0" t="n">
        <v>0</v>
      </c>
      <c r="U19" s="0" t="n">
        <v>0</v>
      </c>
      <c r="V19" s="0" t="n">
        <v>0</v>
      </c>
      <c r="W19" s="0" t="s">
        <v>68</v>
      </c>
      <c r="X19" s="0" t="s">
        <v>37</v>
      </c>
      <c r="Y19" s="0" t="s">
        <v>67</v>
      </c>
      <c r="Z19" s="1" t="s">
        <v>30</v>
      </c>
    </row>
    <row r="20" customFormat="false" ht="13.3" hidden="false" customHeight="true" outlineLevel="0" collapsed="false">
      <c r="A20" s="2" t="n">
        <f aca="false">ROW()-1</f>
        <v>19</v>
      </c>
      <c r="B20" s="0" t="s">
        <v>64</v>
      </c>
      <c r="C20" s="0" t="s">
        <v>27</v>
      </c>
      <c r="E20" s="0" t="s">
        <v>62</v>
      </c>
      <c r="F20" s="0" t="s">
        <v>48</v>
      </c>
      <c r="H20" s="0" t="n">
        <v>2</v>
      </c>
      <c r="M20" s="0" t="n">
        <v>3.2E-013</v>
      </c>
      <c r="N20" s="0" t="n">
        <v>0</v>
      </c>
      <c r="O20" s="0" t="n">
        <v>-1710</v>
      </c>
      <c r="P20" s="0" t="n">
        <v>0</v>
      </c>
      <c r="Q20" s="0" t="n">
        <v>0</v>
      </c>
      <c r="R20" s="0" t="n">
        <v>0</v>
      </c>
      <c r="S20" s="0" t="n">
        <v>0</v>
      </c>
      <c r="T20" s="0" t="n">
        <v>0</v>
      </c>
      <c r="U20" s="0" t="n">
        <v>0</v>
      </c>
      <c r="V20" s="0" t="n">
        <v>0</v>
      </c>
      <c r="W20" s="0" t="s">
        <v>69</v>
      </c>
      <c r="X20" s="0" t="s">
        <v>37</v>
      </c>
      <c r="Z20" s="1" t="s">
        <v>43</v>
      </c>
    </row>
    <row r="21" customFormat="false" ht="13.3" hidden="false" customHeight="true" outlineLevel="0" collapsed="false">
      <c r="A21" s="2" t="n">
        <f aca="false">ROW()-1</f>
        <v>20</v>
      </c>
      <c r="B21" s="0" t="s">
        <v>64</v>
      </c>
      <c r="C21" s="0" t="s">
        <v>32</v>
      </c>
      <c r="E21" s="0" t="s">
        <v>70</v>
      </c>
      <c r="F21" s="0" t="s">
        <v>48</v>
      </c>
      <c r="H21" s="0" t="n">
        <v>2</v>
      </c>
      <c r="M21" s="0" t="n">
        <v>2.46E-011</v>
      </c>
      <c r="N21" s="0" t="n">
        <v>0</v>
      </c>
      <c r="O21" s="0" t="n">
        <v>-26567</v>
      </c>
      <c r="P21" s="0" t="n">
        <v>0</v>
      </c>
      <c r="Q21" s="0" t="n">
        <v>0</v>
      </c>
      <c r="R21" s="0" t="n">
        <v>0</v>
      </c>
      <c r="S21" s="0" t="n">
        <v>0</v>
      </c>
      <c r="T21" s="0" t="n">
        <v>0</v>
      </c>
      <c r="U21" s="0" t="n">
        <v>0</v>
      </c>
      <c r="V21" s="0" t="n">
        <v>0</v>
      </c>
      <c r="W21" s="0" t="s">
        <v>71</v>
      </c>
      <c r="X21" s="0" t="s">
        <v>37</v>
      </c>
      <c r="Z21" s="1" t="s">
        <v>43</v>
      </c>
    </row>
    <row r="22" customFormat="false" ht="13.3" hidden="false" customHeight="true" outlineLevel="0" collapsed="false">
      <c r="A22" s="2" t="n">
        <f aca="false">ROW()-1</f>
        <v>21</v>
      </c>
      <c r="B22" s="0" t="s">
        <v>72</v>
      </c>
      <c r="C22" s="0" t="s">
        <v>39</v>
      </c>
      <c r="E22" s="0" t="s">
        <v>73</v>
      </c>
      <c r="F22" s="0" t="s">
        <v>34</v>
      </c>
      <c r="H22" s="0" t="n">
        <v>2</v>
      </c>
      <c r="M22" s="3" t="n">
        <f aca="false">0.00000000000242 * ((1/298)^2)</f>
        <v>2.72510247286158E-017</v>
      </c>
      <c r="N22" s="0" t="n">
        <v>2</v>
      </c>
      <c r="O22" s="0" t="n">
        <v>-2700</v>
      </c>
      <c r="P22" s="0" t="n">
        <v>0</v>
      </c>
      <c r="Q22" s="0" t="n">
        <v>0</v>
      </c>
      <c r="R22" s="0" t="n">
        <v>0</v>
      </c>
      <c r="S22" s="0" t="n">
        <v>0</v>
      </c>
      <c r="T22" s="0" t="n">
        <v>0</v>
      </c>
      <c r="U22" s="0" t="n">
        <v>0</v>
      </c>
      <c r="V22" s="0" t="n">
        <v>0</v>
      </c>
      <c r="W22" s="0" t="s">
        <v>74</v>
      </c>
      <c r="X22" s="0" t="s">
        <v>75</v>
      </c>
      <c r="Z22" s="1" t="s">
        <v>30</v>
      </c>
    </row>
    <row r="23" customFormat="false" ht="13.3" hidden="false" customHeight="true" outlineLevel="0" collapsed="false">
      <c r="A23" s="2" t="n">
        <f aca="false">ROW()-1</f>
        <v>22</v>
      </c>
      <c r="B23" s="0" t="s">
        <v>72</v>
      </c>
      <c r="C23" s="0" t="s">
        <v>76</v>
      </c>
      <c r="E23" s="0" t="s">
        <v>77</v>
      </c>
      <c r="F23" s="0" t="s">
        <v>53</v>
      </c>
      <c r="H23" s="0" t="n">
        <v>2</v>
      </c>
      <c r="L23" s="0" t="n">
        <v>0.5</v>
      </c>
      <c r="M23" s="3" t="n">
        <v>1.16E-011</v>
      </c>
      <c r="N23" s="0" t="n">
        <v>0</v>
      </c>
      <c r="O23" s="0" t="n">
        <v>-2110</v>
      </c>
      <c r="P23" s="0" t="n">
        <v>0</v>
      </c>
      <c r="Q23" s="0" t="n">
        <v>0</v>
      </c>
      <c r="R23" s="0" t="n">
        <v>0</v>
      </c>
      <c r="S23" s="0" t="n">
        <v>0</v>
      </c>
      <c r="T23" s="0" t="n">
        <v>0</v>
      </c>
      <c r="U23" s="0" t="n">
        <v>0</v>
      </c>
      <c r="V23" s="0" t="n">
        <v>0</v>
      </c>
      <c r="W23" s="1" t="s">
        <v>78</v>
      </c>
      <c r="X23" s="0" t="s">
        <v>79</v>
      </c>
      <c r="Z23" s="1" t="s">
        <v>30</v>
      </c>
    </row>
    <row r="24" customFormat="false" ht="13.3" hidden="false" customHeight="true" outlineLevel="0" collapsed="false">
      <c r="A24" s="2" t="n">
        <f aca="false">ROW()-1</f>
        <v>23</v>
      </c>
      <c r="B24" s="0" t="s">
        <v>72</v>
      </c>
      <c r="C24" s="0" t="s">
        <v>76</v>
      </c>
      <c r="E24" s="0" t="s">
        <v>80</v>
      </c>
      <c r="F24" s="0" t="s">
        <v>81</v>
      </c>
      <c r="H24" s="0" t="n">
        <v>2</v>
      </c>
      <c r="L24" s="0" t="n">
        <v>0.5</v>
      </c>
      <c r="M24" s="3" t="n">
        <v>1.16E-011</v>
      </c>
      <c r="N24" s="0" t="n">
        <v>0</v>
      </c>
      <c r="O24" s="0" t="n">
        <v>-2110</v>
      </c>
      <c r="P24" s="0" t="n">
        <v>0</v>
      </c>
      <c r="Q24" s="0" t="n">
        <v>0</v>
      </c>
      <c r="R24" s="0" t="n">
        <v>0</v>
      </c>
      <c r="S24" s="0" t="n">
        <v>0</v>
      </c>
      <c r="T24" s="0" t="n">
        <v>0</v>
      </c>
      <c r="U24" s="0" t="n">
        <v>0</v>
      </c>
      <c r="V24" s="0" t="n">
        <v>0</v>
      </c>
      <c r="X24" s="0" t="s">
        <v>79</v>
      </c>
      <c r="Z24" s="1" t="s">
        <v>30</v>
      </c>
    </row>
    <row r="25" customFormat="false" ht="13.3" hidden="false" customHeight="true" outlineLevel="0" collapsed="false">
      <c r="A25" s="2" t="n">
        <f aca="false">ROW()-1</f>
        <v>24</v>
      </c>
      <c r="B25" s="0" t="s">
        <v>72</v>
      </c>
      <c r="C25" s="0" t="s">
        <v>82</v>
      </c>
      <c r="E25" s="0" t="s">
        <v>53</v>
      </c>
      <c r="F25" s="0" t="s">
        <v>81</v>
      </c>
      <c r="H25" s="0" t="n">
        <v>2</v>
      </c>
      <c r="M25" s="0" t="n">
        <f aca="false">0.71*0.000000000072</f>
        <v>5.112E-011</v>
      </c>
      <c r="N25" s="0" t="n">
        <v>0</v>
      </c>
      <c r="O25" s="0" t="n">
        <v>0</v>
      </c>
      <c r="P25" s="0" t="n">
        <v>0</v>
      </c>
      <c r="Q25" s="0" t="n">
        <v>0</v>
      </c>
      <c r="R25" s="0" t="n">
        <v>0</v>
      </c>
      <c r="S25" s="0" t="n">
        <v>0</v>
      </c>
      <c r="T25" s="0" t="n">
        <v>0</v>
      </c>
      <c r="U25" s="0" t="n">
        <v>0</v>
      </c>
      <c r="V25" s="0" t="n">
        <v>0</v>
      </c>
      <c r="X25" s="0" t="s">
        <v>83</v>
      </c>
      <c r="Z25" s="1" t="s">
        <v>43</v>
      </c>
    </row>
    <row r="26" customFormat="false" ht="13.3" hidden="false" customHeight="true" outlineLevel="0" collapsed="false">
      <c r="A26" s="2" t="n">
        <f aca="false">ROW()-1</f>
        <v>25</v>
      </c>
      <c r="B26" s="0" t="s">
        <v>72</v>
      </c>
      <c r="C26" s="0" t="s">
        <v>82</v>
      </c>
      <c r="E26" s="0" t="s">
        <v>73</v>
      </c>
      <c r="F26" s="0" t="s">
        <v>70</v>
      </c>
      <c r="H26" s="0" t="n">
        <v>2</v>
      </c>
      <c r="M26" s="0" t="n">
        <f aca="false">0.71*0.5*0.0000000000069</f>
        <v>2.4495E-012</v>
      </c>
      <c r="N26" s="0" t="n">
        <v>0</v>
      </c>
      <c r="O26" s="0" t="n">
        <v>0</v>
      </c>
      <c r="P26" s="0" t="n">
        <v>0</v>
      </c>
      <c r="Q26" s="0" t="n">
        <v>0</v>
      </c>
      <c r="R26" s="0" t="n">
        <v>0</v>
      </c>
      <c r="S26" s="0" t="n">
        <v>0</v>
      </c>
      <c r="T26" s="0" t="n">
        <v>0</v>
      </c>
      <c r="U26" s="0" t="n">
        <v>0</v>
      </c>
      <c r="V26" s="0" t="n">
        <v>0</v>
      </c>
      <c r="X26" s="0" t="s">
        <v>83</v>
      </c>
      <c r="Z26" s="1" t="s">
        <v>30</v>
      </c>
    </row>
    <row r="27" customFormat="false" ht="13.3" hidden="false" customHeight="true" outlineLevel="0" collapsed="false">
      <c r="A27" s="2" t="n">
        <f aca="false">ROW()-1</f>
        <v>26</v>
      </c>
      <c r="B27" s="0" t="s">
        <v>72</v>
      </c>
      <c r="C27" s="0" t="s">
        <v>82</v>
      </c>
      <c r="E27" s="0" t="s">
        <v>77</v>
      </c>
      <c r="F27" s="0" t="s">
        <v>31</v>
      </c>
      <c r="H27" s="0" t="n">
        <v>2</v>
      </c>
      <c r="M27" s="0" t="n">
        <f aca="false">0.71*0.0000000000016</f>
        <v>1.136E-012</v>
      </c>
      <c r="N27" s="0" t="n">
        <v>0</v>
      </c>
      <c r="O27" s="0" t="n">
        <v>0</v>
      </c>
      <c r="P27" s="0" t="n">
        <v>0</v>
      </c>
      <c r="Q27" s="0" t="n">
        <v>0</v>
      </c>
      <c r="R27" s="0" t="n">
        <v>0</v>
      </c>
      <c r="S27" s="0" t="n">
        <v>0</v>
      </c>
      <c r="T27" s="0" t="n">
        <v>0</v>
      </c>
      <c r="U27" s="0" t="n">
        <v>0</v>
      </c>
      <c r="V27" s="0" t="n">
        <v>0</v>
      </c>
      <c r="X27" s="0" t="s">
        <v>83</v>
      </c>
      <c r="Z27" s="1" t="s">
        <v>43</v>
      </c>
    </row>
    <row r="28" customFormat="false" ht="13.3" hidden="false" customHeight="true" outlineLevel="0" collapsed="false">
      <c r="A28" s="2" t="n">
        <f aca="false">ROW()-1</f>
        <v>27</v>
      </c>
      <c r="B28" s="0" t="s">
        <v>72</v>
      </c>
      <c r="C28" s="0" t="s">
        <v>82</v>
      </c>
      <c r="E28" s="0" t="s">
        <v>84</v>
      </c>
      <c r="F28" s="0" t="s">
        <v>34</v>
      </c>
      <c r="H28" s="0" t="n">
        <v>2</v>
      </c>
      <c r="M28" s="3" t="n">
        <v>1E-010</v>
      </c>
      <c r="N28" s="0" t="n">
        <v>0</v>
      </c>
      <c r="O28" s="0" t="n">
        <v>0</v>
      </c>
      <c r="P28" s="0" t="n">
        <v>0</v>
      </c>
      <c r="Q28" s="0" t="n">
        <v>0</v>
      </c>
      <c r="R28" s="0" t="n">
        <v>0</v>
      </c>
      <c r="S28" s="0" t="n">
        <v>0</v>
      </c>
      <c r="T28" s="0" t="n">
        <v>0</v>
      </c>
      <c r="U28" s="0" t="n">
        <v>0</v>
      </c>
      <c r="V28" s="0" t="n">
        <v>0</v>
      </c>
      <c r="X28" s="0" t="s">
        <v>85</v>
      </c>
      <c r="Z28" s="1" t="s">
        <v>30</v>
      </c>
    </row>
    <row r="29" customFormat="false" ht="13.3" hidden="false" customHeight="true" outlineLevel="0" collapsed="false">
      <c r="A29" s="2" t="n">
        <f aca="false">ROW()-1</f>
        <v>28</v>
      </c>
      <c r="B29" s="0" t="s">
        <v>72</v>
      </c>
      <c r="C29" s="0" t="s">
        <v>86</v>
      </c>
      <c r="E29" s="0" t="s">
        <v>81</v>
      </c>
      <c r="F29" s="0" t="s">
        <v>70</v>
      </c>
      <c r="H29" s="0" t="n">
        <v>2</v>
      </c>
      <c r="M29" s="3" t="n">
        <f aca="false">0.71*0.00000000014</f>
        <v>9.94E-011</v>
      </c>
      <c r="N29" s="0" t="n">
        <v>0</v>
      </c>
      <c r="O29" s="0" t="n">
        <v>-470</v>
      </c>
      <c r="P29" s="0" t="n">
        <v>0</v>
      </c>
      <c r="Q29" s="0" t="n">
        <v>0</v>
      </c>
      <c r="R29" s="0" t="n">
        <v>0</v>
      </c>
      <c r="S29" s="0" t="n">
        <v>0</v>
      </c>
      <c r="T29" s="0" t="n">
        <v>0</v>
      </c>
      <c r="U29" s="0" t="n">
        <v>0</v>
      </c>
      <c r="V29" s="0" t="n">
        <v>0</v>
      </c>
      <c r="X29" s="0" t="s">
        <v>87</v>
      </c>
      <c r="Z29" s="1" t="s">
        <v>30</v>
      </c>
    </row>
    <row r="30" customFormat="false" ht="13.3" hidden="false" customHeight="true" outlineLevel="0" collapsed="false">
      <c r="A30" s="2" t="n">
        <f aca="false">ROW()-1</f>
        <v>29</v>
      </c>
      <c r="B30" s="0" t="s">
        <v>72</v>
      </c>
      <c r="C30" s="0" t="s">
        <v>53</v>
      </c>
      <c r="D30" s="0" t="s">
        <v>64</v>
      </c>
      <c r="E30" s="0" t="s">
        <v>77</v>
      </c>
      <c r="F30" s="0" t="s">
        <v>64</v>
      </c>
      <c r="H30" s="0" t="n">
        <v>2</v>
      </c>
      <c r="I30" s="0" t="n">
        <v>2</v>
      </c>
      <c r="J30" s="0" t="n">
        <v>1</v>
      </c>
      <c r="K30" s="0" t="n">
        <v>-0.5</v>
      </c>
      <c r="M30" s="0" t="n">
        <f aca="false">1.9*6.8E-031*((1/300)^-2)</f>
        <v>1.1628E-025</v>
      </c>
      <c r="N30" s="0" t="n">
        <v>-2</v>
      </c>
      <c r="O30" s="0" t="n">
        <v>0</v>
      </c>
      <c r="P30" s="0" t="n">
        <v>0</v>
      </c>
      <c r="Q30" s="0" t="n">
        <v>0</v>
      </c>
      <c r="R30" s="0" t="n">
        <v>0</v>
      </c>
      <c r="S30" s="0" t="n">
        <v>0</v>
      </c>
      <c r="T30" s="0" t="n">
        <v>0</v>
      </c>
      <c r="U30" s="0" t="n">
        <v>0</v>
      </c>
      <c r="V30" s="0" t="n">
        <v>0</v>
      </c>
      <c r="X30" s="0" t="s">
        <v>88</v>
      </c>
      <c r="Z30" s="1" t="s">
        <v>30</v>
      </c>
    </row>
    <row r="31" customFormat="false" ht="13.3" hidden="false" customHeight="true" outlineLevel="0" collapsed="false">
      <c r="A31" s="2" t="n">
        <f aca="false">ROW()-1</f>
        <v>30</v>
      </c>
      <c r="B31" s="0" t="s">
        <v>89</v>
      </c>
      <c r="C31" s="0" t="s">
        <v>34</v>
      </c>
      <c r="E31" s="0" t="s">
        <v>48</v>
      </c>
      <c r="F31" s="0" t="s">
        <v>73</v>
      </c>
      <c r="H31" s="0" t="n">
        <v>2</v>
      </c>
      <c r="I31" s="0" t="n">
        <v>30</v>
      </c>
      <c r="J31" s="0" t="n">
        <v>29</v>
      </c>
      <c r="K31" s="0" t="n">
        <v>-0.5</v>
      </c>
      <c r="M31" s="3" t="n">
        <v>1.5E-010</v>
      </c>
      <c r="N31" s="0" t="n">
        <v>0</v>
      </c>
      <c r="O31" s="0" t="n">
        <v>0</v>
      </c>
      <c r="P31" s="0" t="n">
        <v>0</v>
      </c>
      <c r="Q31" s="0" t="n">
        <v>0</v>
      </c>
      <c r="R31" s="0" t="n">
        <v>0</v>
      </c>
      <c r="S31" s="0" t="n">
        <v>0</v>
      </c>
      <c r="T31" s="0" t="n">
        <v>0</v>
      </c>
      <c r="U31" s="0" t="n">
        <v>0</v>
      </c>
      <c r="V31" s="0" t="n">
        <v>0</v>
      </c>
      <c r="X31" s="0" t="s">
        <v>88</v>
      </c>
      <c r="Z31" s="1" t="s">
        <v>30</v>
      </c>
    </row>
    <row r="32" customFormat="false" ht="13.3" hidden="false" customHeight="true" outlineLevel="0" collapsed="false">
      <c r="A32" s="2" t="n">
        <f aca="false">ROW()-1</f>
        <v>31</v>
      </c>
      <c r="B32" s="0" t="s">
        <v>89</v>
      </c>
      <c r="C32" s="0" t="s">
        <v>32</v>
      </c>
      <c r="E32" s="0" t="s">
        <v>48</v>
      </c>
      <c r="F32" s="0" t="s">
        <v>81</v>
      </c>
      <c r="H32" s="0" t="n">
        <v>2</v>
      </c>
      <c r="I32" s="0" t="n">
        <v>30</v>
      </c>
      <c r="J32" s="0" t="n">
        <v>29</v>
      </c>
      <c r="K32" s="0" t="n">
        <v>-0.5</v>
      </c>
      <c r="M32" s="3" t="n">
        <v>5E-011</v>
      </c>
      <c r="N32" s="0" t="n">
        <v>0</v>
      </c>
      <c r="O32" s="0" t="n">
        <v>0</v>
      </c>
      <c r="P32" s="0" t="n">
        <v>0</v>
      </c>
      <c r="Q32" s="0" t="n">
        <v>0</v>
      </c>
      <c r="R32" s="0" t="n">
        <v>0</v>
      </c>
      <c r="S32" s="0" t="n">
        <v>0</v>
      </c>
      <c r="T32" s="0" t="n">
        <v>0</v>
      </c>
      <c r="U32" s="0" t="n">
        <v>0</v>
      </c>
      <c r="V32" s="0" t="n">
        <v>0</v>
      </c>
      <c r="X32" s="0" t="s">
        <v>88</v>
      </c>
      <c r="Z32" s="1" t="s">
        <v>30</v>
      </c>
    </row>
    <row r="33" customFormat="false" ht="13.3" hidden="false" customHeight="true" outlineLevel="0" collapsed="false">
      <c r="A33" s="2" t="n">
        <f aca="false">ROW()-1</f>
        <v>32</v>
      </c>
      <c r="B33" s="0" t="s">
        <v>89</v>
      </c>
      <c r="C33" s="0" t="s">
        <v>32</v>
      </c>
      <c r="E33" s="0" t="s">
        <v>64</v>
      </c>
      <c r="F33" s="0" t="s">
        <v>72</v>
      </c>
      <c r="H33" s="0" t="n">
        <v>2</v>
      </c>
      <c r="I33" s="0" t="n">
        <v>30</v>
      </c>
      <c r="J33" s="0" t="n">
        <v>29</v>
      </c>
      <c r="K33" s="0" t="n">
        <v>-0.5</v>
      </c>
      <c r="M33" s="3" t="n">
        <v>5E-011</v>
      </c>
      <c r="N33" s="0" t="n">
        <v>0</v>
      </c>
      <c r="O33" s="0" t="n">
        <v>0</v>
      </c>
      <c r="P33" s="0" t="n">
        <v>0</v>
      </c>
      <c r="Q33" s="0" t="n">
        <v>0</v>
      </c>
      <c r="R33" s="0" t="n">
        <v>0</v>
      </c>
      <c r="S33" s="0" t="n">
        <v>0</v>
      </c>
      <c r="T33" s="0" t="n">
        <v>0</v>
      </c>
      <c r="U33" s="0" t="n">
        <v>0</v>
      </c>
      <c r="V33" s="0" t="n">
        <v>0</v>
      </c>
      <c r="X33" s="0" t="s">
        <v>88</v>
      </c>
      <c r="Z33" s="1" t="s">
        <v>30</v>
      </c>
    </row>
    <row r="34" customFormat="false" ht="13.3" hidden="false" customHeight="true" outlineLevel="0" collapsed="false">
      <c r="A34" s="2" t="n">
        <f aca="false">ROW()-1</f>
        <v>33</v>
      </c>
      <c r="B34" s="0" t="s">
        <v>89</v>
      </c>
      <c r="C34" s="0" t="s">
        <v>70</v>
      </c>
      <c r="E34" s="0" t="s">
        <v>64</v>
      </c>
      <c r="F34" s="0" t="s">
        <v>81</v>
      </c>
      <c r="H34" s="0" t="n">
        <v>2</v>
      </c>
      <c r="I34" s="0" t="n">
        <v>30</v>
      </c>
      <c r="J34" s="0" t="n">
        <v>29</v>
      </c>
      <c r="K34" s="0" t="n">
        <v>-0.5</v>
      </c>
      <c r="M34" s="3" t="n">
        <v>7.6E-013</v>
      </c>
      <c r="N34" s="0" t="n">
        <v>0</v>
      </c>
      <c r="O34" s="0" t="n">
        <v>0</v>
      </c>
      <c r="P34" s="0" t="n">
        <v>0</v>
      </c>
      <c r="Q34" s="0" t="n">
        <v>0</v>
      </c>
      <c r="R34" s="0" t="n">
        <v>0</v>
      </c>
      <c r="S34" s="0" t="n">
        <v>0</v>
      </c>
      <c r="T34" s="0" t="n">
        <v>0</v>
      </c>
      <c r="U34" s="0" t="n">
        <v>0</v>
      </c>
      <c r="V34" s="0" t="n">
        <v>0</v>
      </c>
      <c r="X34" s="0" t="s">
        <v>88</v>
      </c>
      <c r="Z34" s="1" t="s">
        <v>30</v>
      </c>
    </row>
    <row r="35" customFormat="false" ht="13.3" hidden="false" customHeight="true" outlineLevel="0" collapsed="false">
      <c r="A35" s="2" t="n">
        <f aca="false">ROW()-1</f>
        <v>34</v>
      </c>
      <c r="B35" s="0" t="s">
        <v>89</v>
      </c>
      <c r="C35" s="0" t="s">
        <v>70</v>
      </c>
      <c r="E35" s="0" t="s">
        <v>84</v>
      </c>
      <c r="F35" s="0" t="s">
        <v>48</v>
      </c>
      <c r="H35" s="0" t="n">
        <v>2</v>
      </c>
      <c r="I35" s="0" t="n">
        <v>30</v>
      </c>
      <c r="J35" s="0" t="n">
        <v>29</v>
      </c>
      <c r="K35" s="0" t="n">
        <v>-0.5</v>
      </c>
      <c r="M35" s="3" t="n">
        <v>5.2E-012</v>
      </c>
      <c r="N35" s="0" t="n">
        <v>0</v>
      </c>
      <c r="O35" s="0" t="n">
        <v>0</v>
      </c>
      <c r="P35" s="0" t="n">
        <v>0</v>
      </c>
      <c r="Q35" s="0" t="n">
        <v>0</v>
      </c>
      <c r="R35" s="0" t="n">
        <v>0</v>
      </c>
      <c r="S35" s="0" t="n">
        <v>0</v>
      </c>
      <c r="T35" s="0" t="n">
        <v>0</v>
      </c>
      <c r="U35" s="0" t="n">
        <v>0</v>
      </c>
      <c r="V35" s="0" t="n">
        <v>0</v>
      </c>
      <c r="X35" s="0" t="s">
        <v>88</v>
      </c>
      <c r="Z35" s="1" t="s">
        <v>30</v>
      </c>
    </row>
    <row r="36" customFormat="false" ht="13.3" hidden="false" customHeight="true" outlineLevel="0" collapsed="false">
      <c r="A36" s="2" t="n">
        <f aca="false">ROW()-1</f>
        <v>35</v>
      </c>
      <c r="B36" s="0" t="s">
        <v>89</v>
      </c>
      <c r="C36" s="0" t="s">
        <v>53</v>
      </c>
      <c r="E36" s="0" t="s">
        <v>77</v>
      </c>
      <c r="F36" s="0" t="s">
        <v>48</v>
      </c>
      <c r="H36" s="0" t="n">
        <v>2</v>
      </c>
      <c r="I36" s="0" t="n">
        <v>30</v>
      </c>
      <c r="J36" s="0" t="n">
        <v>29</v>
      </c>
      <c r="K36" s="0" t="n">
        <v>-0.5</v>
      </c>
      <c r="L36" s="0" t="n">
        <v>0.5</v>
      </c>
      <c r="M36" s="3" t="n">
        <v>1.8E-010</v>
      </c>
      <c r="N36" s="0" t="n">
        <v>0</v>
      </c>
      <c r="O36" s="0" t="n">
        <v>0</v>
      </c>
      <c r="P36" s="0" t="n">
        <v>0</v>
      </c>
      <c r="Q36" s="0" t="n">
        <v>0</v>
      </c>
      <c r="R36" s="0" t="n">
        <v>0</v>
      </c>
      <c r="S36" s="0" t="n">
        <v>0</v>
      </c>
      <c r="T36" s="0" t="n">
        <v>0</v>
      </c>
      <c r="U36" s="0" t="n">
        <v>0</v>
      </c>
      <c r="V36" s="0" t="n">
        <v>0</v>
      </c>
      <c r="X36" s="0" t="s">
        <v>88</v>
      </c>
      <c r="Z36" s="1" t="s">
        <v>30</v>
      </c>
    </row>
    <row r="37" customFormat="false" ht="13.3" hidden="false" customHeight="true" outlineLevel="0" collapsed="false">
      <c r="A37" s="2" t="n">
        <f aca="false">ROW()-1</f>
        <v>36</v>
      </c>
      <c r="B37" s="0" t="s">
        <v>84</v>
      </c>
      <c r="C37" s="0" t="s">
        <v>65</v>
      </c>
      <c r="E37" s="0" t="s">
        <v>90</v>
      </c>
      <c r="F37" s="0" t="s">
        <v>70</v>
      </c>
      <c r="H37" s="0" t="n">
        <v>2</v>
      </c>
      <c r="I37" s="0" t="n">
        <v>34</v>
      </c>
      <c r="J37" s="0" t="n">
        <v>33</v>
      </c>
      <c r="K37" s="0" t="n">
        <v>-0.5</v>
      </c>
      <c r="M37" s="3" t="n">
        <v>5E-011</v>
      </c>
      <c r="N37" s="0" t="n">
        <v>0</v>
      </c>
      <c r="O37" s="0" t="n">
        <v>0</v>
      </c>
      <c r="P37" s="0" t="n">
        <v>0</v>
      </c>
      <c r="Q37" s="0" t="n">
        <v>0</v>
      </c>
      <c r="R37" s="0" t="n">
        <v>0</v>
      </c>
      <c r="S37" s="0" t="n">
        <v>0</v>
      </c>
      <c r="T37" s="0" t="n">
        <v>0</v>
      </c>
      <c r="U37" s="0" t="n">
        <v>0</v>
      </c>
      <c r="V37" s="0" t="n">
        <v>0</v>
      </c>
      <c r="X37" s="0" t="s">
        <v>88</v>
      </c>
      <c r="Z37" s="1" t="s">
        <v>30</v>
      </c>
    </row>
    <row r="38" customFormat="false" ht="13.3" hidden="false" customHeight="true" outlineLevel="0" collapsed="false">
      <c r="A38" s="2" t="n">
        <f aca="false">ROW()-1</f>
        <v>37</v>
      </c>
      <c r="B38" s="0" t="s">
        <v>84</v>
      </c>
      <c r="C38" s="0" t="s">
        <v>82</v>
      </c>
      <c r="E38" s="0" t="s">
        <v>91</v>
      </c>
      <c r="F38" s="0" t="s">
        <v>70</v>
      </c>
      <c r="H38" s="0" t="n">
        <v>2</v>
      </c>
      <c r="I38" s="0" t="n">
        <v>34</v>
      </c>
      <c r="J38" s="0" t="n">
        <v>33</v>
      </c>
      <c r="K38" s="0" t="n">
        <v>-0.5</v>
      </c>
      <c r="M38" s="3" t="n">
        <v>3E-013</v>
      </c>
      <c r="N38" s="0" t="n">
        <v>0</v>
      </c>
      <c r="O38" s="0" t="n">
        <v>460</v>
      </c>
      <c r="P38" s="0" t="n">
        <v>0</v>
      </c>
      <c r="Q38" s="0" t="n">
        <v>0</v>
      </c>
      <c r="R38" s="0" t="n">
        <v>0</v>
      </c>
      <c r="S38" s="0" t="n">
        <v>0</v>
      </c>
      <c r="T38" s="0" t="n">
        <v>0</v>
      </c>
      <c r="U38" s="0" t="n">
        <v>0</v>
      </c>
      <c r="V38" s="0" t="n">
        <v>0</v>
      </c>
      <c r="X38" s="0" t="s">
        <v>88</v>
      </c>
      <c r="Z38" s="1" t="s">
        <v>30</v>
      </c>
    </row>
    <row r="39" customFormat="false" ht="13.3" hidden="false" customHeight="true" outlineLevel="0" collapsed="false">
      <c r="A39" s="2" t="n">
        <f aca="false">ROW()-1</f>
        <v>38</v>
      </c>
      <c r="B39" s="0" t="s">
        <v>84</v>
      </c>
      <c r="C39" s="0" t="s">
        <v>27</v>
      </c>
      <c r="E39" s="0" t="s">
        <v>62</v>
      </c>
      <c r="F39" s="0" t="s">
        <v>81</v>
      </c>
      <c r="H39" s="0" t="n">
        <v>2</v>
      </c>
      <c r="I39" s="0" t="n">
        <v>34</v>
      </c>
      <c r="J39" s="0" t="n">
        <v>33</v>
      </c>
      <c r="K39" s="0" t="n">
        <v>-0.5</v>
      </c>
      <c r="M39" s="3" t="n">
        <v>2.2E-011</v>
      </c>
      <c r="N39" s="0" t="n">
        <v>0</v>
      </c>
      <c r="O39" s="0" t="n">
        <v>0</v>
      </c>
      <c r="P39" s="0" t="n">
        <v>0</v>
      </c>
      <c r="Q39" s="0" t="n">
        <v>0</v>
      </c>
      <c r="R39" s="0" t="n">
        <v>0</v>
      </c>
      <c r="S39" s="0" t="n">
        <v>0</v>
      </c>
      <c r="T39" s="0" t="n">
        <v>0</v>
      </c>
      <c r="U39" s="0" t="n">
        <v>0</v>
      </c>
      <c r="V39" s="0" t="n">
        <v>0</v>
      </c>
      <c r="X39" s="0" t="s">
        <v>88</v>
      </c>
      <c r="Z39" s="1" t="s">
        <v>30</v>
      </c>
    </row>
    <row r="40" customFormat="false" ht="13.3" hidden="false" customHeight="true" outlineLevel="0" collapsed="false">
      <c r="A40" s="2" t="n">
        <f aca="false">ROW()-1</f>
        <v>39</v>
      </c>
      <c r="B40" s="0" t="s">
        <v>84</v>
      </c>
      <c r="C40" s="0" t="s">
        <v>62</v>
      </c>
      <c r="E40" s="0" t="s">
        <v>92</v>
      </c>
      <c r="F40" s="0" t="s">
        <v>81</v>
      </c>
      <c r="H40" s="0" t="n">
        <v>2</v>
      </c>
      <c r="I40" s="0" t="n">
        <v>34</v>
      </c>
      <c r="J40" s="0" t="n">
        <v>33</v>
      </c>
      <c r="K40" s="0" t="n">
        <v>-0.5</v>
      </c>
      <c r="M40" s="3" t="n">
        <v>3.3E-012</v>
      </c>
      <c r="N40" s="0" t="n">
        <v>0</v>
      </c>
      <c r="O40" s="0" t="n">
        <v>270</v>
      </c>
      <c r="P40" s="0" t="n">
        <v>0</v>
      </c>
      <c r="Q40" s="0" t="n">
        <v>0</v>
      </c>
      <c r="R40" s="0" t="n">
        <v>0</v>
      </c>
      <c r="S40" s="0" t="n">
        <v>0</v>
      </c>
      <c r="T40" s="0" t="n">
        <v>0</v>
      </c>
      <c r="U40" s="0" t="n">
        <v>0</v>
      </c>
      <c r="V40" s="0" t="n">
        <v>0</v>
      </c>
      <c r="X40" s="0" t="s">
        <v>88</v>
      </c>
      <c r="Z40" s="1" t="s">
        <v>30</v>
      </c>
    </row>
    <row r="41" customFormat="false" ht="13.3" hidden="false" customHeight="true" outlineLevel="0" collapsed="false">
      <c r="A41" s="2" t="n">
        <f aca="false">ROW()-1</f>
        <v>40</v>
      </c>
      <c r="B41" s="0" t="s">
        <v>84</v>
      </c>
      <c r="C41" s="0" t="s">
        <v>86</v>
      </c>
      <c r="E41" s="0" t="s">
        <v>81</v>
      </c>
      <c r="F41" s="0" t="s">
        <v>70</v>
      </c>
      <c r="G41" s="0" t="s">
        <v>70</v>
      </c>
      <c r="H41" s="0" t="n">
        <v>2</v>
      </c>
      <c r="I41" s="0" t="n">
        <v>34</v>
      </c>
      <c r="J41" s="0" t="n">
        <v>33</v>
      </c>
      <c r="K41" s="0" t="n">
        <v>-0.5</v>
      </c>
      <c r="M41" s="3" t="n">
        <v>1E-014</v>
      </c>
      <c r="N41" s="0" t="n">
        <v>0</v>
      </c>
      <c r="O41" s="0" t="n">
        <v>-490</v>
      </c>
      <c r="P41" s="0" t="n">
        <v>0</v>
      </c>
      <c r="Q41" s="0" t="n">
        <v>0</v>
      </c>
      <c r="R41" s="0" t="n">
        <v>0</v>
      </c>
      <c r="S41" s="0" t="n">
        <v>0</v>
      </c>
      <c r="T41" s="0" t="n">
        <v>0</v>
      </c>
      <c r="U41" s="0" t="n">
        <v>0</v>
      </c>
      <c r="V41" s="0" t="n">
        <v>0</v>
      </c>
      <c r="X41" s="0" t="s">
        <v>88</v>
      </c>
      <c r="Z41" s="1" t="s">
        <v>30</v>
      </c>
    </row>
    <row r="42" customFormat="false" ht="13.3" hidden="false" customHeight="true" outlineLevel="0" collapsed="false">
      <c r="A42" s="2" t="n">
        <f aca="false">ROW()-1</f>
        <v>41</v>
      </c>
      <c r="B42" s="0" t="s">
        <v>93</v>
      </c>
      <c r="C42" s="0" t="s">
        <v>70</v>
      </c>
      <c r="E42" s="0" t="s">
        <v>84</v>
      </c>
      <c r="F42" s="0" t="s">
        <v>64</v>
      </c>
      <c r="H42" s="0" t="n">
        <v>2</v>
      </c>
      <c r="I42" s="0" t="n">
        <v>46</v>
      </c>
      <c r="J42" s="0" t="n">
        <v>45</v>
      </c>
      <c r="K42" s="0" t="n">
        <v>-0.5</v>
      </c>
      <c r="M42" s="3" t="n">
        <v>2.09E-012</v>
      </c>
      <c r="N42" s="0" t="n">
        <v>0</v>
      </c>
      <c r="O42" s="0" t="n">
        <v>0</v>
      </c>
      <c r="P42" s="0" t="n">
        <v>0</v>
      </c>
      <c r="Q42" s="0" t="n">
        <v>0</v>
      </c>
      <c r="R42" s="0" t="n">
        <v>0</v>
      </c>
      <c r="S42" s="0" t="n">
        <v>0</v>
      </c>
      <c r="T42" s="0" t="n">
        <v>0</v>
      </c>
      <c r="U42" s="0" t="n">
        <v>0</v>
      </c>
      <c r="V42" s="0" t="n">
        <v>0</v>
      </c>
      <c r="X42" s="0" t="s">
        <v>88</v>
      </c>
      <c r="Z42" s="1" t="s">
        <v>30</v>
      </c>
    </row>
    <row r="43" customFormat="false" ht="13.3" hidden="false" customHeight="true" outlineLevel="0" collapsed="false">
      <c r="A43" s="2" t="n">
        <f aca="false">ROW()-1</f>
        <v>42</v>
      </c>
      <c r="B43" s="0" t="s">
        <v>93</v>
      </c>
      <c r="C43" s="0" t="s">
        <v>53</v>
      </c>
      <c r="E43" s="0" t="s">
        <v>64</v>
      </c>
      <c r="F43" s="0" t="s">
        <v>77</v>
      </c>
      <c r="H43" s="0" t="n">
        <v>2</v>
      </c>
      <c r="I43" s="0" t="n">
        <v>46</v>
      </c>
      <c r="J43" s="0" t="n">
        <v>45</v>
      </c>
      <c r="K43" s="0" t="n">
        <v>-0.5</v>
      </c>
      <c r="M43" s="3" t="n">
        <v>1.03E-011</v>
      </c>
      <c r="N43" s="0" t="n">
        <v>0</v>
      </c>
      <c r="O43" s="0" t="n">
        <v>0</v>
      </c>
      <c r="P43" s="0" t="n">
        <v>0</v>
      </c>
      <c r="Q43" s="0" t="n">
        <v>0</v>
      </c>
      <c r="R43" s="0" t="n">
        <v>0</v>
      </c>
      <c r="S43" s="0" t="n">
        <v>0</v>
      </c>
      <c r="T43" s="0" t="n">
        <v>0</v>
      </c>
      <c r="U43" s="0" t="n">
        <v>0</v>
      </c>
      <c r="V43" s="0" t="n">
        <v>0</v>
      </c>
      <c r="X43" s="0" t="s">
        <v>88</v>
      </c>
      <c r="Z43" s="1" t="s">
        <v>30</v>
      </c>
    </row>
    <row r="44" customFormat="false" ht="13.3" hidden="false" customHeight="true" outlineLevel="0" collapsed="false">
      <c r="A44" s="2" t="n">
        <f aca="false">ROW()-1</f>
        <v>43</v>
      </c>
      <c r="B44" s="0" t="s">
        <v>34</v>
      </c>
      <c r="C44" s="0" t="s">
        <v>72</v>
      </c>
      <c r="D44" s="0" t="s">
        <v>94</v>
      </c>
      <c r="E44" s="0" t="s">
        <v>73</v>
      </c>
      <c r="F44" s="0" t="s">
        <v>94</v>
      </c>
      <c r="H44" s="0" t="n">
        <v>2</v>
      </c>
      <c r="I44" s="0" t="n">
        <v>2</v>
      </c>
      <c r="J44" s="0" t="n">
        <v>1</v>
      </c>
      <c r="K44" s="0" t="n">
        <v>-0.5</v>
      </c>
      <c r="M44" s="0" t="n">
        <f aca="false">1.6E-032*(1/298)^-2.27</f>
        <v>6.6159300091861E-027</v>
      </c>
      <c r="N44" s="0" t="n">
        <v>-2.27</v>
      </c>
      <c r="O44" s="0" t="n">
        <v>0</v>
      </c>
      <c r="P44" s="0" t="n">
        <v>0</v>
      </c>
      <c r="Q44" s="0" t="n">
        <v>0</v>
      </c>
      <c r="R44" s="0" t="n">
        <v>0</v>
      </c>
      <c r="S44" s="0" t="n">
        <v>0</v>
      </c>
      <c r="T44" s="0" t="n">
        <v>0</v>
      </c>
      <c r="U44" s="0" t="n">
        <v>0</v>
      </c>
      <c r="V44" s="0" t="n">
        <v>0</v>
      </c>
      <c r="X44" s="0" t="s">
        <v>88</v>
      </c>
      <c r="Z44" s="1" t="s">
        <v>30</v>
      </c>
    </row>
    <row r="45" customFormat="false" ht="13.3" hidden="false" customHeight="true" outlineLevel="0" collapsed="false">
      <c r="A45" s="2" t="n">
        <f aca="false">ROW()-1</f>
        <v>44</v>
      </c>
      <c r="B45" s="0" t="s">
        <v>34</v>
      </c>
      <c r="C45" s="0" t="s">
        <v>84</v>
      </c>
      <c r="E45" s="0" t="s">
        <v>53</v>
      </c>
      <c r="F45" s="0" t="s">
        <v>81</v>
      </c>
      <c r="H45" s="0" t="n">
        <v>2</v>
      </c>
      <c r="I45" s="0" t="n">
        <v>34</v>
      </c>
      <c r="J45" s="0" t="n">
        <v>33</v>
      </c>
      <c r="K45" s="0" t="n">
        <v>-0.5</v>
      </c>
      <c r="M45" s="3" t="n">
        <v>7.2E-011</v>
      </c>
      <c r="N45" s="0" t="n">
        <v>0</v>
      </c>
      <c r="O45" s="0" t="n">
        <v>0</v>
      </c>
      <c r="P45" s="0" t="n">
        <v>0</v>
      </c>
      <c r="Q45" s="0" t="n">
        <v>0</v>
      </c>
      <c r="R45" s="0" t="n">
        <v>0</v>
      </c>
      <c r="S45" s="0" t="n">
        <v>0</v>
      </c>
      <c r="T45" s="0" t="n">
        <v>0</v>
      </c>
      <c r="U45" s="0" t="n">
        <v>0</v>
      </c>
      <c r="V45" s="0" t="n">
        <v>0</v>
      </c>
      <c r="X45" s="0" t="s">
        <v>95</v>
      </c>
      <c r="Z45" s="1" t="s">
        <v>30</v>
      </c>
    </row>
    <row r="46" customFormat="false" ht="13.3" hidden="false" customHeight="true" outlineLevel="0" collapsed="false">
      <c r="A46" s="2" t="n">
        <f aca="false">ROW()-1</f>
        <v>45</v>
      </c>
      <c r="B46" s="0" t="s">
        <v>34</v>
      </c>
      <c r="C46" s="0" t="s">
        <v>84</v>
      </c>
      <c r="E46" s="0" t="s">
        <v>73</v>
      </c>
      <c r="F46" s="0" t="s">
        <v>70</v>
      </c>
      <c r="H46" s="0" t="n">
        <v>2</v>
      </c>
      <c r="I46" s="0" t="n">
        <v>34</v>
      </c>
      <c r="J46" s="0" t="n">
        <v>33</v>
      </c>
      <c r="K46" s="0" t="n">
        <v>-0.5</v>
      </c>
      <c r="M46" s="0" t="n">
        <f aca="false">0.5*0.0000000000069</f>
        <v>3.45E-012</v>
      </c>
      <c r="N46" s="0" t="n">
        <v>0</v>
      </c>
      <c r="O46" s="0" t="n">
        <v>0</v>
      </c>
      <c r="P46" s="0" t="n">
        <v>0</v>
      </c>
      <c r="Q46" s="0" t="n">
        <v>0</v>
      </c>
      <c r="R46" s="0" t="n">
        <v>0</v>
      </c>
      <c r="S46" s="0" t="n">
        <v>0</v>
      </c>
      <c r="T46" s="0" t="n">
        <v>0</v>
      </c>
      <c r="U46" s="0" t="n">
        <v>0</v>
      </c>
      <c r="V46" s="0" t="n">
        <v>0</v>
      </c>
      <c r="X46" s="0" t="s">
        <v>95</v>
      </c>
      <c r="Z46" s="1" t="s">
        <v>30</v>
      </c>
    </row>
    <row r="47" customFormat="false" ht="13.3" hidden="false" customHeight="true" outlineLevel="0" collapsed="false">
      <c r="A47" s="2" t="n">
        <f aca="false">ROW()-1</f>
        <v>46</v>
      </c>
      <c r="B47" s="0" t="s">
        <v>34</v>
      </c>
      <c r="C47" s="0" t="s">
        <v>84</v>
      </c>
      <c r="E47" s="0" t="s">
        <v>77</v>
      </c>
      <c r="F47" s="0" t="s">
        <v>31</v>
      </c>
      <c r="H47" s="0" t="n">
        <v>2</v>
      </c>
      <c r="I47" s="0" t="n">
        <v>34</v>
      </c>
      <c r="J47" s="0" t="n">
        <v>33</v>
      </c>
      <c r="K47" s="0" t="n">
        <v>-0.5</v>
      </c>
      <c r="M47" s="3" t="n">
        <v>1.6E-012</v>
      </c>
      <c r="N47" s="0" t="n">
        <v>0</v>
      </c>
      <c r="O47" s="0" t="n">
        <v>0</v>
      </c>
      <c r="P47" s="0" t="n">
        <v>0</v>
      </c>
      <c r="Q47" s="0" t="n">
        <v>0</v>
      </c>
      <c r="R47" s="0" t="n">
        <v>0</v>
      </c>
      <c r="S47" s="0" t="n">
        <v>0</v>
      </c>
      <c r="T47" s="0" t="n">
        <v>0</v>
      </c>
      <c r="U47" s="0" t="n">
        <v>0</v>
      </c>
      <c r="V47" s="0" t="n">
        <v>0</v>
      </c>
      <c r="X47" s="0" t="s">
        <v>95</v>
      </c>
      <c r="Z47" s="1" t="s">
        <v>30</v>
      </c>
    </row>
    <row r="48" customFormat="false" ht="13.3" hidden="false" customHeight="true" outlineLevel="0" collapsed="false">
      <c r="A48" s="2" t="n">
        <f aca="false">ROW()-1</f>
        <v>47</v>
      </c>
      <c r="B48" s="0" t="s">
        <v>34</v>
      </c>
      <c r="C48" s="0" t="s">
        <v>84</v>
      </c>
      <c r="E48" s="0" t="s">
        <v>82</v>
      </c>
      <c r="F48" s="0" t="s">
        <v>72</v>
      </c>
      <c r="H48" s="0" t="n">
        <v>2</v>
      </c>
      <c r="M48" s="0" t="n">
        <f aca="false">0.0000000001*(1/0.54)</f>
        <v>1.85185185185185E-010</v>
      </c>
      <c r="N48" s="0" t="n">
        <v>0</v>
      </c>
      <c r="O48" s="0" t="n">
        <v>-890</v>
      </c>
      <c r="P48" s="0" t="n">
        <v>0</v>
      </c>
      <c r="Q48" s="0" t="n">
        <v>0</v>
      </c>
      <c r="R48" s="0" t="n">
        <v>0</v>
      </c>
      <c r="S48" s="0" t="n">
        <v>0</v>
      </c>
      <c r="T48" s="0" t="n">
        <v>0</v>
      </c>
      <c r="U48" s="0" t="n">
        <v>0</v>
      </c>
      <c r="V48" s="0" t="n">
        <v>0</v>
      </c>
      <c r="X48" s="0" t="s">
        <v>85</v>
      </c>
      <c r="Z48" s="1" t="s">
        <v>30</v>
      </c>
    </row>
    <row r="49" customFormat="false" ht="13.3" hidden="false" customHeight="true" outlineLevel="0" collapsed="false">
      <c r="A49" s="2" t="n">
        <f aca="false">ROW()-1</f>
        <v>48</v>
      </c>
      <c r="B49" s="0" t="s">
        <v>34</v>
      </c>
      <c r="C49" s="0" t="s">
        <v>34</v>
      </c>
      <c r="D49" s="0" t="s">
        <v>94</v>
      </c>
      <c r="E49" s="0" t="s">
        <v>39</v>
      </c>
      <c r="F49" s="0" t="s">
        <v>94</v>
      </c>
      <c r="H49" s="0" t="n">
        <v>2</v>
      </c>
      <c r="M49" s="3" t="n">
        <v>6.61593E-027</v>
      </c>
      <c r="N49" s="0" t="n">
        <v>-2.27</v>
      </c>
      <c r="O49" s="0" t="n">
        <v>0</v>
      </c>
      <c r="P49" s="0" t="n">
        <v>0</v>
      </c>
      <c r="Q49" s="0" t="n">
        <v>0</v>
      </c>
      <c r="R49" s="0" t="n">
        <v>0</v>
      </c>
      <c r="S49" s="0" t="n">
        <v>0</v>
      </c>
      <c r="T49" s="0" t="n">
        <v>0</v>
      </c>
      <c r="U49" s="0" t="n">
        <v>0</v>
      </c>
      <c r="V49" s="0" t="n">
        <v>0</v>
      </c>
      <c r="W49" s="0" t="s">
        <v>96</v>
      </c>
      <c r="X49" s="0" t="s">
        <v>97</v>
      </c>
      <c r="Z49" s="1" t="s">
        <v>30</v>
      </c>
    </row>
    <row r="50" customFormat="false" ht="13.3" hidden="false" customHeight="true" outlineLevel="0" collapsed="false">
      <c r="A50" s="2" t="n">
        <f aca="false">ROW()-1</f>
        <v>49</v>
      </c>
      <c r="B50" s="0" t="s">
        <v>34</v>
      </c>
      <c r="C50" s="0" t="s">
        <v>76</v>
      </c>
      <c r="E50" s="0" t="s">
        <v>82</v>
      </c>
      <c r="F50" s="0" t="s">
        <v>39</v>
      </c>
      <c r="H50" s="0" t="n">
        <v>2</v>
      </c>
      <c r="M50" s="3" t="n">
        <v>2.81E-012</v>
      </c>
      <c r="N50" s="0" t="n">
        <v>0</v>
      </c>
      <c r="O50" s="0" t="n">
        <v>-1890</v>
      </c>
      <c r="P50" s="0" t="n">
        <v>0</v>
      </c>
      <c r="Q50" s="0" t="n">
        <v>0</v>
      </c>
      <c r="R50" s="0" t="n">
        <v>0</v>
      </c>
      <c r="S50" s="0" t="n">
        <v>0</v>
      </c>
      <c r="T50" s="0" t="n">
        <v>0</v>
      </c>
      <c r="U50" s="0" t="n">
        <v>0</v>
      </c>
      <c r="V50" s="0" t="n">
        <v>0</v>
      </c>
      <c r="W50" s="0" t="s">
        <v>98</v>
      </c>
      <c r="X50" s="0" t="s">
        <v>99</v>
      </c>
      <c r="Z50" s="1" t="s">
        <v>30</v>
      </c>
    </row>
    <row r="51" customFormat="false" ht="13.3" hidden="false" customHeight="true" outlineLevel="0" collapsed="false">
      <c r="A51" s="2" t="n">
        <f aca="false">ROW()-1</f>
        <v>50</v>
      </c>
      <c r="B51" s="0" t="s">
        <v>34</v>
      </c>
      <c r="C51" s="0" t="s">
        <v>76</v>
      </c>
      <c r="E51" s="0" t="s">
        <v>80</v>
      </c>
      <c r="F51" s="0" t="s">
        <v>53</v>
      </c>
      <c r="H51" s="0" t="n">
        <v>2</v>
      </c>
      <c r="M51" s="3" t="n">
        <v>1.7E-011</v>
      </c>
      <c r="N51" s="0" t="n">
        <v>0</v>
      </c>
      <c r="O51" s="0" t="n">
        <v>-1800</v>
      </c>
      <c r="P51" s="0" t="n">
        <v>0</v>
      </c>
      <c r="Q51" s="0" t="n">
        <v>0</v>
      </c>
      <c r="R51" s="0" t="n">
        <v>0</v>
      </c>
      <c r="S51" s="0" t="n">
        <v>0</v>
      </c>
      <c r="T51" s="0" t="n">
        <v>0</v>
      </c>
      <c r="U51" s="0" t="n">
        <v>0</v>
      </c>
      <c r="V51" s="0" t="n">
        <v>0</v>
      </c>
      <c r="X51" s="0" t="s">
        <v>99</v>
      </c>
      <c r="Z51" s="1" t="s">
        <v>30</v>
      </c>
    </row>
    <row r="52" customFormat="false" ht="13.3" hidden="false" customHeight="true" outlineLevel="0" collapsed="false">
      <c r="A52" s="2" t="n">
        <f aca="false">ROW()-1</f>
        <v>51</v>
      </c>
      <c r="B52" s="0" t="s">
        <v>34</v>
      </c>
      <c r="C52" s="0" t="s">
        <v>73</v>
      </c>
      <c r="E52" s="0" t="s">
        <v>39</v>
      </c>
      <c r="F52" s="0" t="s">
        <v>72</v>
      </c>
      <c r="H52" s="0" t="n">
        <v>2</v>
      </c>
      <c r="M52" s="3" t="n">
        <v>1.15E-011</v>
      </c>
      <c r="N52" s="0" t="n">
        <v>0</v>
      </c>
      <c r="O52" s="0" t="n">
        <v>-3041</v>
      </c>
      <c r="P52" s="0" t="n">
        <v>0</v>
      </c>
      <c r="Q52" s="0" t="n">
        <v>0</v>
      </c>
      <c r="R52" s="0" t="n">
        <v>0</v>
      </c>
      <c r="S52" s="0" t="n">
        <v>0</v>
      </c>
      <c r="T52" s="0" t="n">
        <v>0</v>
      </c>
      <c r="U52" s="0" t="n">
        <v>0</v>
      </c>
      <c r="V52" s="0" t="n">
        <v>0</v>
      </c>
      <c r="W52" s="0" t="s">
        <v>100</v>
      </c>
      <c r="X52" s="0" t="s">
        <v>101</v>
      </c>
      <c r="Z52" s="1" t="s">
        <v>30</v>
      </c>
    </row>
    <row r="53" customFormat="false" ht="13.3" hidden="false" customHeight="true" outlineLevel="0" collapsed="false">
      <c r="A53" s="2" t="n">
        <f aca="false">ROW()-1</f>
        <v>52</v>
      </c>
      <c r="B53" s="0" t="s">
        <v>34</v>
      </c>
      <c r="C53" s="0" t="s">
        <v>91</v>
      </c>
      <c r="E53" s="0" t="s">
        <v>77</v>
      </c>
      <c r="F53" s="0" t="s">
        <v>53</v>
      </c>
      <c r="H53" s="0" t="n">
        <v>2</v>
      </c>
      <c r="L53" s="0" t="n">
        <v>0.5</v>
      </c>
      <c r="M53" s="3" t="n">
        <v>1.16E-011</v>
      </c>
      <c r="N53" s="0" t="n">
        <v>0</v>
      </c>
      <c r="O53" s="0" t="n">
        <v>-2110</v>
      </c>
      <c r="P53" s="0" t="n">
        <v>0</v>
      </c>
      <c r="Q53" s="0" t="n">
        <v>0</v>
      </c>
      <c r="R53" s="0" t="n">
        <v>0</v>
      </c>
      <c r="S53" s="0" t="n">
        <v>0</v>
      </c>
      <c r="T53" s="0" t="n">
        <v>0</v>
      </c>
      <c r="U53" s="0" t="n">
        <v>0</v>
      </c>
      <c r="V53" s="0" t="n">
        <v>0</v>
      </c>
      <c r="W53" s="1" t="s">
        <v>78</v>
      </c>
      <c r="X53" s="0" t="s">
        <v>79</v>
      </c>
      <c r="Z53" s="1" t="s">
        <v>30</v>
      </c>
    </row>
    <row r="54" customFormat="false" ht="13.3" hidden="false" customHeight="true" outlineLevel="0" collapsed="false">
      <c r="A54" s="2" t="n">
        <f aca="false">ROW()-1</f>
        <v>53</v>
      </c>
      <c r="B54" s="0" t="s">
        <v>34</v>
      </c>
      <c r="C54" s="0" t="s">
        <v>91</v>
      </c>
      <c r="E54" s="0" t="s">
        <v>80</v>
      </c>
      <c r="F54" s="0" t="s">
        <v>81</v>
      </c>
      <c r="H54" s="0" t="n">
        <v>2</v>
      </c>
      <c r="L54" s="0" t="n">
        <v>0.5</v>
      </c>
      <c r="M54" s="3" t="n">
        <v>1.16E-011</v>
      </c>
      <c r="N54" s="0" t="n">
        <v>0</v>
      </c>
      <c r="O54" s="0" t="n">
        <v>-2110</v>
      </c>
      <c r="P54" s="0" t="n">
        <v>0</v>
      </c>
      <c r="Q54" s="0" t="n">
        <v>0</v>
      </c>
      <c r="R54" s="0" t="n">
        <v>0</v>
      </c>
      <c r="S54" s="0" t="n">
        <v>0</v>
      </c>
      <c r="T54" s="0" t="n">
        <v>0</v>
      </c>
      <c r="U54" s="0" t="n">
        <v>0</v>
      </c>
      <c r="V54" s="0" t="n">
        <v>0</v>
      </c>
      <c r="W54" s="1" t="s">
        <v>78</v>
      </c>
      <c r="X54" s="0" t="s">
        <v>79</v>
      </c>
      <c r="Z54" s="1" t="s">
        <v>30</v>
      </c>
    </row>
    <row r="55" customFormat="false" ht="13.3" hidden="false" customHeight="true" outlineLevel="0" collapsed="false">
      <c r="A55" s="2" t="n">
        <f aca="false">ROW()-1</f>
        <v>54</v>
      </c>
      <c r="B55" s="0" t="s">
        <v>34</v>
      </c>
      <c r="C55" s="0" t="s">
        <v>81</v>
      </c>
      <c r="D55" s="0" t="s">
        <v>64</v>
      </c>
      <c r="E55" s="0" t="s">
        <v>77</v>
      </c>
      <c r="F55" s="0" t="s">
        <v>64</v>
      </c>
      <c r="H55" s="0" t="n">
        <v>2</v>
      </c>
      <c r="I55" s="0" t="n">
        <v>18</v>
      </c>
      <c r="J55" s="0" t="n">
        <v>17</v>
      </c>
      <c r="K55" s="0" t="n">
        <v>-0.5</v>
      </c>
      <c r="M55" s="0" t="n">
        <f aca="false">1.9*6.8E-031*((1/300)^-2)</f>
        <v>1.1628E-025</v>
      </c>
      <c r="N55" s="0" t="n">
        <v>-2</v>
      </c>
      <c r="O55" s="0" t="n">
        <v>0</v>
      </c>
      <c r="P55" s="0" t="n">
        <v>0</v>
      </c>
      <c r="Q55" s="0" t="n">
        <v>0</v>
      </c>
      <c r="R55" s="0" t="n">
        <v>0</v>
      </c>
      <c r="S55" s="0" t="n">
        <v>0</v>
      </c>
      <c r="T55" s="0" t="n">
        <v>0</v>
      </c>
      <c r="U55" s="0" t="n">
        <v>0</v>
      </c>
      <c r="V55" s="0" t="n">
        <v>0</v>
      </c>
      <c r="X55" s="0" t="s">
        <v>88</v>
      </c>
      <c r="Z55" s="1" t="s">
        <v>30</v>
      </c>
    </row>
    <row r="56" customFormat="false" ht="13.3" hidden="false" customHeight="true" outlineLevel="0" collapsed="false">
      <c r="A56" s="2" t="n">
        <f aca="false">ROW()-1</f>
        <v>55</v>
      </c>
      <c r="B56" s="0" t="s">
        <v>39</v>
      </c>
      <c r="C56" s="0" t="s">
        <v>33</v>
      </c>
      <c r="E56" s="0" t="s">
        <v>35</v>
      </c>
      <c r="F56" s="0" t="s">
        <v>34</v>
      </c>
      <c r="H56" s="0" t="n">
        <v>2</v>
      </c>
      <c r="M56" s="0" t="n">
        <v>6.64E-010</v>
      </c>
      <c r="N56" s="0" t="n">
        <v>0</v>
      </c>
      <c r="O56" s="0" t="n">
        <v>-11700</v>
      </c>
      <c r="P56" s="0" t="n">
        <v>0</v>
      </c>
      <c r="Q56" s="0" t="n">
        <v>0</v>
      </c>
      <c r="R56" s="0" t="n">
        <v>0</v>
      </c>
      <c r="S56" s="0" t="n">
        <v>0</v>
      </c>
      <c r="T56" s="0" t="n">
        <v>0</v>
      </c>
      <c r="U56" s="0" t="n">
        <v>0</v>
      </c>
      <c r="V56" s="0" t="n">
        <v>0</v>
      </c>
      <c r="W56" s="0" t="s">
        <v>58</v>
      </c>
      <c r="X56" s="0" t="s">
        <v>37</v>
      </c>
      <c r="Z56" s="1" t="s">
        <v>30</v>
      </c>
    </row>
    <row r="57" customFormat="false" ht="13.3" hidden="false" customHeight="true" outlineLevel="0" collapsed="false">
      <c r="A57" s="2" t="n">
        <f aca="false">ROW()-1</f>
        <v>56</v>
      </c>
      <c r="B57" s="0" t="s">
        <v>39</v>
      </c>
      <c r="C57" s="0" t="s">
        <v>32</v>
      </c>
      <c r="E57" s="0" t="s">
        <v>53</v>
      </c>
      <c r="F57" s="0" t="s">
        <v>34</v>
      </c>
      <c r="H57" s="0" t="n">
        <v>2</v>
      </c>
      <c r="M57" s="3" t="n">
        <v>6.34E-012</v>
      </c>
      <c r="N57" s="0" t="n">
        <v>0</v>
      </c>
      <c r="O57" s="0" t="n">
        <v>-4000</v>
      </c>
      <c r="P57" s="0" t="n">
        <v>0</v>
      </c>
      <c r="Q57" s="0" t="n">
        <v>0</v>
      </c>
      <c r="R57" s="0" t="n">
        <v>0</v>
      </c>
      <c r="S57" s="0" t="n">
        <v>0</v>
      </c>
      <c r="T57" s="0" t="n">
        <v>0</v>
      </c>
      <c r="U57" s="0" t="n">
        <v>0</v>
      </c>
      <c r="V57" s="0" t="n">
        <v>0</v>
      </c>
      <c r="W57" s="0" t="s">
        <v>102</v>
      </c>
      <c r="X57" s="0" t="s">
        <v>103</v>
      </c>
      <c r="Z57" s="1" t="s">
        <v>30</v>
      </c>
    </row>
    <row r="58" customFormat="false" ht="13.3" hidden="false" customHeight="true" outlineLevel="0" collapsed="false">
      <c r="A58" s="2" t="n">
        <f aca="false">ROW()-1</f>
        <v>57</v>
      </c>
      <c r="B58" s="0" t="s">
        <v>80</v>
      </c>
      <c r="C58" s="0" t="s">
        <v>34</v>
      </c>
      <c r="E58" s="0" t="s">
        <v>53</v>
      </c>
      <c r="F58" s="0" t="s">
        <v>39</v>
      </c>
      <c r="H58" s="0" t="n">
        <v>2</v>
      </c>
      <c r="M58" s="0" t="n">
        <v>1.69E-014</v>
      </c>
      <c r="N58" s="0" t="n">
        <v>1.2</v>
      </c>
      <c r="O58" s="0" t="n">
        <v>-9610</v>
      </c>
      <c r="P58" s="0" t="n">
        <v>0</v>
      </c>
      <c r="Q58" s="0" t="n">
        <v>0</v>
      </c>
      <c r="R58" s="0" t="n">
        <v>0</v>
      </c>
      <c r="S58" s="0" t="n">
        <v>0</v>
      </c>
      <c r="T58" s="0" t="n">
        <v>0</v>
      </c>
      <c r="U58" s="0" t="n">
        <v>0</v>
      </c>
      <c r="V58" s="0" t="n">
        <v>0</v>
      </c>
      <c r="W58" s="0" t="s">
        <v>104</v>
      </c>
      <c r="X58" s="0" t="s">
        <v>37</v>
      </c>
      <c r="Z58" s="1" t="s">
        <v>30</v>
      </c>
    </row>
    <row r="59" customFormat="false" ht="13.3" hidden="false" customHeight="true" outlineLevel="0" collapsed="false">
      <c r="A59" s="2" t="n">
        <f aca="false">ROW()-1</f>
        <v>58</v>
      </c>
      <c r="B59" s="0" t="s">
        <v>80</v>
      </c>
      <c r="C59" s="0" t="s">
        <v>32</v>
      </c>
      <c r="E59" s="0" t="s">
        <v>53</v>
      </c>
      <c r="F59" s="0" t="s">
        <v>53</v>
      </c>
      <c r="H59" s="0" t="n">
        <v>2</v>
      </c>
      <c r="M59" s="0" t="n">
        <v>8.2E-014</v>
      </c>
      <c r="N59" s="0" t="n">
        <v>0.95</v>
      </c>
      <c r="O59" s="0" t="n">
        <v>-8571</v>
      </c>
      <c r="P59" s="0" t="n">
        <v>0</v>
      </c>
      <c r="Q59" s="0" t="n">
        <v>0</v>
      </c>
      <c r="R59" s="0" t="n">
        <v>0</v>
      </c>
      <c r="S59" s="0" t="n">
        <v>0</v>
      </c>
      <c r="T59" s="0" t="n">
        <v>0</v>
      </c>
      <c r="U59" s="0" t="n">
        <v>0</v>
      </c>
      <c r="V59" s="0" t="n">
        <v>0</v>
      </c>
      <c r="W59" s="0" t="s">
        <v>58</v>
      </c>
      <c r="X59" s="0" t="s">
        <v>37</v>
      </c>
      <c r="Z59" s="1" t="s">
        <v>30</v>
      </c>
    </row>
    <row r="60" customFormat="false" ht="13.3" hidden="false" customHeight="true" outlineLevel="0" collapsed="false">
      <c r="A60" s="2" t="n">
        <f aca="false">ROW()-1</f>
        <v>59</v>
      </c>
      <c r="B60" s="0" t="s">
        <v>76</v>
      </c>
      <c r="C60" s="0" t="s">
        <v>34</v>
      </c>
      <c r="E60" s="0" t="s">
        <v>80</v>
      </c>
      <c r="F60" s="0" t="s">
        <v>53</v>
      </c>
      <c r="H60" s="0" t="n">
        <v>2</v>
      </c>
      <c r="M60" s="0" t="n">
        <v>1.7E-011</v>
      </c>
      <c r="N60" s="0" t="n">
        <v>0</v>
      </c>
      <c r="O60" s="0" t="n">
        <v>-1800</v>
      </c>
      <c r="P60" s="0" t="n">
        <v>0</v>
      </c>
      <c r="Q60" s="0" t="n">
        <v>0</v>
      </c>
      <c r="R60" s="0" t="n">
        <v>0</v>
      </c>
      <c r="S60" s="0" t="n">
        <v>0</v>
      </c>
      <c r="T60" s="0" t="n">
        <v>0</v>
      </c>
      <c r="U60" s="0" t="n">
        <v>0</v>
      </c>
      <c r="V60" s="0" t="n">
        <v>0</v>
      </c>
      <c r="W60" s="0" t="s">
        <v>105</v>
      </c>
      <c r="X60" s="0" t="s">
        <v>50</v>
      </c>
      <c r="Z60" s="1" t="s">
        <v>30</v>
      </c>
    </row>
    <row r="61" customFormat="false" ht="13.3" hidden="false" customHeight="true" outlineLevel="0" collapsed="false">
      <c r="A61" s="2" t="n">
        <f aca="false">ROW()-1</f>
        <v>60</v>
      </c>
      <c r="B61" s="0" t="s">
        <v>76</v>
      </c>
      <c r="C61" s="0" t="s">
        <v>34</v>
      </c>
      <c r="E61" s="0" t="s">
        <v>82</v>
      </c>
      <c r="F61" s="0" t="s">
        <v>39</v>
      </c>
      <c r="H61" s="0" t="n">
        <v>2</v>
      </c>
      <c r="M61" s="0" t="n">
        <v>2.8E-012</v>
      </c>
      <c r="N61" s="0" t="n">
        <v>0</v>
      </c>
      <c r="O61" s="0" t="n">
        <v>-1890</v>
      </c>
      <c r="P61" s="0" t="n">
        <v>0</v>
      </c>
      <c r="Q61" s="0" t="n">
        <v>0</v>
      </c>
      <c r="R61" s="0" t="n">
        <v>0</v>
      </c>
      <c r="S61" s="0" t="n">
        <v>0</v>
      </c>
      <c r="T61" s="0" t="n">
        <v>0</v>
      </c>
      <c r="U61" s="0" t="n">
        <v>0</v>
      </c>
      <c r="V61" s="0" t="n">
        <v>0</v>
      </c>
      <c r="W61" s="0" t="s">
        <v>105</v>
      </c>
      <c r="X61" s="0" t="s">
        <v>106</v>
      </c>
      <c r="Z61" s="1" t="s">
        <v>30</v>
      </c>
    </row>
    <row r="62" customFormat="false" ht="13.3" hidden="false" customHeight="true" outlineLevel="0" collapsed="false">
      <c r="A62" s="2" t="n">
        <f aca="false">ROW()-1</f>
        <v>61</v>
      </c>
      <c r="B62" s="0" t="s">
        <v>76</v>
      </c>
      <c r="C62" s="0" t="s">
        <v>32</v>
      </c>
      <c r="E62" s="0" t="s">
        <v>82</v>
      </c>
      <c r="F62" s="0" t="s">
        <v>53</v>
      </c>
      <c r="H62" s="0" t="n">
        <v>2</v>
      </c>
      <c r="M62" s="0" t="n">
        <v>1.4E-012</v>
      </c>
      <c r="N62" s="0" t="n">
        <v>0</v>
      </c>
      <c r="O62" s="0" t="n">
        <v>-2000</v>
      </c>
      <c r="P62" s="0" t="n">
        <v>0</v>
      </c>
      <c r="Q62" s="0" t="n">
        <v>0</v>
      </c>
      <c r="R62" s="0" t="n">
        <v>0</v>
      </c>
      <c r="S62" s="0" t="n">
        <v>0</v>
      </c>
      <c r="T62" s="0" t="n">
        <v>0</v>
      </c>
      <c r="U62" s="0" t="n">
        <v>0</v>
      </c>
      <c r="V62" s="0" t="n">
        <v>0</v>
      </c>
      <c r="W62" s="0" t="s">
        <v>107</v>
      </c>
      <c r="X62" s="0" t="s">
        <v>108</v>
      </c>
      <c r="Z62" s="1" t="s">
        <v>30</v>
      </c>
    </row>
    <row r="63" customFormat="false" ht="13.3" hidden="false" customHeight="true" outlineLevel="0" collapsed="false">
      <c r="A63" s="2" t="n">
        <f aca="false">ROW()-1</f>
        <v>62</v>
      </c>
      <c r="B63" s="0" t="s">
        <v>55</v>
      </c>
      <c r="C63" s="0" t="s">
        <v>45</v>
      </c>
      <c r="E63" s="0" t="s">
        <v>109</v>
      </c>
      <c r="F63" s="0" t="s">
        <v>34</v>
      </c>
      <c r="H63" s="0" t="n">
        <v>2</v>
      </c>
      <c r="M63" s="0" t="n">
        <v>1.45E-021</v>
      </c>
      <c r="N63" s="0" t="n">
        <v>1.71</v>
      </c>
      <c r="O63" s="0" t="n">
        <v>-770</v>
      </c>
      <c r="P63" s="0" t="n">
        <v>0</v>
      </c>
      <c r="Q63" s="0" t="n">
        <v>0</v>
      </c>
      <c r="R63" s="0" t="n">
        <v>0</v>
      </c>
      <c r="S63" s="0" t="n">
        <v>0</v>
      </c>
      <c r="T63" s="0" t="n">
        <v>0</v>
      </c>
      <c r="U63" s="0" t="n">
        <v>0</v>
      </c>
      <c r="V63" s="0" t="n">
        <v>0</v>
      </c>
      <c r="W63" s="0" t="s">
        <v>58</v>
      </c>
      <c r="X63" s="0" t="s">
        <v>37</v>
      </c>
      <c r="Z63" s="1" t="s">
        <v>30</v>
      </c>
    </row>
    <row r="64" customFormat="false" ht="13.3" hidden="false" customHeight="true" outlineLevel="0" collapsed="false">
      <c r="A64" s="2" t="n">
        <f aca="false">ROW()-1</f>
        <v>63</v>
      </c>
      <c r="B64" s="0" t="s">
        <v>55</v>
      </c>
      <c r="C64" s="0" t="s">
        <v>34</v>
      </c>
      <c r="E64" s="0" t="s">
        <v>45</v>
      </c>
      <c r="F64" s="0" t="s">
        <v>39</v>
      </c>
      <c r="H64" s="0" t="n">
        <v>2</v>
      </c>
      <c r="M64" s="0" t="n">
        <v>6.2E-010</v>
      </c>
      <c r="N64" s="0" t="n">
        <v>0</v>
      </c>
      <c r="O64" s="0" t="n">
        <v>-12500</v>
      </c>
      <c r="P64" s="0" t="n">
        <v>0</v>
      </c>
      <c r="Q64" s="0" t="n">
        <v>0</v>
      </c>
      <c r="R64" s="0" t="n">
        <v>0</v>
      </c>
      <c r="S64" s="0" t="n">
        <v>0</v>
      </c>
      <c r="T64" s="0" t="n">
        <v>0</v>
      </c>
      <c r="U64" s="0" t="n">
        <v>0</v>
      </c>
      <c r="V64" s="0" t="n">
        <v>0</v>
      </c>
      <c r="W64" s="0" t="s">
        <v>58</v>
      </c>
      <c r="X64" s="0" t="s">
        <v>37</v>
      </c>
      <c r="Z64" s="1" t="s">
        <v>30</v>
      </c>
    </row>
    <row r="65" customFormat="false" ht="13.3" hidden="false" customHeight="true" outlineLevel="0" collapsed="false">
      <c r="A65" s="2" t="n">
        <f aca="false">ROW()-1</f>
        <v>64</v>
      </c>
      <c r="B65" s="0" t="s">
        <v>55</v>
      </c>
      <c r="C65" s="0" t="s">
        <v>32</v>
      </c>
      <c r="E65" s="0" t="s">
        <v>48</v>
      </c>
      <c r="F65" s="0" t="s">
        <v>59</v>
      </c>
      <c r="H65" s="0" t="n">
        <v>2</v>
      </c>
      <c r="M65" s="0" t="n">
        <v>1.09E-015</v>
      </c>
      <c r="N65" s="0" t="n">
        <v>1.14</v>
      </c>
      <c r="O65" s="0" t="n">
        <v>-3742</v>
      </c>
      <c r="P65" s="0" t="n">
        <v>0</v>
      </c>
      <c r="Q65" s="0" t="n">
        <v>0</v>
      </c>
      <c r="R65" s="0" t="n">
        <v>0</v>
      </c>
      <c r="S65" s="0" t="n">
        <v>0</v>
      </c>
      <c r="T65" s="0" t="n">
        <v>0</v>
      </c>
      <c r="U65" s="0" t="n">
        <v>0</v>
      </c>
      <c r="V65" s="0" t="n">
        <v>0</v>
      </c>
      <c r="W65" s="0" t="s">
        <v>110</v>
      </c>
      <c r="X65" s="0" t="s">
        <v>37</v>
      </c>
      <c r="Z65" s="1" t="s">
        <v>30</v>
      </c>
    </row>
    <row r="66" customFormat="false" ht="13.3" hidden="false" customHeight="true" outlineLevel="0" collapsed="false">
      <c r="A66" s="2" t="n">
        <f aca="false">ROW()-1</f>
        <v>65</v>
      </c>
      <c r="B66" s="0" t="s">
        <v>55</v>
      </c>
      <c r="C66" s="0" t="s">
        <v>32</v>
      </c>
      <c r="E66" s="0" t="s">
        <v>111</v>
      </c>
      <c r="F66" s="0" t="s">
        <v>34</v>
      </c>
      <c r="H66" s="0" t="n">
        <v>2</v>
      </c>
      <c r="M66" s="0" t="n">
        <v>5.19E-016</v>
      </c>
      <c r="N66" s="0" t="n">
        <v>1.38</v>
      </c>
      <c r="O66" s="0" t="n">
        <v>-3693</v>
      </c>
      <c r="P66" s="0" t="n">
        <v>0</v>
      </c>
      <c r="Q66" s="0" t="n">
        <v>0</v>
      </c>
      <c r="R66" s="0" t="n">
        <v>0</v>
      </c>
      <c r="S66" s="0" t="n">
        <v>0</v>
      </c>
      <c r="T66" s="0" t="n">
        <v>0</v>
      </c>
      <c r="U66" s="0" t="n">
        <v>0</v>
      </c>
      <c r="V66" s="0" t="n">
        <v>0</v>
      </c>
      <c r="W66" s="0" t="s">
        <v>110</v>
      </c>
      <c r="X66" s="0" t="s">
        <v>37</v>
      </c>
      <c r="Z66" s="1" t="s">
        <v>30</v>
      </c>
    </row>
    <row r="67" customFormat="false" ht="13.3" hidden="false" customHeight="true" outlineLevel="0" collapsed="false">
      <c r="A67" s="2" t="n">
        <f aca="false">ROW()-1</f>
        <v>66</v>
      </c>
      <c r="B67" s="0" t="s">
        <v>55</v>
      </c>
      <c r="C67" s="0" t="s">
        <v>32</v>
      </c>
      <c r="E67" s="0" t="s">
        <v>53</v>
      </c>
      <c r="F67" s="0" t="s">
        <v>45</v>
      </c>
      <c r="H67" s="0" t="n">
        <v>2</v>
      </c>
      <c r="M67" s="0" t="n">
        <v>6.21E-010</v>
      </c>
      <c r="N67" s="0" t="n">
        <v>0</v>
      </c>
      <c r="O67" s="0" t="n">
        <v>-12439</v>
      </c>
      <c r="P67" s="0" t="n">
        <v>0</v>
      </c>
      <c r="Q67" s="0" t="n">
        <v>0</v>
      </c>
      <c r="R67" s="0" t="n">
        <v>0</v>
      </c>
      <c r="S67" s="0" t="n">
        <v>0</v>
      </c>
      <c r="T67" s="0" t="n">
        <v>0</v>
      </c>
      <c r="U67" s="0" t="n">
        <v>0</v>
      </c>
      <c r="V67" s="0" t="n">
        <v>0</v>
      </c>
      <c r="W67" s="0" t="s">
        <v>112</v>
      </c>
      <c r="X67" s="0" t="s">
        <v>37</v>
      </c>
      <c r="Z67" s="1" t="s">
        <v>30</v>
      </c>
    </row>
    <row r="68" customFormat="false" ht="13.3" hidden="false" customHeight="true" outlineLevel="0" collapsed="false">
      <c r="A68" s="2" t="n">
        <f aca="false">ROW()-1</f>
        <v>67</v>
      </c>
      <c r="B68" s="0" t="s">
        <v>55</v>
      </c>
      <c r="C68" s="0" t="s">
        <v>53</v>
      </c>
      <c r="E68" s="0" t="s">
        <v>80</v>
      </c>
      <c r="F68" s="0" t="s">
        <v>45</v>
      </c>
      <c r="H68" s="0" t="n">
        <v>2</v>
      </c>
      <c r="M68" s="0" t="n">
        <v>3.6E-017</v>
      </c>
      <c r="N68" s="0" t="n">
        <v>1.5</v>
      </c>
      <c r="O68" s="0" t="n">
        <v>-3887</v>
      </c>
      <c r="P68" s="0" t="n">
        <v>0</v>
      </c>
      <c r="Q68" s="0" t="n">
        <v>0</v>
      </c>
      <c r="R68" s="0" t="n">
        <v>0</v>
      </c>
      <c r="S68" s="0" t="n">
        <v>0</v>
      </c>
      <c r="T68" s="0" t="n">
        <v>0</v>
      </c>
      <c r="U68" s="0" t="n">
        <v>0</v>
      </c>
      <c r="V68" s="0" t="n">
        <v>0</v>
      </c>
      <c r="W68" s="0" t="s">
        <v>113</v>
      </c>
      <c r="X68" s="0" t="s">
        <v>37</v>
      </c>
      <c r="Z68" s="1" t="s">
        <v>30</v>
      </c>
    </row>
    <row r="69" customFormat="false" ht="13.3" hidden="false" customHeight="true" outlineLevel="0" collapsed="false">
      <c r="A69" s="2" t="n">
        <f aca="false">ROW()-1</f>
        <v>68</v>
      </c>
      <c r="B69" s="0" t="s">
        <v>65</v>
      </c>
      <c r="C69" s="0" t="s">
        <v>33</v>
      </c>
      <c r="E69" s="0" t="s">
        <v>114</v>
      </c>
      <c r="F69" s="0" t="s">
        <v>34</v>
      </c>
      <c r="H69" s="0" t="n">
        <v>2</v>
      </c>
      <c r="M69" s="0" t="n">
        <v>1E-010</v>
      </c>
      <c r="N69" s="0" t="n">
        <v>0</v>
      </c>
      <c r="O69" s="0" t="n">
        <v>0</v>
      </c>
      <c r="P69" s="0" t="n">
        <v>0</v>
      </c>
      <c r="Q69" s="0" t="n">
        <v>0</v>
      </c>
      <c r="R69" s="0" t="n">
        <v>0</v>
      </c>
      <c r="S69" s="0" t="n">
        <v>0</v>
      </c>
      <c r="T69" s="0" t="n">
        <v>0</v>
      </c>
      <c r="U69" s="0" t="n">
        <v>0</v>
      </c>
      <c r="V69" s="0" t="n">
        <v>0</v>
      </c>
      <c r="W69" s="0" t="s">
        <v>36</v>
      </c>
      <c r="X69" s="0" t="s">
        <v>37</v>
      </c>
      <c r="Z69" s="1" t="s">
        <v>30</v>
      </c>
    </row>
    <row r="70" customFormat="false" ht="13.3" hidden="false" customHeight="true" outlineLevel="0" collapsed="false">
      <c r="A70" s="2" t="n">
        <f aca="false">ROW()-1</f>
        <v>69</v>
      </c>
      <c r="B70" s="0" t="s">
        <v>65</v>
      </c>
      <c r="C70" s="0" t="s">
        <v>33</v>
      </c>
      <c r="E70" s="0" t="s">
        <v>48</v>
      </c>
      <c r="F70" s="0" t="s">
        <v>35</v>
      </c>
      <c r="H70" s="0" t="n">
        <v>2</v>
      </c>
      <c r="M70" s="0" t="n">
        <v>1E-010</v>
      </c>
      <c r="N70" s="0" t="n">
        <v>0</v>
      </c>
      <c r="O70" s="0" t="n">
        <v>0</v>
      </c>
      <c r="P70" s="0" t="n">
        <v>0</v>
      </c>
      <c r="Q70" s="0" t="n">
        <v>0</v>
      </c>
      <c r="R70" s="0" t="n">
        <v>0</v>
      </c>
      <c r="S70" s="0" t="n">
        <v>0</v>
      </c>
      <c r="T70" s="0" t="n">
        <v>0</v>
      </c>
      <c r="U70" s="0" t="n">
        <v>0</v>
      </c>
      <c r="V70" s="0" t="n">
        <v>0</v>
      </c>
      <c r="W70" s="0" t="s">
        <v>36</v>
      </c>
      <c r="X70" s="0" t="s">
        <v>37</v>
      </c>
      <c r="Z70" s="1" t="s">
        <v>30</v>
      </c>
    </row>
    <row r="71" customFormat="false" ht="13.3" hidden="false" customHeight="true" outlineLevel="0" collapsed="false">
      <c r="A71" s="2" t="n">
        <f aca="false">ROW()-1</f>
        <v>70</v>
      </c>
      <c r="B71" s="0" t="s">
        <v>65</v>
      </c>
      <c r="C71" s="0" t="s">
        <v>35</v>
      </c>
      <c r="E71" s="0" t="s">
        <v>41</v>
      </c>
      <c r="F71" s="0" t="s">
        <v>48</v>
      </c>
      <c r="H71" s="0" t="n">
        <v>2</v>
      </c>
      <c r="M71" s="0" t="n">
        <v>5.3E-014</v>
      </c>
      <c r="N71" s="0" t="n">
        <v>0.7</v>
      </c>
      <c r="O71" s="0" t="n">
        <v>-500</v>
      </c>
      <c r="P71" s="0" t="n">
        <v>0</v>
      </c>
      <c r="Q71" s="0" t="n">
        <v>0</v>
      </c>
      <c r="R71" s="0" t="n">
        <v>0</v>
      </c>
      <c r="S71" s="0" t="n">
        <v>0</v>
      </c>
      <c r="T71" s="0" t="n">
        <v>0</v>
      </c>
      <c r="U71" s="0" t="n">
        <v>0</v>
      </c>
      <c r="V71" s="0" t="n">
        <v>0</v>
      </c>
      <c r="W71" s="0" t="s">
        <v>115</v>
      </c>
      <c r="X71" s="0" t="s">
        <v>37</v>
      </c>
      <c r="Y71" s="0" t="s">
        <v>116</v>
      </c>
      <c r="Z71" s="1" t="s">
        <v>43</v>
      </c>
    </row>
    <row r="72" customFormat="false" ht="13.3" hidden="false" customHeight="true" outlineLevel="0" collapsed="false">
      <c r="A72" s="2" t="n">
        <f aca="false">ROW()-1</f>
        <v>71</v>
      </c>
      <c r="B72" s="0" t="s">
        <v>65</v>
      </c>
      <c r="C72" s="0" t="s">
        <v>45</v>
      </c>
      <c r="E72" s="0" t="s">
        <v>55</v>
      </c>
      <c r="F72" s="0" t="s">
        <v>48</v>
      </c>
      <c r="H72" s="0" t="n">
        <v>2</v>
      </c>
      <c r="M72" s="0" t="n">
        <v>1E-010</v>
      </c>
      <c r="N72" s="0" t="n">
        <v>0</v>
      </c>
      <c r="O72" s="0" t="n">
        <v>0</v>
      </c>
      <c r="P72" s="0" t="n">
        <v>0</v>
      </c>
      <c r="Q72" s="0" t="n">
        <v>0</v>
      </c>
      <c r="R72" s="0" t="n">
        <v>0</v>
      </c>
      <c r="S72" s="0" t="n">
        <v>0</v>
      </c>
      <c r="T72" s="0" t="n">
        <v>0</v>
      </c>
      <c r="U72" s="0" t="n">
        <v>0</v>
      </c>
      <c r="V72" s="0" t="n">
        <v>0</v>
      </c>
      <c r="W72" s="0" t="s">
        <v>54</v>
      </c>
      <c r="X72" s="0" t="s">
        <v>37</v>
      </c>
      <c r="Y72" s="0" t="s">
        <v>117</v>
      </c>
      <c r="Z72" s="1" t="s">
        <v>30</v>
      </c>
    </row>
    <row r="73" customFormat="false" ht="13.3" hidden="false" customHeight="true" outlineLevel="0" collapsed="false">
      <c r="A73" s="2" t="n">
        <f aca="false">ROW()-1</f>
        <v>72</v>
      </c>
      <c r="B73" s="0" t="s">
        <v>65</v>
      </c>
      <c r="C73" s="0" t="s">
        <v>72</v>
      </c>
      <c r="E73" s="0" t="s">
        <v>48</v>
      </c>
      <c r="F73" s="0" t="s">
        <v>73</v>
      </c>
      <c r="H73" s="0" t="n">
        <v>2</v>
      </c>
      <c r="I73" s="0" t="n">
        <v>2</v>
      </c>
      <c r="J73" s="0" t="n">
        <v>1</v>
      </c>
      <c r="K73" s="0" t="n">
        <v>-0.5</v>
      </c>
      <c r="M73" s="3" t="n">
        <v>1.5E-010</v>
      </c>
      <c r="N73" s="0" t="n">
        <v>0</v>
      </c>
      <c r="O73" s="0" t="n">
        <v>0</v>
      </c>
      <c r="P73" s="0" t="n">
        <v>0</v>
      </c>
      <c r="Q73" s="0" t="n">
        <v>0</v>
      </c>
      <c r="R73" s="0" t="n">
        <v>0</v>
      </c>
      <c r="S73" s="0" t="n">
        <v>0</v>
      </c>
      <c r="T73" s="0" t="n">
        <v>0</v>
      </c>
      <c r="U73" s="0" t="n">
        <v>0</v>
      </c>
      <c r="V73" s="0" t="n">
        <v>0</v>
      </c>
      <c r="X73" s="0" t="s">
        <v>88</v>
      </c>
      <c r="Z73" s="1" t="s">
        <v>30</v>
      </c>
    </row>
    <row r="74" customFormat="false" ht="13.3" hidden="false" customHeight="true" outlineLevel="0" collapsed="false">
      <c r="A74" s="2" t="n">
        <f aca="false">ROW()-1</f>
        <v>73</v>
      </c>
      <c r="B74" s="0" t="s">
        <v>65</v>
      </c>
      <c r="C74" s="0" t="s">
        <v>34</v>
      </c>
      <c r="E74" s="0" t="s">
        <v>48</v>
      </c>
      <c r="F74" s="0" t="s">
        <v>39</v>
      </c>
      <c r="H74" s="0" t="n">
        <v>2</v>
      </c>
      <c r="M74" s="0" t="n">
        <v>1.5E-010</v>
      </c>
      <c r="N74" s="0" t="n">
        <v>0</v>
      </c>
      <c r="O74" s="0" t="n">
        <v>0</v>
      </c>
      <c r="P74" s="0" t="n">
        <v>0</v>
      </c>
      <c r="Q74" s="0" t="n">
        <v>0</v>
      </c>
      <c r="R74" s="0" t="n">
        <v>0</v>
      </c>
      <c r="S74" s="0" t="n">
        <v>0</v>
      </c>
      <c r="T74" s="0" t="n">
        <v>0</v>
      </c>
      <c r="U74" s="0" t="n">
        <v>0</v>
      </c>
      <c r="V74" s="0" t="n">
        <v>0</v>
      </c>
      <c r="W74" s="0" t="s">
        <v>118</v>
      </c>
      <c r="X74" s="0" t="s">
        <v>50</v>
      </c>
      <c r="Z74" s="1" t="s">
        <v>30</v>
      </c>
    </row>
    <row r="75" customFormat="false" ht="13.3" hidden="false" customHeight="true" outlineLevel="0" collapsed="false">
      <c r="A75" s="2" t="n">
        <f aca="false">ROW()-1</f>
        <v>74</v>
      </c>
      <c r="B75" s="0" t="s">
        <v>65</v>
      </c>
      <c r="C75" s="0" t="s">
        <v>65</v>
      </c>
      <c r="E75" s="0" t="s">
        <v>48</v>
      </c>
      <c r="F75" s="0" t="s">
        <v>48</v>
      </c>
      <c r="G75" s="0" t="s">
        <v>39</v>
      </c>
      <c r="H75" s="0" t="n">
        <v>2</v>
      </c>
      <c r="M75" s="0" t="n">
        <v>7.35E-012</v>
      </c>
      <c r="N75" s="0" t="n">
        <v>0</v>
      </c>
      <c r="O75" s="0" t="n">
        <v>0</v>
      </c>
      <c r="P75" s="0" t="n">
        <v>0</v>
      </c>
      <c r="Q75" s="0" t="n">
        <v>0</v>
      </c>
      <c r="R75" s="0" t="n">
        <v>0</v>
      </c>
      <c r="S75" s="0" t="n">
        <v>0</v>
      </c>
      <c r="T75" s="0" t="n">
        <v>0</v>
      </c>
      <c r="U75" s="0" t="n">
        <v>0</v>
      </c>
      <c r="V75" s="0" t="n">
        <v>0</v>
      </c>
      <c r="W75" s="0" t="s">
        <v>119</v>
      </c>
      <c r="X75" s="0" t="s">
        <v>120</v>
      </c>
      <c r="Z75" s="1" t="s">
        <v>30</v>
      </c>
    </row>
    <row r="76" customFormat="false" ht="13.3" hidden="false" customHeight="true" outlineLevel="0" collapsed="false">
      <c r="A76" s="2" t="n">
        <f aca="false">ROW()-1</f>
        <v>75</v>
      </c>
      <c r="B76" s="0" t="s">
        <v>65</v>
      </c>
      <c r="C76" s="0" t="s">
        <v>65</v>
      </c>
      <c r="E76" s="0" t="s">
        <v>121</v>
      </c>
      <c r="F76" s="0" t="s">
        <v>48</v>
      </c>
      <c r="H76" s="0" t="n">
        <v>2</v>
      </c>
      <c r="M76" s="0" t="n">
        <v>4.26E-011</v>
      </c>
      <c r="N76" s="0" t="n">
        <v>0</v>
      </c>
      <c r="O76" s="0" t="n">
        <v>0</v>
      </c>
      <c r="P76" s="0" t="n">
        <v>0</v>
      </c>
      <c r="Q76" s="0" t="n">
        <v>0</v>
      </c>
      <c r="R76" s="0" t="n">
        <v>0</v>
      </c>
      <c r="S76" s="0" t="n">
        <v>0</v>
      </c>
      <c r="T76" s="0" t="n">
        <v>0</v>
      </c>
      <c r="U76" s="0" t="n">
        <v>0</v>
      </c>
      <c r="V76" s="0" t="n">
        <v>0</v>
      </c>
      <c r="W76" s="0" t="s">
        <v>119</v>
      </c>
      <c r="X76" s="0" t="s">
        <v>120</v>
      </c>
      <c r="Z76" s="1" t="s">
        <v>30</v>
      </c>
    </row>
    <row r="77" customFormat="false" ht="13.3" hidden="false" customHeight="true" outlineLevel="0" collapsed="false">
      <c r="A77" s="2" t="n">
        <f aca="false">ROW()-1</f>
        <v>76</v>
      </c>
      <c r="B77" s="0" t="s">
        <v>65</v>
      </c>
      <c r="C77" s="0" t="s">
        <v>27</v>
      </c>
      <c r="E77" s="0" t="s">
        <v>48</v>
      </c>
      <c r="F77" s="0" t="s">
        <v>59</v>
      </c>
      <c r="H77" s="0" t="n">
        <v>2</v>
      </c>
      <c r="M77" s="0" t="n">
        <v>3.3E-013</v>
      </c>
      <c r="N77" s="0" t="n">
        <v>0.5</v>
      </c>
      <c r="O77" s="0" t="n">
        <v>-1000</v>
      </c>
      <c r="P77" s="0" t="n">
        <v>0</v>
      </c>
      <c r="Q77" s="0" t="n">
        <v>0</v>
      </c>
      <c r="R77" s="0" t="n">
        <v>0</v>
      </c>
      <c r="S77" s="0" t="n">
        <v>0</v>
      </c>
      <c r="T77" s="0" t="n">
        <v>0</v>
      </c>
      <c r="U77" s="0" t="n">
        <v>0</v>
      </c>
      <c r="V77" s="0" t="n">
        <v>0</v>
      </c>
      <c r="W77" s="0" t="s">
        <v>60</v>
      </c>
      <c r="X77" s="0" t="s">
        <v>37</v>
      </c>
    </row>
    <row r="78" customFormat="false" ht="13.3" hidden="false" customHeight="true" outlineLevel="0" collapsed="false">
      <c r="A78" s="2" t="n">
        <f aca="false">ROW()-1</f>
        <v>77</v>
      </c>
      <c r="B78" s="0" t="s">
        <v>65</v>
      </c>
      <c r="C78" s="0" t="s">
        <v>27</v>
      </c>
      <c r="E78" s="0" t="s">
        <v>55</v>
      </c>
      <c r="F78" s="0" t="s">
        <v>32</v>
      </c>
      <c r="H78" s="0" t="n">
        <v>2</v>
      </c>
      <c r="M78" s="0" t="n">
        <v>1.7E-010</v>
      </c>
      <c r="N78" s="0" t="n">
        <v>0</v>
      </c>
      <c r="O78" s="0" t="n">
        <v>0</v>
      </c>
      <c r="P78" s="0" t="n">
        <v>0</v>
      </c>
      <c r="Q78" s="0" t="n">
        <v>0</v>
      </c>
      <c r="R78" s="0" t="n">
        <v>0</v>
      </c>
      <c r="S78" s="0" t="n">
        <v>0</v>
      </c>
      <c r="T78" s="0" t="n">
        <v>0</v>
      </c>
      <c r="U78" s="0" t="n">
        <v>0</v>
      </c>
      <c r="V78" s="0" t="n">
        <v>0</v>
      </c>
      <c r="W78" s="0" t="s">
        <v>36</v>
      </c>
      <c r="X78" s="0" t="s">
        <v>37</v>
      </c>
      <c r="Z78" s="1" t="s">
        <v>30</v>
      </c>
    </row>
    <row r="79" customFormat="false" ht="13.3" hidden="false" customHeight="true" outlineLevel="0" collapsed="false">
      <c r="A79" s="2" t="n">
        <f aca="false">ROW()-1</f>
        <v>78</v>
      </c>
      <c r="B79" s="0" t="s">
        <v>65</v>
      </c>
      <c r="C79" s="0" t="s">
        <v>27</v>
      </c>
      <c r="E79" s="0" t="s">
        <v>111</v>
      </c>
      <c r="F79" s="0" t="s">
        <v>34</v>
      </c>
      <c r="H79" s="0" t="n">
        <v>2</v>
      </c>
      <c r="M79" s="0" t="n">
        <v>1E-010</v>
      </c>
      <c r="N79" s="0" t="n">
        <v>0</v>
      </c>
      <c r="O79" s="0" t="n">
        <v>0</v>
      </c>
      <c r="P79" s="0" t="n">
        <v>0</v>
      </c>
      <c r="Q79" s="0" t="n">
        <v>0</v>
      </c>
      <c r="R79" s="0" t="n">
        <v>0</v>
      </c>
      <c r="S79" s="0" t="n">
        <v>0</v>
      </c>
      <c r="T79" s="0" t="n">
        <v>0</v>
      </c>
      <c r="U79" s="0" t="n">
        <v>0</v>
      </c>
      <c r="V79" s="0" t="n">
        <v>0</v>
      </c>
      <c r="W79" s="0" t="s">
        <v>36</v>
      </c>
      <c r="X79" s="0" t="s">
        <v>37</v>
      </c>
      <c r="Z79" s="1" t="s">
        <v>30</v>
      </c>
    </row>
    <row r="80" customFormat="false" ht="13.3" hidden="false" customHeight="true" outlineLevel="0" collapsed="false">
      <c r="A80" s="2" t="n">
        <f aca="false">ROW()-1</f>
        <v>79</v>
      </c>
      <c r="B80" s="0" t="s">
        <v>65</v>
      </c>
      <c r="C80" s="0" t="s">
        <v>62</v>
      </c>
      <c r="E80" s="0" t="s">
        <v>122</v>
      </c>
      <c r="F80" s="0" t="s">
        <v>48</v>
      </c>
      <c r="H80" s="0" t="n">
        <v>2</v>
      </c>
      <c r="M80" s="0" t="n">
        <v>1.2E-011</v>
      </c>
      <c r="N80" s="0" t="n">
        <v>0</v>
      </c>
      <c r="O80" s="0" t="n">
        <v>0</v>
      </c>
      <c r="P80" s="0" t="n">
        <v>0</v>
      </c>
      <c r="Q80" s="0" t="n">
        <v>0</v>
      </c>
      <c r="R80" s="0" t="n">
        <v>0</v>
      </c>
      <c r="S80" s="0" t="n">
        <v>0</v>
      </c>
      <c r="T80" s="0" t="n">
        <v>0</v>
      </c>
      <c r="U80" s="0" t="n">
        <v>0</v>
      </c>
      <c r="V80" s="0" t="n">
        <v>0</v>
      </c>
      <c r="W80" s="0" t="s">
        <v>123</v>
      </c>
      <c r="X80" s="0" t="s">
        <v>37</v>
      </c>
      <c r="Z80" s="1" t="s">
        <v>30</v>
      </c>
    </row>
    <row r="81" customFormat="false" ht="13.3" hidden="false" customHeight="true" outlineLevel="0" collapsed="false">
      <c r="A81" s="2" t="n">
        <f aca="false">ROW()-1</f>
        <v>80</v>
      </c>
      <c r="B81" s="0" t="s">
        <v>65</v>
      </c>
      <c r="C81" s="0" t="s">
        <v>32</v>
      </c>
      <c r="E81" s="0" t="s">
        <v>48</v>
      </c>
      <c r="F81" s="0" t="s">
        <v>53</v>
      </c>
      <c r="H81" s="0" t="n">
        <v>2</v>
      </c>
      <c r="M81" s="0" t="n">
        <v>5E-011</v>
      </c>
      <c r="N81" s="0" t="n">
        <v>0</v>
      </c>
      <c r="O81" s="0" t="n">
        <v>0</v>
      </c>
      <c r="P81" s="0" t="n">
        <v>0</v>
      </c>
      <c r="Q81" s="0" t="n">
        <v>0</v>
      </c>
      <c r="R81" s="0" t="n">
        <v>0</v>
      </c>
      <c r="S81" s="0" t="n">
        <v>0</v>
      </c>
      <c r="T81" s="0" t="n">
        <v>0</v>
      </c>
      <c r="U81" s="0" t="n">
        <v>0</v>
      </c>
      <c r="V81" s="0" t="n">
        <v>0</v>
      </c>
      <c r="W81" s="0" t="s">
        <v>58</v>
      </c>
      <c r="X81" s="0" t="s">
        <v>50</v>
      </c>
      <c r="Z81" s="1" t="s">
        <v>30</v>
      </c>
    </row>
    <row r="82" customFormat="false" ht="13.3" hidden="false" customHeight="true" outlineLevel="0" collapsed="false">
      <c r="A82" s="2" t="n">
        <f aca="false">ROW()-1</f>
        <v>81</v>
      </c>
      <c r="B82" s="0" t="s">
        <v>65</v>
      </c>
      <c r="C82" s="0" t="s">
        <v>32</v>
      </c>
      <c r="E82" s="0" t="s">
        <v>64</v>
      </c>
      <c r="F82" s="0" t="s">
        <v>34</v>
      </c>
      <c r="H82" s="0" t="n">
        <v>2</v>
      </c>
      <c r="M82" s="0" t="n">
        <v>5E-011</v>
      </c>
      <c r="N82" s="0" t="n">
        <v>0</v>
      </c>
      <c r="O82" s="0" t="n">
        <v>0</v>
      </c>
      <c r="P82" s="0" t="n">
        <v>0</v>
      </c>
      <c r="Q82" s="0" t="n">
        <v>0</v>
      </c>
      <c r="R82" s="0" t="n">
        <v>0</v>
      </c>
      <c r="S82" s="0" t="n">
        <v>0</v>
      </c>
      <c r="T82" s="0" t="n">
        <v>0</v>
      </c>
      <c r="U82" s="0" t="n">
        <v>0</v>
      </c>
      <c r="V82" s="0" t="n">
        <v>0</v>
      </c>
      <c r="W82" s="0" t="s">
        <v>58</v>
      </c>
      <c r="X82" s="0" t="s">
        <v>50</v>
      </c>
      <c r="Z82" s="1" t="s">
        <v>30</v>
      </c>
    </row>
    <row r="83" customFormat="false" ht="13.3" hidden="false" customHeight="true" outlineLevel="0" collapsed="false">
      <c r="A83" s="2" t="n">
        <f aca="false">ROW()-1</f>
        <v>82</v>
      </c>
      <c r="B83" s="0" t="s">
        <v>65</v>
      </c>
      <c r="C83" s="0" t="s">
        <v>70</v>
      </c>
      <c r="E83" s="0" t="s">
        <v>64</v>
      </c>
      <c r="F83" s="0" t="s">
        <v>53</v>
      </c>
      <c r="H83" s="0" t="n">
        <v>2</v>
      </c>
      <c r="M83" s="0" t="n">
        <v>7.6E-013</v>
      </c>
      <c r="N83" s="0" t="n">
        <v>0</v>
      </c>
      <c r="O83" s="0" t="n">
        <v>0</v>
      </c>
      <c r="P83" s="0" t="n">
        <v>0</v>
      </c>
      <c r="Q83" s="0" t="n">
        <v>0</v>
      </c>
      <c r="R83" s="0" t="n">
        <v>0</v>
      </c>
      <c r="S83" s="0" t="n">
        <v>0</v>
      </c>
      <c r="T83" s="0" t="n">
        <v>0</v>
      </c>
      <c r="U83" s="0" t="n">
        <v>0</v>
      </c>
      <c r="V83" s="0" t="n">
        <v>0</v>
      </c>
      <c r="W83" s="0" t="n">
        <v>298</v>
      </c>
      <c r="X83" s="0" t="s">
        <v>37</v>
      </c>
      <c r="Z83" s="1" t="s">
        <v>30</v>
      </c>
    </row>
    <row r="84" customFormat="false" ht="13.3" hidden="false" customHeight="true" outlineLevel="0" collapsed="false">
      <c r="A84" s="2" t="n">
        <f aca="false">ROW()-1</f>
        <v>83</v>
      </c>
      <c r="B84" s="0" t="s">
        <v>65</v>
      </c>
      <c r="C84" s="0" t="s">
        <v>70</v>
      </c>
      <c r="E84" s="0" t="s">
        <v>82</v>
      </c>
      <c r="F84" s="0" t="s">
        <v>48</v>
      </c>
      <c r="H84" s="0" t="n">
        <v>2</v>
      </c>
      <c r="M84" s="0" t="n">
        <v>5.2E-012</v>
      </c>
      <c r="N84" s="0" t="n">
        <v>0</v>
      </c>
      <c r="O84" s="0" t="n">
        <v>0</v>
      </c>
      <c r="P84" s="0" t="n">
        <v>0</v>
      </c>
      <c r="Q84" s="0" t="n">
        <v>0</v>
      </c>
      <c r="R84" s="0" t="n">
        <v>0</v>
      </c>
      <c r="S84" s="0" t="n">
        <v>0</v>
      </c>
      <c r="T84" s="0" t="n">
        <v>0</v>
      </c>
      <c r="U84" s="0" t="n">
        <v>0</v>
      </c>
      <c r="V84" s="0" t="n">
        <v>0</v>
      </c>
      <c r="W84" s="0" t="s">
        <v>124</v>
      </c>
      <c r="X84" s="0" t="s">
        <v>108</v>
      </c>
      <c r="Z84" s="1" t="s">
        <v>30</v>
      </c>
    </row>
    <row r="85" customFormat="false" ht="13.3" hidden="false" customHeight="true" outlineLevel="0" collapsed="false">
      <c r="A85" s="2" t="n">
        <f aca="false">ROW()-1</f>
        <v>84</v>
      </c>
      <c r="B85" s="0" t="s">
        <v>65</v>
      </c>
      <c r="C85" s="0" t="s">
        <v>81</v>
      </c>
      <c r="E85" s="0" t="s">
        <v>77</v>
      </c>
      <c r="F85" s="0" t="s">
        <v>48</v>
      </c>
      <c r="H85" s="0" t="n">
        <v>2</v>
      </c>
      <c r="I85" s="0" t="n">
        <v>30</v>
      </c>
      <c r="J85" s="0" t="n">
        <v>29</v>
      </c>
      <c r="K85" s="0" t="n">
        <v>-0.5</v>
      </c>
      <c r="L85" s="0" t="n">
        <v>0.5</v>
      </c>
      <c r="M85" s="3" t="n">
        <v>1.8E-010</v>
      </c>
      <c r="N85" s="0" t="n">
        <v>0</v>
      </c>
      <c r="O85" s="0" t="n">
        <v>0</v>
      </c>
      <c r="P85" s="0" t="n">
        <v>0</v>
      </c>
      <c r="Q85" s="0" t="n">
        <v>0</v>
      </c>
      <c r="R85" s="0" t="n">
        <v>0</v>
      </c>
      <c r="S85" s="0" t="n">
        <v>0</v>
      </c>
      <c r="T85" s="0" t="n">
        <v>0</v>
      </c>
      <c r="U85" s="0" t="n">
        <v>0</v>
      </c>
      <c r="V85" s="0" t="n">
        <v>0</v>
      </c>
      <c r="X85" s="0" t="s">
        <v>88</v>
      </c>
      <c r="Z85" s="1" t="s">
        <v>43</v>
      </c>
    </row>
    <row r="86" customFormat="false" ht="13.3" hidden="false" customHeight="true" outlineLevel="0" collapsed="false">
      <c r="A86" s="2" t="n">
        <f aca="false">ROW()-1</f>
        <v>85</v>
      </c>
      <c r="B86" s="0" t="s">
        <v>65</v>
      </c>
      <c r="C86" s="0" t="s">
        <v>53</v>
      </c>
      <c r="E86" s="0" t="s">
        <v>80</v>
      </c>
      <c r="F86" s="0" t="s">
        <v>48</v>
      </c>
      <c r="H86" s="0" t="n">
        <v>2</v>
      </c>
      <c r="M86" s="0" t="n">
        <v>1.8E-010</v>
      </c>
      <c r="N86" s="0" t="n">
        <v>0</v>
      </c>
      <c r="O86" s="0" t="n">
        <v>0</v>
      </c>
      <c r="P86" s="0" t="n">
        <v>0</v>
      </c>
      <c r="Q86" s="0" t="n">
        <v>0</v>
      </c>
      <c r="R86" s="0" t="n">
        <v>0</v>
      </c>
      <c r="S86" s="0" t="n">
        <v>0</v>
      </c>
      <c r="T86" s="0" t="n">
        <v>0</v>
      </c>
      <c r="U86" s="0" t="n">
        <v>0</v>
      </c>
      <c r="V86" s="0" t="n">
        <v>0</v>
      </c>
      <c r="W86" s="0" t="s">
        <v>125</v>
      </c>
      <c r="X86" s="0" t="s">
        <v>50</v>
      </c>
      <c r="Z86" s="1" t="s">
        <v>30</v>
      </c>
    </row>
    <row r="87" customFormat="false" ht="13.3" hidden="false" customHeight="true" outlineLevel="0" collapsed="false">
      <c r="A87" s="2" t="n">
        <f aca="false">ROW()-1</f>
        <v>86</v>
      </c>
      <c r="B87" s="0" t="s">
        <v>73</v>
      </c>
      <c r="C87" s="0" t="s">
        <v>32</v>
      </c>
      <c r="E87" s="0" t="s">
        <v>53</v>
      </c>
      <c r="F87" s="0" t="s">
        <v>72</v>
      </c>
      <c r="H87" s="0" t="n">
        <v>2</v>
      </c>
      <c r="M87" s="3" t="n">
        <v>4.4E-012</v>
      </c>
      <c r="N87" s="0" t="n">
        <v>0</v>
      </c>
      <c r="O87" s="0" t="n">
        <v>-4390</v>
      </c>
      <c r="P87" s="0" t="n">
        <v>0</v>
      </c>
      <c r="Q87" s="0" t="n">
        <v>0</v>
      </c>
      <c r="R87" s="0" t="n">
        <v>0</v>
      </c>
      <c r="S87" s="0" t="n">
        <v>0</v>
      </c>
      <c r="T87" s="0" t="n">
        <v>0</v>
      </c>
      <c r="U87" s="0" t="n">
        <v>0</v>
      </c>
      <c r="V87" s="0" t="n">
        <v>0</v>
      </c>
      <c r="X87" s="0" t="s">
        <v>99</v>
      </c>
      <c r="Z87" s="1" t="s">
        <v>30</v>
      </c>
    </row>
    <row r="88" customFormat="false" ht="13.3" hidden="false" customHeight="true" outlineLevel="0" collapsed="false">
      <c r="A88" s="2" t="n">
        <f aca="false">ROW()-1</f>
        <v>87</v>
      </c>
      <c r="B88" s="0" t="s">
        <v>73</v>
      </c>
      <c r="C88" s="0" t="s">
        <v>32</v>
      </c>
      <c r="E88" s="0" t="s">
        <v>81</v>
      </c>
      <c r="F88" s="0" t="s">
        <v>34</v>
      </c>
      <c r="H88" s="0" t="n">
        <v>2</v>
      </c>
      <c r="M88" s="3" t="n">
        <v>1.68E-012</v>
      </c>
      <c r="N88" s="0" t="n">
        <v>0</v>
      </c>
      <c r="O88" s="0" t="n">
        <v>-4400</v>
      </c>
      <c r="P88" s="0" t="n">
        <v>0</v>
      </c>
      <c r="Q88" s="0" t="n">
        <v>0</v>
      </c>
      <c r="R88" s="0" t="n">
        <v>0</v>
      </c>
      <c r="S88" s="0" t="n">
        <v>0</v>
      </c>
      <c r="T88" s="0" t="n">
        <v>0</v>
      </c>
      <c r="U88" s="0" t="n">
        <v>0</v>
      </c>
      <c r="V88" s="0" t="n">
        <v>0</v>
      </c>
      <c r="X88" s="0" t="s">
        <v>99</v>
      </c>
      <c r="Z88" s="1" t="s">
        <v>30</v>
      </c>
    </row>
    <row r="89" customFormat="false" ht="13.3" hidden="false" customHeight="true" outlineLevel="0" collapsed="false">
      <c r="A89" s="2" t="n">
        <f aca="false">ROW()-1</f>
        <v>88</v>
      </c>
      <c r="B89" s="0" t="s">
        <v>122</v>
      </c>
      <c r="C89" s="0" t="s">
        <v>35</v>
      </c>
      <c r="E89" s="0" t="s">
        <v>41</v>
      </c>
      <c r="F89" s="0" t="s">
        <v>62</v>
      </c>
      <c r="H89" s="0" t="n">
        <v>2</v>
      </c>
      <c r="M89" s="0" t="n">
        <v>1.73E-011</v>
      </c>
      <c r="N89" s="0" t="n">
        <v>0</v>
      </c>
      <c r="O89" s="0" t="n">
        <v>0</v>
      </c>
      <c r="P89" s="0" t="n">
        <v>0</v>
      </c>
      <c r="Q89" s="0" t="n">
        <v>0</v>
      </c>
      <c r="R89" s="0" t="n">
        <v>0</v>
      </c>
      <c r="S89" s="0" t="n">
        <v>0</v>
      </c>
      <c r="T89" s="0" t="n">
        <v>0</v>
      </c>
      <c r="U89" s="0" t="n">
        <v>0</v>
      </c>
      <c r="V89" s="0" t="n">
        <v>0</v>
      </c>
      <c r="W89" s="0" t="s">
        <v>36</v>
      </c>
      <c r="X89" s="0" t="s">
        <v>37</v>
      </c>
      <c r="Z89" s="1" t="s">
        <v>30</v>
      </c>
    </row>
    <row r="90" customFormat="false" ht="13.3" hidden="false" customHeight="true" outlineLevel="0" collapsed="false">
      <c r="A90" s="2" t="n">
        <f aca="false">ROW()-1</f>
        <v>89</v>
      </c>
      <c r="B90" s="0" t="s">
        <v>122</v>
      </c>
      <c r="C90" s="0" t="s">
        <v>45</v>
      </c>
      <c r="E90" s="0" t="s">
        <v>55</v>
      </c>
      <c r="F90" s="0" t="s">
        <v>62</v>
      </c>
      <c r="H90" s="0" t="n">
        <v>2</v>
      </c>
      <c r="M90" s="0" t="n">
        <v>3E-011</v>
      </c>
      <c r="N90" s="0" t="n">
        <v>0</v>
      </c>
      <c r="O90" s="0" t="n">
        <v>0</v>
      </c>
      <c r="P90" s="0" t="n">
        <v>0</v>
      </c>
      <c r="Q90" s="0" t="n">
        <v>0</v>
      </c>
      <c r="R90" s="0" t="n">
        <v>0</v>
      </c>
      <c r="S90" s="0" t="n">
        <v>0</v>
      </c>
      <c r="T90" s="0" t="n">
        <v>0</v>
      </c>
      <c r="U90" s="0" t="n">
        <v>0</v>
      </c>
      <c r="V90" s="0" t="n">
        <v>0</v>
      </c>
      <c r="W90" s="0" t="s">
        <v>54</v>
      </c>
      <c r="X90" s="0" t="s">
        <v>37</v>
      </c>
      <c r="Y90" s="0" t="s">
        <v>126</v>
      </c>
      <c r="Z90" s="1" t="s">
        <v>30</v>
      </c>
    </row>
    <row r="91" customFormat="false" ht="13.3" hidden="false" customHeight="true" outlineLevel="0" collapsed="false">
      <c r="A91" s="2" t="n">
        <f aca="false">ROW()-1</f>
        <v>90</v>
      </c>
      <c r="B91" s="0" t="s">
        <v>122</v>
      </c>
      <c r="C91" s="0" t="s">
        <v>48</v>
      </c>
      <c r="E91" s="0" t="s">
        <v>64</v>
      </c>
      <c r="F91" s="0" t="s">
        <v>59</v>
      </c>
      <c r="H91" s="0" t="n">
        <v>2</v>
      </c>
      <c r="M91" s="0" t="n">
        <v>3.32E-012</v>
      </c>
      <c r="N91" s="0" t="n">
        <v>0</v>
      </c>
      <c r="O91" s="0" t="n">
        <v>-6170</v>
      </c>
      <c r="P91" s="0" t="n">
        <v>0</v>
      </c>
      <c r="Q91" s="0" t="n">
        <v>0</v>
      </c>
      <c r="R91" s="0" t="n">
        <v>0</v>
      </c>
      <c r="S91" s="0" t="n">
        <v>0</v>
      </c>
      <c r="T91" s="0" t="n">
        <v>0</v>
      </c>
      <c r="U91" s="0" t="n">
        <v>0</v>
      </c>
      <c r="V91" s="0" t="n">
        <v>0</v>
      </c>
      <c r="W91" s="0" t="n">
        <v>275</v>
      </c>
      <c r="X91" s="0" t="s">
        <v>37</v>
      </c>
      <c r="Y91" s="0" t="s">
        <v>67</v>
      </c>
      <c r="Z91" s="1" t="s">
        <v>30</v>
      </c>
    </row>
    <row r="92" customFormat="false" ht="13.3" hidden="false" customHeight="true" outlineLevel="0" collapsed="false">
      <c r="A92" s="2" t="n">
        <f aca="false">ROW()-1</f>
        <v>91</v>
      </c>
      <c r="B92" s="0" t="s">
        <v>122</v>
      </c>
      <c r="C92" s="0" t="s">
        <v>34</v>
      </c>
      <c r="E92" s="0" t="s">
        <v>127</v>
      </c>
      <c r="F92" s="0" t="s">
        <v>32</v>
      </c>
      <c r="H92" s="0" t="n">
        <v>2</v>
      </c>
      <c r="M92" s="0" t="n">
        <v>5.81E-009</v>
      </c>
      <c r="N92" s="0" t="n">
        <v>-0.3</v>
      </c>
      <c r="O92" s="0" t="n">
        <v>-14730</v>
      </c>
      <c r="P92" s="0" t="n">
        <v>0</v>
      </c>
      <c r="Q92" s="0" t="n">
        <v>0</v>
      </c>
      <c r="R92" s="0" t="n">
        <v>0</v>
      </c>
      <c r="S92" s="0" t="n">
        <v>0</v>
      </c>
      <c r="T92" s="0" t="n">
        <v>0</v>
      </c>
      <c r="U92" s="0" t="n">
        <v>0</v>
      </c>
      <c r="V92" s="0" t="n">
        <v>0</v>
      </c>
      <c r="W92" s="0" t="s">
        <v>128</v>
      </c>
      <c r="X92" s="0" t="s">
        <v>37</v>
      </c>
      <c r="Y92" s="0" t="s">
        <v>129</v>
      </c>
      <c r="Z92" s="1" t="s">
        <v>30</v>
      </c>
    </row>
    <row r="93" customFormat="false" ht="13.3" hidden="false" customHeight="true" outlineLevel="0" collapsed="false">
      <c r="A93" s="2" t="n">
        <f aca="false">ROW()-1</f>
        <v>92</v>
      </c>
      <c r="B93" s="0" t="s">
        <v>122</v>
      </c>
      <c r="C93" s="0" t="s">
        <v>34</v>
      </c>
      <c r="E93" s="0" t="s">
        <v>62</v>
      </c>
      <c r="F93" s="0" t="s">
        <v>39</v>
      </c>
      <c r="H93" s="0" t="n">
        <v>2</v>
      </c>
      <c r="M93" s="0" t="n">
        <v>7.41E-013</v>
      </c>
      <c r="N93" s="0" t="n">
        <v>0.72</v>
      </c>
      <c r="O93" s="0" t="n">
        <v>-329</v>
      </c>
      <c r="P93" s="0" t="n">
        <v>0</v>
      </c>
      <c r="Q93" s="0" t="n">
        <v>0</v>
      </c>
      <c r="R93" s="0" t="n">
        <v>0</v>
      </c>
      <c r="S93" s="0" t="n">
        <v>0</v>
      </c>
      <c r="T93" s="0" t="n">
        <v>0</v>
      </c>
      <c r="U93" s="0" t="n">
        <v>0</v>
      </c>
      <c r="V93" s="0" t="n">
        <v>0</v>
      </c>
      <c r="W93" s="0" t="s">
        <v>130</v>
      </c>
      <c r="X93" s="0" t="s">
        <v>37</v>
      </c>
      <c r="Y93" s="0" t="s">
        <v>131</v>
      </c>
      <c r="Z93" s="1" t="s">
        <v>30</v>
      </c>
    </row>
    <row r="94" customFormat="false" ht="13.3" hidden="false" customHeight="true" outlineLevel="0" collapsed="false">
      <c r="A94" s="2" t="n">
        <f aca="false">ROW()-1</f>
        <v>93</v>
      </c>
      <c r="B94" s="0" t="s">
        <v>122</v>
      </c>
      <c r="C94" s="0" t="s">
        <v>65</v>
      </c>
      <c r="E94" s="0" t="s">
        <v>121</v>
      </c>
      <c r="F94" s="0" t="s">
        <v>62</v>
      </c>
      <c r="H94" s="0" t="n">
        <v>2</v>
      </c>
      <c r="M94" s="0" t="n">
        <v>1E-012</v>
      </c>
      <c r="N94" s="0" t="n">
        <v>0</v>
      </c>
      <c r="O94" s="0" t="n">
        <v>-1000</v>
      </c>
      <c r="P94" s="0" t="n">
        <v>0</v>
      </c>
      <c r="Q94" s="0" t="n">
        <v>0</v>
      </c>
      <c r="R94" s="0" t="n">
        <v>0</v>
      </c>
      <c r="S94" s="0" t="n">
        <v>0</v>
      </c>
      <c r="T94" s="0" t="n">
        <v>0</v>
      </c>
      <c r="U94" s="0" t="n">
        <v>0</v>
      </c>
      <c r="V94" s="0" t="n">
        <v>0</v>
      </c>
      <c r="W94" s="0" t="s">
        <v>58</v>
      </c>
      <c r="X94" s="0" t="s">
        <v>37</v>
      </c>
      <c r="Y94" s="0" t="s">
        <v>129</v>
      </c>
      <c r="Z94" s="1" t="s">
        <v>30</v>
      </c>
    </row>
    <row r="95" customFormat="false" ht="13.3" hidden="false" customHeight="true" outlineLevel="0" collapsed="false">
      <c r="A95" s="2" t="n">
        <f aca="false">ROW()-1</f>
        <v>94</v>
      </c>
      <c r="B95" s="0" t="s">
        <v>122</v>
      </c>
      <c r="C95" s="0" t="s">
        <v>27</v>
      </c>
      <c r="E95" s="0" t="s">
        <v>132</v>
      </c>
      <c r="F95" s="0" t="s">
        <v>34</v>
      </c>
      <c r="H95" s="0" t="n">
        <v>2</v>
      </c>
      <c r="M95" s="0" t="n">
        <v>8.26E-014</v>
      </c>
      <c r="N95" s="0" t="n">
        <v>0.5</v>
      </c>
      <c r="O95" s="0" t="n">
        <v>-1500</v>
      </c>
      <c r="P95" s="0" t="n">
        <v>0</v>
      </c>
      <c r="Q95" s="0" t="n">
        <v>0</v>
      </c>
      <c r="R95" s="0" t="n">
        <v>0</v>
      </c>
      <c r="S95" s="0" t="n">
        <v>0</v>
      </c>
      <c r="T95" s="0" t="n">
        <v>0</v>
      </c>
      <c r="U95" s="0" t="n">
        <v>0</v>
      </c>
      <c r="V95" s="0" t="n">
        <v>0</v>
      </c>
      <c r="W95" s="0" t="s">
        <v>133</v>
      </c>
      <c r="X95" s="0" t="s">
        <v>37</v>
      </c>
      <c r="Y95" s="0" t="s">
        <v>129</v>
      </c>
      <c r="Z95" s="1" t="s">
        <v>30</v>
      </c>
    </row>
    <row r="96" customFormat="false" ht="13.3" hidden="false" customHeight="true" outlineLevel="0" collapsed="false">
      <c r="A96" s="2" t="n">
        <f aca="false">ROW()-1</f>
        <v>95</v>
      </c>
      <c r="B96" s="0" t="s">
        <v>122</v>
      </c>
      <c r="C96" s="0" t="s">
        <v>27</v>
      </c>
      <c r="E96" s="0" t="s">
        <v>62</v>
      </c>
      <c r="F96" s="0" t="s">
        <v>59</v>
      </c>
      <c r="H96" s="0" t="n">
        <v>2</v>
      </c>
      <c r="M96" s="0" t="n">
        <v>1.7E-013</v>
      </c>
      <c r="N96" s="0" t="n">
        <v>0.5</v>
      </c>
      <c r="O96" s="0" t="n">
        <v>-1000</v>
      </c>
      <c r="P96" s="0" t="n">
        <v>0</v>
      </c>
      <c r="Q96" s="0" t="n">
        <v>0</v>
      </c>
      <c r="R96" s="0" t="n">
        <v>0</v>
      </c>
      <c r="S96" s="0" t="n">
        <v>0</v>
      </c>
      <c r="T96" s="0" t="n">
        <v>0</v>
      </c>
      <c r="U96" s="0" t="n">
        <v>0</v>
      </c>
      <c r="V96" s="0" t="n">
        <v>0</v>
      </c>
      <c r="W96" s="0" t="s">
        <v>60</v>
      </c>
      <c r="X96" s="0" t="s">
        <v>37</v>
      </c>
      <c r="Y96" s="0" t="s">
        <v>134</v>
      </c>
      <c r="Z96" s="1" t="s">
        <v>30</v>
      </c>
    </row>
    <row r="97" customFormat="false" ht="13.3" hidden="false" customHeight="true" outlineLevel="0" collapsed="false">
      <c r="A97" s="2" t="n">
        <f aca="false">ROW()-1</f>
        <v>96</v>
      </c>
      <c r="B97" s="0" t="s">
        <v>122</v>
      </c>
      <c r="C97" s="0" t="s">
        <v>32</v>
      </c>
      <c r="E97" s="0" t="s">
        <v>62</v>
      </c>
      <c r="F97" s="0" t="s">
        <v>53</v>
      </c>
      <c r="H97" s="0" t="n">
        <v>2</v>
      </c>
      <c r="M97" s="0" t="n">
        <v>6E-011</v>
      </c>
      <c r="N97" s="0" t="n">
        <v>-0.08</v>
      </c>
      <c r="O97" s="0" t="n">
        <v>0</v>
      </c>
      <c r="P97" s="0" t="n">
        <v>0</v>
      </c>
      <c r="Q97" s="0" t="n">
        <v>0</v>
      </c>
      <c r="R97" s="0" t="n">
        <v>0</v>
      </c>
      <c r="S97" s="0" t="n">
        <v>0</v>
      </c>
      <c r="T97" s="0" t="n">
        <v>0</v>
      </c>
      <c r="U97" s="0" t="n">
        <v>0</v>
      </c>
      <c r="V97" s="0" t="n">
        <v>0</v>
      </c>
      <c r="W97" s="0" t="s">
        <v>135</v>
      </c>
      <c r="X97" s="0" t="s">
        <v>37</v>
      </c>
      <c r="Y97" s="0" t="s">
        <v>134</v>
      </c>
      <c r="Z97" s="1" t="s">
        <v>30</v>
      </c>
    </row>
    <row r="98" customFormat="false" ht="13.3" hidden="false" customHeight="true" outlineLevel="0" collapsed="false">
      <c r="A98" s="2" t="n">
        <f aca="false">ROW()-1</f>
        <v>97</v>
      </c>
      <c r="B98" s="0" t="s">
        <v>122</v>
      </c>
      <c r="C98" s="0" t="s">
        <v>32</v>
      </c>
      <c r="E98" s="0" t="s">
        <v>92</v>
      </c>
      <c r="F98" s="0" t="s">
        <v>34</v>
      </c>
      <c r="H98" s="0" t="n">
        <v>2</v>
      </c>
      <c r="M98" s="0" t="n">
        <v>1E-012</v>
      </c>
      <c r="N98" s="0" t="n">
        <v>0</v>
      </c>
      <c r="O98" s="0" t="n">
        <v>0</v>
      </c>
      <c r="P98" s="0" t="n">
        <v>0</v>
      </c>
      <c r="Q98" s="0" t="n">
        <v>0</v>
      </c>
      <c r="R98" s="0" t="n">
        <v>0</v>
      </c>
      <c r="S98" s="0" t="n">
        <v>0</v>
      </c>
      <c r="T98" s="0" t="n">
        <v>0</v>
      </c>
      <c r="U98" s="0" t="n">
        <v>0</v>
      </c>
      <c r="V98" s="0" t="n">
        <v>0</v>
      </c>
      <c r="W98" s="0" t="s">
        <v>36</v>
      </c>
      <c r="X98" s="0" t="s">
        <v>37</v>
      </c>
      <c r="Y98" s="0" t="s">
        <v>134</v>
      </c>
      <c r="Z98" s="1" t="s">
        <v>30</v>
      </c>
    </row>
    <row r="99" customFormat="false" ht="13.3" hidden="false" customHeight="true" outlineLevel="0" collapsed="false">
      <c r="A99" s="2" t="n">
        <f aca="false">ROW()-1</f>
        <v>98</v>
      </c>
      <c r="B99" s="0" t="s">
        <v>122</v>
      </c>
      <c r="C99" s="0" t="s">
        <v>32</v>
      </c>
      <c r="E99" s="0" t="s">
        <v>70</v>
      </c>
      <c r="F99" s="0" t="s">
        <v>59</v>
      </c>
      <c r="H99" s="0" t="n">
        <v>2</v>
      </c>
      <c r="M99" s="0" t="n">
        <v>1.7E-013</v>
      </c>
      <c r="N99" s="0" t="n">
        <v>0.5</v>
      </c>
      <c r="O99" s="0" t="n">
        <v>-3500</v>
      </c>
      <c r="P99" s="0" t="n">
        <v>0</v>
      </c>
      <c r="Q99" s="0" t="n">
        <v>0</v>
      </c>
      <c r="R99" s="0" t="n">
        <v>0</v>
      </c>
      <c r="S99" s="0" t="n">
        <v>0</v>
      </c>
      <c r="T99" s="0" t="n">
        <v>0</v>
      </c>
      <c r="U99" s="0" t="n">
        <v>0</v>
      </c>
      <c r="V99" s="0" t="n">
        <v>0</v>
      </c>
      <c r="W99" s="0" t="s">
        <v>136</v>
      </c>
      <c r="X99" s="0" t="s">
        <v>37</v>
      </c>
      <c r="Y99" s="0" t="s">
        <v>129</v>
      </c>
      <c r="Z99" s="1" t="s">
        <v>30</v>
      </c>
    </row>
    <row r="100" customFormat="false" ht="13.3" hidden="false" customHeight="true" outlineLevel="0" collapsed="false">
      <c r="A100" s="2" t="n">
        <f aca="false">ROW()-1</f>
        <v>99</v>
      </c>
      <c r="B100" s="0" t="s">
        <v>122</v>
      </c>
      <c r="C100" s="0" t="s">
        <v>53</v>
      </c>
      <c r="E100" s="0" t="s">
        <v>80</v>
      </c>
      <c r="F100" s="0" t="s">
        <v>62</v>
      </c>
      <c r="H100" s="0" t="n">
        <v>2</v>
      </c>
      <c r="M100" s="0" t="n">
        <v>5.54E-015</v>
      </c>
      <c r="N100" s="0" t="n">
        <v>1.23</v>
      </c>
      <c r="O100" s="0" t="n">
        <v>44.3</v>
      </c>
      <c r="P100" s="0" t="n">
        <v>0</v>
      </c>
      <c r="Q100" s="0" t="n">
        <v>0</v>
      </c>
      <c r="R100" s="0" t="n">
        <v>0</v>
      </c>
      <c r="S100" s="0" t="n">
        <v>0</v>
      </c>
      <c r="T100" s="0" t="n">
        <v>0</v>
      </c>
      <c r="U100" s="0" t="n">
        <v>0</v>
      </c>
      <c r="V100" s="0" t="n">
        <v>0</v>
      </c>
      <c r="W100" s="0" t="s">
        <v>137</v>
      </c>
      <c r="X100" s="0" t="s">
        <v>37</v>
      </c>
      <c r="Y100" s="0" t="s">
        <v>129</v>
      </c>
      <c r="Z100" s="1" t="s">
        <v>30</v>
      </c>
    </row>
    <row r="101" customFormat="false" ht="13.3" hidden="false" customHeight="true" outlineLevel="0" collapsed="false">
      <c r="A101" s="2" t="n">
        <f aca="false">ROW()-1</f>
        <v>100</v>
      </c>
      <c r="B101" s="0" t="s">
        <v>82</v>
      </c>
      <c r="C101" s="0" t="s">
        <v>35</v>
      </c>
      <c r="E101" s="0" t="s">
        <v>41</v>
      </c>
      <c r="F101" s="0" t="s">
        <v>70</v>
      </c>
      <c r="H101" s="0" t="n">
        <v>2</v>
      </c>
      <c r="M101" s="0" t="n">
        <v>1.7E-014</v>
      </c>
      <c r="N101" s="0" t="n">
        <v>0.5</v>
      </c>
      <c r="O101" s="0" t="n">
        <v>-7550</v>
      </c>
      <c r="P101" s="0" t="n">
        <v>0</v>
      </c>
      <c r="Q101" s="0" t="n">
        <v>0</v>
      </c>
      <c r="R101" s="0" t="n">
        <v>0</v>
      </c>
      <c r="S101" s="0" t="n">
        <v>0</v>
      </c>
      <c r="T101" s="0" t="n">
        <v>0</v>
      </c>
      <c r="U101" s="0" t="n">
        <v>0</v>
      </c>
      <c r="V101" s="0" t="n">
        <v>0</v>
      </c>
      <c r="W101" s="0" t="s">
        <v>138</v>
      </c>
      <c r="X101" s="0" t="s">
        <v>37</v>
      </c>
      <c r="Y101" s="0" t="s">
        <v>129</v>
      </c>
      <c r="Z101" s="1" t="s">
        <v>30</v>
      </c>
    </row>
    <row r="102" customFormat="false" ht="13.3" hidden="false" customHeight="true" outlineLevel="0" collapsed="false">
      <c r="A102" s="2" t="n">
        <f aca="false">ROW()-1</f>
        <v>101</v>
      </c>
      <c r="B102" s="0" t="s">
        <v>82</v>
      </c>
      <c r="C102" s="0" t="s">
        <v>35</v>
      </c>
      <c r="E102" s="0" t="s">
        <v>65</v>
      </c>
      <c r="F102" s="0" t="s">
        <v>53</v>
      </c>
      <c r="H102" s="0" t="n">
        <v>2</v>
      </c>
      <c r="M102" s="0" t="n">
        <v>8.31E-013</v>
      </c>
      <c r="N102" s="0" t="n">
        <v>0.5</v>
      </c>
      <c r="O102" s="0" t="n">
        <v>-3000</v>
      </c>
      <c r="P102" s="0" t="n">
        <v>0</v>
      </c>
      <c r="Q102" s="0" t="n">
        <v>0</v>
      </c>
      <c r="R102" s="0" t="n">
        <v>0</v>
      </c>
      <c r="S102" s="0" t="n">
        <v>0</v>
      </c>
      <c r="T102" s="0" t="n">
        <v>0</v>
      </c>
      <c r="U102" s="0" t="n">
        <v>0</v>
      </c>
      <c r="V102" s="0" t="n">
        <v>0</v>
      </c>
      <c r="W102" s="0" t="s">
        <v>66</v>
      </c>
      <c r="X102" s="0" t="s">
        <v>37</v>
      </c>
      <c r="Y102" s="0" t="s">
        <v>129</v>
      </c>
      <c r="Z102" s="1" t="s">
        <v>30</v>
      </c>
    </row>
    <row r="103" customFormat="false" ht="13.3" hidden="false" customHeight="true" outlineLevel="0" collapsed="false">
      <c r="A103" s="2" t="n">
        <f aca="false">ROW()-1</f>
        <v>102</v>
      </c>
      <c r="B103" s="0" t="s">
        <v>82</v>
      </c>
      <c r="C103" s="0" t="s">
        <v>48</v>
      </c>
      <c r="E103" s="0" t="s">
        <v>64</v>
      </c>
      <c r="F103" s="0" t="s">
        <v>53</v>
      </c>
      <c r="H103" s="0" t="n">
        <v>2</v>
      </c>
      <c r="M103" s="0" t="n">
        <v>5.6E-010</v>
      </c>
      <c r="N103" s="0" t="n">
        <v>0</v>
      </c>
      <c r="O103" s="0" t="n">
        <v>-12160</v>
      </c>
      <c r="P103" s="0" t="n">
        <v>0</v>
      </c>
      <c r="Q103" s="0" t="n">
        <v>0</v>
      </c>
      <c r="R103" s="0" t="n">
        <v>0</v>
      </c>
      <c r="S103" s="0" t="n">
        <v>0</v>
      </c>
      <c r="T103" s="0" t="n">
        <v>0</v>
      </c>
      <c r="U103" s="0" t="n">
        <v>0</v>
      </c>
      <c r="V103" s="0" t="n">
        <v>0</v>
      </c>
      <c r="W103" s="0" t="s">
        <v>139</v>
      </c>
      <c r="X103" s="0" t="s">
        <v>37</v>
      </c>
      <c r="Y103" s="0" t="s">
        <v>129</v>
      </c>
      <c r="Z103" s="1" t="s">
        <v>30</v>
      </c>
    </row>
    <row r="104" customFormat="false" ht="13.3" hidden="false" customHeight="true" outlineLevel="0" collapsed="false">
      <c r="A104" s="2" t="n">
        <f aca="false">ROW()-1</f>
        <v>103</v>
      </c>
      <c r="B104" s="0" t="s">
        <v>82</v>
      </c>
      <c r="C104" s="0" t="s">
        <v>89</v>
      </c>
      <c r="E104" s="0" t="s">
        <v>90</v>
      </c>
      <c r="F104" s="0" t="s">
        <v>70</v>
      </c>
      <c r="H104" s="0" t="n">
        <v>2</v>
      </c>
      <c r="I104" s="0" t="n">
        <v>30</v>
      </c>
      <c r="J104" s="0" t="n">
        <v>29</v>
      </c>
      <c r="K104" s="0" t="n">
        <v>-0.5</v>
      </c>
      <c r="M104" s="3" t="n">
        <v>5E-011</v>
      </c>
      <c r="N104" s="0" t="n">
        <v>0</v>
      </c>
      <c r="O104" s="0" t="n">
        <v>0</v>
      </c>
      <c r="P104" s="0" t="n">
        <v>0</v>
      </c>
      <c r="Q104" s="0" t="n">
        <v>0</v>
      </c>
      <c r="R104" s="0" t="n">
        <v>0</v>
      </c>
      <c r="S104" s="0" t="n">
        <v>0</v>
      </c>
      <c r="T104" s="0" t="n">
        <v>0</v>
      </c>
      <c r="U104" s="0" t="n">
        <v>0</v>
      </c>
      <c r="V104" s="0" t="n">
        <v>0</v>
      </c>
      <c r="X104" s="0" t="s">
        <v>88</v>
      </c>
      <c r="Z104" s="1" t="s">
        <v>30</v>
      </c>
    </row>
    <row r="105" customFormat="false" ht="13.3" hidden="false" customHeight="true" outlineLevel="0" collapsed="false">
      <c r="A105" s="2" t="n">
        <f aca="false">ROW()-1</f>
        <v>104</v>
      </c>
      <c r="B105" s="0" t="s">
        <v>82</v>
      </c>
      <c r="C105" s="0" t="s">
        <v>84</v>
      </c>
      <c r="D105" s="0" t="s">
        <v>94</v>
      </c>
      <c r="E105" s="0" t="s">
        <v>91</v>
      </c>
      <c r="F105" s="0" t="s">
        <v>70</v>
      </c>
      <c r="G105" s="0" t="s">
        <v>94</v>
      </c>
      <c r="H105" s="0" t="n">
        <v>2</v>
      </c>
      <c r="I105" s="0" t="n">
        <v>34</v>
      </c>
      <c r="J105" s="0" t="n">
        <v>33</v>
      </c>
      <c r="K105" s="0" t="n">
        <v>-0.5</v>
      </c>
      <c r="M105" s="0" t="n">
        <f aca="false">2*2.1E-033</f>
        <v>4.2E-033</v>
      </c>
      <c r="N105" s="0" t="n">
        <v>0</v>
      </c>
      <c r="O105" s="0" t="n">
        <v>920</v>
      </c>
      <c r="P105" s="0" t="n">
        <v>0</v>
      </c>
      <c r="Q105" s="0" t="n">
        <v>0</v>
      </c>
      <c r="R105" s="0" t="n">
        <v>0</v>
      </c>
      <c r="S105" s="0" t="n">
        <v>0</v>
      </c>
      <c r="T105" s="0" t="n">
        <v>0</v>
      </c>
      <c r="U105" s="0" t="n">
        <v>0</v>
      </c>
      <c r="V105" s="0" t="n">
        <v>0</v>
      </c>
      <c r="X105" s="0" t="s">
        <v>88</v>
      </c>
      <c r="Z105" s="1" t="s">
        <v>30</v>
      </c>
    </row>
    <row r="106" customFormat="false" ht="13.3" hidden="false" customHeight="true" outlineLevel="0" collapsed="false">
      <c r="A106" s="2" t="n">
        <f aca="false">ROW()-1</f>
        <v>105</v>
      </c>
      <c r="B106" s="0" t="s">
        <v>82</v>
      </c>
      <c r="C106" s="0" t="s">
        <v>34</v>
      </c>
      <c r="E106" s="0" t="s">
        <v>80</v>
      </c>
      <c r="F106" s="0" t="s">
        <v>31</v>
      </c>
      <c r="H106" s="0" t="n">
        <v>2</v>
      </c>
      <c r="M106" s="0" t="n">
        <v>1.6E-012</v>
      </c>
      <c r="N106" s="0" t="n">
        <v>0</v>
      </c>
      <c r="O106" s="0" t="n">
        <v>0</v>
      </c>
      <c r="P106" s="0" t="n">
        <v>0</v>
      </c>
      <c r="Q106" s="0" t="n">
        <v>0</v>
      </c>
      <c r="R106" s="0" t="n">
        <v>0</v>
      </c>
      <c r="S106" s="0" t="n">
        <v>0</v>
      </c>
      <c r="T106" s="0" t="n">
        <v>0</v>
      </c>
      <c r="U106" s="0" t="n">
        <v>0</v>
      </c>
      <c r="V106" s="0" t="n">
        <v>0</v>
      </c>
      <c r="W106" s="0" t="s">
        <v>140</v>
      </c>
      <c r="X106" s="0" t="s">
        <v>108</v>
      </c>
      <c r="Z106" s="1" t="s">
        <v>30</v>
      </c>
    </row>
    <row r="107" customFormat="false" ht="13.3" hidden="false" customHeight="true" outlineLevel="0" collapsed="false">
      <c r="A107" s="2" t="n">
        <f aca="false">ROW()-1</f>
        <v>106</v>
      </c>
      <c r="B107" s="0" t="s">
        <v>82</v>
      </c>
      <c r="C107" s="0" t="s">
        <v>34</v>
      </c>
      <c r="E107" s="0" t="s">
        <v>70</v>
      </c>
      <c r="F107" s="0" t="s">
        <v>39</v>
      </c>
      <c r="H107" s="0" t="n">
        <v>2</v>
      </c>
      <c r="M107" s="0" t="n">
        <f aca="false">0.5*0.0000000000069</f>
        <v>3.45E-012</v>
      </c>
      <c r="N107" s="0" t="n">
        <v>0</v>
      </c>
      <c r="O107" s="0" t="n">
        <v>0</v>
      </c>
      <c r="P107" s="0" t="n">
        <v>0</v>
      </c>
      <c r="Q107" s="0" t="n">
        <v>0</v>
      </c>
      <c r="R107" s="0" t="n">
        <v>0</v>
      </c>
      <c r="S107" s="0" t="n">
        <v>0</v>
      </c>
      <c r="T107" s="0" t="n">
        <v>0</v>
      </c>
      <c r="U107" s="0" t="n">
        <v>0</v>
      </c>
      <c r="V107" s="0" t="n">
        <v>0</v>
      </c>
      <c r="W107" s="0" t="s">
        <v>140</v>
      </c>
      <c r="X107" s="0" t="s">
        <v>108</v>
      </c>
      <c r="Z107" s="1" t="s">
        <v>30</v>
      </c>
    </row>
    <row r="108" customFormat="false" ht="13.3" hidden="false" customHeight="true" outlineLevel="0" collapsed="false">
      <c r="A108" s="2" t="n">
        <f aca="false">ROW()-1</f>
        <v>107</v>
      </c>
      <c r="B108" s="0" t="s">
        <v>82</v>
      </c>
      <c r="C108" s="0" t="s">
        <v>34</v>
      </c>
      <c r="E108" s="0" t="s">
        <v>53</v>
      </c>
      <c r="F108" s="0" t="s">
        <v>53</v>
      </c>
      <c r="H108" s="0" t="n">
        <v>2</v>
      </c>
      <c r="M108" s="0" t="n">
        <v>7.2E-011</v>
      </c>
      <c r="N108" s="0" t="n">
        <v>0</v>
      </c>
      <c r="O108" s="0" t="n">
        <v>0</v>
      </c>
      <c r="P108" s="0" t="n">
        <v>0</v>
      </c>
      <c r="Q108" s="0" t="n">
        <v>0</v>
      </c>
      <c r="R108" s="0" t="n">
        <v>0</v>
      </c>
      <c r="S108" s="0" t="n">
        <v>0</v>
      </c>
      <c r="T108" s="0" t="n">
        <v>0</v>
      </c>
      <c r="U108" s="0" t="n">
        <v>0</v>
      </c>
      <c r="V108" s="0" t="n">
        <v>0</v>
      </c>
      <c r="W108" s="0" t="s">
        <v>140</v>
      </c>
      <c r="X108" s="0" t="s">
        <v>108</v>
      </c>
      <c r="Z108" s="1" t="s">
        <v>30</v>
      </c>
    </row>
    <row r="109" customFormat="false" ht="13.3" hidden="false" customHeight="true" outlineLevel="0" collapsed="false">
      <c r="A109" s="2" t="n">
        <f aca="false">ROW()-1</f>
        <v>108</v>
      </c>
      <c r="B109" s="0" t="s">
        <v>82</v>
      </c>
      <c r="C109" s="0" t="s">
        <v>39</v>
      </c>
      <c r="E109" s="0" t="s">
        <v>76</v>
      </c>
      <c r="F109" s="0" t="s">
        <v>34</v>
      </c>
      <c r="H109" s="0" t="n">
        <v>2</v>
      </c>
      <c r="M109" s="0" t="n">
        <v>5E-011</v>
      </c>
      <c r="N109" s="0" t="n">
        <v>0</v>
      </c>
      <c r="O109" s="0" t="n">
        <v>-13110</v>
      </c>
      <c r="P109" s="0" t="n">
        <v>0</v>
      </c>
      <c r="Q109" s="0" t="n">
        <v>0</v>
      </c>
      <c r="R109" s="0" t="n">
        <v>0</v>
      </c>
      <c r="S109" s="0" t="n">
        <v>0</v>
      </c>
      <c r="T109" s="0" t="n">
        <v>0</v>
      </c>
      <c r="U109" s="0" t="n">
        <v>0</v>
      </c>
      <c r="V109" s="0" t="n">
        <v>0</v>
      </c>
      <c r="W109" s="0" t="s">
        <v>58</v>
      </c>
      <c r="X109" s="0" t="s">
        <v>141</v>
      </c>
      <c r="Z109" s="1" t="s">
        <v>30</v>
      </c>
    </row>
    <row r="110" customFormat="false" ht="13.3" hidden="false" customHeight="true" outlineLevel="0" collapsed="false">
      <c r="A110" s="2" t="n">
        <f aca="false">ROW()-1</f>
        <v>109</v>
      </c>
      <c r="B110" s="0" t="s">
        <v>82</v>
      </c>
      <c r="C110" s="0" t="s">
        <v>80</v>
      </c>
      <c r="E110" s="0" t="s">
        <v>76</v>
      </c>
      <c r="F110" s="0" t="s">
        <v>53</v>
      </c>
      <c r="H110" s="0" t="n">
        <v>2</v>
      </c>
      <c r="M110" s="0" t="n">
        <v>4.65E-011</v>
      </c>
      <c r="N110" s="0" t="n">
        <v>0</v>
      </c>
      <c r="O110" s="0" t="n">
        <v>-16500</v>
      </c>
      <c r="P110" s="0" t="n">
        <v>0</v>
      </c>
      <c r="Q110" s="0" t="n">
        <v>0</v>
      </c>
      <c r="R110" s="0" t="n">
        <v>0</v>
      </c>
      <c r="S110" s="0" t="n">
        <v>0</v>
      </c>
      <c r="T110" s="0" t="n">
        <v>0</v>
      </c>
      <c r="U110" s="0" t="n">
        <v>0</v>
      </c>
      <c r="V110" s="0" t="n">
        <v>0</v>
      </c>
      <c r="W110" s="0" t="s">
        <v>105</v>
      </c>
      <c r="X110" s="0" t="s">
        <v>37</v>
      </c>
      <c r="Z110" s="1" t="s">
        <v>30</v>
      </c>
    </row>
    <row r="111" customFormat="false" ht="13.3" hidden="false" customHeight="true" outlineLevel="0" collapsed="false">
      <c r="A111" s="2" t="n">
        <f aca="false">ROW()-1</f>
        <v>110</v>
      </c>
      <c r="B111" s="0" t="s">
        <v>82</v>
      </c>
      <c r="C111" s="0" t="s">
        <v>65</v>
      </c>
      <c r="E111" s="0" t="s">
        <v>121</v>
      </c>
      <c r="F111" s="0" t="s">
        <v>70</v>
      </c>
      <c r="H111" s="0" t="n">
        <v>2</v>
      </c>
      <c r="M111" s="0" t="n">
        <v>5E-011</v>
      </c>
      <c r="N111" s="0" t="n">
        <v>0</v>
      </c>
      <c r="O111" s="0" t="n">
        <v>0</v>
      </c>
      <c r="P111" s="0" t="n">
        <v>0</v>
      </c>
      <c r="Q111" s="0" t="n">
        <v>0</v>
      </c>
      <c r="R111" s="0" t="n">
        <v>0</v>
      </c>
      <c r="S111" s="0" t="n">
        <v>0</v>
      </c>
      <c r="T111" s="0" t="n">
        <v>0</v>
      </c>
      <c r="U111" s="0" t="n">
        <v>0</v>
      </c>
      <c r="V111" s="0" t="n">
        <v>0</v>
      </c>
      <c r="W111" s="0" t="s">
        <v>58</v>
      </c>
      <c r="X111" s="0" t="s">
        <v>37</v>
      </c>
      <c r="Z111" s="1" t="s">
        <v>30</v>
      </c>
    </row>
    <row r="112" customFormat="false" ht="13.3" hidden="false" customHeight="true" outlineLevel="0" collapsed="false">
      <c r="A112" s="2" t="n">
        <f aca="false">ROW()-1</f>
        <v>111</v>
      </c>
      <c r="B112" s="0" t="s">
        <v>82</v>
      </c>
      <c r="C112" s="0" t="s">
        <v>82</v>
      </c>
      <c r="E112" s="0" t="s">
        <v>76</v>
      </c>
      <c r="F112" s="0" t="s">
        <v>70</v>
      </c>
      <c r="H112" s="0" t="n">
        <v>2</v>
      </c>
      <c r="M112" s="0" t="n">
        <v>3E-013</v>
      </c>
      <c r="N112" s="0" t="n">
        <v>0</v>
      </c>
      <c r="O112" s="0" t="n">
        <v>460</v>
      </c>
      <c r="P112" s="0" t="n">
        <v>0</v>
      </c>
      <c r="Q112" s="0" t="n">
        <v>0</v>
      </c>
      <c r="R112" s="0" t="n">
        <v>0</v>
      </c>
      <c r="S112" s="0" t="n">
        <v>0</v>
      </c>
      <c r="T112" s="0" t="n">
        <v>0</v>
      </c>
      <c r="U112" s="0" t="n">
        <v>0</v>
      </c>
      <c r="V112" s="0" t="n">
        <v>0</v>
      </c>
      <c r="W112" s="0" t="s">
        <v>142</v>
      </c>
      <c r="X112" s="0" t="s">
        <v>108</v>
      </c>
      <c r="Z112" s="1" t="s">
        <v>30</v>
      </c>
    </row>
    <row r="113" customFormat="false" ht="13.3" hidden="false" customHeight="true" outlineLevel="0" collapsed="false">
      <c r="A113" s="2" t="n">
        <f aca="false">ROW()-1</f>
        <v>112</v>
      </c>
      <c r="B113" s="0" t="s">
        <v>82</v>
      </c>
      <c r="C113" s="0" t="s">
        <v>82</v>
      </c>
      <c r="D113" s="0" t="s">
        <v>94</v>
      </c>
      <c r="E113" s="0" t="s">
        <v>76</v>
      </c>
      <c r="F113" s="0" t="s">
        <v>70</v>
      </c>
      <c r="G113" s="0" t="s">
        <v>94</v>
      </c>
      <c r="H113" s="0" t="n">
        <v>2</v>
      </c>
      <c r="M113" s="0" t="n">
        <f aca="false">2*2.1E-033</f>
        <v>4.2E-033</v>
      </c>
      <c r="N113" s="0" t="n">
        <v>0</v>
      </c>
      <c r="O113" s="0" t="n">
        <v>920</v>
      </c>
      <c r="P113" s="0" t="n">
        <v>0</v>
      </c>
      <c r="Q113" s="0" t="n">
        <v>0</v>
      </c>
      <c r="R113" s="0" t="n">
        <v>0</v>
      </c>
      <c r="S113" s="0" t="n">
        <v>0</v>
      </c>
      <c r="T113" s="0" t="n">
        <v>0</v>
      </c>
      <c r="U113" s="0" t="n">
        <v>0</v>
      </c>
      <c r="V113" s="0" t="n">
        <v>0</v>
      </c>
      <c r="X113" s="0" t="s">
        <v>143</v>
      </c>
      <c r="Z113" s="1" t="s">
        <v>30</v>
      </c>
    </row>
    <row r="114" customFormat="false" ht="13.3" hidden="false" customHeight="true" outlineLevel="0" collapsed="false">
      <c r="A114" s="2" t="n">
        <f aca="false">ROW()-1</f>
        <v>113</v>
      </c>
      <c r="B114" s="0" t="s">
        <v>82</v>
      </c>
      <c r="C114" s="0" t="s">
        <v>27</v>
      </c>
      <c r="E114" s="0" t="s">
        <v>62</v>
      </c>
      <c r="F114" s="0" t="s">
        <v>53</v>
      </c>
      <c r="H114" s="0" t="n">
        <v>2</v>
      </c>
      <c r="M114" s="0" t="n">
        <v>2.2E-011</v>
      </c>
      <c r="N114" s="0" t="n">
        <v>0</v>
      </c>
      <c r="O114" s="0" t="n">
        <v>0</v>
      </c>
      <c r="P114" s="0" t="n">
        <v>0</v>
      </c>
      <c r="Q114" s="0" t="n">
        <v>0</v>
      </c>
      <c r="R114" s="0" t="n">
        <v>0</v>
      </c>
      <c r="S114" s="0" t="n">
        <v>0</v>
      </c>
      <c r="T114" s="0" t="n">
        <v>0</v>
      </c>
      <c r="U114" s="0" t="n">
        <v>0</v>
      </c>
      <c r="V114" s="0" t="n">
        <v>0</v>
      </c>
      <c r="W114" s="0" t="n">
        <v>300</v>
      </c>
      <c r="X114" s="0" t="s">
        <v>144</v>
      </c>
      <c r="Z114" s="1" t="s">
        <v>30</v>
      </c>
    </row>
    <row r="115" customFormat="false" ht="13.3" hidden="false" customHeight="true" outlineLevel="0" collapsed="false">
      <c r="A115" s="2" t="n">
        <f aca="false">ROW()-1</f>
        <v>114</v>
      </c>
      <c r="B115" s="0" t="s">
        <v>82</v>
      </c>
      <c r="C115" s="0" t="s">
        <v>27</v>
      </c>
      <c r="E115" s="0" t="s">
        <v>70</v>
      </c>
      <c r="F115" s="0" t="s">
        <v>59</v>
      </c>
      <c r="H115" s="0" t="n">
        <v>2</v>
      </c>
      <c r="M115" s="0" t="n">
        <v>1.7E-013</v>
      </c>
      <c r="N115" s="0" t="n">
        <v>0</v>
      </c>
      <c r="O115" s="0" t="n">
        <v>0</v>
      </c>
      <c r="P115" s="0" t="n">
        <v>0</v>
      </c>
      <c r="Q115" s="0" t="n">
        <v>0</v>
      </c>
      <c r="R115" s="0" t="n">
        <v>0</v>
      </c>
      <c r="S115" s="0" t="n">
        <v>0</v>
      </c>
      <c r="T115" s="0" t="n">
        <v>0</v>
      </c>
      <c r="U115" s="0" t="n">
        <v>0</v>
      </c>
      <c r="V115" s="0" t="n">
        <v>0</v>
      </c>
      <c r="W115" s="0" t="s">
        <v>36</v>
      </c>
      <c r="X115" s="0" t="s">
        <v>37</v>
      </c>
      <c r="Z115" s="1" t="s">
        <v>30</v>
      </c>
    </row>
    <row r="116" customFormat="false" ht="13.3" hidden="false" customHeight="true" outlineLevel="0" collapsed="false">
      <c r="A116" s="2" t="n">
        <f aca="false">ROW()-1</f>
        <v>115</v>
      </c>
      <c r="B116" s="0" t="s">
        <v>82</v>
      </c>
      <c r="C116" s="0" t="s">
        <v>62</v>
      </c>
      <c r="E116" s="0" t="s">
        <v>92</v>
      </c>
      <c r="F116" s="0" t="s">
        <v>53</v>
      </c>
      <c r="H116" s="0" t="n">
        <v>2</v>
      </c>
      <c r="M116" s="0" t="n">
        <v>3.3E-012</v>
      </c>
      <c r="N116" s="0" t="n">
        <v>0</v>
      </c>
      <c r="O116" s="0" t="n">
        <v>270</v>
      </c>
      <c r="P116" s="0" t="n">
        <v>0</v>
      </c>
      <c r="Q116" s="0" t="n">
        <v>0</v>
      </c>
      <c r="R116" s="0" t="n">
        <v>0</v>
      </c>
      <c r="S116" s="0" t="n">
        <v>0</v>
      </c>
      <c r="T116" s="0" t="n">
        <v>0</v>
      </c>
      <c r="U116" s="0" t="n">
        <v>0</v>
      </c>
      <c r="V116" s="0" t="n">
        <v>0</v>
      </c>
      <c r="W116" s="0" t="s">
        <v>145</v>
      </c>
      <c r="X116" s="0" t="s">
        <v>108</v>
      </c>
      <c r="Z116" s="1" t="s">
        <v>30</v>
      </c>
    </row>
    <row r="117" customFormat="false" ht="13.3" hidden="false" customHeight="true" outlineLevel="0" collapsed="false">
      <c r="A117" s="2" t="n">
        <f aca="false">ROW()-1</f>
        <v>116</v>
      </c>
      <c r="B117" s="0" t="s">
        <v>82</v>
      </c>
      <c r="C117" s="0" t="s">
        <v>32</v>
      </c>
      <c r="E117" s="0" t="s">
        <v>70</v>
      </c>
      <c r="F117" s="0" t="s">
        <v>53</v>
      </c>
      <c r="H117" s="0" t="n">
        <v>2</v>
      </c>
      <c r="M117" s="0" t="n">
        <v>3E-011</v>
      </c>
      <c r="N117" s="0" t="n">
        <v>0</v>
      </c>
      <c r="O117" s="0" t="n">
        <v>200</v>
      </c>
      <c r="P117" s="0" t="n">
        <v>0</v>
      </c>
      <c r="Q117" s="0" t="n">
        <v>0</v>
      </c>
      <c r="R117" s="0" t="n">
        <v>0</v>
      </c>
      <c r="S117" s="0" t="n">
        <v>0</v>
      </c>
      <c r="T117" s="0" t="n">
        <v>0</v>
      </c>
      <c r="U117" s="0" t="n">
        <v>0</v>
      </c>
      <c r="V117" s="0" t="n">
        <v>0</v>
      </c>
      <c r="W117" s="0" t="s">
        <v>146</v>
      </c>
      <c r="X117" s="0" t="s">
        <v>108</v>
      </c>
      <c r="Z117" s="1" t="s">
        <v>30</v>
      </c>
    </row>
    <row r="118" customFormat="false" ht="13.3" hidden="false" customHeight="true" outlineLevel="0" collapsed="false">
      <c r="A118" s="2" t="n">
        <f aca="false">ROW()-1</f>
        <v>117</v>
      </c>
      <c r="B118" s="0" t="s">
        <v>82</v>
      </c>
      <c r="C118" s="0" t="s">
        <v>53</v>
      </c>
      <c r="E118" s="0" t="s">
        <v>80</v>
      </c>
      <c r="F118" s="0" t="s">
        <v>70</v>
      </c>
      <c r="H118" s="0" t="n">
        <v>2</v>
      </c>
      <c r="M118" s="0" t="n">
        <v>4.8E-011</v>
      </c>
      <c r="N118" s="0" t="n">
        <v>0</v>
      </c>
      <c r="O118" s="0" t="n">
        <v>250</v>
      </c>
      <c r="P118" s="0" t="n">
        <v>0</v>
      </c>
      <c r="Q118" s="0" t="n">
        <v>0</v>
      </c>
      <c r="R118" s="0" t="n">
        <v>0</v>
      </c>
      <c r="S118" s="0" t="n">
        <v>0</v>
      </c>
      <c r="T118" s="0" t="n">
        <v>0</v>
      </c>
      <c r="U118" s="0" t="n">
        <v>0</v>
      </c>
      <c r="V118" s="0" t="n">
        <v>0</v>
      </c>
      <c r="W118" s="0" t="s">
        <v>147</v>
      </c>
      <c r="X118" s="0" t="s">
        <v>108</v>
      </c>
      <c r="Z118" s="1" t="s">
        <v>30</v>
      </c>
    </row>
    <row r="119" customFormat="false" ht="13.3" hidden="false" customHeight="true" outlineLevel="0" collapsed="false">
      <c r="A119" s="2" t="n">
        <f aca="false">ROW()-1</f>
        <v>118</v>
      </c>
      <c r="B119" s="0" t="s">
        <v>148</v>
      </c>
      <c r="C119" s="0" t="s">
        <v>70</v>
      </c>
      <c r="E119" s="0" t="s">
        <v>64</v>
      </c>
      <c r="F119" s="0" t="s">
        <v>82</v>
      </c>
      <c r="H119" s="0" t="n">
        <v>2</v>
      </c>
      <c r="M119" s="0" t="n">
        <v>2E-012</v>
      </c>
      <c r="N119" s="0" t="n">
        <v>0</v>
      </c>
      <c r="O119" s="0" t="n">
        <v>0</v>
      </c>
      <c r="P119" s="0" t="n">
        <v>0</v>
      </c>
      <c r="Q119" s="0" t="n">
        <v>0</v>
      </c>
      <c r="R119" s="0" t="n">
        <v>0</v>
      </c>
      <c r="S119" s="0" t="n">
        <v>0</v>
      </c>
      <c r="T119" s="0" t="n">
        <v>0</v>
      </c>
      <c r="U119" s="0" t="n">
        <v>0</v>
      </c>
      <c r="V119" s="0" t="n">
        <v>0</v>
      </c>
      <c r="W119" s="0" t="n">
        <v>298</v>
      </c>
      <c r="X119" s="0" t="s">
        <v>108</v>
      </c>
      <c r="Z119" s="1" t="s">
        <v>30</v>
      </c>
    </row>
    <row r="120" customFormat="false" ht="13.3" hidden="false" customHeight="true" outlineLevel="0" collapsed="false">
      <c r="A120" s="2" t="n">
        <f aca="false">ROW()-1</f>
        <v>119</v>
      </c>
      <c r="B120" s="0" t="s">
        <v>148</v>
      </c>
      <c r="C120" s="0" t="s">
        <v>81</v>
      </c>
      <c r="E120" s="0" t="s">
        <v>64</v>
      </c>
      <c r="F120" s="0" t="s">
        <v>77</v>
      </c>
      <c r="H120" s="0" t="n">
        <v>2</v>
      </c>
      <c r="I120" s="0" t="n">
        <v>18</v>
      </c>
      <c r="J120" s="0" t="n">
        <v>17</v>
      </c>
      <c r="K120" s="0" t="n">
        <v>-0.5</v>
      </c>
      <c r="M120" s="3" t="n">
        <v>1.03E-011</v>
      </c>
      <c r="N120" s="0" t="n">
        <v>0</v>
      </c>
      <c r="O120" s="0" t="n">
        <v>0</v>
      </c>
      <c r="P120" s="0" t="n">
        <v>0</v>
      </c>
      <c r="Q120" s="0" t="n">
        <v>0</v>
      </c>
      <c r="R120" s="0" t="n">
        <v>0</v>
      </c>
      <c r="S120" s="0" t="n">
        <v>0</v>
      </c>
      <c r="T120" s="0" t="n">
        <v>0</v>
      </c>
      <c r="U120" s="0" t="n">
        <v>0</v>
      </c>
      <c r="V120" s="0" t="n">
        <v>0</v>
      </c>
      <c r="X120" s="0" t="s">
        <v>88</v>
      </c>
      <c r="Z120" s="1" t="s">
        <v>30</v>
      </c>
    </row>
    <row r="121" customFormat="false" ht="13.3" hidden="false" customHeight="true" outlineLevel="0" collapsed="false">
      <c r="A121" s="2" t="n">
        <f aca="false">ROW()-1</f>
        <v>120</v>
      </c>
      <c r="B121" s="0" t="s">
        <v>148</v>
      </c>
      <c r="C121" s="0" t="s">
        <v>53</v>
      </c>
      <c r="E121" s="0" t="s">
        <v>64</v>
      </c>
      <c r="F121" s="0" t="s">
        <v>80</v>
      </c>
      <c r="H121" s="0" t="n">
        <v>2</v>
      </c>
      <c r="M121" s="0" t="n">
        <v>1.03E-011</v>
      </c>
      <c r="N121" s="0" t="n">
        <v>0</v>
      </c>
      <c r="O121" s="0" t="n">
        <v>0</v>
      </c>
      <c r="P121" s="0" t="n">
        <v>0</v>
      </c>
      <c r="Q121" s="0" t="n">
        <v>0</v>
      </c>
      <c r="R121" s="0" t="n">
        <v>0</v>
      </c>
      <c r="S121" s="0" t="n">
        <v>0</v>
      </c>
      <c r="T121" s="0" t="n">
        <v>0</v>
      </c>
      <c r="U121" s="0" t="n">
        <v>0</v>
      </c>
      <c r="V121" s="0" t="n">
        <v>0</v>
      </c>
      <c r="W121" s="0" t="n">
        <v>300</v>
      </c>
      <c r="X121" s="0" t="s">
        <v>149</v>
      </c>
      <c r="Z121" s="1" t="s">
        <v>30</v>
      </c>
    </row>
    <row r="122" customFormat="false" ht="13.3" hidden="false" customHeight="true" outlineLevel="0" collapsed="false">
      <c r="A122" s="2" t="n">
        <f aca="false">ROW()-1</f>
        <v>121</v>
      </c>
      <c r="B122" s="0" t="s">
        <v>27</v>
      </c>
      <c r="C122" s="0" t="s">
        <v>33</v>
      </c>
      <c r="E122" s="0" t="s">
        <v>45</v>
      </c>
      <c r="H122" s="0" t="n">
        <v>2</v>
      </c>
      <c r="M122" s="0" t="n">
        <v>3.49E-019</v>
      </c>
      <c r="N122" s="0" t="n">
        <v>0.14</v>
      </c>
      <c r="O122" s="0" t="n">
        <v>-0.18</v>
      </c>
      <c r="P122" s="0" t="n">
        <v>0</v>
      </c>
      <c r="Q122" s="0" t="n">
        <v>0</v>
      </c>
      <c r="R122" s="0" t="n">
        <v>0</v>
      </c>
      <c r="S122" s="0" t="n">
        <v>0</v>
      </c>
      <c r="T122" s="0" t="n">
        <v>0</v>
      </c>
      <c r="U122" s="0" t="n">
        <v>0</v>
      </c>
      <c r="V122" s="0" t="n">
        <v>0</v>
      </c>
      <c r="W122" s="0" t="s">
        <v>150</v>
      </c>
      <c r="X122" s="0" t="s">
        <v>151</v>
      </c>
      <c r="Z122" s="1" t="s">
        <v>30</v>
      </c>
    </row>
    <row r="123" customFormat="false" ht="13.3" hidden="false" customHeight="true" outlineLevel="0" collapsed="false">
      <c r="A123" s="2" t="n">
        <f aca="false">ROW()-1</f>
        <v>122</v>
      </c>
      <c r="B123" s="0" t="s">
        <v>132</v>
      </c>
      <c r="C123" s="0" t="s">
        <v>48</v>
      </c>
      <c r="E123" s="0" t="s">
        <v>64</v>
      </c>
      <c r="F123" s="0" t="s">
        <v>57</v>
      </c>
      <c r="H123" s="0" t="n">
        <v>2</v>
      </c>
      <c r="M123" s="0" t="n">
        <v>1.62E-013</v>
      </c>
      <c r="N123" s="0" t="n">
        <v>0</v>
      </c>
      <c r="O123" s="0" t="n">
        <v>-8780</v>
      </c>
      <c r="P123" s="0" t="n">
        <v>0</v>
      </c>
      <c r="Q123" s="0" t="n">
        <v>0</v>
      </c>
      <c r="R123" s="0" t="n">
        <v>0</v>
      </c>
      <c r="S123" s="0" t="n">
        <v>0</v>
      </c>
      <c r="T123" s="0" t="n">
        <v>0</v>
      </c>
      <c r="U123" s="0" t="n">
        <v>0</v>
      </c>
      <c r="V123" s="0" t="n">
        <v>0</v>
      </c>
      <c r="W123" s="0" t="s">
        <v>58</v>
      </c>
      <c r="X123" s="0" t="s">
        <v>37</v>
      </c>
      <c r="Z123" s="1" t="s">
        <v>30</v>
      </c>
    </row>
    <row r="124" customFormat="false" ht="13.3" hidden="false" customHeight="true" outlineLevel="0" collapsed="false">
      <c r="A124" s="2" t="n">
        <f aca="false">ROW()-1</f>
        <v>123</v>
      </c>
      <c r="B124" s="0" t="s">
        <v>132</v>
      </c>
      <c r="C124" s="0" t="s">
        <v>34</v>
      </c>
      <c r="E124" s="0" t="s">
        <v>62</v>
      </c>
      <c r="F124" s="0" t="s">
        <v>59</v>
      </c>
      <c r="H124" s="0" t="n">
        <v>2</v>
      </c>
      <c r="M124" s="0" t="n">
        <v>0.111</v>
      </c>
      <c r="N124" s="0" t="n">
        <v>-2.16</v>
      </c>
      <c r="O124" s="0" t="n">
        <v>-18700</v>
      </c>
      <c r="P124" s="0" t="n">
        <v>0</v>
      </c>
      <c r="Q124" s="0" t="n">
        <v>0</v>
      </c>
      <c r="R124" s="0" t="n">
        <v>0</v>
      </c>
      <c r="S124" s="0" t="n">
        <v>0</v>
      </c>
      <c r="T124" s="0" t="n">
        <v>0</v>
      </c>
      <c r="U124" s="0" t="n">
        <v>0</v>
      </c>
      <c r="V124" s="0" t="n">
        <v>0</v>
      </c>
      <c r="W124" s="0" t="s">
        <v>112</v>
      </c>
      <c r="X124" s="0" t="s">
        <v>37</v>
      </c>
      <c r="Z124" s="1" t="s">
        <v>30</v>
      </c>
    </row>
    <row r="125" customFormat="false" ht="13.3" hidden="false" customHeight="true" outlineLevel="0" collapsed="false">
      <c r="A125" s="2" t="n">
        <f aca="false">ROW()-1</f>
        <v>124</v>
      </c>
      <c r="B125" s="0" t="s">
        <v>132</v>
      </c>
      <c r="C125" s="0" t="s">
        <v>34</v>
      </c>
      <c r="E125" s="0" t="s">
        <v>53</v>
      </c>
      <c r="F125" s="0" t="s">
        <v>57</v>
      </c>
      <c r="H125" s="0" t="n">
        <v>2</v>
      </c>
      <c r="M125" s="0" t="n">
        <v>8.08E-022</v>
      </c>
      <c r="N125" s="0" t="n">
        <v>3.15</v>
      </c>
      <c r="O125" s="0" t="n">
        <v>-3603</v>
      </c>
      <c r="P125" s="0" t="n">
        <v>0</v>
      </c>
      <c r="Q125" s="0" t="n">
        <v>0</v>
      </c>
      <c r="R125" s="0" t="n">
        <v>0</v>
      </c>
      <c r="S125" s="0" t="n">
        <v>0</v>
      </c>
      <c r="T125" s="0" t="n">
        <v>0</v>
      </c>
      <c r="U125" s="0" t="n">
        <v>0</v>
      </c>
      <c r="V125" s="0" t="n">
        <v>0</v>
      </c>
      <c r="W125" s="0" t="s">
        <v>112</v>
      </c>
      <c r="X125" s="0" t="s">
        <v>37</v>
      </c>
      <c r="Z125" s="1" t="s">
        <v>30</v>
      </c>
    </row>
    <row r="126" customFormat="false" ht="13.3" hidden="false" customHeight="true" outlineLevel="0" collapsed="false">
      <c r="A126" s="2" t="n">
        <f aca="false">ROW()-1</f>
        <v>125</v>
      </c>
      <c r="B126" s="0" t="s">
        <v>132</v>
      </c>
      <c r="C126" s="0" t="s">
        <v>62</v>
      </c>
      <c r="E126" s="0" t="s">
        <v>92</v>
      </c>
      <c r="F126" s="0" t="s">
        <v>57</v>
      </c>
      <c r="H126" s="0" t="n">
        <v>2</v>
      </c>
      <c r="M126" s="0" t="n">
        <v>8.74E-019</v>
      </c>
      <c r="N126" s="0" t="n">
        <v>2.23</v>
      </c>
      <c r="O126" s="0" t="n">
        <v>-23292</v>
      </c>
      <c r="P126" s="0" t="n">
        <v>0</v>
      </c>
      <c r="Q126" s="0" t="n">
        <v>0</v>
      </c>
      <c r="R126" s="0" t="n">
        <v>0</v>
      </c>
      <c r="S126" s="0" t="n">
        <v>0</v>
      </c>
      <c r="T126" s="0" t="n">
        <v>0</v>
      </c>
      <c r="U126" s="0" t="n">
        <v>0</v>
      </c>
      <c r="V126" s="0" t="n">
        <v>0</v>
      </c>
      <c r="W126" s="0" t="s">
        <v>152</v>
      </c>
      <c r="X126" s="0" t="s">
        <v>37</v>
      </c>
      <c r="Z126" s="1" t="s">
        <v>30</v>
      </c>
    </row>
    <row r="127" customFormat="false" ht="13.3" hidden="false" customHeight="true" outlineLevel="0" collapsed="false">
      <c r="A127" s="2" t="n">
        <f aca="false">ROW()-1</f>
        <v>126</v>
      </c>
      <c r="B127" s="0" t="s">
        <v>132</v>
      </c>
      <c r="C127" s="0" t="s">
        <v>32</v>
      </c>
      <c r="E127" s="0" t="s">
        <v>62</v>
      </c>
      <c r="F127" s="0" t="s">
        <v>62</v>
      </c>
      <c r="H127" s="0" t="n">
        <v>2</v>
      </c>
      <c r="M127" s="0" t="n">
        <v>1.15E-010</v>
      </c>
      <c r="N127" s="0" t="n">
        <v>0</v>
      </c>
      <c r="O127" s="0" t="n">
        <v>-13400</v>
      </c>
      <c r="P127" s="0" t="n">
        <v>0</v>
      </c>
      <c r="Q127" s="0" t="n">
        <v>0</v>
      </c>
      <c r="R127" s="0" t="n">
        <v>0</v>
      </c>
      <c r="S127" s="0" t="n">
        <v>0</v>
      </c>
      <c r="T127" s="0" t="n">
        <v>0</v>
      </c>
      <c r="U127" s="0" t="n">
        <v>0</v>
      </c>
      <c r="V127" s="0" t="n">
        <v>0</v>
      </c>
      <c r="W127" s="0" t="s">
        <v>153</v>
      </c>
      <c r="X127" s="0" t="s">
        <v>37</v>
      </c>
      <c r="Z127" s="1" t="s">
        <v>30</v>
      </c>
    </row>
    <row r="128" customFormat="false" ht="13.3" hidden="false" customHeight="true" outlineLevel="0" collapsed="false">
      <c r="A128" s="2" t="n">
        <f aca="false">ROW()-1</f>
        <v>127</v>
      </c>
      <c r="B128" s="0" t="s">
        <v>132</v>
      </c>
      <c r="C128" s="0" t="s">
        <v>32</v>
      </c>
      <c r="E128" s="0" t="s">
        <v>70</v>
      </c>
      <c r="F128" s="0" t="s">
        <v>57</v>
      </c>
      <c r="H128" s="0" t="n">
        <v>2</v>
      </c>
      <c r="M128" s="0" t="n">
        <v>1.66E-010</v>
      </c>
      <c r="N128" s="0" t="n">
        <v>0</v>
      </c>
      <c r="O128" s="0" t="n">
        <v>-14100</v>
      </c>
      <c r="P128" s="0" t="n">
        <v>0</v>
      </c>
      <c r="Q128" s="0" t="n">
        <v>0</v>
      </c>
      <c r="R128" s="0" t="n">
        <v>0</v>
      </c>
      <c r="S128" s="0" t="n">
        <v>0</v>
      </c>
      <c r="T128" s="0" t="n">
        <v>0</v>
      </c>
      <c r="U128" s="0" t="n">
        <v>0</v>
      </c>
      <c r="V128" s="0" t="n">
        <v>0</v>
      </c>
      <c r="W128" s="0" t="s">
        <v>153</v>
      </c>
      <c r="X128" s="0" t="s">
        <v>37</v>
      </c>
      <c r="Z128" s="1" t="s">
        <v>30</v>
      </c>
    </row>
    <row r="129" customFormat="false" ht="13.3" hidden="false" customHeight="true" outlineLevel="0" collapsed="false">
      <c r="A129" s="2" t="n">
        <f aca="false">ROW()-1</f>
        <v>128</v>
      </c>
      <c r="B129" s="0" t="s">
        <v>132</v>
      </c>
      <c r="C129" s="0" t="s">
        <v>53</v>
      </c>
      <c r="E129" s="0" t="s">
        <v>82</v>
      </c>
      <c r="F129" s="0" t="s">
        <v>57</v>
      </c>
      <c r="H129" s="0" t="n">
        <v>2</v>
      </c>
      <c r="M129" s="0" t="n">
        <v>3.7E-013</v>
      </c>
      <c r="N129" s="0" t="n">
        <v>0</v>
      </c>
      <c r="O129" s="0" t="n">
        <v>-2740</v>
      </c>
      <c r="P129" s="0" t="n">
        <v>0</v>
      </c>
      <c r="Q129" s="0" t="n">
        <v>0</v>
      </c>
      <c r="R129" s="0" t="n">
        <v>0</v>
      </c>
      <c r="S129" s="0" t="n">
        <v>0</v>
      </c>
      <c r="T129" s="0" t="n">
        <v>0</v>
      </c>
      <c r="U129" s="0" t="n">
        <v>0</v>
      </c>
      <c r="V129" s="0" t="n">
        <v>0</v>
      </c>
      <c r="W129" s="0" t="s">
        <v>154</v>
      </c>
      <c r="X129" s="0" t="s">
        <v>37</v>
      </c>
      <c r="Z129" s="1" t="s">
        <v>30</v>
      </c>
    </row>
    <row r="130" customFormat="false" ht="13.3" hidden="false" customHeight="true" outlineLevel="0" collapsed="false">
      <c r="A130" s="2" t="n">
        <f aca="false">ROW()-1</f>
        <v>129</v>
      </c>
      <c r="B130" s="0" t="s">
        <v>59</v>
      </c>
      <c r="C130" s="0" t="s">
        <v>33</v>
      </c>
      <c r="E130" s="0" t="s">
        <v>35</v>
      </c>
      <c r="F130" s="0" t="s">
        <v>27</v>
      </c>
      <c r="H130" s="0" t="n">
        <v>2</v>
      </c>
      <c r="M130" s="0" t="n">
        <v>9.99E-013</v>
      </c>
      <c r="N130" s="0" t="n">
        <v>0.5</v>
      </c>
      <c r="O130" s="0" t="n">
        <v>-4000</v>
      </c>
      <c r="P130" s="0" t="n">
        <v>0</v>
      </c>
      <c r="Q130" s="0" t="n">
        <v>0</v>
      </c>
      <c r="R130" s="0" t="n">
        <v>0</v>
      </c>
      <c r="S130" s="0" t="n">
        <v>0</v>
      </c>
      <c r="T130" s="0" t="n">
        <v>0</v>
      </c>
      <c r="U130" s="0" t="n">
        <v>0</v>
      </c>
      <c r="V130" s="0" t="n">
        <v>0</v>
      </c>
      <c r="W130" s="0" t="s">
        <v>155</v>
      </c>
      <c r="X130" s="0" t="s">
        <v>37</v>
      </c>
      <c r="Z130" s="1" t="s">
        <v>30</v>
      </c>
    </row>
    <row r="131" customFormat="false" ht="13.3" hidden="false" customHeight="true" outlineLevel="0" collapsed="false">
      <c r="A131" s="2" t="n">
        <f aca="false">ROW()-1</f>
        <v>130</v>
      </c>
      <c r="B131" s="0" t="s">
        <v>59</v>
      </c>
      <c r="C131" s="0" t="s">
        <v>33</v>
      </c>
      <c r="E131" s="0" t="s">
        <v>45</v>
      </c>
      <c r="F131" s="0" t="s">
        <v>34</v>
      </c>
      <c r="H131" s="0" t="n">
        <v>2</v>
      </c>
      <c r="M131" s="0" t="n">
        <v>1.2E-010</v>
      </c>
      <c r="N131" s="0" t="n">
        <v>0</v>
      </c>
      <c r="O131" s="0" t="n">
        <v>0</v>
      </c>
      <c r="P131" s="0" t="n">
        <v>0</v>
      </c>
      <c r="Q131" s="0" t="n">
        <v>0</v>
      </c>
      <c r="R131" s="0" t="n">
        <v>0</v>
      </c>
      <c r="S131" s="0" t="n">
        <v>0</v>
      </c>
      <c r="T131" s="0" t="n">
        <v>0</v>
      </c>
      <c r="U131" s="0" t="n">
        <v>0</v>
      </c>
      <c r="V131" s="0" t="n">
        <v>0</v>
      </c>
      <c r="W131" s="0" t="s">
        <v>36</v>
      </c>
      <c r="X131" s="0" t="s">
        <v>37</v>
      </c>
      <c r="Z131" s="1" t="s">
        <v>30</v>
      </c>
    </row>
    <row r="132" customFormat="false" ht="13.3" hidden="false" customHeight="true" outlineLevel="0" collapsed="false">
      <c r="A132" s="2" t="n">
        <f aca="false">ROW()-1</f>
        <v>131</v>
      </c>
      <c r="B132" s="0" t="s">
        <v>59</v>
      </c>
      <c r="C132" s="0" t="s">
        <v>34</v>
      </c>
      <c r="E132" s="0" t="s">
        <v>39</v>
      </c>
      <c r="F132" s="0" t="s">
        <v>27</v>
      </c>
      <c r="H132" s="0" t="n">
        <v>2</v>
      </c>
      <c r="M132" s="0" t="n">
        <v>9.99E-013</v>
      </c>
      <c r="N132" s="0" t="n">
        <v>0.5</v>
      </c>
      <c r="O132" s="0" t="n">
        <v>-2400</v>
      </c>
      <c r="P132" s="0" t="n">
        <v>0</v>
      </c>
      <c r="Q132" s="0" t="n">
        <v>0</v>
      </c>
      <c r="R132" s="0" t="n">
        <v>0</v>
      </c>
      <c r="S132" s="0" t="n">
        <v>0</v>
      </c>
      <c r="T132" s="0" t="n">
        <v>0</v>
      </c>
      <c r="U132" s="0" t="n">
        <v>0</v>
      </c>
      <c r="V132" s="0" t="n">
        <v>0</v>
      </c>
      <c r="W132" s="0" t="s">
        <v>156</v>
      </c>
      <c r="X132" s="0" t="s">
        <v>37</v>
      </c>
      <c r="Z132" s="1" t="s">
        <v>30</v>
      </c>
    </row>
    <row r="133" customFormat="false" ht="13.3" hidden="false" customHeight="true" outlineLevel="0" collapsed="false">
      <c r="A133" s="2" t="n">
        <f aca="false">ROW()-1</f>
        <v>132</v>
      </c>
      <c r="B133" s="0" t="s">
        <v>59</v>
      </c>
      <c r="C133" s="0" t="s">
        <v>27</v>
      </c>
      <c r="E133" s="0" t="s">
        <v>57</v>
      </c>
      <c r="F133" s="0" t="s">
        <v>34</v>
      </c>
      <c r="H133" s="0" t="n">
        <v>2</v>
      </c>
      <c r="M133" s="0" t="n">
        <v>4.98E-011</v>
      </c>
      <c r="N133" s="0" t="n">
        <v>0</v>
      </c>
      <c r="O133" s="0" t="n">
        <v>0</v>
      </c>
      <c r="P133" s="0" t="n">
        <v>0</v>
      </c>
      <c r="Q133" s="0" t="n">
        <v>0</v>
      </c>
      <c r="R133" s="0" t="n">
        <v>0</v>
      </c>
      <c r="S133" s="0" t="n">
        <v>0</v>
      </c>
      <c r="T133" s="0" t="n">
        <v>0</v>
      </c>
      <c r="U133" s="0" t="n">
        <v>0</v>
      </c>
      <c r="V133" s="0" t="n">
        <v>0</v>
      </c>
      <c r="W133" s="0" t="s">
        <v>157</v>
      </c>
      <c r="X133" s="0" t="s">
        <v>37</v>
      </c>
      <c r="Z133" s="1" t="s">
        <v>30</v>
      </c>
    </row>
    <row r="134" customFormat="false" ht="13.3" hidden="false" customHeight="true" outlineLevel="0" collapsed="false">
      <c r="A134" s="2" t="n">
        <f aca="false">ROW()-1</f>
        <v>133</v>
      </c>
      <c r="B134" s="0" t="s">
        <v>59</v>
      </c>
      <c r="C134" s="0" t="s">
        <v>32</v>
      </c>
      <c r="E134" s="0" t="s">
        <v>62</v>
      </c>
      <c r="F134" s="0" t="s">
        <v>34</v>
      </c>
      <c r="H134" s="0" t="n">
        <v>2</v>
      </c>
      <c r="M134" s="0" t="n">
        <v>1.8E-010</v>
      </c>
      <c r="N134" s="0" t="n">
        <v>0</v>
      </c>
      <c r="O134" s="0" t="n">
        <v>-300</v>
      </c>
      <c r="P134" s="0" t="n">
        <v>0</v>
      </c>
      <c r="Q134" s="0" t="n">
        <v>0</v>
      </c>
      <c r="R134" s="0" t="n">
        <v>0</v>
      </c>
      <c r="S134" s="0" t="n">
        <v>0</v>
      </c>
      <c r="T134" s="0" t="n">
        <v>0</v>
      </c>
      <c r="U134" s="0" t="n">
        <v>0</v>
      </c>
      <c r="V134" s="0" t="n">
        <v>0</v>
      </c>
      <c r="W134" s="0" t="s">
        <v>158</v>
      </c>
      <c r="X134" s="0" t="s">
        <v>50</v>
      </c>
      <c r="Z134" s="1" t="s">
        <v>30</v>
      </c>
    </row>
    <row r="135" customFormat="false" ht="13.3" hidden="false" customHeight="true" outlineLevel="0" collapsed="false">
      <c r="A135" s="2" t="n">
        <f aca="false">ROW()-1</f>
        <v>134</v>
      </c>
      <c r="B135" s="0" t="s">
        <v>59</v>
      </c>
      <c r="C135" s="0" t="s">
        <v>32</v>
      </c>
      <c r="E135" s="0" t="s">
        <v>53</v>
      </c>
      <c r="F135" s="0" t="s">
        <v>27</v>
      </c>
      <c r="H135" s="0" t="n">
        <v>2</v>
      </c>
      <c r="M135" s="0" t="n">
        <v>1.16E-011</v>
      </c>
      <c r="N135" s="0" t="n">
        <v>0</v>
      </c>
      <c r="O135" s="0" t="n">
        <v>0</v>
      </c>
      <c r="P135" s="0" t="n">
        <v>0</v>
      </c>
      <c r="Q135" s="0" t="n">
        <v>0</v>
      </c>
      <c r="R135" s="0" t="n">
        <v>0</v>
      </c>
      <c r="S135" s="0" t="n">
        <v>0</v>
      </c>
      <c r="T135" s="0" t="n">
        <v>0</v>
      </c>
      <c r="U135" s="0" t="n">
        <v>0</v>
      </c>
      <c r="V135" s="0" t="n">
        <v>0</v>
      </c>
      <c r="W135" s="0" t="s">
        <v>104</v>
      </c>
      <c r="X135" s="0" t="s">
        <v>37</v>
      </c>
      <c r="Z135" s="1" t="s">
        <v>30</v>
      </c>
    </row>
    <row r="136" customFormat="false" ht="13.3" hidden="false" customHeight="true" outlineLevel="0" collapsed="false">
      <c r="A136" s="2" t="n">
        <f aca="false">ROW()-1</f>
        <v>135</v>
      </c>
      <c r="B136" s="0" t="s">
        <v>127</v>
      </c>
      <c r="C136" s="0" t="s">
        <v>33</v>
      </c>
      <c r="E136" s="0" t="s">
        <v>55</v>
      </c>
      <c r="F136" s="0" t="s">
        <v>34</v>
      </c>
      <c r="H136" s="0" t="n">
        <v>2</v>
      </c>
      <c r="M136" s="0" t="n">
        <v>5.77E-011</v>
      </c>
      <c r="N136" s="0" t="n">
        <v>-0.1</v>
      </c>
      <c r="O136" s="0" t="n">
        <v>9</v>
      </c>
      <c r="P136" s="0" t="n">
        <v>0</v>
      </c>
      <c r="Q136" s="0" t="n">
        <v>0</v>
      </c>
      <c r="R136" s="0" t="n">
        <v>0</v>
      </c>
      <c r="S136" s="0" t="n">
        <v>0</v>
      </c>
      <c r="T136" s="0" t="n">
        <v>0</v>
      </c>
      <c r="U136" s="0" t="n">
        <v>0</v>
      </c>
      <c r="V136" s="0" t="n">
        <v>0</v>
      </c>
      <c r="W136" s="0" t="s">
        <v>36</v>
      </c>
      <c r="X136" s="0" t="s">
        <v>37</v>
      </c>
      <c r="Z136" s="1" t="s">
        <v>30</v>
      </c>
    </row>
    <row r="137" customFormat="false" ht="13.3" hidden="false" customHeight="true" outlineLevel="0" collapsed="false">
      <c r="A137" s="2" t="n">
        <f aca="false">ROW()-1</f>
        <v>136</v>
      </c>
      <c r="B137" s="0" t="s">
        <v>127</v>
      </c>
      <c r="C137" s="0" t="s">
        <v>33</v>
      </c>
      <c r="E137" s="0" t="s">
        <v>159</v>
      </c>
      <c r="F137" s="0" t="s">
        <v>34</v>
      </c>
      <c r="H137" s="0" t="n">
        <v>2</v>
      </c>
      <c r="M137" s="0" t="n">
        <v>5.77E-011</v>
      </c>
      <c r="N137" s="0" t="n">
        <v>-0.1</v>
      </c>
      <c r="O137" s="0" t="n">
        <v>9</v>
      </c>
      <c r="P137" s="0" t="n">
        <v>0</v>
      </c>
      <c r="Q137" s="0" t="n">
        <v>0</v>
      </c>
      <c r="R137" s="0" t="n">
        <v>0</v>
      </c>
      <c r="S137" s="0" t="n">
        <v>0</v>
      </c>
      <c r="T137" s="0" t="n">
        <v>0</v>
      </c>
      <c r="U137" s="0" t="n">
        <v>0</v>
      </c>
      <c r="V137" s="0" t="n">
        <v>0</v>
      </c>
      <c r="W137" s="0" t="s">
        <v>36</v>
      </c>
      <c r="X137" s="0" t="s">
        <v>37</v>
      </c>
      <c r="Z137" s="1" t="s">
        <v>30</v>
      </c>
    </row>
    <row r="138" customFormat="false" ht="13.3" hidden="false" customHeight="true" outlineLevel="0" collapsed="false">
      <c r="A138" s="2" t="n">
        <f aca="false">ROW()-1</f>
        <v>137</v>
      </c>
      <c r="B138" s="0" t="s">
        <v>127</v>
      </c>
      <c r="C138" s="0" t="s">
        <v>34</v>
      </c>
      <c r="E138" s="0" t="s">
        <v>59</v>
      </c>
      <c r="F138" s="0" t="s">
        <v>39</v>
      </c>
      <c r="H138" s="0" t="n">
        <v>2</v>
      </c>
      <c r="M138" s="0" t="n">
        <v>1.36E-014</v>
      </c>
      <c r="N138" s="0" t="n">
        <v>1.02</v>
      </c>
      <c r="O138" s="0" t="n">
        <v>-2161</v>
      </c>
      <c r="P138" s="0" t="n">
        <v>0</v>
      </c>
      <c r="Q138" s="0" t="n">
        <v>0</v>
      </c>
      <c r="R138" s="0" t="n">
        <v>0</v>
      </c>
      <c r="S138" s="0" t="n">
        <v>0</v>
      </c>
      <c r="T138" s="0" t="n">
        <v>0</v>
      </c>
      <c r="U138" s="0" t="n">
        <v>0</v>
      </c>
      <c r="V138" s="0" t="n">
        <v>0</v>
      </c>
      <c r="W138" s="0" t="s">
        <v>160</v>
      </c>
      <c r="X138" s="0" t="s">
        <v>37</v>
      </c>
      <c r="Z138" s="1" t="s">
        <v>30</v>
      </c>
    </row>
    <row r="139" customFormat="false" ht="13.3" hidden="false" customHeight="true" outlineLevel="0" collapsed="false">
      <c r="A139" s="2" t="n">
        <f aca="false">ROW()-1</f>
        <v>138</v>
      </c>
      <c r="B139" s="0" t="s">
        <v>127</v>
      </c>
      <c r="C139" s="0" t="s">
        <v>39</v>
      </c>
      <c r="E139" s="0" t="s">
        <v>161</v>
      </c>
      <c r="F139" s="0" t="s">
        <v>34</v>
      </c>
      <c r="H139" s="0" t="n">
        <v>2</v>
      </c>
      <c r="M139" s="0" t="n">
        <v>4.74E-025</v>
      </c>
      <c r="N139" s="0" t="n">
        <v>3.89</v>
      </c>
      <c r="O139" s="0" t="n">
        <v>-1400</v>
      </c>
      <c r="P139" s="0" t="n">
        <v>0</v>
      </c>
      <c r="Q139" s="0" t="n">
        <v>0</v>
      </c>
      <c r="R139" s="0" t="n">
        <v>0</v>
      </c>
      <c r="S139" s="0" t="n">
        <v>0</v>
      </c>
      <c r="T139" s="0" t="n">
        <v>0</v>
      </c>
      <c r="U139" s="0" t="n">
        <v>0</v>
      </c>
      <c r="V139" s="0" t="n">
        <v>0</v>
      </c>
      <c r="W139" s="0" t="s">
        <v>96</v>
      </c>
      <c r="X139" s="0" t="s">
        <v>37</v>
      </c>
      <c r="Z139" s="1" t="s">
        <v>30</v>
      </c>
    </row>
    <row r="140" customFormat="false" ht="13.3" hidden="false" customHeight="true" outlineLevel="0" collapsed="false">
      <c r="A140" s="2" t="n">
        <f aca="false">ROW()-1</f>
        <v>139</v>
      </c>
      <c r="B140" s="0" t="s">
        <v>127</v>
      </c>
      <c r="C140" s="0" t="s">
        <v>62</v>
      </c>
      <c r="E140" s="0" t="s">
        <v>80</v>
      </c>
      <c r="F140" s="0" t="s">
        <v>57</v>
      </c>
      <c r="H140" s="0" t="n">
        <v>2</v>
      </c>
      <c r="M140" s="0" t="n">
        <v>3.6E-012</v>
      </c>
      <c r="N140" s="0" t="n">
        <v>0</v>
      </c>
      <c r="O140" s="0" t="n">
        <v>450</v>
      </c>
      <c r="P140" s="0" t="n">
        <v>0</v>
      </c>
      <c r="Q140" s="0" t="n">
        <v>0</v>
      </c>
      <c r="R140" s="0" t="n">
        <v>0</v>
      </c>
      <c r="S140" s="0" t="n">
        <v>0</v>
      </c>
      <c r="T140" s="0" t="n">
        <v>0</v>
      </c>
      <c r="U140" s="0" t="n">
        <v>0</v>
      </c>
      <c r="V140" s="0" t="n">
        <v>0</v>
      </c>
      <c r="W140" s="0" t="s">
        <v>96</v>
      </c>
      <c r="X140" s="0" t="s">
        <v>108</v>
      </c>
      <c r="Z140" s="1" t="s">
        <v>30</v>
      </c>
    </row>
    <row r="141" customFormat="false" ht="13.3" hidden="false" customHeight="true" outlineLevel="0" collapsed="false">
      <c r="A141" s="2" t="n">
        <f aca="false">ROW()-1</f>
        <v>140</v>
      </c>
      <c r="B141" s="0" t="s">
        <v>127</v>
      </c>
      <c r="C141" s="0" t="s">
        <v>32</v>
      </c>
      <c r="E141" s="0" t="s">
        <v>122</v>
      </c>
      <c r="F141" s="0" t="s">
        <v>34</v>
      </c>
      <c r="H141" s="0" t="n">
        <v>2</v>
      </c>
      <c r="M141" s="0" t="n">
        <v>1.11E-010</v>
      </c>
      <c r="N141" s="0" t="n">
        <v>-0.1</v>
      </c>
      <c r="O141" s="0" t="n">
        <v>0</v>
      </c>
      <c r="P141" s="0" t="n">
        <v>0</v>
      </c>
      <c r="Q141" s="0" t="n">
        <v>0</v>
      </c>
      <c r="R141" s="0" t="n">
        <v>0</v>
      </c>
      <c r="S141" s="0" t="n">
        <v>0</v>
      </c>
      <c r="T141" s="0" t="n">
        <v>0</v>
      </c>
      <c r="U141" s="0" t="n">
        <v>0</v>
      </c>
      <c r="V141" s="0" t="n">
        <v>0</v>
      </c>
      <c r="W141" s="0" t="s">
        <v>162</v>
      </c>
      <c r="X141" s="0" t="s">
        <v>37</v>
      </c>
      <c r="Z141" s="1" t="s">
        <v>30</v>
      </c>
    </row>
    <row r="142" customFormat="false" ht="13.3" hidden="false" customHeight="true" outlineLevel="0" collapsed="false">
      <c r="A142" s="2" t="n">
        <f aca="false">ROW()-1</f>
        <v>141</v>
      </c>
      <c r="B142" s="0" t="s">
        <v>127</v>
      </c>
      <c r="C142" s="0" t="s">
        <v>32</v>
      </c>
      <c r="E142" s="0" t="s">
        <v>53</v>
      </c>
      <c r="F142" s="0" t="s">
        <v>59</v>
      </c>
      <c r="H142" s="0" t="n">
        <v>2</v>
      </c>
      <c r="M142" s="0" t="n">
        <v>1.24E-011</v>
      </c>
      <c r="N142" s="0" t="n">
        <v>-0.1</v>
      </c>
      <c r="O142" s="0" t="n">
        <v>0</v>
      </c>
      <c r="P142" s="0" t="n">
        <v>0</v>
      </c>
      <c r="Q142" s="0" t="n">
        <v>0</v>
      </c>
      <c r="R142" s="0" t="n">
        <v>0</v>
      </c>
      <c r="S142" s="0" t="n">
        <v>0</v>
      </c>
      <c r="T142" s="0" t="n">
        <v>0</v>
      </c>
      <c r="U142" s="0" t="n">
        <v>0</v>
      </c>
      <c r="V142" s="0" t="n">
        <v>0</v>
      </c>
      <c r="W142" s="0" t="s">
        <v>162</v>
      </c>
      <c r="X142" s="0" t="s">
        <v>37</v>
      </c>
      <c r="Z142" s="1" t="s">
        <v>30</v>
      </c>
    </row>
    <row r="143" customFormat="false" ht="13.3" hidden="false" customHeight="true" outlineLevel="0" collapsed="false">
      <c r="A143" s="2" t="n">
        <f aca="false">ROW()-1</f>
        <v>142</v>
      </c>
      <c r="B143" s="0" t="s">
        <v>127</v>
      </c>
      <c r="C143" s="0" t="s">
        <v>53</v>
      </c>
      <c r="E143" s="0" t="s">
        <v>80</v>
      </c>
      <c r="F143" s="0" t="s">
        <v>59</v>
      </c>
      <c r="H143" s="0" t="n">
        <v>2</v>
      </c>
      <c r="M143" s="0" t="n">
        <v>1.08E-015</v>
      </c>
      <c r="N143" s="0" t="n">
        <v>1.25</v>
      </c>
      <c r="O143" s="0" t="n">
        <v>43.5</v>
      </c>
      <c r="P143" s="0" t="n">
        <v>0</v>
      </c>
      <c r="Q143" s="0" t="n">
        <v>0</v>
      </c>
      <c r="R143" s="0" t="n">
        <v>0</v>
      </c>
      <c r="S143" s="0" t="n">
        <v>0</v>
      </c>
      <c r="T143" s="0" t="n">
        <v>0</v>
      </c>
      <c r="U143" s="0" t="n">
        <v>0</v>
      </c>
      <c r="V143" s="0" t="n">
        <v>0</v>
      </c>
      <c r="W143" s="0" t="s">
        <v>104</v>
      </c>
      <c r="X143" s="0" t="s">
        <v>37</v>
      </c>
      <c r="Z143" s="1" t="s">
        <v>30</v>
      </c>
    </row>
    <row r="144" customFormat="false" ht="13.3" hidden="false" customHeight="true" outlineLevel="0" collapsed="false">
      <c r="A144" s="2" t="n">
        <f aca="false">ROW()-1</f>
        <v>143</v>
      </c>
      <c r="B144" s="0" t="s">
        <v>127</v>
      </c>
      <c r="C144" s="0" t="s">
        <v>53</v>
      </c>
      <c r="E144" s="0" t="s">
        <v>161</v>
      </c>
      <c r="F144" s="0" t="s">
        <v>32</v>
      </c>
      <c r="H144" s="0" t="n">
        <v>2</v>
      </c>
      <c r="M144" s="0" t="n">
        <v>2.73E-015</v>
      </c>
      <c r="N144" s="0" t="n">
        <v>0.76</v>
      </c>
      <c r="O144" s="0" t="n">
        <v>-262</v>
      </c>
      <c r="P144" s="0" t="n">
        <v>0</v>
      </c>
      <c r="Q144" s="0" t="n">
        <v>0</v>
      </c>
      <c r="R144" s="0" t="n">
        <v>0</v>
      </c>
      <c r="S144" s="0" t="n">
        <v>0</v>
      </c>
      <c r="T144" s="0" t="n">
        <v>0</v>
      </c>
      <c r="U144" s="0" t="n">
        <v>0</v>
      </c>
      <c r="V144" s="0" t="n">
        <v>0</v>
      </c>
      <c r="W144" s="0" t="s">
        <v>118</v>
      </c>
      <c r="X144" s="0" t="s">
        <v>37</v>
      </c>
      <c r="Z144" s="1" t="s">
        <v>30</v>
      </c>
    </row>
    <row r="145" customFormat="false" ht="13.3" hidden="false" customHeight="true" outlineLevel="0" collapsed="false">
      <c r="A145" s="2" t="n">
        <f aca="false">ROW()-1</f>
        <v>144</v>
      </c>
      <c r="B145" s="0" t="s">
        <v>62</v>
      </c>
      <c r="C145" s="0" t="s">
        <v>33</v>
      </c>
      <c r="E145" s="0" t="s">
        <v>45</v>
      </c>
      <c r="F145" s="0" t="s">
        <v>32</v>
      </c>
      <c r="H145" s="0" t="n">
        <v>2</v>
      </c>
      <c r="M145" s="0" t="n">
        <v>1.49E-010</v>
      </c>
      <c r="N145" s="0" t="n">
        <v>-0.16</v>
      </c>
      <c r="O145" s="0" t="n">
        <v>0</v>
      </c>
      <c r="P145" s="0" t="n">
        <v>0</v>
      </c>
      <c r="Q145" s="0" t="n">
        <v>0</v>
      </c>
      <c r="R145" s="0" t="n">
        <v>0</v>
      </c>
      <c r="S145" s="0" t="n">
        <v>0</v>
      </c>
      <c r="T145" s="0" t="n">
        <v>0</v>
      </c>
      <c r="U145" s="0" t="n">
        <v>0</v>
      </c>
      <c r="V145" s="0" t="n">
        <v>0</v>
      </c>
      <c r="W145" s="0" t="s">
        <v>163</v>
      </c>
      <c r="X145" s="0" t="s">
        <v>37</v>
      </c>
      <c r="Z145" s="1" t="s">
        <v>30</v>
      </c>
    </row>
    <row r="146" customFormat="false" ht="13.3" hidden="false" customHeight="true" outlineLevel="0" collapsed="false">
      <c r="A146" s="2" t="n">
        <f aca="false">ROW()-1</f>
        <v>145</v>
      </c>
      <c r="B146" s="0" t="s">
        <v>62</v>
      </c>
      <c r="C146" s="0" t="s">
        <v>33</v>
      </c>
      <c r="E146" s="0" t="s">
        <v>48</v>
      </c>
      <c r="F146" s="0" t="s">
        <v>27</v>
      </c>
      <c r="H146" s="0" t="n">
        <v>2</v>
      </c>
      <c r="M146" s="0" t="n">
        <v>2.24E-010</v>
      </c>
      <c r="N146" s="0" t="n">
        <v>-0.16</v>
      </c>
      <c r="O146" s="0" t="n">
        <v>0</v>
      </c>
      <c r="P146" s="0" t="n">
        <v>0</v>
      </c>
      <c r="Q146" s="0" t="n">
        <v>0</v>
      </c>
      <c r="R146" s="0" t="n">
        <v>0</v>
      </c>
      <c r="S146" s="0" t="n">
        <v>0</v>
      </c>
      <c r="T146" s="0" t="n">
        <v>0</v>
      </c>
      <c r="U146" s="0" t="n">
        <v>0</v>
      </c>
      <c r="V146" s="0" t="n">
        <v>0</v>
      </c>
      <c r="W146" s="0" t="s">
        <v>36</v>
      </c>
      <c r="X146" s="0" t="s">
        <v>37</v>
      </c>
      <c r="Z146" s="1" t="s">
        <v>30</v>
      </c>
    </row>
    <row r="147" customFormat="false" ht="13.3" hidden="false" customHeight="true" outlineLevel="0" collapsed="false">
      <c r="A147" s="2" t="n">
        <f aca="false">ROW()-1</f>
        <v>146</v>
      </c>
      <c r="B147" s="0" t="s">
        <v>62</v>
      </c>
      <c r="C147" s="0" t="s">
        <v>35</v>
      </c>
      <c r="E147" s="0" t="s">
        <v>48</v>
      </c>
      <c r="F147" s="0" t="s">
        <v>59</v>
      </c>
      <c r="H147" s="0" t="n">
        <v>2</v>
      </c>
      <c r="M147" s="0" t="n">
        <v>1.52E-011</v>
      </c>
      <c r="N147" s="0" t="n">
        <v>0</v>
      </c>
      <c r="O147" s="0" t="n">
        <v>0</v>
      </c>
      <c r="P147" s="0" t="n">
        <v>0</v>
      </c>
      <c r="Q147" s="0" t="n">
        <v>0</v>
      </c>
      <c r="R147" s="0" t="n">
        <v>0</v>
      </c>
      <c r="S147" s="0" t="n">
        <v>0</v>
      </c>
      <c r="T147" s="0" t="n">
        <v>0</v>
      </c>
      <c r="U147" s="0" t="n">
        <v>0</v>
      </c>
      <c r="V147" s="0" t="n">
        <v>0</v>
      </c>
      <c r="W147" s="0" t="s">
        <v>164</v>
      </c>
      <c r="X147" s="0" t="s">
        <v>50</v>
      </c>
      <c r="Z147" s="1" t="s">
        <v>30</v>
      </c>
    </row>
    <row r="148" customFormat="false" ht="13.3" hidden="false" customHeight="true" outlineLevel="0" collapsed="false">
      <c r="A148" s="2" t="n">
        <f aca="false">ROW()-1</f>
        <v>147</v>
      </c>
      <c r="B148" s="0" t="s">
        <v>62</v>
      </c>
      <c r="C148" s="0" t="s">
        <v>35</v>
      </c>
      <c r="E148" s="0" t="s">
        <v>55</v>
      </c>
      <c r="F148" s="0" t="s">
        <v>32</v>
      </c>
      <c r="H148" s="0" t="n">
        <v>2</v>
      </c>
      <c r="M148" s="0" t="n">
        <v>1.31E-010</v>
      </c>
      <c r="N148" s="0" t="n">
        <v>0</v>
      </c>
      <c r="O148" s="0" t="n">
        <v>0</v>
      </c>
      <c r="P148" s="0" t="n">
        <v>0</v>
      </c>
      <c r="Q148" s="0" t="n">
        <v>0</v>
      </c>
      <c r="R148" s="0" t="n">
        <v>0</v>
      </c>
      <c r="S148" s="0" t="n">
        <v>0</v>
      </c>
      <c r="T148" s="0" t="n">
        <v>0</v>
      </c>
      <c r="U148" s="0" t="n">
        <v>0</v>
      </c>
      <c r="V148" s="0" t="n">
        <v>0</v>
      </c>
      <c r="W148" s="0" t="s">
        <v>164</v>
      </c>
      <c r="X148" s="0" t="s">
        <v>50</v>
      </c>
      <c r="Z148" s="1" t="s">
        <v>30</v>
      </c>
    </row>
    <row r="149" customFormat="false" ht="13.3" hidden="false" customHeight="true" outlineLevel="0" collapsed="false">
      <c r="A149" s="2" t="n">
        <f aca="false">ROW()-1</f>
        <v>148</v>
      </c>
      <c r="B149" s="0" t="s">
        <v>62</v>
      </c>
      <c r="C149" s="0" t="s">
        <v>35</v>
      </c>
      <c r="E149" s="0" t="s">
        <v>65</v>
      </c>
      <c r="F149" s="0" t="s">
        <v>27</v>
      </c>
      <c r="H149" s="0" t="n">
        <v>2</v>
      </c>
      <c r="M149" s="0" t="n">
        <v>1.14E-011</v>
      </c>
      <c r="N149" s="0" t="n">
        <v>0</v>
      </c>
      <c r="O149" s="0" t="n">
        <v>0</v>
      </c>
      <c r="P149" s="0" t="n">
        <v>0</v>
      </c>
      <c r="Q149" s="0" t="n">
        <v>0</v>
      </c>
      <c r="R149" s="0" t="n">
        <v>0</v>
      </c>
      <c r="S149" s="0" t="n">
        <v>0</v>
      </c>
      <c r="T149" s="0" t="n">
        <v>0</v>
      </c>
      <c r="U149" s="0" t="n">
        <v>0</v>
      </c>
      <c r="V149" s="0" t="n">
        <v>0</v>
      </c>
      <c r="W149" s="0" t="s">
        <v>164</v>
      </c>
      <c r="X149" s="0" t="s">
        <v>50</v>
      </c>
      <c r="Z149" s="1" t="s">
        <v>30</v>
      </c>
    </row>
    <row r="150" customFormat="false" ht="13.3" hidden="false" customHeight="true" outlineLevel="0" collapsed="false">
      <c r="A150" s="2" t="n">
        <f aca="false">ROW()-1</f>
        <v>149</v>
      </c>
      <c r="B150" s="0" t="s">
        <v>62</v>
      </c>
      <c r="C150" s="0" t="s">
        <v>35</v>
      </c>
      <c r="E150" s="0" t="s">
        <v>111</v>
      </c>
      <c r="F150" s="0" t="s">
        <v>34</v>
      </c>
      <c r="H150" s="0" t="n">
        <v>2</v>
      </c>
      <c r="M150" s="0" t="n">
        <v>2.47E-011</v>
      </c>
      <c r="N150" s="0" t="n">
        <v>0</v>
      </c>
      <c r="O150" s="0" t="n">
        <v>0</v>
      </c>
      <c r="P150" s="0" t="n">
        <v>0</v>
      </c>
      <c r="Q150" s="0" t="n">
        <v>0</v>
      </c>
      <c r="R150" s="0" t="n">
        <v>0</v>
      </c>
      <c r="S150" s="0" t="n">
        <v>0</v>
      </c>
      <c r="T150" s="0" t="n">
        <v>0</v>
      </c>
      <c r="U150" s="0" t="n">
        <v>0</v>
      </c>
      <c r="V150" s="0" t="n">
        <v>0</v>
      </c>
      <c r="W150" s="0" t="s">
        <v>164</v>
      </c>
      <c r="X150" s="0" t="s">
        <v>50</v>
      </c>
      <c r="Z150" s="1" t="s">
        <v>30</v>
      </c>
    </row>
    <row r="151" customFormat="false" ht="13.3" hidden="false" customHeight="true" outlineLevel="0" collapsed="false">
      <c r="A151" s="2" t="n">
        <f aca="false">ROW()-1</f>
        <v>150</v>
      </c>
      <c r="B151" s="0" t="s">
        <v>62</v>
      </c>
      <c r="C151" s="0" t="s">
        <v>35</v>
      </c>
      <c r="E151" s="0" t="s">
        <v>53</v>
      </c>
      <c r="F151" s="0" t="s">
        <v>45</v>
      </c>
      <c r="H151" s="0" t="n">
        <v>2</v>
      </c>
      <c r="M151" s="0" t="n">
        <v>1.9E-012</v>
      </c>
      <c r="N151" s="0" t="n">
        <v>0</v>
      </c>
      <c r="O151" s="0" t="n">
        <v>0</v>
      </c>
      <c r="P151" s="0" t="n">
        <v>0</v>
      </c>
      <c r="Q151" s="0" t="n">
        <v>0</v>
      </c>
      <c r="R151" s="0" t="n">
        <v>0</v>
      </c>
      <c r="S151" s="0" t="n">
        <v>0</v>
      </c>
      <c r="T151" s="0" t="n">
        <v>0</v>
      </c>
      <c r="U151" s="0" t="n">
        <v>0</v>
      </c>
      <c r="V151" s="0" t="n">
        <v>0</v>
      </c>
      <c r="W151" s="0" t="s">
        <v>164</v>
      </c>
      <c r="X151" s="0" t="s">
        <v>50</v>
      </c>
      <c r="Z151" s="1" t="s">
        <v>30</v>
      </c>
    </row>
    <row r="152" customFormat="false" ht="13.3" hidden="false" customHeight="true" outlineLevel="0" collapsed="false">
      <c r="A152" s="2" t="n">
        <f aca="false">ROW()-1</f>
        <v>151</v>
      </c>
      <c r="B152" s="0" t="s">
        <v>62</v>
      </c>
      <c r="C152" s="0" t="s">
        <v>45</v>
      </c>
      <c r="E152" s="0" t="s">
        <v>48</v>
      </c>
      <c r="F152" s="0" t="s">
        <v>57</v>
      </c>
      <c r="H152" s="0" t="n">
        <v>2</v>
      </c>
      <c r="M152" s="0" t="n">
        <v>1.6E-013</v>
      </c>
      <c r="N152" s="0" t="n">
        <v>0</v>
      </c>
      <c r="O152" s="0" t="n">
        <v>0</v>
      </c>
      <c r="P152" s="0" t="n">
        <v>0</v>
      </c>
      <c r="Q152" s="0" t="n">
        <v>0</v>
      </c>
      <c r="R152" s="0" t="n">
        <v>0</v>
      </c>
      <c r="S152" s="0" t="n">
        <v>0</v>
      </c>
      <c r="T152" s="0" t="n">
        <v>0</v>
      </c>
      <c r="U152" s="0" t="n">
        <v>0</v>
      </c>
      <c r="V152" s="0" t="n">
        <v>0</v>
      </c>
      <c r="W152" s="0" t="s">
        <v>165</v>
      </c>
      <c r="X152" s="0" t="s">
        <v>37</v>
      </c>
      <c r="Z152" s="1" t="s">
        <v>30</v>
      </c>
    </row>
    <row r="153" customFormat="false" ht="13.3" hidden="false" customHeight="true" outlineLevel="0" collapsed="false">
      <c r="A153" s="2" t="n">
        <f aca="false">ROW()-1</f>
        <v>152</v>
      </c>
      <c r="B153" s="0" t="s">
        <v>62</v>
      </c>
      <c r="C153" s="0" t="s">
        <v>34</v>
      </c>
      <c r="E153" s="0" t="s">
        <v>59</v>
      </c>
      <c r="F153" s="0" t="s">
        <v>32</v>
      </c>
      <c r="H153" s="0" t="n">
        <v>2</v>
      </c>
      <c r="M153" s="0" t="n">
        <v>1.64E-009</v>
      </c>
      <c r="N153" s="0" t="n">
        <v>-0.1</v>
      </c>
      <c r="O153" s="0" t="n">
        <v>-35220</v>
      </c>
      <c r="P153" s="0" t="n">
        <v>0</v>
      </c>
      <c r="Q153" s="0" t="n">
        <v>0</v>
      </c>
      <c r="R153" s="0" t="n">
        <v>0</v>
      </c>
      <c r="S153" s="0" t="n">
        <v>0</v>
      </c>
      <c r="T153" s="0" t="n">
        <v>0</v>
      </c>
      <c r="U153" s="0" t="n">
        <v>0</v>
      </c>
      <c r="V153" s="0" t="n">
        <v>0</v>
      </c>
      <c r="W153" s="0" t="s">
        <v>166</v>
      </c>
      <c r="X153" s="0" t="s">
        <v>37</v>
      </c>
      <c r="Y153" s="0" t="s">
        <v>167</v>
      </c>
      <c r="Z153" s="1" t="s">
        <v>30</v>
      </c>
    </row>
    <row r="154" customFormat="false" ht="13.3" hidden="false" customHeight="true" outlineLevel="0" collapsed="false">
      <c r="A154" s="2" t="n">
        <f aca="false">ROW()-1</f>
        <v>153</v>
      </c>
      <c r="B154" s="0" t="s">
        <v>62</v>
      </c>
      <c r="C154" s="0" t="s">
        <v>27</v>
      </c>
      <c r="E154" s="0" t="s">
        <v>57</v>
      </c>
      <c r="F154" s="0" t="s">
        <v>32</v>
      </c>
      <c r="H154" s="0" t="n">
        <v>2</v>
      </c>
      <c r="M154" s="0" t="n">
        <v>2.1E-011</v>
      </c>
      <c r="N154" s="0" t="n">
        <v>0</v>
      </c>
      <c r="O154" s="0" t="n">
        <v>100</v>
      </c>
      <c r="P154" s="0" t="n">
        <v>0</v>
      </c>
      <c r="Q154" s="0" t="n">
        <v>0</v>
      </c>
      <c r="R154" s="0" t="n">
        <v>0</v>
      </c>
      <c r="S154" s="0" t="n">
        <v>0</v>
      </c>
      <c r="T154" s="0" t="n">
        <v>0</v>
      </c>
      <c r="U154" s="0" t="n">
        <v>0</v>
      </c>
      <c r="V154" s="0" t="n">
        <v>0</v>
      </c>
      <c r="W154" s="0" t="s">
        <v>168</v>
      </c>
      <c r="X154" s="0" t="s">
        <v>108</v>
      </c>
      <c r="Y154" s="0" t="s">
        <v>169</v>
      </c>
      <c r="Z154" s="1" t="s">
        <v>43</v>
      </c>
    </row>
    <row r="155" customFormat="false" ht="13.3" hidden="false" customHeight="true" outlineLevel="0" collapsed="false">
      <c r="A155" s="2" t="n">
        <f aca="false">ROW()-1</f>
        <v>154</v>
      </c>
      <c r="B155" s="0" t="s">
        <v>62</v>
      </c>
      <c r="C155" s="0" t="s">
        <v>59</v>
      </c>
      <c r="E155" s="0" t="s">
        <v>57</v>
      </c>
      <c r="F155" s="0" t="s">
        <v>32</v>
      </c>
      <c r="G155" s="0" t="s">
        <v>34</v>
      </c>
      <c r="H155" s="0" t="n">
        <v>2</v>
      </c>
      <c r="M155" s="0" t="n">
        <v>7.4E-010</v>
      </c>
      <c r="N155" s="0" t="n">
        <v>0</v>
      </c>
      <c r="O155" s="0" t="n">
        <v>-10540</v>
      </c>
      <c r="P155" s="0" t="n">
        <v>0</v>
      </c>
      <c r="Q155" s="0" t="n">
        <v>0</v>
      </c>
      <c r="R155" s="0" t="n">
        <v>0</v>
      </c>
      <c r="S155" s="0" t="n">
        <v>0</v>
      </c>
      <c r="T155" s="0" t="n">
        <v>0</v>
      </c>
      <c r="U155" s="0" t="n">
        <v>0</v>
      </c>
      <c r="V155" s="0" t="n">
        <v>0</v>
      </c>
      <c r="W155" s="0" t="s">
        <v>170</v>
      </c>
      <c r="X155" s="0" t="s">
        <v>37</v>
      </c>
      <c r="Z155" s="1" t="s">
        <v>30</v>
      </c>
    </row>
    <row r="156" customFormat="false" ht="13.3" hidden="false" customHeight="true" outlineLevel="0" collapsed="false">
      <c r="A156" s="2" t="n">
        <f aca="false">ROW()-1</f>
        <v>155</v>
      </c>
      <c r="B156" s="0" t="s">
        <v>62</v>
      </c>
      <c r="C156" s="0" t="s">
        <v>59</v>
      </c>
      <c r="E156" s="0" t="s">
        <v>132</v>
      </c>
      <c r="F156" s="0" t="s">
        <v>34</v>
      </c>
      <c r="H156" s="0" t="n">
        <v>2</v>
      </c>
      <c r="M156" s="0" t="n">
        <v>4.56E-009</v>
      </c>
      <c r="N156" s="0" t="n">
        <v>-0.78</v>
      </c>
      <c r="O156" s="0" t="n">
        <v>-40</v>
      </c>
      <c r="P156" s="0" t="n">
        <v>0</v>
      </c>
      <c r="Q156" s="0" t="n">
        <v>0</v>
      </c>
      <c r="R156" s="0" t="n">
        <v>0</v>
      </c>
      <c r="S156" s="0" t="n">
        <v>0</v>
      </c>
      <c r="T156" s="0" t="n">
        <v>0</v>
      </c>
      <c r="U156" s="0" t="n">
        <v>0</v>
      </c>
      <c r="V156" s="0" t="n">
        <v>0</v>
      </c>
      <c r="W156" s="0" t="n">
        <v>298</v>
      </c>
      <c r="X156" s="0" t="s">
        <v>50</v>
      </c>
      <c r="Z156" s="1" t="s">
        <v>30</v>
      </c>
    </row>
    <row r="157" customFormat="false" ht="13.3" hidden="false" customHeight="true" outlineLevel="0" collapsed="false">
      <c r="A157" s="2" t="n">
        <f aca="false">ROW()-1</f>
        <v>156</v>
      </c>
      <c r="B157" s="0" t="s">
        <v>62</v>
      </c>
      <c r="C157" s="0" t="s">
        <v>59</v>
      </c>
      <c r="E157" s="0" t="s">
        <v>53</v>
      </c>
      <c r="F157" s="0" t="s">
        <v>57</v>
      </c>
      <c r="H157" s="0" t="n">
        <v>2</v>
      </c>
      <c r="M157" s="0" t="n">
        <v>1.14E-009</v>
      </c>
      <c r="N157" s="0" t="n">
        <v>-0.78</v>
      </c>
      <c r="O157" s="0" t="n">
        <v>-40</v>
      </c>
      <c r="P157" s="0" t="n">
        <v>0</v>
      </c>
      <c r="Q157" s="0" t="n">
        <v>0</v>
      </c>
      <c r="R157" s="0" t="n">
        <v>0</v>
      </c>
      <c r="S157" s="0" t="n">
        <v>0</v>
      </c>
      <c r="T157" s="0" t="n">
        <v>0</v>
      </c>
      <c r="U157" s="0" t="n">
        <v>0</v>
      </c>
      <c r="V157" s="0" t="n">
        <v>0</v>
      </c>
      <c r="W157" s="0" t="n">
        <v>298</v>
      </c>
      <c r="X157" s="0" t="s">
        <v>50</v>
      </c>
      <c r="Z157" s="1" t="s">
        <v>30</v>
      </c>
    </row>
    <row r="158" customFormat="false" ht="13.3" hidden="false" customHeight="true" outlineLevel="0" collapsed="false">
      <c r="A158" s="2" t="n">
        <f aca="false">ROW()-1</f>
        <v>157</v>
      </c>
      <c r="B158" s="0" t="s">
        <v>62</v>
      </c>
      <c r="C158" s="0" t="s">
        <v>32</v>
      </c>
      <c r="E158" s="0" t="s">
        <v>70</v>
      </c>
      <c r="F158" s="0" t="s">
        <v>27</v>
      </c>
      <c r="H158" s="0" t="n">
        <v>2</v>
      </c>
      <c r="M158" s="0" t="n">
        <v>1.18E-011</v>
      </c>
      <c r="N158" s="0" t="n">
        <v>0</v>
      </c>
      <c r="O158" s="0" t="n">
        <v>-20413</v>
      </c>
      <c r="P158" s="0" t="n">
        <v>0</v>
      </c>
      <c r="Q158" s="0" t="n">
        <v>0</v>
      </c>
      <c r="R158" s="0" t="n">
        <v>0</v>
      </c>
      <c r="S158" s="0" t="n">
        <v>0</v>
      </c>
      <c r="T158" s="0" t="n">
        <v>0</v>
      </c>
      <c r="U158" s="0" t="n">
        <v>0</v>
      </c>
      <c r="V158" s="0" t="n">
        <v>0</v>
      </c>
      <c r="W158" s="0" t="s">
        <v>63</v>
      </c>
      <c r="X158" s="0" t="s">
        <v>37</v>
      </c>
      <c r="Z158" s="1" t="s">
        <v>30</v>
      </c>
    </row>
    <row r="159" customFormat="false" ht="13.3" hidden="false" customHeight="true" outlineLevel="0" collapsed="false">
      <c r="A159" s="2" t="n">
        <f aca="false">ROW()-1</f>
        <v>158</v>
      </c>
      <c r="B159" s="0" t="s">
        <v>92</v>
      </c>
      <c r="C159" s="0" t="s">
        <v>45</v>
      </c>
      <c r="E159" s="0" t="s">
        <v>64</v>
      </c>
      <c r="F159" s="0" t="s">
        <v>57</v>
      </c>
      <c r="H159" s="0" t="n">
        <v>2</v>
      </c>
      <c r="M159" s="0" t="n">
        <v>6.12E-011</v>
      </c>
      <c r="N159" s="0" t="n">
        <v>-0.752</v>
      </c>
      <c r="O159" s="0" t="n">
        <v>-173</v>
      </c>
      <c r="P159" s="0" t="n">
        <v>0</v>
      </c>
      <c r="Q159" s="0" t="n">
        <v>0</v>
      </c>
      <c r="R159" s="0" t="n">
        <v>0</v>
      </c>
      <c r="S159" s="0" t="n">
        <v>0</v>
      </c>
      <c r="T159" s="0" t="n">
        <v>0</v>
      </c>
      <c r="U159" s="0" t="n">
        <v>0</v>
      </c>
      <c r="V159" s="0" t="n">
        <v>0</v>
      </c>
      <c r="W159" s="0" t="n">
        <v>298</v>
      </c>
      <c r="X159" s="0" t="s">
        <v>50</v>
      </c>
      <c r="Z159" s="1" t="s">
        <v>30</v>
      </c>
    </row>
    <row r="160" customFormat="false" ht="13.3" hidden="false" customHeight="true" outlineLevel="0" collapsed="false">
      <c r="A160" s="2" t="n">
        <f aca="false">ROW()-1</f>
        <v>159</v>
      </c>
      <c r="B160" s="0" t="s">
        <v>92</v>
      </c>
      <c r="C160" s="0" t="s">
        <v>45</v>
      </c>
      <c r="E160" s="0" t="s">
        <v>132</v>
      </c>
      <c r="F160" s="0" t="s">
        <v>48</v>
      </c>
      <c r="H160" s="0" t="n">
        <v>2</v>
      </c>
      <c r="M160" s="0" t="n">
        <v>8.16E-011</v>
      </c>
      <c r="N160" s="0" t="n">
        <v>-0.752</v>
      </c>
      <c r="O160" s="0" t="n">
        <v>-173</v>
      </c>
      <c r="P160" s="0" t="n">
        <v>0</v>
      </c>
      <c r="Q160" s="0" t="n">
        <v>0</v>
      </c>
      <c r="R160" s="0" t="n">
        <v>0</v>
      </c>
      <c r="S160" s="0" t="n">
        <v>0</v>
      </c>
      <c r="T160" s="0" t="n">
        <v>0</v>
      </c>
      <c r="U160" s="0" t="n">
        <v>0</v>
      </c>
      <c r="V160" s="0" t="n">
        <v>0</v>
      </c>
      <c r="W160" s="0" t="n">
        <v>298</v>
      </c>
      <c r="X160" s="0" t="s">
        <v>50</v>
      </c>
      <c r="Z160" s="1" t="s">
        <v>30</v>
      </c>
    </row>
    <row r="161" customFormat="false" ht="13.3" hidden="false" customHeight="true" outlineLevel="0" collapsed="false">
      <c r="A161" s="2" t="n">
        <f aca="false">ROW()-1</f>
        <v>160</v>
      </c>
      <c r="B161" s="0" t="s">
        <v>92</v>
      </c>
      <c r="C161" s="0" t="s">
        <v>45</v>
      </c>
      <c r="E161" s="0" t="s">
        <v>111</v>
      </c>
      <c r="F161" s="0" t="s">
        <v>62</v>
      </c>
      <c r="H161" s="0" t="n">
        <v>2</v>
      </c>
      <c r="M161" s="0" t="n">
        <v>8.77E-010</v>
      </c>
      <c r="N161" s="0" t="n">
        <v>-0.752</v>
      </c>
      <c r="O161" s="0" t="n">
        <v>-173</v>
      </c>
      <c r="P161" s="0" t="n">
        <v>0</v>
      </c>
      <c r="Q161" s="0" t="n">
        <v>0</v>
      </c>
      <c r="R161" s="0" t="n">
        <v>0</v>
      </c>
      <c r="S161" s="0" t="n">
        <v>0</v>
      </c>
      <c r="T161" s="0" t="n">
        <v>0</v>
      </c>
      <c r="U161" s="0" t="n">
        <v>0</v>
      </c>
      <c r="V161" s="0" t="n">
        <v>0</v>
      </c>
      <c r="W161" s="0" t="n">
        <v>298</v>
      </c>
      <c r="X161" s="0" t="s">
        <v>50</v>
      </c>
      <c r="Z161" s="1" t="s">
        <v>30</v>
      </c>
    </row>
    <row r="162" customFormat="false" ht="13.3" hidden="false" customHeight="true" outlineLevel="0" collapsed="false">
      <c r="A162" s="2" t="n">
        <f aca="false">ROW()-1</f>
        <v>161</v>
      </c>
      <c r="B162" s="0" t="s">
        <v>92</v>
      </c>
      <c r="C162" s="0" t="s">
        <v>48</v>
      </c>
      <c r="E162" s="0" t="s">
        <v>64</v>
      </c>
      <c r="F162" s="0" t="s">
        <v>62</v>
      </c>
      <c r="H162" s="0" t="n">
        <v>2</v>
      </c>
      <c r="M162" s="0" t="n">
        <v>1.48E-010</v>
      </c>
      <c r="N162" s="0" t="n">
        <v>0</v>
      </c>
      <c r="O162" s="0" t="n">
        <v>-17000</v>
      </c>
      <c r="P162" s="0" t="n">
        <v>0</v>
      </c>
      <c r="Q162" s="0" t="n">
        <v>0</v>
      </c>
      <c r="R162" s="0" t="n">
        <v>0</v>
      </c>
      <c r="S162" s="0" t="n">
        <v>0</v>
      </c>
      <c r="T162" s="0" t="n">
        <v>0</v>
      </c>
      <c r="U162" s="0" t="n">
        <v>0</v>
      </c>
      <c r="V162" s="0" t="n">
        <v>0</v>
      </c>
      <c r="W162" s="0" t="s">
        <v>58</v>
      </c>
      <c r="X162" s="0" t="s">
        <v>37</v>
      </c>
      <c r="Z162" s="1" t="s">
        <v>30</v>
      </c>
    </row>
    <row r="163" customFormat="false" ht="13.3" hidden="false" customHeight="true" outlineLevel="0" collapsed="false">
      <c r="A163" s="2" t="n">
        <f aca="false">ROW()-1</f>
        <v>162</v>
      </c>
      <c r="B163" s="0" t="s">
        <v>92</v>
      </c>
      <c r="C163" s="0" t="s">
        <v>72</v>
      </c>
      <c r="E163" s="0" t="s">
        <v>62</v>
      </c>
      <c r="F163" s="0" t="s">
        <v>81</v>
      </c>
      <c r="H163" s="0" t="n">
        <v>2</v>
      </c>
      <c r="I163" s="0" t="n">
        <v>2</v>
      </c>
      <c r="J163" s="0" t="n">
        <v>1</v>
      </c>
      <c r="K163" s="0" t="n">
        <v>-0.5</v>
      </c>
      <c r="M163" s="3" t="n">
        <v>4E-010</v>
      </c>
      <c r="N163" s="0" t="n">
        <v>0</v>
      </c>
      <c r="O163" s="0" t="n">
        <v>-340</v>
      </c>
      <c r="P163" s="0" t="n">
        <v>0</v>
      </c>
      <c r="Q163" s="0" t="n">
        <v>0</v>
      </c>
      <c r="R163" s="0" t="n">
        <v>0</v>
      </c>
      <c r="S163" s="0" t="n">
        <v>0</v>
      </c>
      <c r="T163" s="0" t="n">
        <v>0</v>
      </c>
      <c r="U163" s="0" t="n">
        <v>0</v>
      </c>
      <c r="V163" s="0" t="n">
        <v>0</v>
      </c>
      <c r="X163" s="0" t="s">
        <v>88</v>
      </c>
      <c r="Y163" s="0" t="s">
        <v>167</v>
      </c>
      <c r="Z163" s="1" t="s">
        <v>30</v>
      </c>
    </row>
    <row r="164" customFormat="false" ht="13.3" hidden="false" customHeight="true" outlineLevel="0" collapsed="false">
      <c r="A164" s="2" t="n">
        <f aca="false">ROW()-1</f>
        <v>163</v>
      </c>
      <c r="B164" s="0" t="s">
        <v>92</v>
      </c>
      <c r="C164" s="0" t="s">
        <v>34</v>
      </c>
      <c r="E164" s="0" t="s">
        <v>62</v>
      </c>
      <c r="F164" s="0" t="s">
        <v>53</v>
      </c>
      <c r="H164" s="0" t="n">
        <v>2</v>
      </c>
      <c r="M164" s="0" t="n">
        <v>4E-010</v>
      </c>
      <c r="N164" s="0" t="n">
        <v>0</v>
      </c>
      <c r="O164" s="0" t="n">
        <v>-340</v>
      </c>
      <c r="P164" s="0" t="n">
        <v>0</v>
      </c>
      <c r="Q164" s="0" t="n">
        <v>0</v>
      </c>
      <c r="R164" s="0" t="n">
        <v>0</v>
      </c>
      <c r="S164" s="0" t="n">
        <v>0</v>
      </c>
      <c r="T164" s="0" t="n">
        <v>0</v>
      </c>
      <c r="U164" s="0" t="n">
        <v>0</v>
      </c>
      <c r="V164" s="0" t="n">
        <v>0</v>
      </c>
      <c r="W164" s="0" t="s">
        <v>171</v>
      </c>
      <c r="X164" s="0" t="s">
        <v>108</v>
      </c>
      <c r="Z164" s="1" t="s">
        <v>30</v>
      </c>
    </row>
    <row r="165" customFormat="false" ht="13.3" hidden="false" customHeight="true" outlineLevel="0" collapsed="false">
      <c r="A165" s="2" t="n">
        <f aca="false">ROW()-1</f>
        <v>164</v>
      </c>
      <c r="B165" s="0" t="s">
        <v>92</v>
      </c>
      <c r="C165" s="0" t="s">
        <v>27</v>
      </c>
      <c r="E165" s="0" t="s">
        <v>57</v>
      </c>
      <c r="F165" s="0" t="s">
        <v>32</v>
      </c>
      <c r="G165" s="0" t="s">
        <v>32</v>
      </c>
      <c r="H165" s="0" t="n">
        <v>2</v>
      </c>
      <c r="M165" s="0" t="n">
        <v>2.41E-012</v>
      </c>
      <c r="N165" s="0" t="n">
        <v>0</v>
      </c>
      <c r="O165" s="0" t="n">
        <v>0</v>
      </c>
      <c r="P165" s="0" t="n">
        <v>0</v>
      </c>
      <c r="Q165" s="0" t="n">
        <v>0</v>
      </c>
      <c r="R165" s="0" t="n">
        <v>0</v>
      </c>
      <c r="S165" s="0" t="n">
        <v>0</v>
      </c>
      <c r="T165" s="0" t="n">
        <v>0</v>
      </c>
      <c r="U165" s="0" t="n">
        <v>0</v>
      </c>
      <c r="V165" s="0" t="n">
        <v>0</v>
      </c>
      <c r="W165" s="0" t="n">
        <v>300</v>
      </c>
      <c r="X165" s="0" t="s">
        <v>37</v>
      </c>
      <c r="Z165" s="1" t="s">
        <v>30</v>
      </c>
    </row>
    <row r="166" customFormat="false" ht="13.3" hidden="false" customHeight="true" outlineLevel="0" collapsed="false">
      <c r="A166" s="2" t="n">
        <f aca="false">ROW()-1</f>
        <v>165</v>
      </c>
      <c r="B166" s="0" t="s">
        <v>92</v>
      </c>
      <c r="C166" s="0" t="s">
        <v>27</v>
      </c>
      <c r="E166" s="0" t="s">
        <v>132</v>
      </c>
      <c r="F166" s="0" t="s">
        <v>32</v>
      </c>
      <c r="H166" s="0" t="n">
        <v>2</v>
      </c>
      <c r="M166" s="0" t="n">
        <v>5.8E-012</v>
      </c>
      <c r="N166" s="0" t="n">
        <v>0</v>
      </c>
      <c r="O166" s="0" t="n">
        <v>220</v>
      </c>
      <c r="P166" s="0" t="n">
        <v>0</v>
      </c>
      <c r="Q166" s="0" t="n">
        <v>0</v>
      </c>
      <c r="R166" s="0" t="n">
        <v>0</v>
      </c>
      <c r="S166" s="0" t="n">
        <v>0</v>
      </c>
      <c r="T166" s="0" t="n">
        <v>0</v>
      </c>
      <c r="U166" s="0" t="n">
        <v>0</v>
      </c>
      <c r="V166" s="0" t="n">
        <v>0</v>
      </c>
      <c r="W166" s="0" t="s">
        <v>172</v>
      </c>
      <c r="X166" s="0" t="s">
        <v>108</v>
      </c>
      <c r="Z166" s="1" t="s">
        <v>30</v>
      </c>
    </row>
    <row r="167" customFormat="false" ht="13.3" hidden="false" customHeight="true" outlineLevel="0" collapsed="false">
      <c r="A167" s="2" t="n">
        <f aca="false">ROW()-1</f>
        <v>166</v>
      </c>
      <c r="B167" s="0" t="s">
        <v>92</v>
      </c>
      <c r="C167" s="0" t="s">
        <v>27</v>
      </c>
      <c r="E167" s="0" t="s">
        <v>62</v>
      </c>
      <c r="F167" s="0" t="s">
        <v>62</v>
      </c>
      <c r="H167" s="0" t="n">
        <v>2</v>
      </c>
      <c r="M167" s="0" t="n">
        <v>1E-012</v>
      </c>
      <c r="N167" s="0" t="n">
        <v>0</v>
      </c>
      <c r="O167" s="0" t="n">
        <v>0</v>
      </c>
      <c r="P167" s="0" t="n">
        <v>0</v>
      </c>
      <c r="Q167" s="0" t="n">
        <v>0</v>
      </c>
      <c r="R167" s="0" t="n">
        <v>0</v>
      </c>
      <c r="S167" s="0" t="n">
        <v>0</v>
      </c>
      <c r="T167" s="0" t="n">
        <v>0</v>
      </c>
      <c r="U167" s="0" t="n">
        <v>0</v>
      </c>
      <c r="V167" s="0" t="n">
        <v>0</v>
      </c>
      <c r="W167" s="0" t="s">
        <v>36</v>
      </c>
      <c r="X167" s="0" t="s">
        <v>37</v>
      </c>
      <c r="Y167" s="0" t="s">
        <v>173</v>
      </c>
      <c r="Z167" s="1" t="s">
        <v>30</v>
      </c>
    </row>
    <row r="168" customFormat="false" ht="13.3" hidden="false" customHeight="true" outlineLevel="0" collapsed="false">
      <c r="A168" s="2" t="n">
        <f aca="false">ROW()-1</f>
        <v>167</v>
      </c>
      <c r="B168" s="0" t="s">
        <v>92</v>
      </c>
      <c r="C168" s="0" t="s">
        <v>27</v>
      </c>
      <c r="E168" s="0" t="s">
        <v>70</v>
      </c>
      <c r="F168" s="0" t="s">
        <v>57</v>
      </c>
      <c r="H168" s="0" t="n">
        <v>2</v>
      </c>
      <c r="M168" s="0" t="n">
        <v>1E-012</v>
      </c>
      <c r="N168" s="0" t="n">
        <v>0</v>
      </c>
      <c r="O168" s="0" t="n">
        <v>0</v>
      </c>
      <c r="P168" s="0" t="n">
        <v>0</v>
      </c>
      <c r="Q168" s="0" t="n">
        <v>0</v>
      </c>
      <c r="R168" s="0" t="n">
        <v>0</v>
      </c>
      <c r="S168" s="0" t="n">
        <v>0</v>
      </c>
      <c r="T168" s="0" t="n">
        <v>0</v>
      </c>
      <c r="U168" s="0" t="n">
        <v>0</v>
      </c>
      <c r="V168" s="0" t="n">
        <v>0</v>
      </c>
      <c r="W168" s="0" t="s">
        <v>36</v>
      </c>
      <c r="X168" s="0" t="s">
        <v>37</v>
      </c>
      <c r="Z168" s="1" t="s">
        <v>30</v>
      </c>
    </row>
    <row r="169" customFormat="false" ht="13.3" hidden="false" customHeight="true" outlineLevel="0" collapsed="false">
      <c r="A169" s="2" t="n">
        <f aca="false">ROW()-1</f>
        <v>168</v>
      </c>
      <c r="B169" s="0" t="s">
        <v>92</v>
      </c>
      <c r="C169" s="0" t="s">
        <v>59</v>
      </c>
      <c r="E169" s="0" t="s">
        <v>122</v>
      </c>
      <c r="F169" s="0" t="s">
        <v>62</v>
      </c>
      <c r="H169" s="0" t="n">
        <v>2</v>
      </c>
      <c r="M169" s="0" t="n">
        <v>1.56E-006</v>
      </c>
      <c r="N169" s="0" t="n">
        <v>-1.94</v>
      </c>
      <c r="O169" s="0" t="n">
        <v>-56.9</v>
      </c>
      <c r="P169" s="0" t="n">
        <v>0</v>
      </c>
      <c r="Q169" s="0" t="n">
        <v>0</v>
      </c>
      <c r="R169" s="0" t="n">
        <v>0</v>
      </c>
      <c r="S169" s="0" t="n">
        <v>0</v>
      </c>
      <c r="T169" s="0" t="n">
        <v>0</v>
      </c>
      <c r="U169" s="0" t="n">
        <v>0</v>
      </c>
      <c r="V169" s="0" t="n">
        <v>0</v>
      </c>
      <c r="W169" s="0" t="s">
        <v>36</v>
      </c>
      <c r="X169" s="0" t="s">
        <v>37</v>
      </c>
      <c r="Z169" s="1" t="s">
        <v>30</v>
      </c>
    </row>
    <row r="170" customFormat="false" ht="13.3" hidden="false" customHeight="true" outlineLevel="0" collapsed="false">
      <c r="A170" s="2" t="n">
        <f aca="false">ROW()-1</f>
        <v>169</v>
      </c>
      <c r="B170" s="0" t="s">
        <v>92</v>
      </c>
      <c r="C170" s="0" t="s">
        <v>59</v>
      </c>
      <c r="E170" s="0" t="s">
        <v>132</v>
      </c>
      <c r="F170" s="0" t="s">
        <v>53</v>
      </c>
      <c r="H170" s="0" t="n">
        <v>2</v>
      </c>
      <c r="M170" s="0" t="n">
        <v>1.09E-006</v>
      </c>
      <c r="N170" s="0" t="n">
        <v>-1.94</v>
      </c>
      <c r="O170" s="0" t="n">
        <v>-56.9</v>
      </c>
      <c r="P170" s="0" t="n">
        <v>0</v>
      </c>
      <c r="Q170" s="0" t="n">
        <v>0</v>
      </c>
      <c r="R170" s="0" t="n">
        <v>0</v>
      </c>
      <c r="S170" s="0" t="n">
        <v>0</v>
      </c>
      <c r="T170" s="0" t="n">
        <v>0</v>
      </c>
      <c r="U170" s="0" t="n">
        <v>0</v>
      </c>
      <c r="V170" s="0" t="n">
        <v>0</v>
      </c>
      <c r="W170" s="0" t="s">
        <v>36</v>
      </c>
      <c r="X170" s="0" t="s">
        <v>37</v>
      </c>
      <c r="Z170" s="1" t="s">
        <v>43</v>
      </c>
    </row>
    <row r="171" customFormat="false" ht="13.3" hidden="false" customHeight="true" outlineLevel="0" collapsed="false">
      <c r="A171" s="2" t="n">
        <f aca="false">ROW()-1</f>
        <v>170</v>
      </c>
      <c r="B171" s="0" t="s">
        <v>92</v>
      </c>
      <c r="C171" s="0" t="s">
        <v>127</v>
      </c>
      <c r="E171" s="0" t="s">
        <v>132</v>
      </c>
      <c r="F171" s="0" t="s">
        <v>80</v>
      </c>
      <c r="H171" s="0" t="n">
        <v>2</v>
      </c>
      <c r="M171" s="0" t="n">
        <v>2.1E-012</v>
      </c>
      <c r="N171" s="0" t="n">
        <v>0</v>
      </c>
      <c r="O171" s="0" t="n">
        <v>650</v>
      </c>
      <c r="P171" s="0" t="n">
        <v>0</v>
      </c>
      <c r="Q171" s="0" t="n">
        <v>0</v>
      </c>
      <c r="R171" s="0" t="n">
        <v>0</v>
      </c>
      <c r="S171" s="0" t="n">
        <v>0</v>
      </c>
      <c r="T171" s="0" t="n">
        <v>0</v>
      </c>
      <c r="U171" s="0" t="n">
        <v>0</v>
      </c>
      <c r="V171" s="0" t="n">
        <v>0</v>
      </c>
      <c r="W171" s="0" t="s">
        <v>174</v>
      </c>
      <c r="X171" s="0" t="s">
        <v>108</v>
      </c>
      <c r="Z171" s="1" t="s">
        <v>43</v>
      </c>
    </row>
    <row r="172" customFormat="false" ht="13.3" hidden="false" customHeight="true" outlineLevel="0" collapsed="false">
      <c r="A172" s="2" t="n">
        <f aca="false">ROW()-1</f>
        <v>171</v>
      </c>
      <c r="B172" s="0" t="s">
        <v>92</v>
      </c>
      <c r="C172" s="0" t="s">
        <v>32</v>
      </c>
      <c r="E172" s="0" t="s">
        <v>70</v>
      </c>
      <c r="F172" s="0" t="s">
        <v>62</v>
      </c>
      <c r="H172" s="0" t="n">
        <v>2</v>
      </c>
      <c r="M172" s="0" t="n">
        <v>5.1E-012</v>
      </c>
      <c r="N172" s="0" t="n">
        <v>0</v>
      </c>
      <c r="O172" s="0" t="n">
        <v>210</v>
      </c>
      <c r="P172" s="0" t="n">
        <v>0</v>
      </c>
      <c r="Q172" s="0" t="n">
        <v>0</v>
      </c>
      <c r="R172" s="0" t="n">
        <v>0</v>
      </c>
      <c r="S172" s="0" t="n">
        <v>0</v>
      </c>
      <c r="T172" s="0" t="n">
        <v>0</v>
      </c>
      <c r="U172" s="0" t="n">
        <v>0</v>
      </c>
      <c r="V172" s="0" t="n">
        <v>0</v>
      </c>
      <c r="W172" s="0" t="s">
        <v>175</v>
      </c>
      <c r="X172" s="0" t="s">
        <v>108</v>
      </c>
      <c r="Z172" s="1" t="s">
        <v>30</v>
      </c>
    </row>
    <row r="173" customFormat="false" ht="13.3" hidden="false" customHeight="true" outlineLevel="0" collapsed="false">
      <c r="A173" s="2" t="n">
        <f aca="false">ROW()-1</f>
        <v>172</v>
      </c>
      <c r="B173" s="0" t="s">
        <v>26</v>
      </c>
      <c r="C173" s="0" t="s">
        <v>48</v>
      </c>
      <c r="E173" s="0" t="s">
        <v>48</v>
      </c>
      <c r="F173" s="0" t="s">
        <v>27</v>
      </c>
      <c r="H173" s="0" t="n">
        <v>2</v>
      </c>
      <c r="M173" s="0" t="n">
        <v>1.9E-012</v>
      </c>
      <c r="N173" s="0" t="n">
        <v>0</v>
      </c>
      <c r="O173" s="0" t="n">
        <v>0</v>
      </c>
      <c r="P173" s="0" t="n">
        <v>0</v>
      </c>
      <c r="Q173" s="0" t="n">
        <v>0</v>
      </c>
      <c r="R173" s="0" t="n">
        <v>0</v>
      </c>
      <c r="S173" s="0" t="n">
        <v>0</v>
      </c>
      <c r="T173" s="0" t="n">
        <v>0</v>
      </c>
      <c r="U173" s="0" t="n">
        <v>0</v>
      </c>
      <c r="V173" s="0" t="n">
        <v>0</v>
      </c>
      <c r="W173" s="0" t="n">
        <v>298</v>
      </c>
      <c r="X173" s="0" t="s">
        <v>176</v>
      </c>
      <c r="Z173" s="1" t="s">
        <v>30</v>
      </c>
    </row>
    <row r="174" customFormat="false" ht="13.3" hidden="false" customHeight="true" outlineLevel="0" collapsed="false">
      <c r="A174" s="2" t="n">
        <f aca="false">ROW()-1</f>
        <v>173</v>
      </c>
      <c r="B174" s="0" t="s">
        <v>26</v>
      </c>
      <c r="C174" s="0" t="s">
        <v>64</v>
      </c>
      <c r="E174" s="0" t="s">
        <v>62</v>
      </c>
      <c r="F174" s="0" t="s">
        <v>48</v>
      </c>
      <c r="H174" s="0" t="n">
        <v>2</v>
      </c>
      <c r="M174" s="0" t="n">
        <v>3.6E-013</v>
      </c>
      <c r="N174" s="0" t="n">
        <v>0</v>
      </c>
      <c r="O174" s="0" t="n">
        <v>0</v>
      </c>
      <c r="P174" s="0" t="n">
        <v>0</v>
      </c>
      <c r="Q174" s="0" t="n">
        <v>0</v>
      </c>
      <c r="R174" s="0" t="n">
        <v>0</v>
      </c>
      <c r="S174" s="0" t="n">
        <v>0</v>
      </c>
      <c r="T174" s="0" t="n">
        <v>0</v>
      </c>
      <c r="U174" s="0" t="n">
        <v>0</v>
      </c>
      <c r="V174" s="0" t="n">
        <v>0</v>
      </c>
      <c r="W174" s="0" t="n">
        <v>298</v>
      </c>
      <c r="X174" s="0" t="s">
        <v>176</v>
      </c>
      <c r="Z174" s="1" t="s">
        <v>30</v>
      </c>
    </row>
    <row r="175" customFormat="false" ht="13.3" hidden="false" customHeight="true" outlineLevel="0" collapsed="false">
      <c r="A175" s="2" t="n">
        <f aca="false">ROW()-1</f>
        <v>174</v>
      </c>
      <c r="B175" s="0" t="s">
        <v>26</v>
      </c>
      <c r="C175" s="0" t="s">
        <v>39</v>
      </c>
      <c r="E175" s="0" t="s">
        <v>59</v>
      </c>
      <c r="F175" s="0" t="s">
        <v>34</v>
      </c>
      <c r="H175" s="0" t="n">
        <v>2</v>
      </c>
      <c r="M175" s="0" t="n">
        <v>4.2E-011</v>
      </c>
      <c r="N175" s="0" t="n">
        <v>0</v>
      </c>
      <c r="O175" s="0" t="n">
        <v>-880</v>
      </c>
      <c r="P175" s="0" t="n">
        <v>0</v>
      </c>
      <c r="Q175" s="0" t="n">
        <v>0</v>
      </c>
      <c r="R175" s="0" t="n">
        <v>0</v>
      </c>
      <c r="S175" s="0" t="n">
        <v>0</v>
      </c>
      <c r="T175" s="0" t="n">
        <v>0</v>
      </c>
      <c r="U175" s="0" t="n">
        <v>0</v>
      </c>
      <c r="V175" s="0" t="n">
        <v>0</v>
      </c>
      <c r="W175" s="0" t="s">
        <v>177</v>
      </c>
      <c r="X175" s="0" t="s">
        <v>176</v>
      </c>
      <c r="Z175" s="1" t="s">
        <v>30</v>
      </c>
    </row>
    <row r="176" customFormat="false" ht="13.3" hidden="false" customHeight="true" outlineLevel="0" collapsed="false">
      <c r="A176" s="2" t="n">
        <f aca="false">ROW()-1</f>
        <v>175</v>
      </c>
      <c r="B176" s="0" t="s">
        <v>26</v>
      </c>
      <c r="C176" s="0" t="s">
        <v>80</v>
      </c>
      <c r="E176" s="0" t="s">
        <v>122</v>
      </c>
      <c r="F176" s="0" t="s">
        <v>34</v>
      </c>
      <c r="H176" s="0" t="n">
        <v>2</v>
      </c>
      <c r="M176" s="0" t="n">
        <v>1.3E-011</v>
      </c>
      <c r="N176" s="0" t="n">
        <v>0</v>
      </c>
      <c r="O176" s="0" t="n">
        <v>0</v>
      </c>
      <c r="P176" s="0" t="n">
        <v>0</v>
      </c>
      <c r="Q176" s="0" t="n">
        <v>0</v>
      </c>
      <c r="R176" s="0" t="n">
        <v>0</v>
      </c>
      <c r="S176" s="0" t="n">
        <v>0</v>
      </c>
      <c r="T176" s="0" t="n">
        <v>0</v>
      </c>
      <c r="U176" s="0" t="n">
        <v>0</v>
      </c>
      <c r="V176" s="0" t="n">
        <v>0</v>
      </c>
      <c r="W176" s="0" t="n">
        <v>298</v>
      </c>
      <c r="X176" s="0" t="s">
        <v>176</v>
      </c>
      <c r="Z176" s="1" t="s">
        <v>30</v>
      </c>
    </row>
    <row r="177" customFormat="false" ht="13.3" hidden="false" customHeight="true" outlineLevel="0" collapsed="false">
      <c r="A177" s="2" t="n">
        <f aca="false">ROW()-1</f>
        <v>176</v>
      </c>
      <c r="B177" s="0" t="s">
        <v>26</v>
      </c>
      <c r="C177" s="0" t="s">
        <v>80</v>
      </c>
      <c r="E177" s="0" t="s">
        <v>62</v>
      </c>
      <c r="F177" s="0" t="s">
        <v>39</v>
      </c>
      <c r="H177" s="0" t="n">
        <v>2</v>
      </c>
      <c r="M177" s="0" t="n">
        <v>1.3E-011</v>
      </c>
      <c r="N177" s="0" t="n">
        <v>0</v>
      </c>
      <c r="O177" s="0" t="n">
        <v>0</v>
      </c>
      <c r="P177" s="0" t="n">
        <v>0</v>
      </c>
      <c r="Q177" s="0" t="n">
        <v>0</v>
      </c>
      <c r="R177" s="0" t="n">
        <v>0</v>
      </c>
      <c r="S177" s="0" t="n">
        <v>0</v>
      </c>
      <c r="T177" s="0" t="n">
        <v>0</v>
      </c>
      <c r="U177" s="0" t="n">
        <v>0</v>
      </c>
      <c r="V177" s="0" t="n">
        <v>0</v>
      </c>
      <c r="W177" s="0" t="n">
        <v>298</v>
      </c>
      <c r="X177" s="0" t="s">
        <v>176</v>
      </c>
      <c r="Z177" s="1" t="s">
        <v>30</v>
      </c>
    </row>
    <row r="178" customFormat="false" ht="13.3" hidden="false" customHeight="true" outlineLevel="0" collapsed="false">
      <c r="A178" s="2" t="n">
        <f aca="false">ROW()-1</f>
        <v>177</v>
      </c>
      <c r="B178" s="0" t="s">
        <v>26</v>
      </c>
      <c r="C178" s="0" t="s">
        <v>80</v>
      </c>
      <c r="E178" s="0" t="s">
        <v>53</v>
      </c>
      <c r="F178" s="0" t="s">
        <v>59</v>
      </c>
      <c r="H178" s="0" t="n">
        <v>2</v>
      </c>
      <c r="M178" s="0" t="n">
        <v>1.3E-011</v>
      </c>
      <c r="N178" s="0" t="n">
        <v>0</v>
      </c>
      <c r="O178" s="0" t="n">
        <v>0</v>
      </c>
      <c r="P178" s="0" t="n">
        <v>0</v>
      </c>
      <c r="Q178" s="0" t="n">
        <v>0</v>
      </c>
      <c r="R178" s="0" t="n">
        <v>0</v>
      </c>
      <c r="S178" s="0" t="n">
        <v>0</v>
      </c>
      <c r="T178" s="0" t="n">
        <v>0</v>
      </c>
      <c r="U178" s="0" t="n">
        <v>0</v>
      </c>
      <c r="V178" s="0" t="n">
        <v>0</v>
      </c>
      <c r="W178" s="0" t="n">
        <v>298</v>
      </c>
      <c r="X178" s="0" t="s">
        <v>176</v>
      </c>
      <c r="Z178" s="1" t="s">
        <v>30</v>
      </c>
    </row>
    <row r="179" customFormat="false" ht="13.3" hidden="false" customHeight="true" outlineLevel="0" collapsed="false">
      <c r="A179" s="2" t="n">
        <f aca="false">ROW()-1</f>
        <v>178</v>
      </c>
      <c r="B179" s="0" t="s">
        <v>26</v>
      </c>
      <c r="C179" s="0" t="s">
        <v>57</v>
      </c>
      <c r="E179" s="0" t="s">
        <v>57</v>
      </c>
      <c r="F179" s="0" t="s">
        <v>27</v>
      </c>
      <c r="H179" s="0" t="n">
        <v>2</v>
      </c>
      <c r="M179" s="0" t="n">
        <v>1.7E-014</v>
      </c>
      <c r="N179" s="0" t="n">
        <v>0</v>
      </c>
      <c r="O179" s="0" t="n">
        <v>0</v>
      </c>
      <c r="P179" s="0" t="n">
        <v>0</v>
      </c>
      <c r="Q179" s="0" t="n">
        <v>0</v>
      </c>
      <c r="R179" s="0" t="n">
        <v>0</v>
      </c>
      <c r="S179" s="0" t="n">
        <v>0</v>
      </c>
      <c r="T179" s="0" t="n">
        <v>0</v>
      </c>
      <c r="U179" s="0" t="n">
        <v>0</v>
      </c>
      <c r="V179" s="0" t="n">
        <v>0</v>
      </c>
      <c r="W179" s="0" t="n">
        <v>298</v>
      </c>
      <c r="X179" s="0" t="s">
        <v>176</v>
      </c>
      <c r="Z179" s="1" t="s">
        <v>30</v>
      </c>
    </row>
    <row r="180" customFormat="false" ht="13.3" hidden="false" customHeight="true" outlineLevel="0" collapsed="false">
      <c r="A180" s="2" t="n">
        <f aca="false">ROW()-1</f>
        <v>179</v>
      </c>
      <c r="B180" s="0" t="s">
        <v>26</v>
      </c>
      <c r="C180" s="0" t="s">
        <v>132</v>
      </c>
      <c r="E180" s="0" t="s">
        <v>62</v>
      </c>
      <c r="F180" s="0" t="s">
        <v>57</v>
      </c>
      <c r="H180" s="0" t="n">
        <v>2</v>
      </c>
      <c r="M180" s="0" t="n">
        <v>1.5E-011</v>
      </c>
      <c r="N180" s="0" t="n">
        <v>0</v>
      </c>
      <c r="O180" s="0" t="n">
        <v>-570</v>
      </c>
      <c r="P180" s="0" t="n">
        <v>0</v>
      </c>
      <c r="Q180" s="0" t="n">
        <v>0</v>
      </c>
      <c r="R180" s="0" t="n">
        <v>0</v>
      </c>
      <c r="S180" s="0" t="n">
        <v>0</v>
      </c>
      <c r="T180" s="0" t="n">
        <v>0</v>
      </c>
      <c r="U180" s="0" t="n">
        <v>0</v>
      </c>
      <c r="V180" s="0" t="n">
        <v>0</v>
      </c>
      <c r="W180" s="0" t="s">
        <v>178</v>
      </c>
      <c r="X180" s="0" t="s">
        <v>176</v>
      </c>
      <c r="Z180" s="1" t="s">
        <v>30</v>
      </c>
    </row>
    <row r="181" customFormat="false" ht="13.3" hidden="false" customHeight="true" outlineLevel="0" collapsed="false">
      <c r="A181" s="2" t="n">
        <f aca="false">ROW()-1</f>
        <v>180</v>
      </c>
      <c r="B181" s="0" t="s">
        <v>26</v>
      </c>
      <c r="C181" s="0" t="s">
        <v>62</v>
      </c>
      <c r="E181" s="0" t="s">
        <v>57</v>
      </c>
      <c r="F181" s="0" t="s">
        <v>32</v>
      </c>
      <c r="H181" s="0" t="n">
        <v>2</v>
      </c>
      <c r="M181" s="0" t="n">
        <v>6E-011</v>
      </c>
      <c r="N181" s="0" t="n">
        <v>0</v>
      </c>
      <c r="O181" s="0" t="n">
        <v>0</v>
      </c>
      <c r="P181" s="0" t="n">
        <v>0</v>
      </c>
      <c r="Q181" s="0" t="n">
        <v>0</v>
      </c>
      <c r="R181" s="0" t="n">
        <v>0</v>
      </c>
      <c r="S181" s="0" t="n">
        <v>0</v>
      </c>
      <c r="T181" s="0" t="n">
        <v>0</v>
      </c>
      <c r="U181" s="0" t="n">
        <v>0</v>
      </c>
      <c r="V181" s="0" t="n">
        <v>0</v>
      </c>
      <c r="W181" s="0" t="n">
        <v>298</v>
      </c>
      <c r="X181" s="0" t="s">
        <v>176</v>
      </c>
      <c r="Z181" s="1" t="s">
        <v>30</v>
      </c>
    </row>
    <row r="182" customFormat="false" ht="13.3" hidden="false" customHeight="true" outlineLevel="0" collapsed="false">
      <c r="A182" s="2" t="n">
        <f aca="false">ROW()-1</f>
        <v>181</v>
      </c>
      <c r="B182" s="0" t="s">
        <v>26</v>
      </c>
      <c r="C182" s="0" t="s">
        <v>32</v>
      </c>
      <c r="E182" s="0" t="s">
        <v>32</v>
      </c>
      <c r="F182" s="0" t="s">
        <v>27</v>
      </c>
      <c r="H182" s="0" t="n">
        <v>2</v>
      </c>
      <c r="M182" s="0" t="n">
        <v>3.3E-012</v>
      </c>
      <c r="N182" s="0" t="n">
        <v>0</v>
      </c>
      <c r="O182" s="0" t="n">
        <v>-260</v>
      </c>
      <c r="P182" s="0" t="n">
        <v>0</v>
      </c>
      <c r="Q182" s="0" t="n">
        <v>0</v>
      </c>
      <c r="R182" s="0" t="n">
        <v>0</v>
      </c>
      <c r="S182" s="0" t="n">
        <v>0</v>
      </c>
      <c r="T182" s="0" t="n">
        <v>0</v>
      </c>
      <c r="U182" s="0" t="n">
        <v>0</v>
      </c>
      <c r="V182" s="0" t="n">
        <v>0</v>
      </c>
      <c r="W182" s="0" t="s">
        <v>179</v>
      </c>
      <c r="X182" s="0" t="s">
        <v>176</v>
      </c>
      <c r="Z182" s="1" t="s">
        <v>30</v>
      </c>
    </row>
    <row r="183" customFormat="false" ht="13.3" hidden="false" customHeight="true" outlineLevel="0" collapsed="false">
      <c r="A183" s="2" t="n">
        <f aca="false">ROW()-1</f>
        <v>182</v>
      </c>
      <c r="B183" s="0" t="s">
        <v>26</v>
      </c>
      <c r="C183" s="0" t="s">
        <v>70</v>
      </c>
      <c r="E183" s="0" t="s">
        <v>62</v>
      </c>
      <c r="F183" s="0" t="s">
        <v>32</v>
      </c>
      <c r="H183" s="0" t="n">
        <v>2</v>
      </c>
      <c r="M183" s="0" t="n">
        <v>9.7E-012</v>
      </c>
      <c r="N183" s="0" t="n">
        <v>0</v>
      </c>
      <c r="O183" s="0" t="n">
        <v>-185</v>
      </c>
      <c r="P183" s="0" t="n">
        <v>0</v>
      </c>
      <c r="Q183" s="0" t="n">
        <v>0</v>
      </c>
      <c r="R183" s="0" t="n">
        <v>0</v>
      </c>
      <c r="S183" s="0" t="n">
        <v>0</v>
      </c>
      <c r="T183" s="0" t="n">
        <v>0</v>
      </c>
      <c r="U183" s="0" t="n">
        <v>0</v>
      </c>
      <c r="V183" s="0" t="n">
        <v>0</v>
      </c>
      <c r="W183" s="0" t="s">
        <v>180</v>
      </c>
      <c r="X183" s="0" t="s">
        <v>176</v>
      </c>
      <c r="Z183" s="1" t="s">
        <v>30</v>
      </c>
    </row>
    <row r="184" customFormat="false" ht="13.3" hidden="false" customHeight="true" outlineLevel="0" collapsed="false">
      <c r="A184" s="2" t="n">
        <f aca="false">ROW()-1</f>
        <v>183</v>
      </c>
      <c r="B184" s="0" t="s">
        <v>32</v>
      </c>
      <c r="C184" s="0" t="s">
        <v>33</v>
      </c>
      <c r="E184" s="0" t="s">
        <v>48</v>
      </c>
      <c r="H184" s="0" t="n">
        <v>2</v>
      </c>
      <c r="M184" s="0" t="n">
        <v>1.75E-019</v>
      </c>
      <c r="N184" s="0" t="n">
        <v>0.705</v>
      </c>
      <c r="O184" s="0" t="n">
        <v>-136</v>
      </c>
      <c r="P184" s="0" t="n">
        <v>0</v>
      </c>
      <c r="Q184" s="0" t="n">
        <v>0</v>
      </c>
      <c r="R184" s="0" t="n">
        <v>0</v>
      </c>
      <c r="S184" s="0" t="n">
        <v>0</v>
      </c>
      <c r="T184" s="0" t="n">
        <v>0</v>
      </c>
      <c r="U184" s="0" t="n">
        <v>0</v>
      </c>
      <c r="V184" s="0" t="n">
        <v>0</v>
      </c>
      <c r="W184" s="0" t="s">
        <v>181</v>
      </c>
      <c r="X184" s="0" t="s">
        <v>182</v>
      </c>
      <c r="Z184" s="1" t="s">
        <v>30</v>
      </c>
    </row>
    <row r="185" customFormat="false" ht="13.3" hidden="false" customHeight="true" outlineLevel="0" collapsed="false">
      <c r="A185" s="2" t="n">
        <f aca="false">ROW()-1</f>
        <v>184</v>
      </c>
      <c r="B185" s="0" t="s">
        <v>32</v>
      </c>
      <c r="C185" s="0" t="s">
        <v>72</v>
      </c>
      <c r="E185" s="0" t="s">
        <v>81</v>
      </c>
      <c r="H185" s="0" t="n">
        <v>2</v>
      </c>
      <c r="I185" s="0" t="n">
        <v>2</v>
      </c>
      <c r="J185" s="0" t="n">
        <v>1</v>
      </c>
      <c r="K185" s="0" t="n">
        <v>-0.5</v>
      </c>
      <c r="M185" s="3" t="n">
        <v>8.65E-018</v>
      </c>
      <c r="N185" s="0" t="n">
        <v>-0.38</v>
      </c>
      <c r="O185" s="0" t="n">
        <v>0</v>
      </c>
      <c r="P185" s="0" t="n">
        <v>0</v>
      </c>
      <c r="Q185" s="0" t="n">
        <v>0</v>
      </c>
      <c r="R185" s="0" t="n">
        <v>0</v>
      </c>
      <c r="S185" s="0" t="n">
        <v>0</v>
      </c>
      <c r="T185" s="0" t="n">
        <v>0</v>
      </c>
      <c r="U185" s="0" t="n">
        <v>0</v>
      </c>
      <c r="V185" s="0" t="n">
        <v>0</v>
      </c>
      <c r="X185" s="0" t="s">
        <v>88</v>
      </c>
      <c r="Z185" s="1" t="s">
        <v>43</v>
      </c>
    </row>
    <row r="186" customFormat="false" ht="13.3" hidden="false" customHeight="true" outlineLevel="0" collapsed="false">
      <c r="A186" s="2" t="n">
        <f aca="false">ROW()-1</f>
        <v>185</v>
      </c>
      <c r="B186" s="0" t="s">
        <v>32</v>
      </c>
      <c r="C186" s="0" t="s">
        <v>84</v>
      </c>
      <c r="E186" s="0" t="s">
        <v>81</v>
      </c>
      <c r="F186" s="0" t="s">
        <v>70</v>
      </c>
      <c r="H186" s="0" t="n">
        <v>2</v>
      </c>
      <c r="I186" s="0" t="n">
        <v>34</v>
      </c>
      <c r="J186" s="0" t="n">
        <v>33</v>
      </c>
      <c r="K186" s="0" t="n">
        <v>-0.5</v>
      </c>
      <c r="M186" s="3" t="n">
        <v>3E-011</v>
      </c>
      <c r="N186" s="0" t="n">
        <v>0</v>
      </c>
      <c r="O186" s="0" t="n">
        <v>200</v>
      </c>
      <c r="P186" s="0" t="n">
        <v>0</v>
      </c>
      <c r="Q186" s="0" t="n">
        <v>0</v>
      </c>
      <c r="R186" s="0" t="n">
        <v>0</v>
      </c>
      <c r="S186" s="0" t="n">
        <v>0</v>
      </c>
      <c r="T186" s="0" t="n">
        <v>0</v>
      </c>
      <c r="U186" s="0" t="n">
        <v>0</v>
      </c>
      <c r="V186" s="0" t="n">
        <v>0</v>
      </c>
      <c r="X186" s="0" t="s">
        <v>88</v>
      </c>
      <c r="Z186" s="1" t="s">
        <v>30</v>
      </c>
    </row>
    <row r="187" customFormat="false" ht="13.3" hidden="false" customHeight="true" outlineLevel="0" collapsed="false">
      <c r="A187" s="2" t="n">
        <f aca="false">ROW()-1</f>
        <v>186</v>
      </c>
      <c r="B187" s="0" t="s">
        <v>32</v>
      </c>
      <c r="C187" s="0" t="s">
        <v>34</v>
      </c>
      <c r="E187" s="0" t="s">
        <v>53</v>
      </c>
      <c r="H187" s="0" t="n">
        <v>2</v>
      </c>
      <c r="M187" s="0" t="n">
        <v>8.65E-018</v>
      </c>
      <c r="N187" s="0" t="n">
        <v>-0.38</v>
      </c>
      <c r="O187" s="0" t="n">
        <v>0</v>
      </c>
      <c r="P187" s="0" t="n">
        <v>0</v>
      </c>
      <c r="Q187" s="0" t="n">
        <v>0</v>
      </c>
      <c r="R187" s="0" t="n">
        <v>0</v>
      </c>
      <c r="S187" s="0" t="n">
        <v>0</v>
      </c>
      <c r="T187" s="0" t="n">
        <v>0</v>
      </c>
      <c r="U187" s="0" t="n">
        <v>0</v>
      </c>
      <c r="V187" s="0" t="n">
        <v>0</v>
      </c>
      <c r="W187" s="0" t="s">
        <v>36</v>
      </c>
      <c r="X187" s="0" t="s">
        <v>37</v>
      </c>
      <c r="Z187" s="1" t="s">
        <v>30</v>
      </c>
    </row>
    <row r="188" customFormat="false" ht="13.3" hidden="false" customHeight="true" outlineLevel="0" collapsed="false">
      <c r="A188" s="2" t="n">
        <f aca="false">ROW()-1</f>
        <v>187</v>
      </c>
      <c r="B188" s="0" t="s">
        <v>32</v>
      </c>
      <c r="C188" s="0" t="s">
        <v>76</v>
      </c>
      <c r="E188" s="0" t="s">
        <v>53</v>
      </c>
      <c r="F188" s="0" t="s">
        <v>82</v>
      </c>
      <c r="H188" s="0" t="n">
        <v>2</v>
      </c>
      <c r="M188" s="3" t="n">
        <v>1.4E-012</v>
      </c>
      <c r="N188" s="0" t="n">
        <v>0</v>
      </c>
      <c r="O188" s="0" t="n">
        <v>-2000</v>
      </c>
      <c r="P188" s="0" t="n">
        <v>0</v>
      </c>
      <c r="Q188" s="0" t="n">
        <v>0</v>
      </c>
      <c r="R188" s="0" t="n">
        <v>0</v>
      </c>
      <c r="S188" s="0" t="n">
        <v>0</v>
      </c>
      <c r="T188" s="0" t="n">
        <v>0</v>
      </c>
      <c r="U188" s="0" t="n">
        <v>0</v>
      </c>
      <c r="V188" s="0" t="n">
        <v>0</v>
      </c>
      <c r="X188" s="0" t="s">
        <v>183</v>
      </c>
      <c r="Z188" s="1" t="s">
        <v>30</v>
      </c>
    </row>
    <row r="189" customFormat="false" ht="13.3" hidden="false" customHeight="true" outlineLevel="0" collapsed="false">
      <c r="A189" s="2" t="n">
        <f aca="false">ROW()-1</f>
        <v>188</v>
      </c>
      <c r="B189" s="0" t="s">
        <v>32</v>
      </c>
      <c r="C189" s="0" t="s">
        <v>91</v>
      </c>
      <c r="E189" s="0" t="s">
        <v>81</v>
      </c>
      <c r="F189" s="0" t="s">
        <v>82</v>
      </c>
      <c r="H189" s="0" t="n">
        <v>2</v>
      </c>
      <c r="I189" s="0" t="n">
        <v>35</v>
      </c>
      <c r="J189" s="0" t="n">
        <v>34</v>
      </c>
      <c r="K189" s="0" t="n">
        <v>-0.5</v>
      </c>
      <c r="L189" s="0" t="n">
        <v>0.5</v>
      </c>
      <c r="M189" s="3" t="n">
        <v>1.4E-012</v>
      </c>
      <c r="N189" s="0" t="n">
        <v>0</v>
      </c>
      <c r="O189" s="0" t="n">
        <v>-2000</v>
      </c>
      <c r="P189" s="0" t="n">
        <v>0</v>
      </c>
      <c r="Q189" s="0" t="n">
        <v>0</v>
      </c>
      <c r="R189" s="0" t="n">
        <v>0</v>
      </c>
      <c r="S189" s="0" t="n">
        <v>0</v>
      </c>
      <c r="T189" s="0" t="n">
        <v>0</v>
      </c>
      <c r="U189" s="0" t="n">
        <v>0</v>
      </c>
      <c r="V189" s="0" t="n">
        <v>0</v>
      </c>
      <c r="X189" s="0" t="s">
        <v>88</v>
      </c>
      <c r="Z189" s="1" t="s">
        <v>30</v>
      </c>
    </row>
    <row r="190" customFormat="false" ht="13.3" hidden="false" customHeight="true" outlineLevel="0" collapsed="false">
      <c r="A190" s="2" t="n">
        <f aca="false">ROW()-1</f>
        <v>189</v>
      </c>
      <c r="B190" s="0" t="s">
        <v>32</v>
      </c>
      <c r="C190" s="0" t="s">
        <v>91</v>
      </c>
      <c r="E190" s="0" t="s">
        <v>53</v>
      </c>
      <c r="F190" s="0" t="s">
        <v>84</v>
      </c>
      <c r="H190" s="0" t="n">
        <v>2</v>
      </c>
      <c r="I190" s="0" t="n">
        <v>35</v>
      </c>
      <c r="J190" s="0" t="n">
        <v>34</v>
      </c>
      <c r="K190" s="0" t="n">
        <v>-0.5</v>
      </c>
      <c r="L190" s="0" t="n">
        <v>0.5</v>
      </c>
      <c r="M190" s="3" t="n">
        <v>1.4E-012</v>
      </c>
      <c r="N190" s="0" t="n">
        <v>0</v>
      </c>
      <c r="O190" s="0" t="n">
        <v>-2000</v>
      </c>
      <c r="P190" s="0" t="n">
        <v>0</v>
      </c>
      <c r="Q190" s="0" t="n">
        <v>0</v>
      </c>
      <c r="R190" s="0" t="n">
        <v>0</v>
      </c>
      <c r="S190" s="0" t="n">
        <v>0</v>
      </c>
      <c r="T190" s="0" t="n">
        <v>0</v>
      </c>
      <c r="U190" s="0" t="n">
        <v>0</v>
      </c>
      <c r="V190" s="0" t="n">
        <v>0</v>
      </c>
      <c r="X190" s="0" t="s">
        <v>88</v>
      </c>
      <c r="Z190" s="1" t="s">
        <v>30</v>
      </c>
    </row>
    <row r="191" customFormat="false" ht="13.3" hidden="false" customHeight="true" outlineLevel="0" collapsed="false">
      <c r="A191" s="2" t="n">
        <f aca="false">ROW()-1</f>
        <v>190</v>
      </c>
      <c r="B191" s="0" t="s">
        <v>32</v>
      </c>
      <c r="C191" s="0" t="s">
        <v>32</v>
      </c>
      <c r="D191" s="0" t="s">
        <v>94</v>
      </c>
      <c r="E191" s="0" t="s">
        <v>70</v>
      </c>
      <c r="F191" s="0" t="s">
        <v>94</v>
      </c>
      <c r="H191" s="0" t="n">
        <v>2</v>
      </c>
      <c r="M191" s="3" t="n">
        <v>6.06789E-025</v>
      </c>
      <c r="N191" s="0" t="n">
        <v>-3.25</v>
      </c>
      <c r="O191" s="0" t="n">
        <v>0</v>
      </c>
      <c r="P191" s="0" t="n">
        <v>0</v>
      </c>
      <c r="Q191" s="0" t="n">
        <v>0</v>
      </c>
      <c r="R191" s="0" t="n">
        <v>0</v>
      </c>
      <c r="S191" s="0" t="n">
        <v>0</v>
      </c>
      <c r="T191" s="0" t="n">
        <v>0</v>
      </c>
      <c r="U191" s="0" t="n">
        <v>0</v>
      </c>
      <c r="V191" s="0" t="n">
        <v>0</v>
      </c>
      <c r="W191" s="0" t="s">
        <v>177</v>
      </c>
      <c r="X191" s="0" t="s">
        <v>184</v>
      </c>
      <c r="Z191" s="1" t="s">
        <v>30</v>
      </c>
    </row>
    <row r="192" customFormat="false" ht="13.3" hidden="false" customHeight="true" outlineLevel="0" collapsed="false">
      <c r="A192" s="2" t="n">
        <f aca="false">ROW()-1</f>
        <v>191</v>
      </c>
      <c r="B192" s="0" t="s">
        <v>32</v>
      </c>
      <c r="C192" s="0" t="s">
        <v>81</v>
      </c>
      <c r="E192" s="0" t="s">
        <v>70</v>
      </c>
      <c r="F192" s="0" t="s">
        <v>72</v>
      </c>
      <c r="H192" s="0" t="n">
        <v>2</v>
      </c>
      <c r="I192" s="0" t="n">
        <v>18</v>
      </c>
      <c r="J192" s="0" t="n">
        <v>17</v>
      </c>
      <c r="K192" s="0" t="n">
        <v>-0.5</v>
      </c>
      <c r="M192" s="3" t="n">
        <v>1.8E-011</v>
      </c>
      <c r="N192" s="0" t="n">
        <v>0</v>
      </c>
      <c r="O192" s="0" t="n">
        <v>180</v>
      </c>
      <c r="P192" s="0" t="n">
        <v>0</v>
      </c>
      <c r="Q192" s="0" t="n">
        <v>0</v>
      </c>
      <c r="R192" s="0" t="n">
        <v>0</v>
      </c>
      <c r="S192" s="0" t="n">
        <v>0</v>
      </c>
      <c r="T192" s="0" t="n">
        <v>0</v>
      </c>
      <c r="U192" s="0" t="n">
        <v>0</v>
      </c>
      <c r="V192" s="0" t="n">
        <v>0</v>
      </c>
      <c r="X192" s="0" t="s">
        <v>88</v>
      </c>
      <c r="Z192" s="1" t="s">
        <v>43</v>
      </c>
    </row>
    <row r="193" customFormat="false" ht="13.3" hidden="false" customHeight="true" outlineLevel="0" collapsed="false">
      <c r="A193" s="2" t="n">
        <f aca="false">ROW()-1</f>
        <v>192</v>
      </c>
      <c r="B193" s="0" t="s">
        <v>31</v>
      </c>
      <c r="C193" s="0" t="s">
        <v>48</v>
      </c>
      <c r="E193" s="0" t="s">
        <v>48</v>
      </c>
      <c r="F193" s="0" t="s">
        <v>32</v>
      </c>
      <c r="H193" s="0" t="n">
        <v>2</v>
      </c>
      <c r="M193" s="0" t="n">
        <v>4.7E-011</v>
      </c>
      <c r="N193" s="0" t="n">
        <v>0</v>
      </c>
      <c r="O193" s="0" t="n">
        <v>63</v>
      </c>
      <c r="P193" s="0" t="n">
        <v>0</v>
      </c>
      <c r="Q193" s="0" t="n">
        <v>0</v>
      </c>
      <c r="R193" s="0" t="n">
        <v>0</v>
      </c>
      <c r="S193" s="0" t="n">
        <v>0</v>
      </c>
      <c r="T193" s="0" t="n">
        <v>0</v>
      </c>
      <c r="U193" s="0" t="n">
        <v>0</v>
      </c>
      <c r="V193" s="0" t="n">
        <v>0</v>
      </c>
      <c r="W193" s="0" t="s">
        <v>185</v>
      </c>
      <c r="X193" s="0" t="s">
        <v>186</v>
      </c>
      <c r="Z193" s="1" t="s">
        <v>43</v>
      </c>
    </row>
    <row r="194" customFormat="false" ht="13.3" hidden="false" customHeight="true" outlineLevel="0" collapsed="false">
      <c r="A194" s="2" t="n">
        <f aca="false">ROW()-1</f>
        <v>193</v>
      </c>
      <c r="B194" s="0" t="s">
        <v>31</v>
      </c>
      <c r="C194" s="0" t="s">
        <v>48</v>
      </c>
      <c r="E194" s="0" t="s">
        <v>64</v>
      </c>
      <c r="H194" s="0" t="n">
        <v>2</v>
      </c>
      <c r="M194" s="0" t="n">
        <v>8E-011</v>
      </c>
      <c r="N194" s="0" t="n">
        <v>0</v>
      </c>
      <c r="O194" s="0" t="n">
        <v>0</v>
      </c>
      <c r="P194" s="0" t="n">
        <v>0</v>
      </c>
      <c r="Q194" s="0" t="n">
        <v>0</v>
      </c>
      <c r="R194" s="0" t="n">
        <v>0</v>
      </c>
      <c r="S194" s="0" t="n">
        <v>0</v>
      </c>
      <c r="T194" s="0" t="n">
        <v>0</v>
      </c>
      <c r="U194" s="0" t="n">
        <v>0</v>
      </c>
      <c r="V194" s="0" t="n">
        <v>0</v>
      </c>
      <c r="W194" s="0" t="s">
        <v>187</v>
      </c>
      <c r="X194" s="0" t="s">
        <v>188</v>
      </c>
      <c r="Z194" s="1" t="s">
        <v>30</v>
      </c>
    </row>
    <row r="195" customFormat="false" ht="13.3" hidden="false" customHeight="true" outlineLevel="0" collapsed="false">
      <c r="A195" s="2" t="n">
        <f aca="false">ROW()-1</f>
        <v>194</v>
      </c>
      <c r="B195" s="0" t="s">
        <v>31</v>
      </c>
      <c r="C195" s="0" t="s">
        <v>64</v>
      </c>
      <c r="E195" s="0" t="s">
        <v>64</v>
      </c>
      <c r="F195" s="0" t="s">
        <v>32</v>
      </c>
      <c r="H195" s="0" t="n">
        <v>2</v>
      </c>
      <c r="M195" s="0" t="n">
        <v>7.5E-011</v>
      </c>
      <c r="N195" s="0" t="n">
        <v>0</v>
      </c>
      <c r="O195" s="0" t="n">
        <v>115</v>
      </c>
      <c r="P195" s="0" t="n">
        <v>0</v>
      </c>
      <c r="Q195" s="0" t="n">
        <v>0</v>
      </c>
      <c r="R195" s="0" t="n">
        <v>0</v>
      </c>
      <c r="S195" s="0" t="n">
        <v>0</v>
      </c>
      <c r="T195" s="0" t="n">
        <v>0</v>
      </c>
      <c r="U195" s="0" t="n">
        <v>0</v>
      </c>
      <c r="V195" s="0" t="n">
        <v>0</v>
      </c>
      <c r="W195" s="0" t="s">
        <v>189</v>
      </c>
      <c r="X195" s="0" t="s">
        <v>190</v>
      </c>
      <c r="Z195" s="1" t="s">
        <v>30</v>
      </c>
    </row>
    <row r="196" customFormat="false" ht="13.3" hidden="false" customHeight="true" outlineLevel="0" collapsed="false">
      <c r="A196" s="2" t="n">
        <f aca="false">ROW()-1</f>
        <v>195</v>
      </c>
      <c r="B196" s="0" t="s">
        <v>31</v>
      </c>
      <c r="C196" s="0" t="s">
        <v>39</v>
      </c>
      <c r="E196" s="0" t="s">
        <v>53</v>
      </c>
      <c r="F196" s="0" t="s">
        <v>34</v>
      </c>
      <c r="H196" s="0" t="n">
        <v>2</v>
      </c>
      <c r="M196" s="0" t="n">
        <v>1.2E-010</v>
      </c>
      <c r="N196" s="0" t="n">
        <v>0</v>
      </c>
      <c r="O196" s="0" t="n">
        <v>0</v>
      </c>
      <c r="P196" s="0" t="n">
        <v>0</v>
      </c>
      <c r="Q196" s="0" t="n">
        <v>0</v>
      </c>
      <c r="R196" s="0" t="n">
        <v>0</v>
      </c>
      <c r="S196" s="0" t="n">
        <v>0</v>
      </c>
      <c r="T196" s="0" t="n">
        <v>0</v>
      </c>
      <c r="U196" s="0" t="n">
        <v>0</v>
      </c>
      <c r="V196" s="0" t="n">
        <v>0</v>
      </c>
      <c r="W196" s="0" t="s">
        <v>191</v>
      </c>
      <c r="X196" s="0" t="s">
        <v>190</v>
      </c>
      <c r="Z196" s="1" t="s">
        <v>30</v>
      </c>
    </row>
    <row r="197" customFormat="false" ht="13.3" hidden="false" customHeight="true" outlineLevel="0" collapsed="false">
      <c r="A197" s="2" t="n">
        <f aca="false">ROW()-1</f>
        <v>196</v>
      </c>
      <c r="B197" s="0" t="s">
        <v>31</v>
      </c>
      <c r="C197" s="0" t="s">
        <v>80</v>
      </c>
      <c r="E197" s="0" t="s">
        <v>53</v>
      </c>
      <c r="F197" s="0" t="s">
        <v>53</v>
      </c>
      <c r="H197" s="0" t="n">
        <v>2</v>
      </c>
      <c r="M197" s="0" t="n">
        <v>1.63E-010</v>
      </c>
      <c r="N197" s="0" t="n">
        <v>0</v>
      </c>
      <c r="O197" s="0" t="n">
        <v>60</v>
      </c>
      <c r="P197" s="0" t="n">
        <v>0</v>
      </c>
      <c r="Q197" s="0" t="n">
        <v>0</v>
      </c>
      <c r="R197" s="0" t="n">
        <v>0</v>
      </c>
      <c r="S197" s="0" t="n">
        <v>0</v>
      </c>
      <c r="T197" s="0" t="n">
        <v>0</v>
      </c>
      <c r="U197" s="0" t="n">
        <v>0</v>
      </c>
      <c r="V197" s="0" t="n">
        <v>0</v>
      </c>
      <c r="W197" s="0" t="s">
        <v>192</v>
      </c>
      <c r="X197" s="0" t="s">
        <v>190</v>
      </c>
      <c r="Z197" s="1" t="s">
        <v>30</v>
      </c>
    </row>
    <row r="198" customFormat="false" ht="13.3" hidden="false" customHeight="true" outlineLevel="0" collapsed="false">
      <c r="A198" s="2" t="n">
        <f aca="false">ROW()-1</f>
        <v>197</v>
      </c>
      <c r="B198" s="0" t="s">
        <v>31</v>
      </c>
      <c r="C198" s="0" t="s">
        <v>76</v>
      </c>
      <c r="E198" s="0" t="s">
        <v>76</v>
      </c>
      <c r="F198" s="0" t="s">
        <v>32</v>
      </c>
      <c r="H198" s="0" t="n">
        <v>2</v>
      </c>
      <c r="M198" s="0" t="n">
        <v>5.2E-010</v>
      </c>
      <c r="N198" s="0" t="n">
        <v>0</v>
      </c>
      <c r="O198" s="0" t="n">
        <v>0</v>
      </c>
      <c r="P198" s="0" t="n">
        <v>0</v>
      </c>
      <c r="Q198" s="0" t="n">
        <v>0</v>
      </c>
      <c r="R198" s="0" t="n">
        <v>0</v>
      </c>
      <c r="S198" s="0" t="n">
        <v>0</v>
      </c>
      <c r="T198" s="0" t="n">
        <v>0</v>
      </c>
      <c r="U198" s="0" t="n">
        <v>0</v>
      </c>
      <c r="V198" s="0" t="n">
        <v>0</v>
      </c>
      <c r="W198" s="0" t="n">
        <v>300</v>
      </c>
      <c r="X198" s="0" t="s">
        <v>193</v>
      </c>
      <c r="Z198" s="1" t="s">
        <v>30</v>
      </c>
    </row>
    <row r="199" customFormat="false" ht="13.3" hidden="false" customHeight="true" outlineLevel="0" collapsed="false">
      <c r="A199" s="2" t="n">
        <f aca="false">ROW()-1</f>
        <v>198</v>
      </c>
      <c r="B199" s="0" t="s">
        <v>31</v>
      </c>
      <c r="C199" s="0" t="s">
        <v>73</v>
      </c>
      <c r="E199" s="0" t="s">
        <v>34</v>
      </c>
      <c r="F199" s="0" t="s">
        <v>81</v>
      </c>
      <c r="H199" s="0" t="n">
        <v>2</v>
      </c>
      <c r="M199" s="3" t="n">
        <f aca="false">0.41*0.00000000012</f>
        <v>4.92E-011</v>
      </c>
      <c r="N199" s="0" t="n">
        <v>0</v>
      </c>
      <c r="O199" s="0" t="n">
        <v>0</v>
      </c>
      <c r="P199" s="0" t="n">
        <v>0</v>
      </c>
      <c r="Q199" s="0" t="n">
        <v>0</v>
      </c>
      <c r="R199" s="0" t="n">
        <v>0</v>
      </c>
      <c r="S199" s="0" t="n">
        <v>0</v>
      </c>
      <c r="T199" s="0" t="n">
        <v>0</v>
      </c>
      <c r="U199" s="0" t="n">
        <v>0</v>
      </c>
      <c r="V199" s="0" t="n">
        <v>0</v>
      </c>
      <c r="X199" s="0" t="s">
        <v>85</v>
      </c>
      <c r="Z199" s="1" t="s">
        <v>30</v>
      </c>
    </row>
    <row r="200" customFormat="false" ht="13.3" hidden="false" customHeight="true" outlineLevel="0" collapsed="false">
      <c r="A200" s="2" t="n">
        <f aca="false">ROW()-1</f>
        <v>199</v>
      </c>
      <c r="B200" s="0" t="s">
        <v>31</v>
      </c>
      <c r="C200" s="0" t="s">
        <v>73</v>
      </c>
      <c r="E200" s="0" t="s">
        <v>72</v>
      </c>
      <c r="F200" s="0" t="s">
        <v>53</v>
      </c>
      <c r="H200" s="0" t="n">
        <v>2</v>
      </c>
      <c r="M200" s="3" t="n">
        <f aca="false">0.41*0.00000000012</f>
        <v>4.92E-011</v>
      </c>
      <c r="N200" s="0" t="n">
        <v>0</v>
      </c>
      <c r="O200" s="0" t="n">
        <v>0</v>
      </c>
      <c r="P200" s="0" t="n">
        <v>0</v>
      </c>
      <c r="Q200" s="0" t="n">
        <v>0</v>
      </c>
      <c r="R200" s="0" t="n">
        <v>0</v>
      </c>
      <c r="S200" s="0" t="n">
        <v>0</v>
      </c>
      <c r="T200" s="0" t="n">
        <v>0</v>
      </c>
      <c r="U200" s="0" t="n">
        <v>0</v>
      </c>
      <c r="V200" s="0" t="n">
        <v>0</v>
      </c>
      <c r="X200" s="0" t="s">
        <v>85</v>
      </c>
      <c r="Z200" s="1" t="s">
        <v>30</v>
      </c>
    </row>
    <row r="201" customFormat="false" ht="13.3" hidden="false" customHeight="true" outlineLevel="0" collapsed="false">
      <c r="A201" s="2" t="n">
        <f aca="false">ROW()-1</f>
        <v>200</v>
      </c>
      <c r="B201" s="0" t="s">
        <v>31</v>
      </c>
      <c r="C201" s="0" t="s">
        <v>77</v>
      </c>
      <c r="E201" s="0" t="s">
        <v>81</v>
      </c>
      <c r="F201" s="0" t="s">
        <v>53</v>
      </c>
      <c r="H201" s="0" t="n">
        <v>2</v>
      </c>
      <c r="I201" s="0" t="n">
        <v>19</v>
      </c>
      <c r="J201" s="0" t="n">
        <v>18</v>
      </c>
      <c r="K201" s="0" t="n">
        <v>-0.5</v>
      </c>
      <c r="M201" s="3" t="n">
        <v>1.63E-010</v>
      </c>
      <c r="N201" s="0" t="n">
        <v>0</v>
      </c>
      <c r="O201" s="0" t="n">
        <v>60</v>
      </c>
      <c r="P201" s="0" t="n">
        <v>0</v>
      </c>
      <c r="Q201" s="0" t="n">
        <v>0</v>
      </c>
      <c r="R201" s="0" t="n">
        <v>0</v>
      </c>
      <c r="S201" s="0" t="n">
        <v>0</v>
      </c>
      <c r="T201" s="0" t="n">
        <v>0</v>
      </c>
      <c r="U201" s="0" t="n">
        <v>0</v>
      </c>
      <c r="V201" s="0" t="n">
        <v>0</v>
      </c>
      <c r="X201" s="0" t="s">
        <v>88</v>
      </c>
      <c r="Z201" s="1" t="s">
        <v>30</v>
      </c>
    </row>
    <row r="202" customFormat="false" ht="13.3" hidden="false" customHeight="true" outlineLevel="0" collapsed="false">
      <c r="A202" s="2" t="n">
        <f aca="false">ROW()-1</f>
        <v>201</v>
      </c>
      <c r="B202" s="0" t="s">
        <v>31</v>
      </c>
      <c r="C202" s="0" t="s">
        <v>57</v>
      </c>
      <c r="E202" s="0" t="s">
        <v>57</v>
      </c>
      <c r="F202" s="0" t="s">
        <v>32</v>
      </c>
      <c r="H202" s="0" t="n">
        <v>2</v>
      </c>
      <c r="M202" s="0" t="n">
        <v>2.15E-011</v>
      </c>
      <c r="N202" s="0" t="n">
        <v>0</v>
      </c>
      <c r="O202" s="0" t="n">
        <v>110</v>
      </c>
      <c r="P202" s="0" t="n">
        <v>0</v>
      </c>
      <c r="Q202" s="0" t="n">
        <v>0</v>
      </c>
      <c r="R202" s="0" t="n">
        <v>0</v>
      </c>
      <c r="S202" s="0" t="n">
        <v>0</v>
      </c>
      <c r="T202" s="0" t="n">
        <v>0</v>
      </c>
      <c r="U202" s="0" t="n">
        <v>0</v>
      </c>
      <c r="V202" s="0" t="n">
        <v>0</v>
      </c>
      <c r="W202" s="0" t="s">
        <v>194</v>
      </c>
      <c r="X202" s="0" t="s">
        <v>108</v>
      </c>
      <c r="Z202" s="1" t="s">
        <v>30</v>
      </c>
    </row>
    <row r="203" customFormat="false" ht="13.3" hidden="false" customHeight="true" outlineLevel="0" collapsed="false">
      <c r="A203" s="2" t="n">
        <f aca="false">ROW()-1</f>
        <v>202</v>
      </c>
      <c r="B203" s="0" t="s">
        <v>31</v>
      </c>
      <c r="C203" s="0" t="s">
        <v>132</v>
      </c>
      <c r="E203" s="0" t="s">
        <v>62</v>
      </c>
      <c r="F203" s="0" t="s">
        <v>62</v>
      </c>
      <c r="H203" s="0" t="n">
        <v>2</v>
      </c>
      <c r="M203" s="0" t="n">
        <v>7.26E-011</v>
      </c>
      <c r="N203" s="0" t="n">
        <v>0</v>
      </c>
      <c r="O203" s="0" t="n">
        <v>20</v>
      </c>
      <c r="P203" s="0" t="n">
        <v>0</v>
      </c>
      <c r="Q203" s="0" t="n">
        <v>0</v>
      </c>
      <c r="R203" s="0" t="n">
        <v>0</v>
      </c>
      <c r="S203" s="0" t="n">
        <v>0</v>
      </c>
      <c r="T203" s="0" t="n">
        <v>0</v>
      </c>
      <c r="U203" s="0" t="n">
        <v>0</v>
      </c>
      <c r="V203" s="0" t="n">
        <v>0</v>
      </c>
      <c r="W203" s="0" t="s">
        <v>195</v>
      </c>
      <c r="X203" s="0" t="s">
        <v>108</v>
      </c>
      <c r="Z203" s="1" t="s">
        <v>30</v>
      </c>
    </row>
    <row r="204" customFormat="false" ht="13.3" hidden="false" customHeight="true" outlineLevel="0" collapsed="false">
      <c r="A204" s="2" t="n">
        <f aca="false">ROW()-1</f>
        <v>203</v>
      </c>
      <c r="B204" s="0" t="s">
        <v>31</v>
      </c>
      <c r="C204" s="0" t="s">
        <v>132</v>
      </c>
      <c r="E204" s="0" t="s">
        <v>70</v>
      </c>
      <c r="F204" s="0" t="s">
        <v>57</v>
      </c>
      <c r="H204" s="0" t="n">
        <v>2</v>
      </c>
      <c r="M204" s="0" t="n">
        <v>4.64E-011</v>
      </c>
      <c r="N204" s="0" t="n">
        <v>0</v>
      </c>
      <c r="O204" s="0" t="n">
        <v>20</v>
      </c>
      <c r="P204" s="0" t="n">
        <v>0</v>
      </c>
      <c r="Q204" s="0" t="n">
        <v>0</v>
      </c>
      <c r="R204" s="0" t="n">
        <v>0</v>
      </c>
      <c r="S204" s="0" t="n">
        <v>0</v>
      </c>
      <c r="T204" s="0" t="n">
        <v>0</v>
      </c>
      <c r="U204" s="0" t="n">
        <v>0</v>
      </c>
      <c r="V204" s="0" t="n">
        <v>0</v>
      </c>
      <c r="W204" s="0" t="s">
        <v>195</v>
      </c>
      <c r="X204" s="0" t="s">
        <v>108</v>
      </c>
      <c r="Z204" s="1" t="s">
        <v>43</v>
      </c>
    </row>
    <row r="205" customFormat="false" ht="13.3" hidden="false" customHeight="true" outlineLevel="0" collapsed="false">
      <c r="A205" s="2" t="n">
        <f aca="false">ROW()-1</f>
        <v>204</v>
      </c>
      <c r="B205" s="0" t="s">
        <v>31</v>
      </c>
      <c r="C205" s="0" t="s">
        <v>62</v>
      </c>
      <c r="E205" s="0" t="s">
        <v>62</v>
      </c>
      <c r="F205" s="0" t="s">
        <v>32</v>
      </c>
      <c r="H205" s="0" t="n">
        <v>2</v>
      </c>
      <c r="M205" s="0" t="n">
        <v>4E-011</v>
      </c>
      <c r="N205" s="0" t="n">
        <v>0</v>
      </c>
      <c r="O205" s="0" t="n">
        <v>0</v>
      </c>
      <c r="P205" s="0" t="n">
        <v>0</v>
      </c>
      <c r="Q205" s="0" t="n">
        <v>0</v>
      </c>
      <c r="R205" s="0" t="n">
        <v>0</v>
      </c>
      <c r="S205" s="0" t="n">
        <v>0</v>
      </c>
      <c r="T205" s="0" t="n">
        <v>0</v>
      </c>
      <c r="U205" s="0" t="n">
        <v>0</v>
      </c>
      <c r="V205" s="0" t="n">
        <v>0</v>
      </c>
      <c r="W205" s="0" t="n">
        <v>300</v>
      </c>
      <c r="X205" s="0" t="s">
        <v>196</v>
      </c>
      <c r="Z205" s="1" t="s">
        <v>30</v>
      </c>
    </row>
    <row r="206" customFormat="false" ht="13.3" hidden="false" customHeight="true" outlineLevel="0" collapsed="false">
      <c r="A206" s="2" t="n">
        <f aca="false">ROW()-1</f>
        <v>205</v>
      </c>
      <c r="B206" s="0" t="s">
        <v>31</v>
      </c>
      <c r="C206" s="0" t="s">
        <v>92</v>
      </c>
      <c r="E206" s="0" t="s">
        <v>92</v>
      </c>
      <c r="F206" s="0" t="s">
        <v>32</v>
      </c>
      <c r="H206" s="0" t="n">
        <v>2</v>
      </c>
      <c r="M206" s="0" t="n">
        <v>1.13E-010</v>
      </c>
      <c r="N206" s="0" t="n">
        <v>0</v>
      </c>
      <c r="O206" s="0" t="n">
        <v>115</v>
      </c>
      <c r="P206" s="0" t="n">
        <v>0</v>
      </c>
      <c r="Q206" s="0" t="n">
        <v>0</v>
      </c>
      <c r="R206" s="0" t="n">
        <v>0</v>
      </c>
      <c r="S206" s="0" t="n">
        <v>0</v>
      </c>
      <c r="T206" s="0" t="n">
        <v>0</v>
      </c>
      <c r="U206" s="0" t="n">
        <v>0</v>
      </c>
      <c r="V206" s="0" t="n">
        <v>0</v>
      </c>
      <c r="W206" s="0" t="n">
        <v>298</v>
      </c>
      <c r="X206" s="0" t="s">
        <v>197</v>
      </c>
      <c r="Z206" s="1" t="s">
        <v>30</v>
      </c>
    </row>
    <row r="207" customFormat="false" ht="13.3" hidden="false" customHeight="true" outlineLevel="0" collapsed="false">
      <c r="A207" s="2" t="n">
        <f aca="false">ROW()-1</f>
        <v>206</v>
      </c>
      <c r="B207" s="0" t="s">
        <v>31</v>
      </c>
      <c r="C207" s="0" t="s">
        <v>92</v>
      </c>
      <c r="E207" s="0" t="s">
        <v>70</v>
      </c>
      <c r="F207" s="0" t="s">
        <v>62</v>
      </c>
      <c r="H207" s="0" t="n">
        <v>2</v>
      </c>
      <c r="M207" s="0" t="n">
        <v>2.31E-010</v>
      </c>
      <c r="N207" s="0" t="n">
        <v>0</v>
      </c>
      <c r="O207" s="0" t="n">
        <v>0</v>
      </c>
      <c r="P207" s="0" t="n">
        <v>0</v>
      </c>
      <c r="Q207" s="0" t="n">
        <v>0</v>
      </c>
      <c r="R207" s="0" t="n">
        <v>0</v>
      </c>
      <c r="S207" s="0" t="n">
        <v>0</v>
      </c>
      <c r="T207" s="0" t="n">
        <v>0</v>
      </c>
      <c r="U207" s="0" t="n">
        <v>0</v>
      </c>
      <c r="V207" s="0" t="n">
        <v>0</v>
      </c>
      <c r="W207" s="0" t="n">
        <v>300</v>
      </c>
      <c r="X207" s="0" t="s">
        <v>198</v>
      </c>
      <c r="Z207" s="1" t="s">
        <v>30</v>
      </c>
    </row>
    <row r="208" customFormat="false" ht="13.3" hidden="false" customHeight="true" outlineLevel="0" collapsed="false">
      <c r="A208" s="2" t="n">
        <f aca="false">ROW()-1</f>
        <v>207</v>
      </c>
      <c r="B208" s="0" t="s">
        <v>31</v>
      </c>
      <c r="C208" s="0" t="s">
        <v>70</v>
      </c>
      <c r="E208" s="0" t="s">
        <v>70</v>
      </c>
      <c r="F208" s="0" t="s">
        <v>32</v>
      </c>
      <c r="H208" s="0" t="n">
        <v>2</v>
      </c>
      <c r="M208" s="0" t="n">
        <v>3.3E-011</v>
      </c>
      <c r="N208" s="0" t="n">
        <v>0</v>
      </c>
      <c r="O208" s="0" t="n">
        <v>55</v>
      </c>
      <c r="P208" s="0" t="n">
        <v>0</v>
      </c>
      <c r="Q208" s="0" t="n">
        <v>0</v>
      </c>
      <c r="R208" s="0" t="n">
        <v>0</v>
      </c>
      <c r="S208" s="0" t="n">
        <v>0</v>
      </c>
      <c r="T208" s="0" t="n">
        <v>0</v>
      </c>
      <c r="U208" s="0" t="n">
        <v>0</v>
      </c>
      <c r="V208" s="0" t="n">
        <v>0</v>
      </c>
      <c r="W208" s="0" t="s">
        <v>199</v>
      </c>
      <c r="X208" s="0" t="s">
        <v>190</v>
      </c>
      <c r="Z208" s="1" t="s">
        <v>30</v>
      </c>
    </row>
    <row r="209" customFormat="false" ht="13.3" hidden="false" customHeight="true" outlineLevel="0" collapsed="false">
      <c r="A209" s="2" t="n">
        <f aca="false">ROW()-1</f>
        <v>208</v>
      </c>
      <c r="B209" s="0" t="s">
        <v>31</v>
      </c>
      <c r="C209" s="0" t="s">
        <v>86</v>
      </c>
      <c r="E209" s="0" t="s">
        <v>70</v>
      </c>
      <c r="F209" s="0" t="s">
        <v>32</v>
      </c>
      <c r="G209" s="0" t="s">
        <v>32</v>
      </c>
      <c r="H209" s="0" t="n">
        <v>2</v>
      </c>
      <c r="M209" s="3" t="n">
        <v>2.4E-010</v>
      </c>
      <c r="N209" s="0" t="n">
        <v>0</v>
      </c>
      <c r="O209" s="0" t="n">
        <v>0</v>
      </c>
      <c r="P209" s="0" t="n">
        <v>0</v>
      </c>
      <c r="Q209" s="0" t="n">
        <v>0</v>
      </c>
      <c r="R209" s="0" t="n">
        <v>0</v>
      </c>
      <c r="S209" s="0" t="n">
        <v>0</v>
      </c>
      <c r="T209" s="0" t="n">
        <v>0</v>
      </c>
      <c r="U209" s="0" t="n">
        <v>0</v>
      </c>
      <c r="V209" s="0" t="n">
        <v>0</v>
      </c>
      <c r="W209" s="0" t="s">
        <v>200</v>
      </c>
      <c r="X209" s="0" t="s">
        <v>201</v>
      </c>
      <c r="Z209" s="1" t="s">
        <v>30</v>
      </c>
    </row>
    <row r="210" customFormat="false" ht="13.3" hidden="false" customHeight="true" outlineLevel="0" collapsed="false">
      <c r="A210" s="2" t="n">
        <f aca="false">ROW()-1</f>
        <v>209</v>
      </c>
      <c r="B210" s="0" t="s">
        <v>31</v>
      </c>
      <c r="C210" s="0" t="s">
        <v>86</v>
      </c>
      <c r="E210" s="0" t="s">
        <v>70</v>
      </c>
      <c r="F210" s="0" t="s">
        <v>70</v>
      </c>
      <c r="H210" s="0" t="n">
        <v>2</v>
      </c>
      <c r="M210" s="3" t="n">
        <v>2.4E-010</v>
      </c>
      <c r="N210" s="0" t="n">
        <v>0</v>
      </c>
      <c r="O210" s="0" t="n">
        <v>0</v>
      </c>
      <c r="P210" s="0" t="n">
        <v>0</v>
      </c>
      <c r="Q210" s="0" t="n">
        <v>0</v>
      </c>
      <c r="R210" s="0" t="n">
        <v>0</v>
      </c>
      <c r="S210" s="0" t="n">
        <v>0</v>
      </c>
      <c r="T210" s="0" t="n">
        <v>0</v>
      </c>
      <c r="U210" s="0" t="n">
        <v>0</v>
      </c>
      <c r="V210" s="0" t="n">
        <v>0</v>
      </c>
      <c r="W210" s="0" t="s">
        <v>200</v>
      </c>
      <c r="X210" s="1" t="s">
        <v>201</v>
      </c>
      <c r="Z210" s="1" t="s">
        <v>30</v>
      </c>
    </row>
    <row r="211" customFormat="false" ht="13.3" hidden="false" customHeight="true" outlineLevel="0" collapsed="false">
      <c r="A211" s="2" t="n">
        <f aca="false">ROW()-1</f>
        <v>210</v>
      </c>
      <c r="B211" s="0" t="s">
        <v>70</v>
      </c>
      <c r="C211" s="0" t="s">
        <v>33</v>
      </c>
      <c r="E211" s="0" t="s">
        <v>48</v>
      </c>
      <c r="F211" s="0" t="s">
        <v>32</v>
      </c>
      <c r="H211" s="0" t="n">
        <v>2</v>
      </c>
      <c r="M211" s="0" t="n">
        <v>3.03E-010</v>
      </c>
      <c r="N211" s="0" t="n">
        <v>-0.32</v>
      </c>
      <c r="O211" s="0" t="n">
        <v>0</v>
      </c>
      <c r="P211" s="0" t="n">
        <v>0</v>
      </c>
      <c r="Q211" s="0" t="n">
        <v>0</v>
      </c>
      <c r="R211" s="0" t="n">
        <v>0</v>
      </c>
      <c r="S211" s="0" t="n">
        <v>0</v>
      </c>
      <c r="T211" s="0" t="n">
        <v>0</v>
      </c>
      <c r="U211" s="0" t="n">
        <v>0</v>
      </c>
      <c r="V211" s="0" t="n">
        <v>0</v>
      </c>
      <c r="W211" s="0" t="s">
        <v>202</v>
      </c>
      <c r="X211" s="0" t="s">
        <v>203</v>
      </c>
      <c r="Z211" s="1" t="s">
        <v>30</v>
      </c>
    </row>
    <row r="212" customFormat="false" ht="13.3" hidden="false" customHeight="true" outlineLevel="0" collapsed="false">
      <c r="A212" s="2" t="n">
        <f aca="false">ROW()-1</f>
        <v>211</v>
      </c>
      <c r="B212" s="0" t="s">
        <v>70</v>
      </c>
      <c r="C212" s="0" t="s">
        <v>35</v>
      </c>
      <c r="E212" s="0" t="s">
        <v>48</v>
      </c>
      <c r="F212" s="0" t="s">
        <v>32</v>
      </c>
      <c r="G212" s="0" t="s">
        <v>34</v>
      </c>
      <c r="H212" s="0" t="n">
        <v>2</v>
      </c>
      <c r="M212" s="0" t="n">
        <v>1.2E-011</v>
      </c>
      <c r="N212" s="0" t="n">
        <v>0</v>
      </c>
      <c r="O212" s="0" t="n">
        <v>0</v>
      </c>
      <c r="P212" s="0" t="n">
        <v>0</v>
      </c>
      <c r="Q212" s="0" t="n">
        <v>0</v>
      </c>
      <c r="R212" s="0" t="n">
        <v>0</v>
      </c>
      <c r="S212" s="0" t="n">
        <v>0</v>
      </c>
      <c r="T212" s="0" t="n">
        <v>0</v>
      </c>
      <c r="U212" s="0" t="n">
        <v>0</v>
      </c>
      <c r="V212" s="0" t="n">
        <v>0</v>
      </c>
      <c r="W212" s="0" t="n">
        <v>298</v>
      </c>
      <c r="X212" s="0" t="s">
        <v>50</v>
      </c>
      <c r="Z212" s="1" t="s">
        <v>30</v>
      </c>
    </row>
    <row r="213" customFormat="false" ht="13.3" hidden="false" customHeight="true" outlineLevel="0" collapsed="false">
      <c r="A213" s="2" t="n">
        <f aca="false">ROW()-1</f>
        <v>212</v>
      </c>
      <c r="B213" s="0" t="s">
        <v>70</v>
      </c>
      <c r="C213" s="0" t="s">
        <v>35</v>
      </c>
      <c r="E213" s="0" t="s">
        <v>48</v>
      </c>
      <c r="F213" s="0" t="s">
        <v>53</v>
      </c>
      <c r="H213" s="0" t="n">
        <v>2</v>
      </c>
      <c r="M213" s="0" t="n">
        <v>8E-012</v>
      </c>
      <c r="N213" s="0" t="n">
        <v>0</v>
      </c>
      <c r="O213" s="0" t="n">
        <v>0</v>
      </c>
      <c r="P213" s="0" t="n">
        <v>0</v>
      </c>
      <c r="Q213" s="0" t="n">
        <v>0</v>
      </c>
      <c r="R213" s="0" t="n">
        <v>0</v>
      </c>
      <c r="S213" s="0" t="n">
        <v>0</v>
      </c>
      <c r="T213" s="0" t="n">
        <v>0</v>
      </c>
      <c r="U213" s="0" t="n">
        <v>0</v>
      </c>
      <c r="V213" s="0" t="n">
        <v>0</v>
      </c>
      <c r="W213" s="0" t="n">
        <v>298</v>
      </c>
      <c r="X213" s="0" t="s">
        <v>50</v>
      </c>
      <c r="Z213" s="1" t="s">
        <v>30</v>
      </c>
    </row>
    <row r="214" customFormat="false" ht="13.3" hidden="false" customHeight="true" outlineLevel="0" collapsed="false">
      <c r="A214" s="2" t="n">
        <f aca="false">ROW()-1</f>
        <v>213</v>
      </c>
      <c r="B214" s="0" t="s">
        <v>70</v>
      </c>
      <c r="C214" s="0" t="s">
        <v>35</v>
      </c>
      <c r="E214" s="0" t="s">
        <v>64</v>
      </c>
      <c r="F214" s="0" t="s">
        <v>34</v>
      </c>
      <c r="H214" s="0" t="n">
        <v>2</v>
      </c>
      <c r="M214" s="0" t="n">
        <v>1.2E-011</v>
      </c>
      <c r="N214" s="0" t="n">
        <v>0</v>
      </c>
      <c r="O214" s="0" t="n">
        <v>0</v>
      </c>
      <c r="P214" s="0" t="n">
        <v>0</v>
      </c>
      <c r="Q214" s="0" t="n">
        <v>0</v>
      </c>
      <c r="R214" s="0" t="n">
        <v>0</v>
      </c>
      <c r="S214" s="0" t="n">
        <v>0</v>
      </c>
      <c r="T214" s="0" t="n">
        <v>0</v>
      </c>
      <c r="U214" s="0" t="n">
        <v>0</v>
      </c>
      <c r="V214" s="0" t="n">
        <v>0</v>
      </c>
      <c r="W214" s="0" t="n">
        <v>298</v>
      </c>
      <c r="X214" s="0" t="s">
        <v>50</v>
      </c>
      <c r="Z214" s="1" t="s">
        <v>30</v>
      </c>
    </row>
    <row r="215" customFormat="false" ht="13.3" hidden="false" customHeight="true" outlineLevel="0" collapsed="false">
      <c r="A215" s="2" t="n">
        <f aca="false">ROW()-1</f>
        <v>214</v>
      </c>
      <c r="B215" s="0" t="s">
        <v>70</v>
      </c>
      <c r="C215" s="0" t="s">
        <v>35</v>
      </c>
      <c r="E215" s="0" t="s">
        <v>65</v>
      </c>
      <c r="F215" s="0" t="s">
        <v>32</v>
      </c>
      <c r="H215" s="0" t="n">
        <v>2</v>
      </c>
      <c r="M215" s="0" t="n">
        <v>8E-012</v>
      </c>
      <c r="N215" s="0" t="n">
        <v>0</v>
      </c>
      <c r="O215" s="0" t="n">
        <v>0</v>
      </c>
      <c r="P215" s="0" t="n">
        <v>0</v>
      </c>
      <c r="Q215" s="0" t="n">
        <v>0</v>
      </c>
      <c r="R215" s="0" t="n">
        <v>0</v>
      </c>
      <c r="S215" s="0" t="n">
        <v>0</v>
      </c>
      <c r="T215" s="0" t="n">
        <v>0</v>
      </c>
      <c r="U215" s="0" t="n">
        <v>0</v>
      </c>
      <c r="V215" s="0" t="n">
        <v>0</v>
      </c>
      <c r="W215" s="0" t="n">
        <v>298</v>
      </c>
      <c r="X215" s="0" t="s">
        <v>50</v>
      </c>
      <c r="Z215" s="0" t="s">
        <v>43</v>
      </c>
    </row>
    <row r="216" customFormat="false" ht="13.3" hidden="false" customHeight="true" outlineLevel="0" collapsed="false">
      <c r="A216" s="2" t="n">
        <f aca="false">ROW()-1</f>
        <v>215</v>
      </c>
      <c r="B216" s="0" t="s">
        <v>70</v>
      </c>
      <c r="C216" s="0" t="s">
        <v>45</v>
      </c>
      <c r="E216" s="0" t="s">
        <v>48</v>
      </c>
      <c r="F216" s="0" t="s">
        <v>62</v>
      </c>
      <c r="H216" s="0" t="n">
        <v>2</v>
      </c>
      <c r="M216" s="0" t="n">
        <v>3E-012</v>
      </c>
      <c r="N216" s="0" t="n">
        <v>0</v>
      </c>
      <c r="O216" s="0" t="n">
        <v>210</v>
      </c>
      <c r="P216" s="0" t="n">
        <v>0</v>
      </c>
      <c r="Q216" s="0" t="n">
        <v>0</v>
      </c>
      <c r="R216" s="0" t="n">
        <v>0</v>
      </c>
      <c r="S216" s="0" t="n">
        <v>0</v>
      </c>
      <c r="T216" s="0" t="n">
        <v>0</v>
      </c>
      <c r="U216" s="0" t="n">
        <v>0</v>
      </c>
      <c r="V216" s="0" t="n">
        <v>0</v>
      </c>
      <c r="W216" s="0" t="n">
        <v>298</v>
      </c>
      <c r="X216" s="0" t="s">
        <v>50</v>
      </c>
      <c r="Z216" s="0" t="s">
        <v>43</v>
      </c>
    </row>
    <row r="217" customFormat="false" ht="13.3" hidden="false" customHeight="true" outlineLevel="0" collapsed="false">
      <c r="A217" s="2" t="n">
        <f aca="false">ROW()-1</f>
        <v>216</v>
      </c>
      <c r="B217" s="0" t="s">
        <v>70</v>
      </c>
      <c r="C217" s="0" t="s">
        <v>45</v>
      </c>
      <c r="E217" s="0" t="s">
        <v>111</v>
      </c>
      <c r="F217" s="0" t="s">
        <v>32</v>
      </c>
      <c r="H217" s="0" t="n">
        <v>2</v>
      </c>
      <c r="M217" s="0" t="n">
        <v>5.97E-011</v>
      </c>
      <c r="N217" s="0" t="n">
        <v>-0.19</v>
      </c>
      <c r="O217" s="0" t="n">
        <v>31.9</v>
      </c>
      <c r="P217" s="0" t="n">
        <v>0</v>
      </c>
      <c r="Q217" s="0" t="n">
        <v>0</v>
      </c>
      <c r="R217" s="0" t="n">
        <v>0</v>
      </c>
      <c r="S217" s="0" t="n">
        <v>0</v>
      </c>
      <c r="T217" s="0" t="n">
        <v>0</v>
      </c>
      <c r="U217" s="0" t="n">
        <v>0</v>
      </c>
      <c r="V217" s="0" t="n">
        <v>0</v>
      </c>
      <c r="W217" s="0" t="s">
        <v>204</v>
      </c>
      <c r="X217" s="0" t="s">
        <v>37</v>
      </c>
      <c r="Z217" s="0" t="s">
        <v>43</v>
      </c>
    </row>
    <row r="218" customFormat="false" ht="13.3" hidden="false" customHeight="true" outlineLevel="0" collapsed="false">
      <c r="A218" s="2" t="n">
        <f aca="false">ROW()-1</f>
        <v>217</v>
      </c>
      <c r="B218" s="0" t="s">
        <v>70</v>
      </c>
      <c r="C218" s="0" t="s">
        <v>48</v>
      </c>
      <c r="E218" s="0" t="s">
        <v>64</v>
      </c>
      <c r="F218" s="0" t="s">
        <v>32</v>
      </c>
      <c r="H218" s="0" t="n">
        <v>2</v>
      </c>
      <c r="M218" s="0" t="n">
        <v>5.99E-012</v>
      </c>
      <c r="N218" s="0" t="n">
        <v>0</v>
      </c>
      <c r="O218" s="0" t="n">
        <v>-24075</v>
      </c>
      <c r="P218" s="0" t="n">
        <v>0</v>
      </c>
      <c r="Q218" s="0" t="n">
        <v>0</v>
      </c>
      <c r="R218" s="0" t="n">
        <v>0</v>
      </c>
      <c r="S218" s="0" t="n">
        <v>0</v>
      </c>
      <c r="T218" s="0" t="n">
        <v>0</v>
      </c>
      <c r="U218" s="0" t="n">
        <v>0</v>
      </c>
      <c r="V218" s="0" t="n">
        <v>0</v>
      </c>
      <c r="W218" s="0" t="s">
        <v>71</v>
      </c>
      <c r="X218" s="0" t="s">
        <v>37</v>
      </c>
      <c r="Z218" s="0" t="s">
        <v>43</v>
      </c>
    </row>
    <row r="219" customFormat="false" ht="13.3" hidden="false" customHeight="true" outlineLevel="0" collapsed="false">
      <c r="A219" s="2" t="n">
        <f aca="false">ROW()-1</f>
        <v>218</v>
      </c>
      <c r="B219" s="0" t="s">
        <v>70</v>
      </c>
      <c r="C219" s="0" t="s">
        <v>34</v>
      </c>
      <c r="E219" s="0" t="s">
        <v>53</v>
      </c>
      <c r="F219" s="0" t="s">
        <v>32</v>
      </c>
      <c r="H219" s="0" t="n">
        <v>2</v>
      </c>
      <c r="M219" s="0" t="n">
        <v>2.61E-010</v>
      </c>
      <c r="N219" s="0" t="n">
        <v>0</v>
      </c>
      <c r="O219" s="0" t="n">
        <v>-8156</v>
      </c>
      <c r="P219" s="0" t="n">
        <v>0</v>
      </c>
      <c r="Q219" s="0" t="n">
        <v>0</v>
      </c>
      <c r="R219" s="0" t="n">
        <v>0</v>
      </c>
      <c r="S219" s="0" t="n">
        <v>0</v>
      </c>
      <c r="T219" s="0" t="n">
        <v>0</v>
      </c>
      <c r="U219" s="0" t="n">
        <v>0</v>
      </c>
      <c r="V219" s="0" t="n">
        <v>0</v>
      </c>
      <c r="W219" s="0" t="s">
        <v>205</v>
      </c>
      <c r="X219" s="0" t="s">
        <v>37</v>
      </c>
      <c r="Z219" s="0" t="s">
        <v>43</v>
      </c>
    </row>
    <row r="220" customFormat="false" ht="13.3" hidden="false" customHeight="true" outlineLevel="0" collapsed="false">
      <c r="A220" s="2" t="n">
        <f aca="false">ROW()-1</f>
        <v>219</v>
      </c>
      <c r="B220" s="0" t="s">
        <v>70</v>
      </c>
      <c r="C220" s="0" t="s">
        <v>39</v>
      </c>
      <c r="E220" s="0" t="s">
        <v>82</v>
      </c>
      <c r="F220" s="0" t="s">
        <v>34</v>
      </c>
      <c r="H220" s="0" t="n">
        <v>2</v>
      </c>
      <c r="M220" s="0" t="n">
        <v>2.4E-010</v>
      </c>
      <c r="N220" s="0" t="n">
        <v>0</v>
      </c>
      <c r="O220" s="0" t="n">
        <v>-28500</v>
      </c>
      <c r="P220" s="0" t="n">
        <v>0</v>
      </c>
      <c r="Q220" s="0" t="n">
        <v>0</v>
      </c>
      <c r="R220" s="0" t="n">
        <v>0</v>
      </c>
      <c r="S220" s="0" t="n">
        <v>0</v>
      </c>
      <c r="T220" s="0" t="n">
        <v>0</v>
      </c>
      <c r="U220" s="0" t="n">
        <v>0</v>
      </c>
      <c r="V220" s="0" t="n">
        <v>0</v>
      </c>
      <c r="W220" s="0" t="s">
        <v>58</v>
      </c>
      <c r="X220" s="0" t="s">
        <v>37</v>
      </c>
      <c r="Z220" s="0" t="s">
        <v>43</v>
      </c>
    </row>
    <row r="221" customFormat="false" ht="13.3" hidden="false" customHeight="true" outlineLevel="0" collapsed="false">
      <c r="A221" s="2" t="n">
        <f aca="false">ROW()-1</f>
        <v>220</v>
      </c>
      <c r="B221" s="0" t="s">
        <v>70</v>
      </c>
      <c r="C221" s="0" t="s">
        <v>39</v>
      </c>
      <c r="E221" s="0" t="s">
        <v>53</v>
      </c>
      <c r="F221" s="0" t="s">
        <v>53</v>
      </c>
      <c r="H221" s="0" t="n">
        <v>2</v>
      </c>
      <c r="M221" s="0" t="n">
        <v>3.16E-010</v>
      </c>
      <c r="N221" s="0" t="n">
        <v>0</v>
      </c>
      <c r="O221" s="0" t="n">
        <v>-21890</v>
      </c>
      <c r="P221" s="0" t="n">
        <v>0</v>
      </c>
      <c r="Q221" s="0" t="n">
        <v>0</v>
      </c>
      <c r="R221" s="0" t="n">
        <v>0</v>
      </c>
      <c r="S221" s="0" t="n">
        <v>0</v>
      </c>
      <c r="T221" s="0" t="n">
        <v>0</v>
      </c>
      <c r="U221" s="0" t="n">
        <v>0</v>
      </c>
      <c r="V221" s="0" t="n">
        <v>0</v>
      </c>
      <c r="W221" s="0" t="s">
        <v>58</v>
      </c>
      <c r="X221" s="0" t="s">
        <v>37</v>
      </c>
      <c r="Z221" s="0" t="s">
        <v>43</v>
      </c>
    </row>
    <row r="222" customFormat="false" ht="13.3" hidden="false" customHeight="true" outlineLevel="0" collapsed="false">
      <c r="A222" s="2" t="n">
        <f aca="false">ROW()-1</f>
        <v>221</v>
      </c>
      <c r="B222" s="0" t="s">
        <v>70</v>
      </c>
      <c r="C222" s="0" t="s">
        <v>27</v>
      </c>
      <c r="E222" s="0" t="s">
        <v>62</v>
      </c>
      <c r="F222" s="0" t="s">
        <v>32</v>
      </c>
      <c r="H222" s="0" t="n">
        <v>2</v>
      </c>
      <c r="M222" s="0" t="n">
        <v>1.5E-011</v>
      </c>
      <c r="N222" s="0" t="n">
        <v>0</v>
      </c>
      <c r="O222" s="0" t="n">
        <v>-3600</v>
      </c>
      <c r="P222" s="0" t="n">
        <v>0</v>
      </c>
      <c r="Q222" s="0" t="n">
        <v>0</v>
      </c>
      <c r="R222" s="0" t="n">
        <v>0</v>
      </c>
      <c r="S222" s="0" t="n">
        <v>0</v>
      </c>
      <c r="T222" s="0" t="n">
        <v>0</v>
      </c>
      <c r="U222" s="0" t="n">
        <v>0</v>
      </c>
      <c r="V222" s="0" t="n">
        <v>0</v>
      </c>
      <c r="W222" s="0" t="s">
        <v>206</v>
      </c>
      <c r="X222" s="0" t="s">
        <v>108</v>
      </c>
      <c r="Y222" s="2" t="s">
        <v>207</v>
      </c>
      <c r="Z222" s="0" t="s">
        <v>43</v>
      </c>
    </row>
    <row r="223" customFormat="false" ht="13.3" hidden="false" customHeight="true" outlineLevel="0" collapsed="false">
      <c r="A223" s="2" t="n">
        <f aca="false">ROW()-1</f>
        <v>222</v>
      </c>
      <c r="B223" s="0" t="s">
        <v>70</v>
      </c>
      <c r="C223" s="0" t="s">
        <v>59</v>
      </c>
      <c r="E223" s="0" t="s">
        <v>122</v>
      </c>
      <c r="F223" s="0" t="s">
        <v>32</v>
      </c>
      <c r="H223" s="0" t="n">
        <v>2</v>
      </c>
      <c r="M223" s="0" t="n">
        <v>4E-011</v>
      </c>
      <c r="N223" s="0" t="n">
        <v>0</v>
      </c>
      <c r="O223" s="0" t="n">
        <v>-6970</v>
      </c>
      <c r="P223" s="0" t="n">
        <v>0</v>
      </c>
      <c r="Q223" s="0" t="n">
        <v>0</v>
      </c>
      <c r="R223" s="0" t="n">
        <v>0</v>
      </c>
      <c r="S223" s="0" t="n">
        <v>0</v>
      </c>
      <c r="T223" s="0" t="n">
        <v>0</v>
      </c>
      <c r="U223" s="0" t="n">
        <v>0</v>
      </c>
      <c r="V223" s="0" t="n">
        <v>0</v>
      </c>
      <c r="W223" s="0" t="s">
        <v>208</v>
      </c>
      <c r="X223" s="0" t="s">
        <v>50</v>
      </c>
      <c r="Z223" s="0" t="s">
        <v>43</v>
      </c>
    </row>
    <row r="224" customFormat="false" ht="13.3" hidden="false" customHeight="true" outlineLevel="0" collapsed="false">
      <c r="A224" s="2" t="n">
        <f aca="false">ROW()-1</f>
        <v>223</v>
      </c>
      <c r="B224" s="0" t="s">
        <v>70</v>
      </c>
      <c r="C224" s="0" t="s">
        <v>59</v>
      </c>
      <c r="E224" s="0" t="s">
        <v>62</v>
      </c>
      <c r="F224" s="0" t="s">
        <v>53</v>
      </c>
      <c r="H224" s="0" t="n">
        <v>2</v>
      </c>
      <c r="M224" s="0" t="n">
        <v>1.5E-013</v>
      </c>
      <c r="N224" s="0" t="n">
        <v>0</v>
      </c>
      <c r="O224" s="0" t="n">
        <v>-770</v>
      </c>
      <c r="P224" s="0" t="n">
        <v>0</v>
      </c>
      <c r="Q224" s="0" t="n">
        <v>0</v>
      </c>
      <c r="R224" s="0" t="n">
        <v>0</v>
      </c>
      <c r="S224" s="0" t="n">
        <v>0</v>
      </c>
      <c r="T224" s="0" t="n">
        <v>0</v>
      </c>
      <c r="U224" s="0" t="n">
        <v>0</v>
      </c>
      <c r="V224" s="0" t="n">
        <v>0</v>
      </c>
      <c r="W224" s="0" t="s">
        <v>208</v>
      </c>
      <c r="X224" s="0" t="s">
        <v>50</v>
      </c>
      <c r="Z224" s="0" t="s">
        <v>43</v>
      </c>
    </row>
    <row r="225" customFormat="false" ht="13.3" hidden="false" customHeight="true" outlineLevel="0" collapsed="false">
      <c r="A225" s="2" t="n">
        <f aca="false">ROW()-1</f>
        <v>224</v>
      </c>
      <c r="B225" s="0" t="s">
        <v>70</v>
      </c>
      <c r="C225" s="0" t="s">
        <v>32</v>
      </c>
      <c r="D225" s="0" t="s">
        <v>57</v>
      </c>
      <c r="E225" s="0" t="s">
        <v>86</v>
      </c>
      <c r="F225" s="0" t="s">
        <v>57</v>
      </c>
      <c r="H225" s="0" t="n">
        <v>2</v>
      </c>
      <c r="M225" s="3" t="n">
        <v>5E-035</v>
      </c>
      <c r="N225" s="0" t="n">
        <v>0</v>
      </c>
      <c r="O225" s="0" t="n">
        <v>724</v>
      </c>
      <c r="P225" s="0" t="n">
        <v>0</v>
      </c>
      <c r="Q225" s="0" t="n">
        <v>0</v>
      </c>
      <c r="R225" s="0" t="n">
        <v>0</v>
      </c>
      <c r="S225" s="0" t="n">
        <v>0</v>
      </c>
      <c r="T225" s="0" t="n">
        <v>0</v>
      </c>
      <c r="U225" s="0" t="n">
        <v>0</v>
      </c>
      <c r="X225" s="0" t="s">
        <v>95</v>
      </c>
      <c r="Z225" s="0" t="s">
        <v>43</v>
      </c>
    </row>
    <row r="226" customFormat="false" ht="13.3" hidden="false" customHeight="true" outlineLevel="0" collapsed="false">
      <c r="A226" s="2" t="n">
        <f aca="false">ROW()-1</f>
        <v>225</v>
      </c>
      <c r="B226" s="1" t="s">
        <v>70</v>
      </c>
      <c r="C226" s="1" t="s">
        <v>32</v>
      </c>
      <c r="D226" s="1" t="s">
        <v>64</v>
      </c>
      <c r="E226" s="1" t="s">
        <v>86</v>
      </c>
      <c r="F226" s="1" t="s">
        <v>64</v>
      </c>
      <c r="G226" s="1"/>
      <c r="H226" s="1" t="n">
        <v>2</v>
      </c>
      <c r="I226" s="1"/>
      <c r="J226" s="1"/>
      <c r="K226" s="1"/>
      <c r="L226" s="1"/>
      <c r="M226" s="3" t="n">
        <v>1.32185E-027</v>
      </c>
      <c r="N226" s="1" t="n">
        <v>-2.4</v>
      </c>
      <c r="O226" s="1" t="n">
        <v>0</v>
      </c>
      <c r="P226" s="1" t="n">
        <v>0</v>
      </c>
      <c r="Q226" s="1" t="n">
        <v>0</v>
      </c>
      <c r="R226" s="1" t="n">
        <v>0</v>
      </c>
      <c r="S226" s="1" t="n">
        <v>0</v>
      </c>
      <c r="T226" s="1" t="n">
        <v>0</v>
      </c>
      <c r="U226" s="1" t="n">
        <v>0</v>
      </c>
      <c r="V226" s="1" t="n">
        <v>0</v>
      </c>
      <c r="W226" s="1"/>
      <c r="X226" s="1" t="s">
        <v>209</v>
      </c>
      <c r="Z226" s="0" t="s">
        <v>43</v>
      </c>
    </row>
    <row r="227" customFormat="false" ht="13.3" hidden="false" customHeight="true" outlineLevel="0" collapsed="false">
      <c r="A227" s="2" t="n">
        <f aca="false">ROW()-1</f>
        <v>226</v>
      </c>
      <c r="B227" s="0" t="s">
        <v>86</v>
      </c>
      <c r="C227" s="0" t="s">
        <v>34</v>
      </c>
      <c r="E227" s="0" t="s">
        <v>70</v>
      </c>
      <c r="F227" s="0" t="s">
        <v>53</v>
      </c>
      <c r="H227" s="0" t="n">
        <v>2</v>
      </c>
      <c r="M227" s="0" t="n">
        <v>1.4E-010</v>
      </c>
      <c r="N227" s="0" t="n">
        <v>0</v>
      </c>
      <c r="O227" s="0" t="n">
        <v>-470</v>
      </c>
      <c r="P227" s="0" t="n">
        <v>0</v>
      </c>
      <c r="Q227" s="0" t="n">
        <v>0</v>
      </c>
      <c r="R227" s="0" t="n">
        <v>0</v>
      </c>
      <c r="S227" s="0" t="n">
        <v>0</v>
      </c>
      <c r="T227" s="0" t="n">
        <v>0</v>
      </c>
      <c r="U227" s="0" t="n">
        <v>0</v>
      </c>
      <c r="V227" s="0" t="n">
        <v>0</v>
      </c>
      <c r="W227" s="0" t="s">
        <v>210</v>
      </c>
      <c r="X227" s="0" t="s">
        <v>108</v>
      </c>
      <c r="Z227" s="0" t="s">
        <v>43</v>
      </c>
    </row>
    <row r="228" customFormat="false" ht="13.3" hidden="false" customHeight="true" outlineLevel="0" collapsed="false">
      <c r="A228" s="2" t="n">
        <f aca="false">ROW()-1</f>
        <v>227</v>
      </c>
      <c r="B228" s="0" t="s">
        <v>86</v>
      </c>
      <c r="C228" s="0" t="s">
        <v>82</v>
      </c>
      <c r="E228" s="0" t="s">
        <v>70</v>
      </c>
      <c r="F228" s="0" t="s">
        <v>70</v>
      </c>
      <c r="G228" s="0" t="s">
        <v>53</v>
      </c>
      <c r="H228" s="0" t="n">
        <v>2</v>
      </c>
      <c r="M228" s="0" t="n">
        <v>1E-014</v>
      </c>
      <c r="N228" s="0" t="n">
        <v>0</v>
      </c>
      <c r="O228" s="0" t="n">
        <v>-490</v>
      </c>
      <c r="P228" s="0" t="n">
        <v>0</v>
      </c>
      <c r="Q228" s="0" t="n">
        <v>0</v>
      </c>
      <c r="R228" s="0" t="n">
        <v>0</v>
      </c>
      <c r="S228" s="0" t="n">
        <v>0</v>
      </c>
      <c r="T228" s="0" t="n">
        <v>0</v>
      </c>
      <c r="U228" s="0" t="n">
        <v>0</v>
      </c>
      <c r="V228" s="0" t="n">
        <v>0</v>
      </c>
      <c r="W228" s="0" t="s">
        <v>211</v>
      </c>
      <c r="X228" s="0" t="s">
        <v>108</v>
      </c>
      <c r="Z228" s="0" t="s">
        <v>43</v>
      </c>
    </row>
    <row r="229" customFormat="false" ht="13.3" hidden="false" customHeight="true" outlineLevel="0" collapsed="false">
      <c r="A229" s="2" t="n">
        <f aca="false">ROW()-1</f>
        <v>228</v>
      </c>
      <c r="B229" s="0" t="s">
        <v>86</v>
      </c>
      <c r="C229" s="0" t="s">
        <v>27</v>
      </c>
      <c r="E229" s="0" t="s">
        <v>70</v>
      </c>
      <c r="F229" s="0" t="s">
        <v>62</v>
      </c>
      <c r="H229" s="0" t="n">
        <v>2</v>
      </c>
      <c r="M229" s="0" t="n">
        <v>1E-016</v>
      </c>
      <c r="N229" s="0" t="n">
        <v>0</v>
      </c>
      <c r="O229" s="0" t="n">
        <v>0</v>
      </c>
      <c r="P229" s="0" t="n">
        <v>0</v>
      </c>
      <c r="Q229" s="0" t="n">
        <v>0</v>
      </c>
      <c r="R229" s="0" t="n">
        <v>0</v>
      </c>
      <c r="S229" s="0" t="n">
        <v>0</v>
      </c>
      <c r="T229" s="0" t="n">
        <v>0</v>
      </c>
      <c r="U229" s="0" t="n">
        <v>0</v>
      </c>
      <c r="V229" s="0" t="n">
        <v>0</v>
      </c>
      <c r="W229" s="0" t="n">
        <v>298</v>
      </c>
      <c r="X229" s="0" t="s">
        <v>212</v>
      </c>
      <c r="Z229" s="0" t="s">
        <v>43</v>
      </c>
    </row>
    <row r="230" customFormat="false" ht="13.3" hidden="false" customHeight="true" outlineLevel="0" collapsed="false">
      <c r="A230" s="2" t="n">
        <f aca="false">ROW()-1</f>
        <v>229</v>
      </c>
      <c r="B230" s="0" t="s">
        <v>86</v>
      </c>
      <c r="C230" s="0" t="s">
        <v>62</v>
      </c>
      <c r="E230" s="0" t="s">
        <v>92</v>
      </c>
      <c r="F230" s="0" t="s">
        <v>70</v>
      </c>
      <c r="H230" s="0" t="n">
        <v>2</v>
      </c>
      <c r="M230" s="0" t="n">
        <v>3E-012</v>
      </c>
      <c r="N230" s="0" t="n">
        <v>0</v>
      </c>
      <c r="O230" s="0" t="n">
        <v>-1500</v>
      </c>
      <c r="P230" s="0" t="n">
        <v>0</v>
      </c>
      <c r="Q230" s="0" t="n">
        <v>0</v>
      </c>
      <c r="R230" s="0" t="n">
        <v>0</v>
      </c>
      <c r="S230" s="0" t="n">
        <v>0</v>
      </c>
      <c r="T230" s="0" t="n">
        <v>0</v>
      </c>
      <c r="U230" s="0" t="n">
        <v>0</v>
      </c>
      <c r="V230" s="0" t="n">
        <v>0</v>
      </c>
      <c r="W230" s="0" t="s">
        <v>213</v>
      </c>
      <c r="X230" s="0" t="s">
        <v>108</v>
      </c>
      <c r="Z230" s="0" t="s">
        <v>43</v>
      </c>
    </row>
    <row r="231" customFormat="false" ht="13.3" hidden="false" customHeight="true" outlineLevel="0" collapsed="false">
      <c r="A231" s="2" t="n">
        <f aca="false">ROW()-1</f>
        <v>230</v>
      </c>
      <c r="B231" s="0" t="s">
        <v>86</v>
      </c>
      <c r="C231" s="0" t="s">
        <v>92</v>
      </c>
      <c r="E231" s="0" t="s">
        <v>214</v>
      </c>
      <c r="F231" s="0" t="s">
        <v>70</v>
      </c>
      <c r="H231" s="0" t="n">
        <v>2</v>
      </c>
      <c r="M231" s="0" t="n">
        <v>1.2E-013</v>
      </c>
      <c r="N231" s="0" t="n">
        <v>0</v>
      </c>
      <c r="O231" s="0" t="n">
        <v>-2450</v>
      </c>
      <c r="P231" s="0" t="n">
        <v>0</v>
      </c>
      <c r="Q231" s="0" t="n">
        <v>0</v>
      </c>
      <c r="R231" s="0" t="n">
        <v>0</v>
      </c>
      <c r="S231" s="0" t="n">
        <v>0</v>
      </c>
      <c r="T231" s="0" t="n">
        <v>0</v>
      </c>
      <c r="U231" s="0" t="n">
        <v>0</v>
      </c>
      <c r="V231" s="0" t="n">
        <v>0</v>
      </c>
      <c r="W231" s="0" t="s">
        <v>215</v>
      </c>
      <c r="X231" s="0" t="s">
        <v>108</v>
      </c>
      <c r="Z231" s="0" t="s">
        <v>43</v>
      </c>
    </row>
    <row r="232" customFormat="false" ht="13.3" hidden="false" customHeight="true" outlineLevel="0" collapsed="false">
      <c r="A232" s="2" t="n">
        <f aca="false">ROW()-1</f>
        <v>231</v>
      </c>
      <c r="B232" s="0" t="s">
        <v>86</v>
      </c>
      <c r="C232" s="0" t="s">
        <v>32</v>
      </c>
      <c r="E232" s="0" t="s">
        <v>70</v>
      </c>
      <c r="F232" s="0" t="s">
        <v>70</v>
      </c>
      <c r="H232" s="0" t="n">
        <v>2</v>
      </c>
      <c r="M232" s="0" t="n">
        <v>8E-012</v>
      </c>
      <c r="N232" s="0" t="n">
        <v>0</v>
      </c>
      <c r="O232" s="0" t="n">
        <v>-2060</v>
      </c>
      <c r="P232" s="0" t="n">
        <v>0</v>
      </c>
      <c r="Q232" s="0" t="n">
        <v>0</v>
      </c>
      <c r="R232" s="0" t="n">
        <v>0</v>
      </c>
      <c r="S232" s="0" t="n">
        <v>0</v>
      </c>
      <c r="T232" s="0" t="n">
        <v>0</v>
      </c>
      <c r="U232" s="0" t="n">
        <v>0</v>
      </c>
      <c r="V232" s="0" t="n">
        <v>0</v>
      </c>
      <c r="W232" s="0" t="s">
        <v>216</v>
      </c>
      <c r="X232" s="0" t="s">
        <v>190</v>
      </c>
      <c r="Z232" s="0" t="s">
        <v>43</v>
      </c>
    </row>
    <row r="233" customFormat="false" ht="13.3" hidden="false" customHeight="true" outlineLevel="0" collapsed="false">
      <c r="A233" s="2" t="n">
        <f aca="false">ROW()-1</f>
        <v>232</v>
      </c>
      <c r="B233" s="0" t="s">
        <v>86</v>
      </c>
      <c r="C233" s="0" t="s">
        <v>53</v>
      </c>
      <c r="E233" s="0" t="s">
        <v>82</v>
      </c>
      <c r="F233" s="0" t="s">
        <v>70</v>
      </c>
      <c r="H233" s="0" t="n">
        <v>2</v>
      </c>
      <c r="M233" s="0" t="n">
        <v>1.7E-012</v>
      </c>
      <c r="N233" s="0" t="n">
        <v>0</v>
      </c>
      <c r="O233" s="0" t="n">
        <v>-940</v>
      </c>
      <c r="P233" s="0" t="n">
        <v>0</v>
      </c>
      <c r="Q233" s="0" t="n">
        <v>0</v>
      </c>
      <c r="R233" s="0" t="n">
        <v>0</v>
      </c>
      <c r="S233" s="0" t="n">
        <v>0</v>
      </c>
      <c r="T233" s="0" t="n">
        <v>0</v>
      </c>
      <c r="U233" s="0" t="n">
        <v>0</v>
      </c>
      <c r="V233" s="0" t="n">
        <v>0</v>
      </c>
      <c r="W233" s="0" t="s">
        <v>217</v>
      </c>
      <c r="X233" s="0" t="s">
        <v>108</v>
      </c>
      <c r="Z233" s="0" t="s">
        <v>43</v>
      </c>
    </row>
    <row r="234" customFormat="false" ht="13.3" hidden="false" customHeight="true" outlineLevel="0" collapsed="false">
      <c r="A234" s="2" t="n">
        <f aca="false">ROW()-1</f>
        <v>233</v>
      </c>
      <c r="B234" s="0" t="s">
        <v>81</v>
      </c>
      <c r="C234" s="0" t="s">
        <v>34</v>
      </c>
      <c r="E234" s="0" t="s">
        <v>53</v>
      </c>
      <c r="F234" s="0" t="s">
        <v>72</v>
      </c>
      <c r="H234" s="0" t="n">
        <v>2</v>
      </c>
      <c r="M234" s="0" t="n">
        <f aca="false">0.0000000033*(1/0.72)</f>
        <v>4.58333333333333E-009</v>
      </c>
      <c r="N234" s="0" t="n">
        <v>-0.63</v>
      </c>
      <c r="O234" s="0" t="n">
        <v>-717</v>
      </c>
      <c r="P234" s="0" t="n">
        <v>0</v>
      </c>
      <c r="Q234" s="0" t="n">
        <v>0</v>
      </c>
      <c r="R234" s="0" t="n">
        <v>0</v>
      </c>
      <c r="S234" s="0" t="n">
        <v>0</v>
      </c>
      <c r="T234" s="0" t="n">
        <v>0</v>
      </c>
      <c r="U234" s="0" t="n">
        <v>0</v>
      </c>
      <c r="V234" s="0" t="n">
        <v>0</v>
      </c>
      <c r="X234" s="0" t="s">
        <v>218</v>
      </c>
      <c r="Z234" s="0" t="s">
        <v>43</v>
      </c>
    </row>
    <row r="235" customFormat="false" ht="13.3" hidden="false" customHeight="true" outlineLevel="0" collapsed="false">
      <c r="A235" s="2" t="n">
        <f aca="false">ROW()-1</f>
        <v>234</v>
      </c>
      <c r="B235" s="0" t="s">
        <v>81</v>
      </c>
      <c r="C235" s="0" t="s">
        <v>39</v>
      </c>
      <c r="E235" s="0" t="s">
        <v>77</v>
      </c>
      <c r="F235" s="0" t="s">
        <v>34</v>
      </c>
      <c r="H235" s="0" t="n">
        <v>2</v>
      </c>
      <c r="M235" s="3" t="n">
        <v>2.8E-012</v>
      </c>
      <c r="N235" s="0" t="n">
        <v>0</v>
      </c>
      <c r="O235" s="0" t="n">
        <v>-1800</v>
      </c>
      <c r="P235" s="0" t="n">
        <v>0</v>
      </c>
      <c r="Q235" s="0" t="n">
        <v>0</v>
      </c>
      <c r="R235" s="0" t="n">
        <v>0</v>
      </c>
      <c r="S235" s="0" t="n">
        <v>0</v>
      </c>
      <c r="T235" s="0" t="n">
        <v>0</v>
      </c>
      <c r="U235" s="0" t="n">
        <v>0</v>
      </c>
      <c r="V235" s="0" t="n">
        <v>0</v>
      </c>
      <c r="X235" s="0" t="s">
        <v>85</v>
      </c>
      <c r="Z235" s="0" t="s">
        <v>43</v>
      </c>
    </row>
    <row r="236" customFormat="false" ht="13.3" hidden="false" customHeight="true" outlineLevel="0" collapsed="false">
      <c r="A236" s="2" t="n">
        <f aca="false">ROW()-1</f>
        <v>235</v>
      </c>
      <c r="B236" s="0" t="s">
        <v>81</v>
      </c>
      <c r="C236" s="0" t="s">
        <v>76</v>
      </c>
      <c r="E236" s="0" t="s">
        <v>77</v>
      </c>
      <c r="F236" s="0" t="s">
        <v>82</v>
      </c>
      <c r="H236" s="0" t="n">
        <v>2</v>
      </c>
      <c r="I236" s="0" t="n">
        <v>18</v>
      </c>
      <c r="J236" s="0" t="n">
        <v>17</v>
      </c>
      <c r="K236" s="0" t="n">
        <v>-0.5</v>
      </c>
      <c r="M236" s="3" t="n">
        <v>2.9E-012</v>
      </c>
      <c r="N236" s="0" t="n">
        <v>0</v>
      </c>
      <c r="O236" s="0" t="n">
        <v>-160</v>
      </c>
      <c r="P236" s="0" t="n">
        <v>0</v>
      </c>
      <c r="Q236" s="0" t="n">
        <v>0</v>
      </c>
      <c r="R236" s="0" t="n">
        <v>0</v>
      </c>
      <c r="S236" s="0" t="n">
        <v>0</v>
      </c>
      <c r="T236" s="0" t="n">
        <v>0</v>
      </c>
      <c r="U236" s="0" t="n">
        <v>0</v>
      </c>
      <c r="V236" s="0" t="n">
        <v>0</v>
      </c>
      <c r="X236" s="0" t="s">
        <v>88</v>
      </c>
      <c r="Z236" s="0" t="s">
        <v>43</v>
      </c>
    </row>
    <row r="237" customFormat="false" ht="13.3" hidden="false" customHeight="true" outlineLevel="0" collapsed="false">
      <c r="A237" s="2" t="n">
        <f aca="false">ROW()-1</f>
        <v>236</v>
      </c>
      <c r="B237" s="0" t="s">
        <v>81</v>
      </c>
      <c r="C237" s="0" t="s">
        <v>82</v>
      </c>
      <c r="E237" s="0" t="s">
        <v>77</v>
      </c>
      <c r="F237" s="0" t="s">
        <v>70</v>
      </c>
      <c r="H237" s="0" t="n">
        <v>2</v>
      </c>
      <c r="I237" s="0" t="n">
        <v>18</v>
      </c>
      <c r="J237" s="0" t="n">
        <v>17</v>
      </c>
      <c r="K237" s="0" t="n">
        <v>-0.5</v>
      </c>
      <c r="M237" s="3" t="n">
        <v>4.8E-011</v>
      </c>
      <c r="N237" s="0" t="n">
        <v>0</v>
      </c>
      <c r="O237" s="0" t="n">
        <v>250</v>
      </c>
      <c r="P237" s="0" t="n">
        <v>0</v>
      </c>
      <c r="Q237" s="0" t="n">
        <v>0</v>
      </c>
      <c r="R237" s="0" t="n">
        <v>0</v>
      </c>
      <c r="S237" s="0" t="n">
        <v>0</v>
      </c>
      <c r="T237" s="0" t="n">
        <v>0</v>
      </c>
      <c r="U237" s="0" t="n">
        <v>0</v>
      </c>
      <c r="V237" s="0" t="n">
        <v>0</v>
      </c>
      <c r="X237" s="0" t="s">
        <v>88</v>
      </c>
      <c r="Z237" s="0" t="s">
        <v>43</v>
      </c>
    </row>
    <row r="238" customFormat="false" ht="13.3" hidden="false" customHeight="true" outlineLevel="0" collapsed="false">
      <c r="A238" s="2" t="n">
        <f aca="false">ROW()-1</f>
        <v>237</v>
      </c>
      <c r="B238" s="0" t="s">
        <v>81</v>
      </c>
      <c r="C238" s="0" t="s">
        <v>86</v>
      </c>
      <c r="E238" s="0" t="s">
        <v>84</v>
      </c>
      <c r="F238" s="0" t="s">
        <v>70</v>
      </c>
      <c r="H238" s="0" t="n">
        <v>2</v>
      </c>
      <c r="I238" s="0" t="n">
        <v>18</v>
      </c>
      <c r="J238" s="0" t="n">
        <v>17</v>
      </c>
      <c r="K238" s="0" t="n">
        <v>-0.5</v>
      </c>
      <c r="M238" s="3" t="n">
        <v>1.7E-012</v>
      </c>
      <c r="N238" s="0" t="n">
        <v>0</v>
      </c>
      <c r="O238" s="0" t="n">
        <v>-940</v>
      </c>
      <c r="P238" s="0" t="n">
        <v>0</v>
      </c>
      <c r="Q238" s="0" t="n">
        <v>0</v>
      </c>
      <c r="R238" s="0" t="n">
        <v>0</v>
      </c>
      <c r="S238" s="0" t="n">
        <v>0</v>
      </c>
      <c r="T238" s="0" t="n">
        <v>0</v>
      </c>
      <c r="U238" s="0" t="n">
        <v>0</v>
      </c>
      <c r="V238" s="0" t="n">
        <v>0</v>
      </c>
      <c r="X238" s="0" t="s">
        <v>88</v>
      </c>
      <c r="Z238" s="0" t="s">
        <v>43</v>
      </c>
    </row>
    <row r="239" customFormat="false" ht="13.3" hidden="false" customHeight="true" outlineLevel="0" collapsed="false">
      <c r="A239" s="2" t="n">
        <f aca="false">ROW()-1</f>
        <v>238</v>
      </c>
      <c r="B239" s="0" t="s">
        <v>81</v>
      </c>
      <c r="C239" s="0" t="s">
        <v>53</v>
      </c>
      <c r="E239" s="0" t="s">
        <v>77</v>
      </c>
      <c r="F239" s="0" t="s">
        <v>32</v>
      </c>
      <c r="H239" s="0" t="n">
        <v>2</v>
      </c>
      <c r="I239" s="0" t="n">
        <v>18</v>
      </c>
      <c r="J239" s="0" t="n">
        <v>17</v>
      </c>
      <c r="K239" s="0" t="n">
        <v>-0.5</v>
      </c>
      <c r="M239" s="3" t="n">
        <v>1.8E-012</v>
      </c>
      <c r="N239" s="0" t="n">
        <v>0</v>
      </c>
      <c r="O239" s="0" t="n">
        <v>0</v>
      </c>
      <c r="P239" s="0" t="n">
        <v>0</v>
      </c>
      <c r="Q239" s="0" t="n">
        <v>0</v>
      </c>
      <c r="R239" s="0" t="n">
        <v>0</v>
      </c>
      <c r="S239" s="0" t="n">
        <v>0</v>
      </c>
      <c r="T239" s="0" t="n">
        <v>0</v>
      </c>
      <c r="U239" s="0" t="n">
        <v>0</v>
      </c>
      <c r="V239" s="0" t="n">
        <v>0</v>
      </c>
      <c r="X239" s="0" t="s">
        <v>88</v>
      </c>
      <c r="Z239" s="0" t="s">
        <v>43</v>
      </c>
    </row>
    <row r="240" customFormat="false" ht="13.3" hidden="false" customHeight="true" outlineLevel="0" collapsed="false">
      <c r="A240" s="2" t="n">
        <f aca="false">ROW()-1</f>
        <v>239</v>
      </c>
      <c r="B240" s="0" t="s">
        <v>53</v>
      </c>
      <c r="C240" s="0" t="s">
        <v>33</v>
      </c>
      <c r="E240" s="0" t="s">
        <v>48</v>
      </c>
      <c r="F240" s="0" t="s">
        <v>34</v>
      </c>
      <c r="H240" s="0" t="n">
        <v>2</v>
      </c>
      <c r="M240" s="0" t="n">
        <v>7.98E-010</v>
      </c>
      <c r="N240" s="0" t="n">
        <v>-0.34</v>
      </c>
      <c r="O240" s="0" t="n">
        <v>-0.108</v>
      </c>
      <c r="P240" s="0" t="n">
        <v>0</v>
      </c>
      <c r="Q240" s="0" t="n">
        <v>0</v>
      </c>
      <c r="R240" s="0" t="n">
        <v>0</v>
      </c>
      <c r="S240" s="0" t="n">
        <v>0</v>
      </c>
      <c r="T240" s="0" t="n">
        <v>0</v>
      </c>
      <c r="U240" s="0" t="n">
        <v>0</v>
      </c>
      <c r="V240" s="0" t="n">
        <v>0</v>
      </c>
      <c r="W240" s="0" t="s">
        <v>219</v>
      </c>
      <c r="X240" s="0" t="s">
        <v>220</v>
      </c>
      <c r="Z240" s="0" t="s">
        <v>43</v>
      </c>
    </row>
    <row r="241" customFormat="false" ht="13.3" hidden="false" customHeight="true" outlineLevel="0" collapsed="false">
      <c r="A241" s="2" t="n">
        <f aca="false">ROW()-1</f>
        <v>240</v>
      </c>
      <c r="B241" s="0" t="s">
        <v>53</v>
      </c>
      <c r="C241" s="0" t="s">
        <v>35</v>
      </c>
      <c r="E241" s="0" t="s">
        <v>65</v>
      </c>
      <c r="F241" s="0" t="s">
        <v>34</v>
      </c>
      <c r="H241" s="0" t="n">
        <v>2</v>
      </c>
      <c r="M241" s="0" t="n">
        <v>8.31E-013</v>
      </c>
      <c r="N241" s="0" t="n">
        <v>0.5</v>
      </c>
      <c r="O241" s="0" t="n">
        <v>-5000</v>
      </c>
      <c r="P241" s="0" t="n">
        <v>0</v>
      </c>
      <c r="Q241" s="0" t="n">
        <v>0</v>
      </c>
      <c r="R241" s="0" t="n">
        <v>0</v>
      </c>
      <c r="S241" s="0" t="n">
        <v>0</v>
      </c>
      <c r="T241" s="0" t="n">
        <v>0</v>
      </c>
      <c r="U241" s="0" t="n">
        <v>0</v>
      </c>
      <c r="V241" s="0" t="n">
        <v>0</v>
      </c>
      <c r="W241" s="0" t="s">
        <v>221</v>
      </c>
      <c r="X241" s="0" t="s">
        <v>37</v>
      </c>
      <c r="Z241" s="0" t="s">
        <v>43</v>
      </c>
    </row>
    <row r="242" customFormat="false" ht="13.3" hidden="false" customHeight="true" outlineLevel="0" collapsed="false">
      <c r="A242" s="2" t="n">
        <f aca="false">ROW()-1</f>
        <v>241</v>
      </c>
      <c r="B242" s="0" t="s">
        <v>53</v>
      </c>
      <c r="C242" s="0" t="s">
        <v>72</v>
      </c>
      <c r="E242" s="0" t="s">
        <v>81</v>
      </c>
      <c r="F242" s="0" t="s">
        <v>34</v>
      </c>
      <c r="H242" s="0" t="n">
        <v>2</v>
      </c>
      <c r="M242" s="3" t="n">
        <v>3.3E-009</v>
      </c>
      <c r="N242" s="0" t="n">
        <v>-0.63</v>
      </c>
      <c r="O242" s="0" t="n">
        <v>0</v>
      </c>
      <c r="P242" s="0" t="n">
        <v>0</v>
      </c>
      <c r="Q242" s="0" t="n">
        <v>0</v>
      </c>
      <c r="R242" s="0" t="n">
        <v>0</v>
      </c>
      <c r="S242" s="0" t="n">
        <v>0</v>
      </c>
      <c r="T242" s="0" t="n">
        <v>0</v>
      </c>
      <c r="U242" s="0" t="n">
        <v>0</v>
      </c>
      <c r="V242" s="0" t="n">
        <v>0</v>
      </c>
      <c r="X242" s="0" t="s">
        <v>218</v>
      </c>
      <c r="Z242" s="0" t="s">
        <v>43</v>
      </c>
    </row>
    <row r="243" customFormat="false" ht="13.3" hidden="false" customHeight="true" outlineLevel="0" collapsed="false">
      <c r="A243" s="2" t="n">
        <f aca="false">ROW()-1</f>
        <v>242</v>
      </c>
      <c r="B243" s="0" t="s">
        <v>53</v>
      </c>
      <c r="C243" s="0" t="s">
        <v>84</v>
      </c>
      <c r="E243" s="0" t="s">
        <v>77</v>
      </c>
      <c r="F243" s="0" t="s">
        <v>70</v>
      </c>
      <c r="H243" s="0" t="n">
        <v>2</v>
      </c>
      <c r="I243" s="0" t="n">
        <v>34</v>
      </c>
      <c r="J243" s="0" t="n">
        <v>33</v>
      </c>
      <c r="K243" s="0" t="n">
        <v>-0.5</v>
      </c>
      <c r="M243" s="3" t="n">
        <v>4.8E-011</v>
      </c>
      <c r="N243" s="0" t="n">
        <v>0</v>
      </c>
      <c r="O243" s="0" t="n">
        <v>250</v>
      </c>
      <c r="P243" s="0" t="n">
        <v>0</v>
      </c>
      <c r="Q243" s="0" t="n">
        <v>0</v>
      </c>
      <c r="R243" s="0" t="n">
        <v>0</v>
      </c>
      <c r="S243" s="0" t="n">
        <v>0</v>
      </c>
      <c r="T243" s="0" t="n">
        <v>0</v>
      </c>
      <c r="U243" s="0" t="n">
        <v>0</v>
      </c>
      <c r="V243" s="0" t="n">
        <v>0</v>
      </c>
      <c r="X243" s="0" t="s">
        <v>88</v>
      </c>
      <c r="Z243" s="0" t="s">
        <v>43</v>
      </c>
    </row>
    <row r="244" customFormat="false" ht="13.3" hidden="false" customHeight="true" outlineLevel="0" collapsed="false">
      <c r="A244" s="2" t="n">
        <f aca="false">ROW()-1</f>
        <v>243</v>
      </c>
      <c r="B244" s="0" t="s">
        <v>53</v>
      </c>
      <c r="C244" s="0" t="s">
        <v>34</v>
      </c>
      <c r="E244" s="0" t="s">
        <v>39</v>
      </c>
      <c r="F244" s="0" t="s">
        <v>32</v>
      </c>
      <c r="H244" s="0" t="n">
        <v>2</v>
      </c>
      <c r="M244" s="0" t="n">
        <v>8.1E-021</v>
      </c>
      <c r="N244" s="0" t="n">
        <v>2.8</v>
      </c>
      <c r="O244" s="0" t="n">
        <v>-1950</v>
      </c>
      <c r="P244" s="0" t="n">
        <v>0</v>
      </c>
      <c r="Q244" s="0" t="n">
        <v>0</v>
      </c>
      <c r="R244" s="0" t="n">
        <v>0</v>
      </c>
      <c r="S244" s="0" t="n">
        <v>0</v>
      </c>
      <c r="T244" s="0" t="n">
        <v>0</v>
      </c>
      <c r="U244" s="0" t="n">
        <v>0</v>
      </c>
      <c r="V244" s="0" t="n">
        <v>0</v>
      </c>
      <c r="W244" s="0" t="s">
        <v>58</v>
      </c>
      <c r="X244" s="0" t="s">
        <v>37</v>
      </c>
      <c r="Z244" s="0" t="s">
        <v>43</v>
      </c>
    </row>
    <row r="245" customFormat="false" ht="13.3" hidden="false" customHeight="true" outlineLevel="0" collapsed="false">
      <c r="A245" s="2" t="n">
        <f aca="false">ROW()-1</f>
        <v>244</v>
      </c>
      <c r="B245" s="0" t="s">
        <v>53</v>
      </c>
      <c r="C245" s="0" t="s">
        <v>34</v>
      </c>
      <c r="D245" s="0" t="s">
        <v>64</v>
      </c>
      <c r="E245" s="0" t="s">
        <v>80</v>
      </c>
      <c r="F245" s="0" t="s">
        <v>64</v>
      </c>
      <c r="H245" s="0" t="n">
        <v>2</v>
      </c>
      <c r="M245" s="3" t="n">
        <v>1.1628E-025</v>
      </c>
      <c r="N245" s="0" t="n">
        <v>-2</v>
      </c>
      <c r="O245" s="0" t="n">
        <v>0</v>
      </c>
      <c r="P245" s="0" t="n">
        <v>0</v>
      </c>
      <c r="Q245" s="0" t="n">
        <v>0</v>
      </c>
      <c r="R245" s="0" t="n">
        <v>0</v>
      </c>
      <c r="S245" s="0" t="n">
        <v>0</v>
      </c>
      <c r="T245" s="0" t="n">
        <v>0</v>
      </c>
      <c r="U245" s="0" t="n">
        <v>0</v>
      </c>
      <c r="V245" s="0" t="n">
        <v>0.4</v>
      </c>
      <c r="W245" s="0" t="s">
        <v>166</v>
      </c>
      <c r="X245" s="0" t="s">
        <v>222</v>
      </c>
      <c r="Z245" s="0" t="s">
        <v>43</v>
      </c>
    </row>
    <row r="246" customFormat="false" ht="13.3" hidden="false" customHeight="true" outlineLevel="0" collapsed="false">
      <c r="A246" s="2" t="n">
        <f aca="false">ROW()-1</f>
        <v>245</v>
      </c>
      <c r="B246" s="0" t="s">
        <v>53</v>
      </c>
      <c r="C246" s="0" t="s">
        <v>39</v>
      </c>
      <c r="E246" s="0" t="s">
        <v>80</v>
      </c>
      <c r="F246" s="0" t="s">
        <v>34</v>
      </c>
      <c r="H246" s="0" t="n">
        <v>2</v>
      </c>
      <c r="M246" s="0" t="n">
        <v>2.8E-012</v>
      </c>
      <c r="N246" s="0" t="n">
        <v>0</v>
      </c>
      <c r="O246" s="0" t="n">
        <v>-1800</v>
      </c>
      <c r="P246" s="0" t="n">
        <v>0</v>
      </c>
      <c r="Q246" s="0" t="n">
        <v>0</v>
      </c>
      <c r="R246" s="0" t="n">
        <v>0</v>
      </c>
      <c r="S246" s="0" t="n">
        <v>0</v>
      </c>
      <c r="T246" s="0" t="n">
        <v>0</v>
      </c>
      <c r="U246" s="0" t="n">
        <v>0</v>
      </c>
      <c r="V246" s="0" t="n">
        <v>0</v>
      </c>
      <c r="W246" s="0" t="s">
        <v>223</v>
      </c>
      <c r="X246" s="0" t="s">
        <v>190</v>
      </c>
      <c r="Z246" s="0" t="s">
        <v>43</v>
      </c>
    </row>
    <row r="247" customFormat="false" ht="13.3" hidden="false" customHeight="true" outlineLevel="0" collapsed="false">
      <c r="A247" s="2" t="n">
        <f aca="false">ROW()-1</f>
        <v>246</v>
      </c>
      <c r="B247" s="0" t="s">
        <v>53</v>
      </c>
      <c r="C247" s="0" t="s">
        <v>76</v>
      </c>
      <c r="E247" s="0" t="s">
        <v>80</v>
      </c>
      <c r="F247" s="0" t="s">
        <v>82</v>
      </c>
      <c r="H247" s="0" t="n">
        <v>2</v>
      </c>
      <c r="M247" s="3" t="n">
        <v>2.9E-012</v>
      </c>
      <c r="N247" s="0" t="n">
        <v>0</v>
      </c>
      <c r="O247" s="0" t="n">
        <v>-160</v>
      </c>
      <c r="P247" s="0" t="n">
        <v>0</v>
      </c>
      <c r="Q247" s="0" t="n">
        <v>0</v>
      </c>
      <c r="R247" s="0" t="n">
        <v>0</v>
      </c>
      <c r="S247" s="0" t="n">
        <v>0</v>
      </c>
      <c r="T247" s="0" t="n">
        <v>0</v>
      </c>
      <c r="U247" s="0" t="n">
        <v>0</v>
      </c>
      <c r="V247" s="0" t="n">
        <v>0</v>
      </c>
      <c r="W247" s="1" t="s">
        <v>224</v>
      </c>
      <c r="X247" s="0" t="s">
        <v>225</v>
      </c>
      <c r="Z247" s="0" t="s">
        <v>43</v>
      </c>
    </row>
    <row r="248" customFormat="false" ht="13.3" hidden="false" customHeight="true" outlineLevel="0" collapsed="false">
      <c r="A248" s="2" t="n">
        <f aca="false">ROW()-1</f>
        <v>247</v>
      </c>
      <c r="B248" s="0" t="s">
        <v>53</v>
      </c>
      <c r="C248" s="0" t="s">
        <v>73</v>
      </c>
      <c r="E248" s="0" t="s">
        <v>77</v>
      </c>
      <c r="F248" s="0" t="s">
        <v>34</v>
      </c>
      <c r="H248" s="0" t="n">
        <v>2</v>
      </c>
      <c r="M248" s="3" t="n">
        <v>5E-012</v>
      </c>
      <c r="N248" s="0" t="n">
        <v>0</v>
      </c>
      <c r="O248" s="0" t="n">
        <v>-2130</v>
      </c>
      <c r="P248" s="0" t="n">
        <v>0</v>
      </c>
      <c r="Q248" s="0" t="n">
        <v>0</v>
      </c>
      <c r="R248" s="0" t="n">
        <v>0</v>
      </c>
      <c r="S248" s="0" t="n">
        <v>0</v>
      </c>
      <c r="T248" s="0" t="n">
        <v>0</v>
      </c>
      <c r="U248" s="0" t="n">
        <v>0</v>
      </c>
      <c r="V248" s="0" t="n">
        <v>0</v>
      </c>
      <c r="X248" s="1" t="s">
        <v>226</v>
      </c>
      <c r="Z248" s="0" t="s">
        <v>43</v>
      </c>
    </row>
    <row r="249" customFormat="false" ht="13.3" hidden="false" customHeight="true" outlineLevel="0" collapsed="false">
      <c r="A249" s="2" t="n">
        <f aca="false">ROW()-1</f>
        <v>248</v>
      </c>
      <c r="B249" s="0" t="s">
        <v>53</v>
      </c>
      <c r="C249" s="0" t="s">
        <v>73</v>
      </c>
      <c r="E249" s="0" t="s">
        <v>80</v>
      </c>
      <c r="F249" s="0" t="s">
        <v>72</v>
      </c>
      <c r="H249" s="0" t="n">
        <v>2</v>
      </c>
      <c r="M249" s="0" t="n">
        <f aca="false">(3/20)*0.0000000000028</f>
        <v>4.2E-013</v>
      </c>
      <c r="N249" s="0" t="n">
        <v>0</v>
      </c>
      <c r="O249" s="1" t="n">
        <v>-1800</v>
      </c>
      <c r="P249" s="0" t="n">
        <v>0</v>
      </c>
      <c r="Q249" s="0" t="n">
        <v>0</v>
      </c>
      <c r="R249" s="0" t="n">
        <v>0</v>
      </c>
      <c r="S249" s="0" t="n">
        <v>0</v>
      </c>
      <c r="T249" s="0" t="n">
        <v>0</v>
      </c>
      <c r="U249" s="0" t="n">
        <v>0</v>
      </c>
      <c r="V249" s="0" t="n">
        <v>0</v>
      </c>
      <c r="X249" s="0" t="s">
        <v>85</v>
      </c>
      <c r="Z249" s="0" t="s">
        <v>43</v>
      </c>
    </row>
    <row r="250" customFormat="false" ht="13.3" hidden="false" customHeight="true" outlineLevel="0" collapsed="false">
      <c r="A250" s="2" t="n">
        <f aca="false">ROW()-1</f>
        <v>249</v>
      </c>
      <c r="B250" s="0" t="s">
        <v>53</v>
      </c>
      <c r="C250" s="0" t="s">
        <v>91</v>
      </c>
      <c r="E250" s="0" t="s">
        <v>77</v>
      </c>
      <c r="F250" s="0" t="s">
        <v>82</v>
      </c>
      <c r="H250" s="0" t="n">
        <v>2</v>
      </c>
      <c r="I250" s="0" t="n">
        <v>35</v>
      </c>
      <c r="J250" s="0" t="n">
        <v>34</v>
      </c>
      <c r="K250" s="0" t="n">
        <v>-0.5</v>
      </c>
      <c r="L250" s="0" t="n">
        <v>0.5</v>
      </c>
      <c r="M250" s="3" t="n">
        <v>2.9E-012</v>
      </c>
      <c r="N250" s="0" t="n">
        <v>0</v>
      </c>
      <c r="O250" s="0" t="n">
        <v>-160</v>
      </c>
      <c r="P250" s="0" t="n">
        <v>0</v>
      </c>
      <c r="Q250" s="0" t="n">
        <v>0</v>
      </c>
      <c r="R250" s="0" t="n">
        <v>0</v>
      </c>
      <c r="S250" s="0" t="n">
        <v>0</v>
      </c>
      <c r="T250" s="0" t="n">
        <v>0</v>
      </c>
      <c r="U250" s="0" t="n">
        <v>0</v>
      </c>
      <c r="V250" s="0" t="n">
        <v>0</v>
      </c>
      <c r="X250" s="0" t="s">
        <v>88</v>
      </c>
      <c r="Z250" s="0" t="s">
        <v>43</v>
      </c>
    </row>
    <row r="251" customFormat="false" ht="13.3" hidden="false" customHeight="true" outlineLevel="0" collapsed="false">
      <c r="A251" s="2" t="n">
        <f aca="false">ROW()-1</f>
        <v>250</v>
      </c>
      <c r="B251" s="0" t="s">
        <v>53</v>
      </c>
      <c r="C251" s="0" t="s">
        <v>91</v>
      </c>
      <c r="E251" s="0" t="s">
        <v>80</v>
      </c>
      <c r="F251" s="0" t="s">
        <v>84</v>
      </c>
      <c r="H251" s="0" t="n">
        <v>2</v>
      </c>
      <c r="I251" s="0" t="n">
        <v>35</v>
      </c>
      <c r="J251" s="0" t="n">
        <v>34</v>
      </c>
      <c r="K251" s="0" t="n">
        <v>-0.5</v>
      </c>
      <c r="L251" s="0" t="n">
        <v>0.5</v>
      </c>
      <c r="M251" s="3" t="n">
        <v>2.9E-012</v>
      </c>
      <c r="N251" s="0" t="n">
        <v>0</v>
      </c>
      <c r="O251" s="0" t="n">
        <v>-160</v>
      </c>
      <c r="P251" s="0" t="n">
        <v>0</v>
      </c>
      <c r="Q251" s="0" t="n">
        <v>0</v>
      </c>
      <c r="R251" s="0" t="n">
        <v>0</v>
      </c>
      <c r="S251" s="0" t="n">
        <v>0</v>
      </c>
      <c r="T251" s="0" t="n">
        <v>0</v>
      </c>
      <c r="U251" s="0" t="n">
        <v>0</v>
      </c>
      <c r="V251" s="0" t="n">
        <v>0</v>
      </c>
      <c r="X251" s="0" t="s">
        <v>88</v>
      </c>
      <c r="Z251" s="0" t="s">
        <v>43</v>
      </c>
    </row>
    <row r="252" customFormat="false" ht="13.3" hidden="false" customHeight="true" outlineLevel="0" collapsed="false">
      <c r="A252" s="2" t="n">
        <f aca="false">ROW()-1</f>
        <v>251</v>
      </c>
      <c r="B252" s="0" t="s">
        <v>53</v>
      </c>
      <c r="C252" s="0" t="s">
        <v>27</v>
      </c>
      <c r="E252" s="0" t="s">
        <v>59</v>
      </c>
      <c r="F252" s="0" t="s">
        <v>32</v>
      </c>
      <c r="H252" s="0" t="n">
        <v>2</v>
      </c>
      <c r="M252" s="0" t="n">
        <v>1.06E-011</v>
      </c>
      <c r="N252" s="0" t="n">
        <v>0.1</v>
      </c>
      <c r="O252" s="0" t="n">
        <v>-10700</v>
      </c>
      <c r="P252" s="0" t="n">
        <v>0</v>
      </c>
      <c r="Q252" s="0" t="n">
        <v>0</v>
      </c>
      <c r="R252" s="0" t="n">
        <v>0</v>
      </c>
      <c r="S252" s="0" t="n">
        <v>0</v>
      </c>
      <c r="T252" s="0" t="n">
        <v>0</v>
      </c>
      <c r="U252" s="0" t="n">
        <v>0</v>
      </c>
      <c r="V252" s="0" t="n">
        <v>0</v>
      </c>
      <c r="W252" s="0" t="s">
        <v>58</v>
      </c>
      <c r="X252" s="0" t="s">
        <v>37</v>
      </c>
      <c r="Z252" s="0" t="s">
        <v>43</v>
      </c>
    </row>
    <row r="253" customFormat="false" ht="13.3" hidden="false" customHeight="true" outlineLevel="0" collapsed="false">
      <c r="A253" s="2" t="n">
        <f aca="false">ROW()-1</f>
        <v>252</v>
      </c>
      <c r="B253" s="0" t="s">
        <v>53</v>
      </c>
      <c r="C253" s="0" t="s">
        <v>27</v>
      </c>
      <c r="E253" s="0" t="s">
        <v>62</v>
      </c>
      <c r="F253" s="0" t="s">
        <v>34</v>
      </c>
      <c r="H253" s="0" t="n">
        <v>2</v>
      </c>
      <c r="M253" s="0" t="n">
        <v>1.8E-010</v>
      </c>
      <c r="N253" s="0" t="n">
        <v>-0.2</v>
      </c>
      <c r="O253" s="0" t="n">
        <v>0</v>
      </c>
      <c r="P253" s="0" t="n">
        <v>0</v>
      </c>
      <c r="Q253" s="0" t="n">
        <v>0</v>
      </c>
      <c r="R253" s="0" t="n">
        <v>0</v>
      </c>
      <c r="S253" s="0" t="n">
        <v>0</v>
      </c>
      <c r="T253" s="0" t="n">
        <v>0</v>
      </c>
      <c r="U253" s="0" t="n">
        <v>0</v>
      </c>
      <c r="V253" s="0" t="n">
        <v>0</v>
      </c>
      <c r="W253" s="0" t="s">
        <v>227</v>
      </c>
      <c r="X253" s="0" t="s">
        <v>50</v>
      </c>
      <c r="Z253" s="0" t="s">
        <v>43</v>
      </c>
    </row>
    <row r="254" customFormat="false" ht="13.3" hidden="false" customHeight="true" outlineLevel="0" collapsed="false">
      <c r="A254" s="2" t="n">
        <f aca="false">ROW()-1</f>
        <v>253</v>
      </c>
      <c r="B254" s="0" t="s">
        <v>53</v>
      </c>
      <c r="C254" s="0" t="s">
        <v>59</v>
      </c>
      <c r="E254" s="0" t="s">
        <v>80</v>
      </c>
      <c r="F254" s="0" t="s">
        <v>27</v>
      </c>
      <c r="H254" s="0" t="n">
        <v>2</v>
      </c>
      <c r="M254" s="0" t="n">
        <v>3.3E-015</v>
      </c>
      <c r="N254" s="0" t="n">
        <v>1.2</v>
      </c>
      <c r="O254" s="0" t="n">
        <v>0</v>
      </c>
      <c r="P254" s="0" t="n">
        <v>0</v>
      </c>
      <c r="Q254" s="0" t="n">
        <v>0</v>
      </c>
      <c r="R254" s="0" t="n">
        <v>0</v>
      </c>
      <c r="S254" s="0" t="n">
        <v>0</v>
      </c>
      <c r="T254" s="0" t="n">
        <v>0</v>
      </c>
      <c r="U254" s="0" t="n">
        <v>0</v>
      </c>
      <c r="V254" s="0" t="n">
        <v>0</v>
      </c>
      <c r="W254" s="0" t="s">
        <v>228</v>
      </c>
      <c r="X254" s="0" t="s">
        <v>50</v>
      </c>
      <c r="Z254" s="0" t="s">
        <v>43</v>
      </c>
    </row>
    <row r="255" customFormat="false" ht="13.3" hidden="false" customHeight="true" outlineLevel="0" collapsed="false">
      <c r="A255" s="2" t="n">
        <f aca="false">ROW()-1</f>
        <v>254</v>
      </c>
      <c r="B255" s="0" t="s">
        <v>53</v>
      </c>
      <c r="C255" s="0" t="s">
        <v>59</v>
      </c>
      <c r="E255" s="0" t="s">
        <v>122</v>
      </c>
      <c r="F255" s="0" t="s">
        <v>34</v>
      </c>
      <c r="H255" s="0" t="n">
        <v>2</v>
      </c>
      <c r="M255" s="0" t="n">
        <v>3.3E-011</v>
      </c>
      <c r="N255" s="0" t="n">
        <v>0</v>
      </c>
      <c r="O255" s="0" t="n">
        <v>0</v>
      </c>
      <c r="P255" s="0" t="n">
        <v>0</v>
      </c>
      <c r="Q255" s="0" t="n">
        <v>0</v>
      </c>
      <c r="R255" s="0" t="n">
        <v>0</v>
      </c>
      <c r="S255" s="0" t="n">
        <v>0</v>
      </c>
      <c r="T255" s="0" t="n">
        <v>0</v>
      </c>
      <c r="U255" s="0" t="n">
        <v>0</v>
      </c>
      <c r="V255" s="0" t="n">
        <v>0</v>
      </c>
      <c r="W255" s="0" t="s">
        <v>228</v>
      </c>
      <c r="X255" s="0" t="s">
        <v>50</v>
      </c>
      <c r="Y255" s="0" t="s">
        <v>229</v>
      </c>
      <c r="Z255" s="0" t="s">
        <v>43</v>
      </c>
    </row>
    <row r="256" customFormat="false" ht="13.3" hidden="false" customHeight="true" outlineLevel="0" collapsed="false">
      <c r="A256" s="2" t="n">
        <f aca="false">ROW()-1</f>
        <v>255</v>
      </c>
      <c r="B256" s="0" t="s">
        <v>53</v>
      </c>
      <c r="C256" s="0" t="s">
        <v>59</v>
      </c>
      <c r="E256" s="0" t="s">
        <v>127</v>
      </c>
      <c r="F256" s="0" t="s">
        <v>32</v>
      </c>
      <c r="H256" s="0" t="n">
        <v>2</v>
      </c>
      <c r="M256" s="0" t="n">
        <v>1.66E-012</v>
      </c>
      <c r="N256" s="0" t="n">
        <v>0.1</v>
      </c>
      <c r="O256" s="0" t="n">
        <v>-5800</v>
      </c>
      <c r="P256" s="0" t="n">
        <v>0</v>
      </c>
      <c r="Q256" s="0" t="n">
        <v>0</v>
      </c>
      <c r="R256" s="0" t="n">
        <v>0</v>
      </c>
      <c r="S256" s="0" t="n">
        <v>0</v>
      </c>
      <c r="T256" s="0" t="n">
        <v>0</v>
      </c>
      <c r="U256" s="0" t="n">
        <v>0</v>
      </c>
      <c r="V256" s="0" t="n">
        <v>0</v>
      </c>
      <c r="W256" s="0" t="s">
        <v>228</v>
      </c>
      <c r="X256" s="0" t="s">
        <v>37</v>
      </c>
      <c r="Z256" s="0" t="s">
        <v>43</v>
      </c>
    </row>
    <row r="257" customFormat="false" ht="13.3" hidden="false" customHeight="true" outlineLevel="0" collapsed="false">
      <c r="A257" s="2" t="n">
        <f aca="false">ROW()-1</f>
        <v>256</v>
      </c>
      <c r="B257" s="0" t="s">
        <v>53</v>
      </c>
      <c r="C257" s="0" t="s">
        <v>59</v>
      </c>
      <c r="E257" s="0" t="s">
        <v>62</v>
      </c>
      <c r="F257" s="0" t="s">
        <v>39</v>
      </c>
      <c r="H257" s="0" t="n">
        <v>2</v>
      </c>
      <c r="M257" s="0" t="n">
        <v>4.16E-011</v>
      </c>
      <c r="N257" s="0" t="n">
        <v>0</v>
      </c>
      <c r="O257" s="0" t="n">
        <v>0</v>
      </c>
      <c r="P257" s="0" t="n">
        <v>0</v>
      </c>
      <c r="Q257" s="0" t="n">
        <v>0</v>
      </c>
      <c r="R257" s="0" t="n">
        <v>0</v>
      </c>
      <c r="S257" s="0" t="n">
        <v>0</v>
      </c>
      <c r="T257" s="0" t="n">
        <v>0</v>
      </c>
      <c r="U257" s="0" t="n">
        <v>0</v>
      </c>
      <c r="V257" s="0" t="n">
        <v>0</v>
      </c>
      <c r="W257" s="0" t="n">
        <v>298</v>
      </c>
      <c r="X257" s="0" t="s">
        <v>50</v>
      </c>
      <c r="Z257" s="0" t="s">
        <v>43</v>
      </c>
    </row>
    <row r="258" customFormat="false" ht="13.3" hidden="false" customHeight="true" outlineLevel="0" collapsed="false">
      <c r="A258" s="2" t="n">
        <f aca="false">ROW()-1</f>
        <v>257</v>
      </c>
      <c r="B258" s="0" t="s">
        <v>53</v>
      </c>
      <c r="C258" s="0" t="s">
        <v>32</v>
      </c>
      <c r="E258" s="0" t="s">
        <v>70</v>
      </c>
      <c r="F258" s="0" t="s">
        <v>34</v>
      </c>
      <c r="H258" s="0" t="n">
        <v>2</v>
      </c>
      <c r="M258" s="0" t="n">
        <v>1.8E-011</v>
      </c>
      <c r="N258" s="0" t="n">
        <v>0</v>
      </c>
      <c r="O258" s="0" t="n">
        <v>180</v>
      </c>
      <c r="P258" s="0" t="n">
        <v>0</v>
      </c>
      <c r="Q258" s="0" t="n">
        <v>0</v>
      </c>
      <c r="R258" s="0" t="n">
        <v>0</v>
      </c>
      <c r="S258" s="0" t="n">
        <v>0</v>
      </c>
      <c r="T258" s="0" t="n">
        <v>0</v>
      </c>
      <c r="U258" s="0" t="n">
        <v>0</v>
      </c>
      <c r="V258" s="0" t="n">
        <v>0</v>
      </c>
      <c r="W258" s="0" t="s">
        <v>230</v>
      </c>
      <c r="X258" s="0" t="s">
        <v>108</v>
      </c>
      <c r="Z258" s="0" t="s">
        <v>43</v>
      </c>
    </row>
    <row r="259" customFormat="false" ht="13.3" hidden="false" customHeight="true" outlineLevel="0" collapsed="false">
      <c r="A259" s="2" t="n">
        <f aca="false">ROW()-1</f>
        <v>258</v>
      </c>
      <c r="B259" s="0" t="s">
        <v>53</v>
      </c>
      <c r="C259" s="0" t="s">
        <v>53</v>
      </c>
      <c r="E259" s="0" t="s">
        <v>80</v>
      </c>
      <c r="F259" s="0" t="s">
        <v>32</v>
      </c>
      <c r="H259" s="0" t="n">
        <v>2</v>
      </c>
      <c r="M259" s="0" t="n">
        <v>1.8E-012</v>
      </c>
      <c r="N259" s="0" t="n">
        <v>0</v>
      </c>
      <c r="O259" s="0" t="n">
        <v>0</v>
      </c>
      <c r="P259" s="0" t="n">
        <v>0</v>
      </c>
      <c r="Q259" s="0" t="n">
        <v>0</v>
      </c>
      <c r="R259" s="0" t="n">
        <v>0</v>
      </c>
      <c r="S259" s="0" t="n">
        <v>0</v>
      </c>
      <c r="T259" s="0" t="n">
        <v>0</v>
      </c>
      <c r="U259" s="0" t="n">
        <v>0</v>
      </c>
      <c r="V259" s="0" t="n">
        <v>0</v>
      </c>
      <c r="W259" s="0" t="s">
        <v>231</v>
      </c>
      <c r="X259" s="0" t="s">
        <v>108</v>
      </c>
      <c r="Z259" s="0" t="s">
        <v>43</v>
      </c>
    </row>
    <row r="260" customFormat="false" ht="13.3" hidden="false" customHeight="true" outlineLevel="0" collapsed="false">
      <c r="A260" s="2" t="n">
        <f aca="false">ROW()-1</f>
        <v>259</v>
      </c>
      <c r="B260" s="0" t="s">
        <v>48</v>
      </c>
      <c r="C260" s="0" t="s">
        <v>72</v>
      </c>
      <c r="E260" s="0" t="s">
        <v>89</v>
      </c>
      <c r="H260" s="0" t="n">
        <v>4</v>
      </c>
      <c r="M260" s="0" t="n">
        <v>1</v>
      </c>
      <c r="N260" s="0" t="n">
        <v>0.2</v>
      </c>
      <c r="O260" s="0" t="n">
        <v>0</v>
      </c>
      <c r="P260" s="0" t="n">
        <v>2E-035</v>
      </c>
      <c r="Q260" s="0" t="n">
        <v>0.2</v>
      </c>
      <c r="R260" s="0" t="n">
        <v>0</v>
      </c>
      <c r="S260" s="0" t="n">
        <v>0</v>
      </c>
      <c r="T260" s="0" t="n">
        <v>0</v>
      </c>
      <c r="U260" s="0" t="n">
        <v>0</v>
      </c>
      <c r="V260" s="0" t="n">
        <v>0</v>
      </c>
      <c r="W260" s="0" t="s">
        <v>232</v>
      </c>
      <c r="X260" s="0" t="s">
        <v>233</v>
      </c>
      <c r="Z260" s="0" t="s">
        <v>43</v>
      </c>
    </row>
    <row r="261" customFormat="false" ht="13.3" hidden="false" customHeight="true" outlineLevel="0" collapsed="false">
      <c r="A261" s="2" t="n">
        <f aca="false">ROW()-1</f>
        <v>260</v>
      </c>
      <c r="B261" s="0" t="s">
        <v>48</v>
      </c>
      <c r="C261" s="0" t="s">
        <v>34</v>
      </c>
      <c r="E261" s="0" t="s">
        <v>65</v>
      </c>
      <c r="H261" s="0" t="n">
        <v>4</v>
      </c>
      <c r="M261" s="0" t="n">
        <v>1</v>
      </c>
      <c r="N261" s="0" t="n">
        <v>0.2</v>
      </c>
      <c r="O261" s="0" t="n">
        <v>0</v>
      </c>
      <c r="P261" s="0" t="n">
        <v>2E-035</v>
      </c>
      <c r="Q261" s="0" t="n">
        <v>0.2</v>
      </c>
      <c r="R261" s="0" t="n">
        <v>0</v>
      </c>
      <c r="S261" s="0" t="n">
        <v>0</v>
      </c>
      <c r="T261" s="0" t="n">
        <v>0</v>
      </c>
      <c r="U261" s="0" t="n">
        <v>0</v>
      </c>
      <c r="V261" s="0" t="n">
        <v>0</v>
      </c>
      <c r="W261" s="0" t="s">
        <v>232</v>
      </c>
      <c r="X261" s="0" t="s">
        <v>50</v>
      </c>
      <c r="Z261" s="0" t="s">
        <v>43</v>
      </c>
    </row>
    <row r="262" customFormat="false" ht="13.3" hidden="false" customHeight="true" outlineLevel="0" collapsed="false">
      <c r="A262" s="2" t="n">
        <f aca="false">ROW()-1</f>
        <v>261</v>
      </c>
      <c r="B262" s="0" t="s">
        <v>48</v>
      </c>
      <c r="C262" s="0" t="s">
        <v>32</v>
      </c>
      <c r="E262" s="0" t="s">
        <v>64</v>
      </c>
      <c r="H262" s="0" t="n">
        <v>4</v>
      </c>
      <c r="M262" s="0" t="n">
        <v>1</v>
      </c>
      <c r="N262" s="0" t="n">
        <v>0</v>
      </c>
      <c r="O262" s="0" t="n">
        <v>-1509</v>
      </c>
      <c r="P262" s="0" t="n">
        <v>1.7E-033</v>
      </c>
      <c r="Q262" s="0" t="n">
        <v>0</v>
      </c>
      <c r="R262" s="0" t="n">
        <v>-1509</v>
      </c>
      <c r="S262" s="0" t="n">
        <v>0</v>
      </c>
      <c r="T262" s="0" t="n">
        <v>0</v>
      </c>
      <c r="U262" s="0" t="n">
        <v>0</v>
      </c>
      <c r="V262" s="0" t="n">
        <v>0.4</v>
      </c>
      <c r="W262" s="0" t="s">
        <v>58</v>
      </c>
      <c r="X262" s="0" t="s">
        <v>141</v>
      </c>
      <c r="Z262" s="0" t="s">
        <v>43</v>
      </c>
    </row>
    <row r="263" customFormat="false" ht="13.3" hidden="false" customHeight="true" outlineLevel="0" collapsed="false">
      <c r="A263" s="2" t="n">
        <f aca="false">ROW()-1</f>
        <v>262</v>
      </c>
      <c r="B263" s="0" t="s">
        <v>27</v>
      </c>
      <c r="C263" s="0" t="s">
        <v>34</v>
      </c>
      <c r="E263" s="0" t="s">
        <v>59</v>
      </c>
      <c r="H263" s="0" t="n">
        <v>4</v>
      </c>
      <c r="M263" s="0" t="n">
        <v>1</v>
      </c>
      <c r="N263" s="0" t="n">
        <v>0</v>
      </c>
      <c r="O263" s="0" t="n">
        <v>0</v>
      </c>
      <c r="P263" s="0" t="n">
        <v>5E-032</v>
      </c>
      <c r="Q263" s="0" t="n">
        <v>0</v>
      </c>
      <c r="R263" s="0" t="n">
        <v>0</v>
      </c>
      <c r="S263" s="0" t="n">
        <v>0</v>
      </c>
      <c r="T263" s="0" t="n">
        <v>0</v>
      </c>
      <c r="U263" s="0" t="n">
        <v>0</v>
      </c>
      <c r="V263" s="0" t="n">
        <v>0</v>
      </c>
      <c r="W263" s="0" t="n">
        <v>298</v>
      </c>
      <c r="X263" s="0" t="s">
        <v>234</v>
      </c>
      <c r="Z263" s="0" t="s">
        <v>43</v>
      </c>
    </row>
    <row r="264" customFormat="false" ht="13.3" hidden="false" customHeight="true" outlineLevel="0" collapsed="false">
      <c r="A264" s="2" t="n">
        <f aca="false">ROW()-1</f>
        <v>263</v>
      </c>
      <c r="B264" s="0" t="s">
        <v>62</v>
      </c>
      <c r="C264" s="0" t="s">
        <v>34</v>
      </c>
      <c r="E264" s="0" t="s">
        <v>122</v>
      </c>
      <c r="H264" s="0" t="n">
        <v>4</v>
      </c>
      <c r="M264" s="0" t="n">
        <v>2.53E-009</v>
      </c>
      <c r="N264" s="0" t="n">
        <v>-0.41</v>
      </c>
      <c r="O264" s="0" t="n">
        <v>0</v>
      </c>
      <c r="P264" s="0" t="n">
        <v>9.56E-029</v>
      </c>
      <c r="Q264" s="0" t="n">
        <v>-1.17</v>
      </c>
      <c r="R264" s="0" t="n">
        <v>-212</v>
      </c>
      <c r="S264" s="0" t="n">
        <v>0</v>
      </c>
      <c r="T264" s="0" t="n">
        <v>0</v>
      </c>
      <c r="U264" s="0" t="n">
        <v>0</v>
      </c>
      <c r="V264" s="0" t="n">
        <v>0.82</v>
      </c>
      <c r="W264" s="0" t="s">
        <v>58</v>
      </c>
      <c r="X264" s="0" t="s">
        <v>235</v>
      </c>
      <c r="Y264" s="0" t="s">
        <v>236</v>
      </c>
      <c r="Z264" s="0" t="s">
        <v>43</v>
      </c>
    </row>
    <row r="265" customFormat="false" ht="13.3" hidden="false" customHeight="true" outlineLevel="0" collapsed="false">
      <c r="A265" s="2" t="n">
        <f aca="false">ROW()-1</f>
        <v>264</v>
      </c>
      <c r="B265" s="0" t="s">
        <v>62</v>
      </c>
      <c r="C265" s="0" t="s">
        <v>32</v>
      </c>
      <c r="E265" s="0" t="s">
        <v>92</v>
      </c>
      <c r="H265" s="0" t="n">
        <v>4</v>
      </c>
      <c r="M265" s="0" t="n">
        <v>4.9E-010</v>
      </c>
      <c r="N265" s="0" t="n">
        <v>-0.4</v>
      </c>
      <c r="O265" s="0" t="n">
        <v>0</v>
      </c>
      <c r="P265" s="0" t="n">
        <v>9.2E-028</v>
      </c>
      <c r="Q265" s="0" t="n">
        <v>-1.6</v>
      </c>
      <c r="R265" s="0" t="n">
        <v>0</v>
      </c>
      <c r="S265" s="0" t="n">
        <v>0</v>
      </c>
      <c r="T265" s="0" t="n">
        <v>0</v>
      </c>
      <c r="U265" s="0" t="n">
        <v>0</v>
      </c>
      <c r="V265" s="0" t="n">
        <v>0.8</v>
      </c>
      <c r="W265" s="0" t="s">
        <v>237</v>
      </c>
      <c r="X265" s="0" t="s">
        <v>50</v>
      </c>
      <c r="Y265" s="0" t="s">
        <v>236</v>
      </c>
      <c r="Z265" s="0" t="s">
        <v>43</v>
      </c>
    </row>
    <row r="266" customFormat="false" ht="13.3" hidden="false" customHeight="true" outlineLevel="0" collapsed="false">
      <c r="A266" s="2" t="n">
        <f aca="false">ROW()-1</f>
        <v>265</v>
      </c>
      <c r="B266" s="0" t="s">
        <v>32</v>
      </c>
      <c r="C266" s="0" t="s">
        <v>27</v>
      </c>
      <c r="E266" s="0" t="s">
        <v>62</v>
      </c>
      <c r="H266" s="0" t="n">
        <v>4</v>
      </c>
      <c r="M266" s="0" t="n">
        <v>1</v>
      </c>
      <c r="N266" s="0" t="n">
        <v>0</v>
      </c>
      <c r="O266" s="0" t="n">
        <v>0</v>
      </c>
      <c r="P266" s="0" t="n">
        <v>5.46E-033</v>
      </c>
      <c r="Q266" s="0" t="n">
        <v>0</v>
      </c>
      <c r="R266" s="0" t="n">
        <v>155</v>
      </c>
      <c r="S266" s="0" t="n">
        <v>0</v>
      </c>
      <c r="T266" s="0" t="n">
        <v>0</v>
      </c>
      <c r="U266" s="0" t="n">
        <v>0</v>
      </c>
      <c r="V266" s="0" t="n">
        <v>0.4</v>
      </c>
      <c r="W266" s="0" t="s">
        <v>238</v>
      </c>
      <c r="X266" s="0" t="s">
        <v>239</v>
      </c>
      <c r="Y266" s="0" t="s">
        <v>236</v>
      </c>
      <c r="Z266" s="0" t="s">
        <v>43</v>
      </c>
    </row>
    <row r="267" customFormat="false" ht="13.3" hidden="false" customHeight="true" outlineLevel="0" collapsed="false">
      <c r="A267" s="2" t="n">
        <f aca="false">ROW()-1</f>
        <v>266</v>
      </c>
      <c r="B267" s="0" t="s">
        <v>31</v>
      </c>
      <c r="C267" s="0" t="s">
        <v>57</v>
      </c>
      <c r="E267" s="0" t="s">
        <v>132</v>
      </c>
      <c r="H267" s="0" t="n">
        <v>4</v>
      </c>
      <c r="M267" s="0" t="n">
        <v>1</v>
      </c>
      <c r="N267" s="0" t="n">
        <v>-0.9</v>
      </c>
      <c r="O267" s="0" t="n">
        <v>0</v>
      </c>
      <c r="P267" s="0" t="n">
        <v>4.75E-034</v>
      </c>
      <c r="Q267" s="0" t="n">
        <v>-0.9</v>
      </c>
      <c r="R267" s="0" t="n">
        <v>0</v>
      </c>
      <c r="S267" s="0" t="n">
        <v>0</v>
      </c>
      <c r="T267" s="0" t="n">
        <v>0</v>
      </c>
      <c r="U267" s="0" t="n">
        <v>0</v>
      </c>
      <c r="V267" s="0" t="n">
        <v>0</v>
      </c>
      <c r="X267" s="0" t="s">
        <v>108</v>
      </c>
      <c r="Z267" s="0" t="s">
        <v>43</v>
      </c>
    </row>
    <row r="268" customFormat="false" ht="13.3" hidden="false" customHeight="true" outlineLevel="0" collapsed="false">
      <c r="A268" s="2" t="n">
        <f aca="false">ROW()-1</f>
        <v>267</v>
      </c>
      <c r="B268" s="0" t="s">
        <v>53</v>
      </c>
      <c r="C268" s="0" t="s">
        <v>53</v>
      </c>
      <c r="E268" s="0" t="s">
        <v>76</v>
      </c>
      <c r="H268" s="0" t="n">
        <v>4</v>
      </c>
      <c r="M268" s="0" t="n">
        <v>2.6E-011</v>
      </c>
      <c r="N268" s="0" t="n">
        <v>0</v>
      </c>
      <c r="O268" s="0" t="n">
        <v>0</v>
      </c>
      <c r="P268" s="0" t="n">
        <v>6.6E-029</v>
      </c>
      <c r="Q268" s="0" t="n">
        <v>-0.8</v>
      </c>
      <c r="R268" s="0" t="n">
        <v>0</v>
      </c>
      <c r="S268" s="0" t="n">
        <v>0</v>
      </c>
      <c r="T268" s="0" t="n">
        <v>0</v>
      </c>
      <c r="U268" s="0" t="n">
        <v>0</v>
      </c>
      <c r="V268" s="0" t="n">
        <v>0.5</v>
      </c>
      <c r="W268" s="0" t="s">
        <v>178</v>
      </c>
      <c r="X268" s="0" t="s">
        <v>50</v>
      </c>
      <c r="Z268" s="0" t="s">
        <v>43</v>
      </c>
    </row>
    <row r="269" customFormat="false" ht="13.3" hidden="false" customHeight="true" outlineLevel="0" collapsed="false">
      <c r="A269" s="2" t="n">
        <f aca="false">ROW()-1</f>
        <v>268</v>
      </c>
      <c r="B269" s="0" t="s">
        <v>48</v>
      </c>
      <c r="C269" s="0" t="s">
        <v>81</v>
      </c>
      <c r="E269" s="0" t="s">
        <v>93</v>
      </c>
      <c r="H269" s="0" t="n">
        <v>5</v>
      </c>
      <c r="I269" s="0" t="n">
        <v>18</v>
      </c>
      <c r="J269" s="0" t="n">
        <v>17</v>
      </c>
      <c r="K269" s="0" t="n">
        <v>-0.5</v>
      </c>
      <c r="M269" s="0" t="n">
        <f aca="false">0.0000000000011*(1/300)^1.3</f>
        <v>6.62422467428728E-016</v>
      </c>
      <c r="N269" s="0" t="n">
        <v>1.3</v>
      </c>
      <c r="O269" s="0" t="n">
        <v>0</v>
      </c>
      <c r="P269" s="0" t="n">
        <f aca="false">5.9E-033*(1/300)^-1.4</f>
        <v>1.73309260137893E-029</v>
      </c>
      <c r="Q269" s="0" t="n">
        <v>-1.4</v>
      </c>
      <c r="R269" s="0" t="n">
        <v>0</v>
      </c>
      <c r="S269" s="0" t="n">
        <v>0</v>
      </c>
      <c r="T269" s="0" t="n">
        <v>0</v>
      </c>
      <c r="U269" s="0" t="n">
        <v>0</v>
      </c>
      <c r="V269" s="0" t="n">
        <v>0</v>
      </c>
      <c r="X269" s="0" t="s">
        <v>88</v>
      </c>
      <c r="Z269" s="0" t="s">
        <v>43</v>
      </c>
    </row>
    <row r="270" customFormat="false" ht="13.3" hidden="false" customHeight="true" outlineLevel="0" collapsed="false">
      <c r="A270" s="2" t="n">
        <f aca="false">ROW()-1</f>
        <v>269</v>
      </c>
      <c r="B270" s="0" t="s">
        <v>48</v>
      </c>
      <c r="C270" s="0" t="s">
        <v>53</v>
      </c>
      <c r="E270" s="0" t="s">
        <v>148</v>
      </c>
      <c r="H270" s="0" t="n">
        <v>5</v>
      </c>
      <c r="M270" s="0" t="n">
        <f aca="false">0.0000000000011*(1/300)^(1.3)</f>
        <v>6.62422467428728E-016</v>
      </c>
      <c r="N270" s="0" t="n">
        <v>1.3</v>
      </c>
      <c r="O270" s="0" t="n">
        <v>0</v>
      </c>
      <c r="P270" s="0" t="n">
        <f aca="false">5.9E-033*((1/300)^(-1.4))</f>
        <v>1.73309260137893E-029</v>
      </c>
      <c r="Q270" s="0" t="n">
        <v>-1.4</v>
      </c>
      <c r="R270" s="0" t="n">
        <v>0</v>
      </c>
      <c r="S270" s="0" t="n">
        <v>0</v>
      </c>
      <c r="T270" s="0" t="n">
        <v>0</v>
      </c>
      <c r="U270" s="0" t="n">
        <v>0</v>
      </c>
      <c r="V270" s="0" t="n">
        <v>0</v>
      </c>
      <c r="X270" s="0" t="s">
        <v>108</v>
      </c>
      <c r="Z270" s="0" t="s">
        <v>43</v>
      </c>
    </row>
    <row r="271" customFormat="false" ht="13.3" hidden="false" customHeight="true" outlineLevel="0" collapsed="false">
      <c r="A271" s="2" t="n">
        <f aca="false">ROW()-1</f>
        <v>270</v>
      </c>
      <c r="B271" s="0" t="s">
        <v>72</v>
      </c>
      <c r="C271" s="0" t="s">
        <v>70</v>
      </c>
      <c r="E271" s="0" t="s">
        <v>84</v>
      </c>
      <c r="H271" s="0" t="n">
        <v>5</v>
      </c>
      <c r="I271" s="0" t="n">
        <v>2</v>
      </c>
      <c r="J271" s="0" t="n">
        <v>1</v>
      </c>
      <c r="K271" s="0" t="n">
        <v>-0.5</v>
      </c>
      <c r="M271" s="0" t="n">
        <f aca="false">0.000000000075*(1/300)^0.2</f>
        <v>2.39682878878546E-011</v>
      </c>
      <c r="N271" s="0" t="n">
        <v>0.2</v>
      </c>
      <c r="O271" s="0" t="n">
        <v>0</v>
      </c>
      <c r="P271" s="0" t="n">
        <f aca="false">2*4.4E-032*(1/300)^-1.3</f>
        <v>1.46130309220551E-028</v>
      </c>
      <c r="Q271" s="0" t="n">
        <v>-1.3</v>
      </c>
      <c r="R271" s="0" t="n">
        <v>0</v>
      </c>
      <c r="S271" s="0" t="n">
        <v>0</v>
      </c>
      <c r="T271" s="0" t="n">
        <v>0</v>
      </c>
      <c r="U271" s="0" t="n">
        <v>0</v>
      </c>
      <c r="V271" s="0" t="n">
        <v>0</v>
      </c>
      <c r="X271" s="0" t="s">
        <v>88</v>
      </c>
      <c r="Z271" s="0" t="s">
        <v>43</v>
      </c>
    </row>
    <row r="272" customFormat="false" ht="13.3" hidden="false" customHeight="true" outlineLevel="0" collapsed="false">
      <c r="A272" s="2" t="n">
        <f aca="false">ROW()-1</f>
        <v>271</v>
      </c>
      <c r="B272" s="0" t="s">
        <v>34</v>
      </c>
      <c r="C272" s="0" t="s">
        <v>70</v>
      </c>
      <c r="E272" s="0" t="s">
        <v>82</v>
      </c>
      <c r="H272" s="0" t="n">
        <v>5</v>
      </c>
      <c r="M272" s="3" t="n">
        <v>2.39683E-011</v>
      </c>
      <c r="N272" s="0" t="n">
        <v>0.2</v>
      </c>
      <c r="O272" s="0" t="n">
        <v>0</v>
      </c>
      <c r="P272" s="3" t="n">
        <v>1.4613E-028</v>
      </c>
      <c r="Q272" s="0" t="n">
        <v>-1.3</v>
      </c>
      <c r="R272" s="0" t="n">
        <v>0</v>
      </c>
      <c r="S272" s="0" t="n">
        <v>0</v>
      </c>
      <c r="T272" s="0" t="n">
        <v>0</v>
      </c>
      <c r="U272" s="0" t="n">
        <v>0</v>
      </c>
      <c r="V272" s="0" t="n">
        <v>0</v>
      </c>
      <c r="X272" s="0" t="s">
        <v>226</v>
      </c>
      <c r="Z272" s="0" t="s">
        <v>43</v>
      </c>
    </row>
    <row r="273" customFormat="false" ht="13.3" hidden="false" customHeight="true" outlineLevel="0" collapsed="false">
      <c r="A273" s="2" t="n">
        <f aca="false">ROW()-1</f>
        <v>272</v>
      </c>
      <c r="B273" s="0" t="s">
        <v>62</v>
      </c>
      <c r="C273" s="0" t="s">
        <v>53</v>
      </c>
      <c r="E273" s="0" t="s">
        <v>240</v>
      </c>
      <c r="H273" s="0" t="n">
        <v>5</v>
      </c>
      <c r="M273" s="0" t="n">
        <v>6.37E-011</v>
      </c>
      <c r="N273" s="0" t="n">
        <v>-0.1</v>
      </c>
      <c r="O273" s="0" t="n">
        <v>0</v>
      </c>
      <c r="P273" s="0" t="n">
        <v>1.93E-024</v>
      </c>
      <c r="Q273" s="0" t="n">
        <v>-2.6</v>
      </c>
      <c r="R273" s="0" t="n">
        <v>0</v>
      </c>
      <c r="S273" s="0" t="n">
        <v>0</v>
      </c>
      <c r="T273" s="0" t="n">
        <v>0</v>
      </c>
      <c r="U273" s="0" t="n">
        <v>0</v>
      </c>
      <c r="V273" s="0" t="n">
        <v>0</v>
      </c>
      <c r="X273" s="0" t="s">
        <v>108</v>
      </c>
      <c r="Z273" s="0" t="s">
        <v>43</v>
      </c>
    </row>
    <row r="274" customFormat="false" ht="13.3" hidden="false" customHeight="true" outlineLevel="0" collapsed="false">
      <c r="A274" s="2" t="n">
        <f aca="false">ROW()-1</f>
        <v>273</v>
      </c>
      <c r="B274" s="0" t="s">
        <v>92</v>
      </c>
      <c r="C274" s="0" t="s">
        <v>82</v>
      </c>
      <c r="E274" s="0" t="s">
        <v>241</v>
      </c>
      <c r="H274" s="0" t="n">
        <v>5</v>
      </c>
      <c r="M274" s="0" t="n">
        <v>2.21E-011</v>
      </c>
      <c r="N274" s="0" t="n">
        <v>-0.3</v>
      </c>
      <c r="O274" s="0" t="n">
        <v>0</v>
      </c>
      <c r="P274" s="0" t="n">
        <v>5.02E-023</v>
      </c>
      <c r="Q274" s="0" t="n">
        <v>-3.4</v>
      </c>
      <c r="R274" s="0" t="n">
        <v>0</v>
      </c>
      <c r="S274" s="0" t="n">
        <v>0</v>
      </c>
      <c r="T274" s="0" t="n">
        <v>0</v>
      </c>
      <c r="U274" s="0" t="n">
        <v>0</v>
      </c>
      <c r="V274" s="0" t="n">
        <v>0</v>
      </c>
      <c r="X274" s="0" t="s">
        <v>108</v>
      </c>
      <c r="Z274" s="0" t="s">
        <v>43</v>
      </c>
    </row>
    <row r="275" customFormat="false" ht="13.3" hidden="false" customHeight="true" outlineLevel="0" collapsed="false">
      <c r="A275" s="2" t="n">
        <f aca="false">ROW()-1</f>
        <v>274</v>
      </c>
      <c r="B275" s="0" t="s">
        <v>92</v>
      </c>
      <c r="C275" s="0" t="s">
        <v>32</v>
      </c>
      <c r="E275" s="0" t="s">
        <v>214</v>
      </c>
      <c r="H275" s="0" t="n">
        <v>5</v>
      </c>
      <c r="M275" s="0" t="n">
        <v>1.19E-009</v>
      </c>
      <c r="N275" s="0" t="n">
        <v>-0.7</v>
      </c>
      <c r="O275" s="0" t="n">
        <v>0</v>
      </c>
      <c r="P275" s="0" t="n">
        <v>7.19E-027</v>
      </c>
      <c r="Q275" s="0" t="n">
        <v>-1.8</v>
      </c>
      <c r="R275" s="0" t="n">
        <v>0</v>
      </c>
      <c r="S275" s="0" t="n">
        <v>0</v>
      </c>
      <c r="T275" s="0" t="n">
        <v>0</v>
      </c>
      <c r="U275" s="0" t="n">
        <v>0</v>
      </c>
      <c r="V275" s="0" t="n">
        <v>0</v>
      </c>
      <c r="X275" s="0" t="s">
        <v>108</v>
      </c>
      <c r="Z275" s="0" t="s">
        <v>43</v>
      </c>
    </row>
    <row r="276" customFormat="false" ht="13.3" hidden="false" customHeight="true" outlineLevel="0" collapsed="false">
      <c r="A276" s="2" t="n">
        <f aca="false">ROW()-1</f>
        <v>275</v>
      </c>
      <c r="B276" s="0" t="s">
        <v>92</v>
      </c>
      <c r="C276" s="0" t="s">
        <v>53</v>
      </c>
      <c r="E276" s="0" t="s">
        <v>242</v>
      </c>
      <c r="H276" s="0" t="n">
        <v>5</v>
      </c>
      <c r="M276" s="0" t="n">
        <v>2.8E-011</v>
      </c>
      <c r="N276" s="0" t="n">
        <v>0</v>
      </c>
      <c r="O276" s="0" t="n">
        <v>0</v>
      </c>
      <c r="P276" s="0" t="n">
        <v>4.86E-023</v>
      </c>
      <c r="Q276" s="0" t="n">
        <v>-3</v>
      </c>
      <c r="R276" s="0" t="n">
        <v>0</v>
      </c>
      <c r="S276" s="0" t="n">
        <v>0</v>
      </c>
      <c r="T276" s="0" t="n">
        <v>0</v>
      </c>
      <c r="U276" s="0" t="n">
        <v>0</v>
      </c>
      <c r="V276" s="0" t="n">
        <v>0</v>
      </c>
      <c r="X276" s="0" t="s">
        <v>108</v>
      </c>
      <c r="Z276" s="0" t="s">
        <v>43</v>
      </c>
    </row>
    <row r="277" customFormat="false" ht="13.3" hidden="false" customHeight="true" outlineLevel="0" collapsed="false">
      <c r="A277" s="2" t="n">
        <f aca="false">ROW()-1</f>
        <v>276</v>
      </c>
      <c r="B277" s="0" t="s">
        <v>92</v>
      </c>
      <c r="C277" s="0" t="s">
        <v>53</v>
      </c>
      <c r="E277" s="0" t="s">
        <v>243</v>
      </c>
      <c r="H277" s="0" t="n">
        <v>5</v>
      </c>
      <c r="M277" s="0" t="n">
        <v>7270000000000</v>
      </c>
      <c r="N277" s="0" t="n">
        <v>-0.5</v>
      </c>
      <c r="O277" s="0" t="n">
        <v>0</v>
      </c>
      <c r="P277" s="0" t="n">
        <v>4.17E-022</v>
      </c>
      <c r="Q277" s="0" t="n">
        <v>-3.9</v>
      </c>
      <c r="R277" s="0" t="n">
        <v>0</v>
      </c>
      <c r="S277" s="0" t="n">
        <v>0</v>
      </c>
      <c r="T277" s="0" t="n">
        <v>0</v>
      </c>
      <c r="U277" s="0" t="n">
        <v>0</v>
      </c>
      <c r="V277" s="0" t="n">
        <v>0</v>
      </c>
      <c r="X277" s="0" t="s">
        <v>108</v>
      </c>
      <c r="Z277" s="0" t="s">
        <v>43</v>
      </c>
    </row>
    <row r="278" customFormat="false" ht="13.3" hidden="false" customHeight="true" outlineLevel="0" collapsed="false">
      <c r="A278" s="2" t="n">
        <f aca="false">ROW()-1</f>
        <v>277</v>
      </c>
      <c r="B278" s="0" t="s">
        <v>81</v>
      </c>
      <c r="C278" s="0" t="s">
        <v>53</v>
      </c>
      <c r="E278" s="0" t="s">
        <v>91</v>
      </c>
      <c r="H278" s="0" t="n">
        <v>5</v>
      </c>
      <c r="I278" s="0" t="n">
        <v>18</v>
      </c>
      <c r="J278" s="0" t="n">
        <v>17</v>
      </c>
      <c r="K278" s="0" t="n">
        <v>-0.5</v>
      </c>
      <c r="M278" s="3" t="n">
        <v>2.6E-011</v>
      </c>
      <c r="N278" s="0" t="n">
        <v>0</v>
      </c>
      <c r="O278" s="0" t="n">
        <v>0</v>
      </c>
      <c r="P278" s="0" t="n">
        <f aca="false">1.3*6.9E-031*(1/300)^-1</f>
        <v>2.691E-028</v>
      </c>
      <c r="Q278" s="0" t="n">
        <v>-1</v>
      </c>
      <c r="R278" s="0" t="n">
        <v>0</v>
      </c>
      <c r="S278" s="0" t="n">
        <v>0</v>
      </c>
      <c r="T278" s="0" t="n">
        <v>0</v>
      </c>
      <c r="U278" s="0" t="n">
        <v>0</v>
      </c>
      <c r="V278" s="0" t="n">
        <v>0</v>
      </c>
      <c r="X278" s="0" t="s">
        <v>88</v>
      </c>
      <c r="Z278" s="0" t="s">
        <v>43</v>
      </c>
    </row>
    <row r="279" customFormat="false" ht="13.3" hidden="false" customHeight="true" outlineLevel="0" collapsed="false">
      <c r="A279" s="2" t="n">
        <f aca="false">ROW()-1</f>
        <v>278</v>
      </c>
      <c r="B279" s="0" t="s">
        <v>53</v>
      </c>
      <c r="C279" s="0" t="s">
        <v>53</v>
      </c>
      <c r="E279" s="0" t="s">
        <v>76</v>
      </c>
      <c r="H279" s="0" t="n">
        <v>5</v>
      </c>
      <c r="M279" s="3" t="n">
        <v>2.6E-011</v>
      </c>
      <c r="N279" s="0" t="n">
        <v>0</v>
      </c>
      <c r="O279" s="0" t="n">
        <v>0</v>
      </c>
      <c r="P279" s="0" t="n">
        <f aca="false">1.3*6.9E-031*(1/300)^-1</f>
        <v>2.691E-028</v>
      </c>
      <c r="Q279" s="0" t="n">
        <v>-1</v>
      </c>
      <c r="R279" s="0" t="n">
        <v>0</v>
      </c>
      <c r="S279" s="0" t="n">
        <v>0</v>
      </c>
      <c r="T279" s="0" t="n">
        <v>0</v>
      </c>
      <c r="U279" s="0" t="n">
        <v>0</v>
      </c>
      <c r="V279" s="0" t="n">
        <v>0</v>
      </c>
      <c r="X279" s="0" t="s">
        <v>244</v>
      </c>
      <c r="Z279" s="0" t="s">
        <v>43</v>
      </c>
    </row>
    <row r="280" customFormat="false" ht="13.3" hidden="false" customHeight="true" outlineLevel="0" collapsed="false">
      <c r="A280" s="2" t="n">
        <f aca="false">ROW()-1</f>
        <v>279</v>
      </c>
      <c r="B280" s="0" t="s">
        <v>48</v>
      </c>
      <c r="C280" s="0" t="s">
        <v>81</v>
      </c>
      <c r="E280" s="0" t="s">
        <v>64</v>
      </c>
      <c r="F280" s="0" t="s">
        <v>72</v>
      </c>
      <c r="H280" s="0" t="n">
        <v>6</v>
      </c>
      <c r="I280" s="0" t="n">
        <v>18</v>
      </c>
      <c r="J280" s="0" t="n">
        <v>17</v>
      </c>
      <c r="K280" s="0" t="n">
        <v>-0.5</v>
      </c>
      <c r="M280" s="0" t="n">
        <f aca="false">2100000000*((1/300)^6.1)</f>
        <v>1.62846954489706E-006</v>
      </c>
      <c r="N280" s="0" t="n">
        <v>6.1</v>
      </c>
      <c r="O280" s="0" t="n">
        <v>0</v>
      </c>
      <c r="P280" s="0" t="n">
        <f aca="false">0.00000000000015*((1/300)^0.6)</f>
        <v>4.89574181180489E-015</v>
      </c>
      <c r="Q280" s="0" t="n">
        <v>0.6</v>
      </c>
      <c r="R280" s="0" t="n">
        <v>0</v>
      </c>
      <c r="S280" s="0" t="n">
        <v>0</v>
      </c>
      <c r="T280" s="0" t="n">
        <v>0</v>
      </c>
      <c r="U280" s="0" t="n">
        <v>0</v>
      </c>
      <c r="V280" s="0" t="n">
        <v>0</v>
      </c>
      <c r="X280" s="0" t="s">
        <v>88</v>
      </c>
      <c r="Z280" s="0" t="s">
        <v>43</v>
      </c>
    </row>
    <row r="281" customFormat="false" ht="13.3" hidden="false" customHeight="true" outlineLevel="0" collapsed="false">
      <c r="A281" s="2" t="n">
        <f aca="false">ROW()-1</f>
        <v>280</v>
      </c>
      <c r="B281" s="0" t="s">
        <v>48</v>
      </c>
      <c r="C281" s="0" t="s">
        <v>53</v>
      </c>
      <c r="E281" s="0" t="s">
        <v>64</v>
      </c>
      <c r="F281" s="0" t="s">
        <v>34</v>
      </c>
      <c r="H281" s="0" t="n">
        <v>6</v>
      </c>
      <c r="M281" s="3" t="n">
        <f aca="false">2100000000*((1/300)^6.1)</f>
        <v>1.62846954489706E-006</v>
      </c>
      <c r="N281" s="0" t="n">
        <v>6.1</v>
      </c>
      <c r="O281" s="0" t="n">
        <v>0</v>
      </c>
      <c r="P281" s="3" t="n">
        <f aca="false">0.00000000000015*((1/300)^0.6)</f>
        <v>4.89574181180489E-015</v>
      </c>
      <c r="Q281" s="0" t="n">
        <v>0.6</v>
      </c>
      <c r="R281" s="0" t="n">
        <v>0</v>
      </c>
      <c r="S281" s="0" t="n">
        <v>0</v>
      </c>
      <c r="T281" s="0" t="n">
        <v>0</v>
      </c>
      <c r="U281" s="0" t="n">
        <v>0</v>
      </c>
      <c r="V281" s="0" t="n">
        <v>0</v>
      </c>
      <c r="X281" s="0" t="s">
        <v>226</v>
      </c>
      <c r="Z281" s="1" t="s">
        <v>43</v>
      </c>
    </row>
    <row r="282" customFormat="false" ht="13.3" hidden="false" customHeight="true" outlineLevel="0" collapsed="false">
      <c r="A282" s="2"/>
      <c r="Z282" s="1"/>
    </row>
    <row r="283" customFormat="false" ht="13.3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3.3" hidden="false" customHeight="true" outlineLevel="0" collapsed="false"/>
    <row r="288" customFormat="false" ht="13.3" hidden="false" customHeight="true" outlineLevel="0" collapsed="false"/>
  </sheetData>
  <printOptions headings="false" gridLines="false" gridLinesSet="true" horizontalCentered="false" verticalCentered="false"/>
  <pageMargins left="0.7875" right="0.7875" top="0.7875" bottom="0.7875" header="0.511811023622047" footer="0.511811023622047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675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2" activeCellId="1" sqref="F5 A2"/>
    </sheetView>
  </sheetViews>
  <sheetFormatPr defaultColWidth="11.83984375" defaultRowHeight="12.8" zeroHeight="false" outlineLevelRow="0" outlineLevelCol="0"/>
  <cols>
    <col collapsed="false" customWidth="true" hidden="false" outlineLevel="0" max="1" min="1" style="0" width="4.48"/>
    <col collapsed="false" customWidth="true" hidden="false" outlineLevel="0" max="2" min="2" style="0" width="8.52"/>
    <col collapsed="false" customWidth="true" hidden="false" outlineLevel="0" max="3" min="3" style="0" width="6.01"/>
    <col collapsed="false" customWidth="true" hidden="false" outlineLevel="0" max="4" min="4" style="0" width="10.46"/>
    <col collapsed="false" customWidth="true" hidden="false" outlineLevel="0" max="5" min="5" style="0" width="5.73"/>
    <col collapsed="false" customWidth="true" hidden="false" outlineLevel="0" max="6" min="6" style="0" width="3.24"/>
    <col collapsed="false" customWidth="true" hidden="false" outlineLevel="0" max="7" min="7" style="0" width="4.36"/>
    <col collapsed="false" customWidth="true" hidden="false" outlineLevel="0" max="8" min="8" style="0" width="7.22"/>
    <col collapsed="false" customWidth="true" hidden="false" outlineLevel="0" max="9" min="9" style="0" width="6.94"/>
    <col collapsed="false" customWidth="true" hidden="false" outlineLevel="0" max="11" min="10" style="0" width="4.07"/>
    <col collapsed="false" customWidth="true" hidden="false" outlineLevel="0" max="12" min="12" style="0" width="4.63"/>
    <col collapsed="false" customWidth="true" hidden="false" outlineLevel="0" max="13" min="13" style="0" width="5.89"/>
    <col collapsed="false" customWidth="true" hidden="false" outlineLevel="0" max="14" min="14" style="0" width="13.82"/>
    <col collapsed="false" customWidth="true" hidden="false" outlineLevel="0" max="15" min="15" style="0" width="6.57"/>
    <col collapsed="false" customWidth="true" hidden="false" outlineLevel="0" max="16" min="16" style="0" width="6.61"/>
    <col collapsed="false" customWidth="true" hidden="false" outlineLevel="0" max="19" min="17" style="0" width="4.76"/>
    <col collapsed="false" customWidth="true" hidden="false" outlineLevel="0" max="22" min="20" style="0" width="6.29"/>
    <col collapsed="false" customWidth="true" hidden="false" outlineLevel="0" max="23" min="23" style="0" width="5.36"/>
    <col collapsed="false" customWidth="true" hidden="false" outlineLevel="0" max="24" min="24" style="0" width="11.99"/>
    <col collapsed="false" customWidth="true" hidden="false" outlineLevel="0" max="25" min="25" style="0" width="24.6"/>
    <col collapsed="false" customWidth="true" hidden="false" outlineLevel="0" max="26" min="26" style="0" width="27.46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4</v>
      </c>
      <c r="E1" s="0" t="s">
        <v>5</v>
      </c>
      <c r="F1" s="0" t="s">
        <v>6</v>
      </c>
      <c r="G1" s="0" t="s">
        <v>7</v>
      </c>
      <c r="H1" s="0" t="s">
        <v>245</v>
      </c>
      <c r="I1" s="0" t="s">
        <v>246</v>
      </c>
      <c r="J1" s="0" t="s">
        <v>8</v>
      </c>
      <c r="K1" s="0" t="s">
        <v>9</v>
      </c>
      <c r="L1" s="0" t="s">
        <v>10</v>
      </c>
      <c r="M1" s="0" t="s">
        <v>11</v>
      </c>
      <c r="N1" s="0" t="s">
        <v>12</v>
      </c>
      <c r="O1" s="0" t="s">
        <v>13</v>
      </c>
      <c r="P1" s="0" t="s">
        <v>14</v>
      </c>
      <c r="Q1" s="0" t="s">
        <v>15</v>
      </c>
      <c r="R1" s="0" t="s">
        <v>16</v>
      </c>
      <c r="S1" s="0" t="s">
        <v>17</v>
      </c>
      <c r="T1" s="0" t="s">
        <v>18</v>
      </c>
      <c r="U1" s="0" t="s">
        <v>19</v>
      </c>
      <c r="V1" s="0" t="s">
        <v>20</v>
      </c>
      <c r="W1" s="0" t="s">
        <v>21</v>
      </c>
      <c r="X1" s="0" t="s">
        <v>247</v>
      </c>
      <c r="Y1" s="0" t="s">
        <v>23</v>
      </c>
      <c r="Z1" s="0" t="s">
        <v>24</v>
      </c>
      <c r="AA1" s="0" t="s">
        <v>248</v>
      </c>
    </row>
    <row r="2" customFormat="false" ht="12.8" hidden="false" customHeight="false" outlineLevel="0" collapsed="false">
      <c r="A2" s="0" t="n">
        <f aca="false">ROW()-1</f>
        <v>1</v>
      </c>
      <c r="B2" s="0" t="s">
        <v>249</v>
      </c>
      <c r="C2" s="0" t="s">
        <v>52</v>
      </c>
      <c r="D2" s="0" t="s">
        <v>48</v>
      </c>
      <c r="E2" s="0" t="s">
        <v>32</v>
      </c>
      <c r="G2" s="0" t="n">
        <v>-4</v>
      </c>
      <c r="N2" s="0" t="n">
        <v>3.03E-005</v>
      </c>
      <c r="O2" s="0" t="n">
        <v>-0.75</v>
      </c>
      <c r="P2" s="0" t="n">
        <v>0</v>
      </c>
      <c r="Q2" s="0" t="n">
        <v>0</v>
      </c>
      <c r="R2" s="0" t="n">
        <v>0</v>
      </c>
      <c r="S2" s="0" t="n">
        <v>0</v>
      </c>
      <c r="T2" s="0" t="n">
        <v>0</v>
      </c>
      <c r="U2" s="0" t="n">
        <v>0</v>
      </c>
      <c r="V2" s="0" t="n">
        <v>0</v>
      </c>
      <c r="W2" s="0" t="n">
        <v>0</v>
      </c>
      <c r="Y2" s="0" t="s">
        <v>250</v>
      </c>
      <c r="AA2" s="0" t="str">
        <f aca="false">IF(OR(ISNUMBER(SEARCH("D",B2)), ISNUMBER(SEARCH("D", C2))),"Cangi","Yelle")</f>
        <v>Yelle</v>
      </c>
    </row>
    <row r="3" customFormat="false" ht="12.8" hidden="false" customHeight="false" outlineLevel="0" collapsed="false">
      <c r="A3" s="0" t="n">
        <f aca="false">ROW()-1</f>
        <v>2</v>
      </c>
      <c r="B3" s="0" t="s">
        <v>249</v>
      </c>
      <c r="C3" s="0" t="s">
        <v>39</v>
      </c>
      <c r="D3" s="0" t="s">
        <v>64</v>
      </c>
      <c r="E3" s="0" t="s">
        <v>34</v>
      </c>
      <c r="F3" s="0" t="s">
        <v>34</v>
      </c>
      <c r="G3" s="0" t="n">
        <v>-2</v>
      </c>
      <c r="H3" s="0" t="s">
        <v>251</v>
      </c>
      <c r="N3" s="3" t="n">
        <v>8.7E-010</v>
      </c>
      <c r="O3" s="0" t="n">
        <v>0</v>
      </c>
      <c r="P3" s="0" t="n">
        <v>0</v>
      </c>
      <c r="Q3" s="0" t="n">
        <v>0</v>
      </c>
      <c r="R3" s="0" t="n">
        <v>0</v>
      </c>
      <c r="S3" s="0" t="n">
        <v>0</v>
      </c>
      <c r="T3" s="0" t="n">
        <v>0</v>
      </c>
      <c r="U3" s="0" t="n">
        <v>0</v>
      </c>
      <c r="V3" s="0" t="n">
        <v>0</v>
      </c>
      <c r="W3" s="0" t="n">
        <v>0</v>
      </c>
      <c r="Y3" s="0" t="s">
        <v>252</v>
      </c>
      <c r="AA3" s="0" t="s">
        <v>253</v>
      </c>
    </row>
    <row r="4" customFormat="false" ht="12.8" hidden="false" customHeight="false" outlineLevel="0" collapsed="false">
      <c r="A4" s="0" t="n">
        <f aca="false">ROW()-1</f>
        <v>3</v>
      </c>
      <c r="B4" s="1" t="s">
        <v>249</v>
      </c>
      <c r="C4" s="1" t="s">
        <v>39</v>
      </c>
      <c r="D4" s="1" t="s">
        <v>254</v>
      </c>
      <c r="E4" s="1" t="s">
        <v>34</v>
      </c>
      <c r="F4" s="1"/>
      <c r="G4" s="1" t="n">
        <v>-2</v>
      </c>
      <c r="H4" s="1" t="s">
        <v>255</v>
      </c>
      <c r="I4" s="1"/>
      <c r="J4" s="1"/>
      <c r="K4" s="1"/>
      <c r="L4" s="1"/>
      <c r="M4" s="1"/>
      <c r="N4" s="4" t="n">
        <v>2.24E-009</v>
      </c>
      <c r="O4" s="1" t="n">
        <v>-0.15</v>
      </c>
      <c r="P4" s="1" t="n">
        <v>0</v>
      </c>
      <c r="Q4" s="1" t="n">
        <v>0</v>
      </c>
      <c r="R4" s="1" t="n">
        <v>0</v>
      </c>
      <c r="S4" s="1" t="n">
        <v>0</v>
      </c>
      <c r="T4" s="1" t="n">
        <v>0</v>
      </c>
      <c r="U4" s="1" t="n">
        <v>0</v>
      </c>
      <c r="V4" s="1" t="n">
        <v>0</v>
      </c>
      <c r="W4" s="1" t="n">
        <v>0</v>
      </c>
      <c r="X4" s="1" t="s">
        <v>256</v>
      </c>
      <c r="Y4" s="1" t="s">
        <v>257</v>
      </c>
      <c r="Z4" s="1"/>
      <c r="AA4" s="1" t="str">
        <f aca="false">IF(OR(ISNUMBER(SEARCH("D",B4)), ISNUMBER(SEARCH("D", C4))),"Cangi","Yelle")</f>
        <v>Yelle</v>
      </c>
    </row>
    <row r="5" customFormat="false" ht="12.8" hidden="false" customHeight="false" outlineLevel="0" collapsed="false">
      <c r="A5" s="0" t="n">
        <f aca="false">ROW()-1</f>
        <v>4</v>
      </c>
      <c r="B5" s="0" t="s">
        <v>249</v>
      </c>
      <c r="C5" s="0" t="s">
        <v>32</v>
      </c>
      <c r="D5" s="0" t="s">
        <v>258</v>
      </c>
      <c r="E5" s="0" t="s">
        <v>48</v>
      </c>
      <c r="G5" s="0" t="n">
        <v>-2</v>
      </c>
      <c r="N5" s="0" t="n">
        <v>1.6E-010</v>
      </c>
      <c r="O5" s="0" t="n">
        <v>0</v>
      </c>
      <c r="P5" s="0" t="n">
        <v>0</v>
      </c>
      <c r="Q5" s="0" t="n">
        <v>0</v>
      </c>
      <c r="R5" s="0" t="n">
        <v>0</v>
      </c>
      <c r="S5" s="0" t="n">
        <v>0</v>
      </c>
      <c r="T5" s="0" t="n">
        <v>0</v>
      </c>
      <c r="U5" s="0" t="n">
        <v>0</v>
      </c>
      <c r="V5" s="0" t="n">
        <v>0</v>
      </c>
      <c r="W5" s="0" t="n">
        <v>0</v>
      </c>
      <c r="Y5" s="0" t="s">
        <v>259</v>
      </c>
      <c r="Z5" s="0" t="s">
        <v>260</v>
      </c>
      <c r="AA5" s="0" t="str">
        <f aca="false">IF(OR(ISNUMBER(SEARCH("D",B5)), ISNUMBER(SEARCH("D", C5))),"Cangi","Yelle")</f>
        <v>Yelle</v>
      </c>
    </row>
    <row r="6" customFormat="false" ht="12.8" hidden="false" customHeight="false" outlineLevel="0" collapsed="false">
      <c r="A6" s="0" t="n">
        <f aca="false">ROW()-1</f>
        <v>5</v>
      </c>
      <c r="B6" s="0" t="s">
        <v>249</v>
      </c>
      <c r="C6" s="0" t="s">
        <v>32</v>
      </c>
      <c r="D6" s="0" t="s">
        <v>261</v>
      </c>
      <c r="E6" s="0" t="s">
        <v>64</v>
      </c>
      <c r="G6" s="0" t="n">
        <v>-2</v>
      </c>
      <c r="N6" s="0" t="n">
        <v>9.6E-011</v>
      </c>
      <c r="O6" s="0" t="n">
        <v>0</v>
      </c>
      <c r="P6" s="0" t="n">
        <v>0</v>
      </c>
      <c r="Q6" s="0" t="n">
        <v>0</v>
      </c>
      <c r="R6" s="0" t="n">
        <v>0</v>
      </c>
      <c r="S6" s="0" t="n">
        <v>0</v>
      </c>
      <c r="T6" s="0" t="n">
        <v>0</v>
      </c>
      <c r="U6" s="0" t="n">
        <v>0</v>
      </c>
      <c r="V6" s="0" t="n">
        <v>0</v>
      </c>
      <c r="W6" s="0" t="n">
        <v>0</v>
      </c>
      <c r="Y6" s="0" t="s">
        <v>259</v>
      </c>
      <c r="Z6" s="0" t="s">
        <v>262</v>
      </c>
      <c r="AA6" s="0" t="str">
        <f aca="false">IF(OR(ISNUMBER(SEARCH("D",B6)), ISNUMBER(SEARCH("D", C6))),"Cangi","Yelle")</f>
        <v>Yelle</v>
      </c>
    </row>
    <row r="7" customFormat="false" ht="12.8" hidden="false" customHeight="false" outlineLevel="0" collapsed="false">
      <c r="A7" s="0" t="n">
        <f aca="false">ROW()-1</f>
        <v>6</v>
      </c>
      <c r="B7" s="0" t="s">
        <v>254</v>
      </c>
      <c r="C7" s="0" t="s">
        <v>52</v>
      </c>
      <c r="D7" s="0" t="s">
        <v>48</v>
      </c>
      <c r="E7" s="0" t="s">
        <v>53</v>
      </c>
      <c r="G7" s="0" t="n">
        <v>-4</v>
      </c>
      <c r="N7" s="3" t="n">
        <f aca="false">0.0000000945 * ((1/300)^O7)</f>
        <v>1.63678801315259E-006</v>
      </c>
      <c r="O7" s="0" t="n">
        <v>-0.5</v>
      </c>
      <c r="P7" s="0" t="n">
        <v>0</v>
      </c>
      <c r="Q7" s="0" t="n">
        <v>0</v>
      </c>
      <c r="R7" s="0" t="n">
        <v>0</v>
      </c>
      <c r="S7" s="0" t="n">
        <v>0</v>
      </c>
      <c r="T7" s="0" t="n">
        <v>0</v>
      </c>
      <c r="U7" s="0" t="n">
        <v>0</v>
      </c>
      <c r="V7" s="0" t="n">
        <v>0</v>
      </c>
      <c r="W7" s="0" t="n">
        <v>0</v>
      </c>
      <c r="X7" s="0" t="n">
        <v>300</v>
      </c>
      <c r="Y7" s="0" t="s">
        <v>263</v>
      </c>
      <c r="AA7" s="0" t="s">
        <v>43</v>
      </c>
    </row>
    <row r="8" customFormat="false" ht="12.8" hidden="false" customHeight="false" outlineLevel="0" collapsed="false">
      <c r="A8" s="0" t="n">
        <f aca="false">ROW()-1</f>
        <v>7</v>
      </c>
      <c r="B8" s="0" t="s">
        <v>254</v>
      </c>
      <c r="C8" s="0" t="s">
        <v>52</v>
      </c>
      <c r="D8" s="0" t="s">
        <v>48</v>
      </c>
      <c r="E8" s="0" t="s">
        <v>32</v>
      </c>
      <c r="F8" s="0" t="s">
        <v>34</v>
      </c>
      <c r="G8" s="0" t="n">
        <v>-4</v>
      </c>
      <c r="H8" s="0" t="s">
        <v>255</v>
      </c>
      <c r="N8" s="0" t="n">
        <f aca="false">0.000000238*((1/300)^O7)</f>
        <v>4.12228092201393E-006</v>
      </c>
      <c r="O8" s="0" t="n">
        <v>-0.5</v>
      </c>
      <c r="P8" s="0" t="n">
        <v>0</v>
      </c>
      <c r="Q8" s="0" t="n">
        <v>0</v>
      </c>
      <c r="R8" s="0" t="n">
        <v>0</v>
      </c>
      <c r="S8" s="0" t="n">
        <v>0</v>
      </c>
      <c r="T8" s="0" t="n">
        <v>0</v>
      </c>
      <c r="U8" s="0" t="n">
        <v>0</v>
      </c>
      <c r="V8" s="0" t="n">
        <v>0</v>
      </c>
      <c r="W8" s="0" t="n">
        <v>0</v>
      </c>
      <c r="X8" s="0" t="n">
        <v>300</v>
      </c>
      <c r="Y8" s="0" t="s">
        <v>263</v>
      </c>
      <c r="AA8" s="0" t="s">
        <v>43</v>
      </c>
    </row>
    <row r="9" customFormat="false" ht="12.8" hidden="false" customHeight="false" outlineLevel="0" collapsed="false">
      <c r="A9" s="0" t="n">
        <f aca="false">ROW()-1</f>
        <v>8</v>
      </c>
      <c r="B9" s="0" t="s">
        <v>254</v>
      </c>
      <c r="C9" s="0" t="s">
        <v>52</v>
      </c>
      <c r="D9" s="0" t="s">
        <v>64</v>
      </c>
      <c r="E9" s="0" t="s">
        <v>34</v>
      </c>
      <c r="G9" s="0" t="n">
        <v>-4</v>
      </c>
      <c r="H9" s="0" t="s">
        <v>255</v>
      </c>
      <c r="N9" s="3" t="n">
        <f aca="false">0.0000000175 * ((1/300)^O9)</f>
        <v>3.03108891324554E-007</v>
      </c>
      <c r="O9" s="0" t="n">
        <v>-0.5</v>
      </c>
      <c r="P9" s="0" t="n">
        <v>0</v>
      </c>
      <c r="Q9" s="0" t="n">
        <v>0</v>
      </c>
      <c r="R9" s="0" t="n">
        <v>0</v>
      </c>
      <c r="S9" s="0" t="n">
        <v>0</v>
      </c>
      <c r="T9" s="0" t="n">
        <v>0</v>
      </c>
      <c r="U9" s="0" t="n">
        <v>0</v>
      </c>
      <c r="V9" s="0" t="n">
        <v>0</v>
      </c>
      <c r="W9" s="0" t="n">
        <v>0</v>
      </c>
      <c r="X9" s="0" t="n">
        <v>300</v>
      </c>
      <c r="Y9" s="0" t="s">
        <v>263</v>
      </c>
      <c r="AA9" s="0" t="str">
        <f aca="false">IF(OR(ISNUMBER(SEARCH("D",B9)), ISNUMBER(SEARCH("D", C9))),"Cangi","Yelle")</f>
        <v>Yelle</v>
      </c>
    </row>
    <row r="10" customFormat="false" ht="12.8" hidden="false" customHeight="false" outlineLevel="0" collapsed="false">
      <c r="A10" s="0" t="n">
        <f aca="false">ROW()-1</f>
        <v>9</v>
      </c>
      <c r="B10" s="0" t="s">
        <v>258</v>
      </c>
      <c r="C10" s="0" t="s">
        <v>52</v>
      </c>
      <c r="D10" s="0" t="s">
        <v>32</v>
      </c>
      <c r="E10" s="0" t="s">
        <v>32</v>
      </c>
      <c r="G10" s="0" t="n">
        <v>-4</v>
      </c>
      <c r="N10" s="0" t="n">
        <v>8.15E-006</v>
      </c>
      <c r="O10" s="0" t="n">
        <v>-0.65</v>
      </c>
      <c r="P10" s="0" t="n">
        <v>0</v>
      </c>
      <c r="Q10" s="0" t="n">
        <v>0</v>
      </c>
      <c r="R10" s="0" t="n">
        <v>0</v>
      </c>
      <c r="S10" s="0" t="n">
        <v>0</v>
      </c>
      <c r="T10" s="0" t="n">
        <v>0</v>
      </c>
      <c r="U10" s="0" t="n">
        <v>0</v>
      </c>
      <c r="V10" s="0" t="n">
        <v>0</v>
      </c>
      <c r="W10" s="0" t="n">
        <v>0</v>
      </c>
      <c r="X10" s="0" t="s">
        <v>264</v>
      </c>
      <c r="Y10" s="0" t="s">
        <v>265</v>
      </c>
      <c r="AA10" s="0" t="str">
        <f aca="false">IF(OR(ISNUMBER(SEARCH("D",B10)), ISNUMBER(SEARCH("D", C10))),"Cangi","Yelle")</f>
        <v>Yelle</v>
      </c>
    </row>
    <row r="11" customFormat="false" ht="12.8" hidden="false" customHeight="false" outlineLevel="0" collapsed="false">
      <c r="A11" s="0" t="n">
        <f aca="false">ROW()-1</f>
        <v>10</v>
      </c>
      <c r="B11" s="0" t="s">
        <v>261</v>
      </c>
      <c r="C11" s="0" t="s">
        <v>64</v>
      </c>
      <c r="D11" s="0" t="s">
        <v>258</v>
      </c>
      <c r="E11" s="0" t="s">
        <v>48</v>
      </c>
      <c r="G11" s="0" t="n">
        <v>-2</v>
      </c>
      <c r="N11" s="0" t="n">
        <v>1.1E-009</v>
      </c>
      <c r="O11" s="0" t="n">
        <v>0</v>
      </c>
      <c r="P11" s="0" t="n">
        <v>0</v>
      </c>
      <c r="Q11" s="0" t="n">
        <v>0</v>
      </c>
      <c r="R11" s="0" t="n">
        <v>0</v>
      </c>
      <c r="S11" s="0" t="n">
        <v>0</v>
      </c>
      <c r="T11" s="0" t="n">
        <v>0</v>
      </c>
      <c r="U11" s="0" t="n">
        <v>0</v>
      </c>
      <c r="V11" s="0" t="n">
        <v>0</v>
      </c>
      <c r="W11" s="0" t="n">
        <v>0</v>
      </c>
      <c r="Y11" s="0" t="s">
        <v>266</v>
      </c>
      <c r="AA11" s="0" t="str">
        <f aca="false">IF(OR(ISNUMBER(SEARCH("D",B11)), ISNUMBER(SEARCH("D", C11))),"Cangi","Yelle")</f>
        <v>Yelle</v>
      </c>
    </row>
    <row r="127" customFormat="false" ht="12.8" hidden="false" customHeight="false" outlineLevel="0" collapsed="false">
      <c r="N127" s="3"/>
    </row>
    <row r="128" customFormat="false" ht="12.8" hidden="false" customHeight="false" outlineLevel="0" collapsed="false">
      <c r="N128" s="3"/>
    </row>
    <row r="129" customFormat="false" ht="12.8" hidden="false" customHeight="false" outlineLevel="0" collapsed="false">
      <c r="N129" s="3"/>
    </row>
    <row r="130" customFormat="false" ht="12.8" hidden="false" customHeight="false" outlineLevel="0" collapsed="false">
      <c r="N130" s="3"/>
    </row>
    <row r="133" customFormat="false" ht="12.8" hidden="false" customHeight="false" outlineLevel="0" collapsed="false">
      <c r="N133" s="3"/>
    </row>
    <row r="159" customFormat="false" ht="12.8" hidden="false" customHeight="false" outlineLevel="0" collapsed="false">
      <c r="M159" s="1"/>
      <c r="N159" s="3"/>
    </row>
    <row r="160" customFormat="false" ht="12.8" hidden="false" customHeight="false" outlineLevel="0" collapsed="false">
      <c r="M160" s="1"/>
      <c r="N160" s="3"/>
    </row>
    <row r="176" customFormat="false" ht="12.8" hidden="false" customHeight="false" outlineLevel="0" collapsed="false">
      <c r="N176" s="3"/>
    </row>
    <row r="177" customFormat="false" ht="12.8" hidden="false" customHeight="false" outlineLevel="0" collapsed="false">
      <c r="N177" s="3"/>
    </row>
    <row r="178" customFormat="false" ht="12.8" hidden="false" customHeight="false" outlineLevel="0" collapsed="false">
      <c r="N178" s="3"/>
    </row>
    <row r="181" customFormat="false" ht="12.8" hidden="false" customHeight="false" outlineLevel="0" collapsed="false">
      <c r="N181" s="3"/>
    </row>
    <row r="182" customFormat="false" ht="12.8" hidden="false" customHeight="false" outlineLevel="0" collapsed="false">
      <c r="N182" s="3"/>
    </row>
    <row r="183" customFormat="false" ht="12.8" hidden="false" customHeight="false" outlineLevel="0" collapsed="false">
      <c r="N183" s="3"/>
    </row>
    <row r="184" customFormat="false" ht="12.8" hidden="false" customHeight="false" outlineLevel="0" collapsed="false">
      <c r="N184" s="3"/>
    </row>
    <row r="186" customFormat="false" ht="12.8" hidden="false" customHeight="false" outlineLevel="0" collapsed="false">
      <c r="N186" s="3"/>
    </row>
    <row r="187" customFormat="false" ht="12.8" hidden="false" customHeight="false" outlineLevel="0" collapsed="false">
      <c r="N187" s="3"/>
    </row>
    <row r="188" customFormat="false" ht="12.8" hidden="false" customHeight="false" outlineLevel="0" collapsed="false">
      <c r="N188" s="3"/>
    </row>
    <row r="189" customFormat="false" ht="12.8" hidden="false" customHeight="false" outlineLevel="0" collapsed="false">
      <c r="N189" s="3"/>
    </row>
    <row r="190" customFormat="false" ht="12.8" hidden="false" customHeight="false" outlineLevel="0" collapsed="false">
      <c r="N190" s="3"/>
    </row>
    <row r="191" customFormat="false" ht="12.8" hidden="false" customHeight="false" outlineLevel="0" collapsed="false">
      <c r="N191" s="3"/>
    </row>
    <row r="193" customFormat="false" ht="12.8" hidden="false" customHeight="false" outlineLevel="0" collapsed="false">
      <c r="N193" s="3"/>
    </row>
    <row r="194" customFormat="false" ht="12.8" hidden="false" customHeight="false" outlineLevel="0" collapsed="false">
      <c r="N194" s="3"/>
    </row>
    <row r="195" customFormat="false" ht="12.8" hidden="false" customHeight="false" outlineLevel="0" collapsed="false">
      <c r="N195" s="3"/>
    </row>
    <row r="196" customFormat="false" ht="12.8" hidden="false" customHeight="false" outlineLevel="0" collapsed="false">
      <c r="N196" s="3"/>
    </row>
    <row r="197" customFormat="false" ht="12.8" hidden="false" customHeight="false" outlineLevel="0" collapsed="false">
      <c r="N197" s="3"/>
    </row>
    <row r="198" customFormat="false" ht="12.8" hidden="false" customHeight="false" outlineLevel="0" collapsed="false">
      <c r="N198" s="3"/>
    </row>
    <row r="199" customFormat="false" ht="12.8" hidden="false" customHeight="false" outlineLevel="0" collapsed="false">
      <c r="N199" s="3"/>
    </row>
    <row r="200" customFormat="false" ht="12.8" hidden="false" customHeight="false" outlineLevel="0" collapsed="false">
      <c r="N200" s="3"/>
    </row>
    <row r="201" customFormat="false" ht="12.8" hidden="false" customHeight="false" outlineLevel="0" collapsed="false">
      <c r="N201" s="3"/>
    </row>
    <row r="202" customFormat="false" ht="12.8" hidden="false" customHeight="false" outlineLevel="0" collapsed="false">
      <c r="N202" s="3"/>
    </row>
    <row r="203" customFormat="false" ht="12.8" hidden="false" customHeight="false" outlineLevel="0" collapsed="false">
      <c r="N203" s="3"/>
    </row>
    <row r="204" customFormat="false" ht="12.8" hidden="false" customHeight="false" outlineLevel="0" collapsed="false">
      <c r="N204" s="3"/>
    </row>
    <row r="205" customFormat="false" ht="12.8" hidden="false" customHeight="false" outlineLevel="0" collapsed="false">
      <c r="N205" s="3"/>
    </row>
    <row r="206" customFormat="false" ht="12.8" hidden="false" customHeight="false" outlineLevel="0" collapsed="false">
      <c r="N206" s="3"/>
    </row>
    <row r="207" customFormat="false" ht="12.8" hidden="false" customHeight="false" outlineLevel="0" collapsed="false">
      <c r="N207" s="3"/>
    </row>
    <row r="208" customFormat="false" ht="12.8" hidden="false" customHeight="false" outlineLevel="0" collapsed="false">
      <c r="N208" s="3"/>
    </row>
    <row r="209" customFormat="false" ht="12.8" hidden="false" customHeight="false" outlineLevel="0" collapsed="false">
      <c r="N209" s="3"/>
    </row>
    <row r="332" customFormat="false" ht="12.8" hidden="false" customHeight="false" outlineLevel="0" collapsed="false">
      <c r="N332" s="3"/>
    </row>
    <row r="340" customFormat="false" ht="12.8" hidden="false" customHeight="false" outlineLevel="0" collapsed="false">
      <c r="N340" s="3"/>
    </row>
    <row r="352" customFormat="false" ht="12.8" hidden="false" customHeight="false" outlineLevel="0" collapsed="false">
      <c r="N352" s="3"/>
    </row>
    <row r="353" customFormat="false" ht="12.8" hidden="false" customHeight="false" outlineLevel="0" collapsed="false">
      <c r="N353" s="3"/>
    </row>
    <row r="354" customFormat="false" ht="12.8" hidden="false" customHeight="false" outlineLevel="0" collapsed="false">
      <c r="N354" s="3"/>
    </row>
    <row r="355" customFormat="false" ht="12.8" hidden="false" customHeight="false" outlineLevel="0" collapsed="false">
      <c r="N355" s="3"/>
    </row>
    <row r="364" customFormat="false" ht="12.8" hidden="false" customHeight="false" outlineLevel="0" collapsed="false">
      <c r="M364" s="1"/>
    </row>
    <row r="370" customFormat="false" ht="12.8" hidden="false" customHeight="false" outlineLevel="0" collapsed="false">
      <c r="N370" s="3"/>
    </row>
    <row r="429" customFormat="false" ht="12.8" hidden="false" customHeight="false" outlineLevel="0" collapsed="false">
      <c r="N429" s="3"/>
    </row>
    <row r="436" customFormat="false" ht="12.8" hidden="false" customHeight="false" outlineLevel="0" collapsed="false">
      <c r="N436" s="3"/>
    </row>
    <row r="437" customFormat="false" ht="12.8" hidden="false" customHeight="false" outlineLevel="0" collapsed="false">
      <c r="N437" s="3"/>
    </row>
    <row r="438" customFormat="false" ht="12.8" hidden="false" customHeight="false" outlineLevel="0" collapsed="false">
      <c r="N438" s="3"/>
    </row>
    <row r="449" customFormat="false" ht="12.8" hidden="false" customHeight="false" outlineLevel="0" collapsed="false">
      <c r="N449" s="3"/>
    </row>
    <row r="450" customFormat="false" ht="12.8" hidden="false" customHeight="false" outlineLevel="0" collapsed="false">
      <c r="N450" s="3"/>
    </row>
    <row r="451" customFormat="false" ht="12.8" hidden="false" customHeight="false" outlineLevel="0" collapsed="false">
      <c r="N451" s="3"/>
    </row>
    <row r="452" customFormat="false" ht="12.8" hidden="false" customHeight="false" outlineLevel="0" collapsed="false">
      <c r="N452" s="3"/>
    </row>
    <row r="457" customFormat="false" ht="12.8" hidden="false" customHeight="false" outlineLevel="0" collapsed="false">
      <c r="N457" s="3"/>
    </row>
    <row r="458" customFormat="false" ht="12.8" hidden="false" customHeight="false" outlineLevel="0" collapsed="false">
      <c r="N458" s="3"/>
    </row>
    <row r="459" customFormat="false" ht="12.8" hidden="false" customHeight="false" outlineLevel="0" collapsed="false">
      <c r="N459" s="3"/>
    </row>
    <row r="499" customFormat="false" ht="12.8" hidden="false" customHeight="false" outlineLevel="0" collapsed="false">
      <c r="N499" s="3"/>
    </row>
    <row r="500" customFormat="false" ht="12.8" hidden="false" customHeight="false" outlineLevel="0" collapsed="false">
      <c r="N500" s="3"/>
    </row>
    <row r="501" customFormat="false" ht="12.8" hidden="false" customHeight="false" outlineLevel="0" collapsed="false">
      <c r="N501" s="3"/>
    </row>
    <row r="502" customFormat="false" ht="12.8" hidden="false" customHeight="false" outlineLevel="0" collapsed="false">
      <c r="N502" s="3"/>
    </row>
    <row r="503" customFormat="false" ht="12.8" hidden="false" customHeight="false" outlineLevel="0" collapsed="false">
      <c r="N503" s="3"/>
    </row>
    <row r="572" customFormat="false" ht="12.8" hidden="false" customHeight="false" outlineLevel="0" collapsed="false">
      <c r="N572" s="3"/>
    </row>
    <row r="573" customFormat="false" ht="12.8" hidden="false" customHeight="false" outlineLevel="0" collapsed="false">
      <c r="N573" s="3"/>
    </row>
    <row r="587" customFormat="false" ht="12.8" hidden="false" customHeight="false" outlineLevel="0" collapsed="false">
      <c r="N587" s="3"/>
    </row>
    <row r="588" customFormat="false" ht="12.8" hidden="false" customHeight="false" outlineLevel="0" collapsed="false">
      <c r="N588" s="3"/>
    </row>
    <row r="612" customFormat="false" ht="12.8" hidden="false" customHeight="false" outlineLevel="0" collapsed="false">
      <c r="N612" s="3"/>
    </row>
    <row r="613" customFormat="false" ht="12.8" hidden="false" customHeight="false" outlineLevel="0" collapsed="false">
      <c r="N613" s="3"/>
    </row>
    <row r="614" customFormat="false" ht="12.8" hidden="false" customHeight="false" outlineLevel="0" collapsed="false">
      <c r="N614" s="3"/>
    </row>
    <row r="615" customFormat="false" ht="12.8" hidden="false" customHeight="false" outlineLevel="0" collapsed="false">
      <c r="N615" s="3"/>
    </row>
    <row r="616" customFormat="false" ht="12.8" hidden="false" customHeight="false" outlineLevel="0" collapsed="false">
      <c r="N616" s="3"/>
    </row>
    <row r="617" customFormat="false" ht="12.8" hidden="false" customHeight="false" outlineLevel="0" collapsed="false">
      <c r="N617" s="3"/>
    </row>
    <row r="618" customFormat="false" ht="12.8" hidden="false" customHeight="false" outlineLevel="0" collapsed="false">
      <c r="N618" s="3"/>
    </row>
    <row r="619" customFormat="false" ht="12.8" hidden="false" customHeight="false" outlineLevel="0" collapsed="false">
      <c r="N619" s="3"/>
    </row>
    <row r="620" customFormat="false" ht="12.8" hidden="false" customHeight="false" outlineLevel="0" collapsed="false">
      <c r="N620" s="3"/>
    </row>
    <row r="635" customFormat="false" ht="12.8" hidden="false" customHeight="false" outlineLevel="0" collapsed="false">
      <c r="N635" s="3"/>
    </row>
    <row r="636" customFormat="false" ht="12.8" hidden="false" customHeight="false" outlineLevel="0" collapsed="false">
      <c r="N636" s="3"/>
    </row>
    <row r="653" customFormat="false" ht="12.8" hidden="false" customHeight="false" outlineLevel="0" collapsed="false">
      <c r="N653" s="3"/>
    </row>
    <row r="663" customFormat="false" ht="12.8" hidden="false" customHeight="false" outlineLevel="0" collapsed="false">
      <c r="N663" s="3"/>
    </row>
    <row r="664" customFormat="false" ht="12.8" hidden="false" customHeight="false" outlineLevel="0" collapsed="false">
      <c r="N664" s="3"/>
    </row>
    <row r="665" customFormat="false" ht="12.8" hidden="false" customHeight="false" outlineLevel="0" collapsed="false">
      <c r="N665" s="3"/>
    </row>
    <row r="675" customFormat="false" ht="19.7" hidden="false" customHeight="true" outlineLevel="0" collapsed="false"/>
  </sheetData>
  <printOptions headings="false" gridLines="false" gridLinesSet="true" horizontalCentered="false" verticalCentered="false"/>
  <pageMargins left="0.7875" right="0.7875" top="0.7875" bottom="0.78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J29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pane xSplit="0" ySplit="1" topLeftCell="A2" activePane="bottomLeft" state="frozen"/>
      <selection pane="topLeft" activeCell="A1" activeCellId="0" sqref="A1"/>
      <selection pane="bottomLeft" activeCell="H1" activeCellId="1" sqref="F5 H1"/>
    </sheetView>
  </sheetViews>
  <sheetFormatPr defaultColWidth="11.66015625" defaultRowHeight="12.8" zeroHeight="false" outlineLevelRow="0" outlineLevelCol="0"/>
  <cols>
    <col collapsed="false" customWidth="true" hidden="false" outlineLevel="0" max="2" min="2" style="0" width="7.46"/>
    <col collapsed="false" customWidth="true" hidden="false" outlineLevel="0" max="3" min="3" style="0" width="7.12"/>
    <col collapsed="false" customWidth="true" hidden="false" outlineLevel="0" max="4" min="4" style="0" width="7.55"/>
    <col collapsed="false" customWidth="true" hidden="false" outlineLevel="0" max="5" min="5" style="0" width="6.77"/>
    <col collapsed="false" customWidth="true" hidden="false" outlineLevel="0" max="6" min="6" style="0" width="6.69"/>
    <col collapsed="false" customWidth="true" hidden="false" outlineLevel="0" max="7" min="7" style="0" width="10.15"/>
    <col collapsed="false" customWidth="true" hidden="false" outlineLevel="0" max="8" min="8" style="0" width="9.72"/>
    <col collapsed="false" customWidth="true" hidden="false" outlineLevel="0" max="9" min="9" style="0" width="6.23"/>
    <col collapsed="false" customWidth="true" hidden="false" outlineLevel="0" max="10" min="10" style="0" width="6.69"/>
    <col collapsed="false" customWidth="true" hidden="false" outlineLevel="0" max="17" min="17" style="0" width="23.01"/>
  </cols>
  <sheetData>
    <row r="1" customFormat="false" ht="12.8" hidden="false" customHeight="false" outlineLevel="0" collapsed="false">
      <c r="B1" s="0" t="s">
        <v>1</v>
      </c>
      <c r="C1" s="0" t="s">
        <v>4</v>
      </c>
      <c r="D1" s="0" t="s">
        <v>5</v>
      </c>
      <c r="E1" s="0" t="s">
        <v>6</v>
      </c>
      <c r="F1" s="0" t="s">
        <v>267</v>
      </c>
      <c r="G1" s="0" t="s">
        <v>268</v>
      </c>
      <c r="H1" s="0" t="s">
        <v>269</v>
      </c>
      <c r="I1" s="0" t="s">
        <v>245</v>
      </c>
      <c r="J1" s="0" t="s">
        <v>246</v>
      </c>
    </row>
    <row r="2" customFormat="false" ht="12.8" hidden="false" customHeight="false" outlineLevel="0" collapsed="false">
      <c r="B2" s="0" t="s">
        <v>64</v>
      </c>
      <c r="C2" s="0" t="s">
        <v>48</v>
      </c>
      <c r="D2" s="0" t="s">
        <v>31</v>
      </c>
      <c r="F2" s="0" t="s">
        <v>270</v>
      </c>
      <c r="G2" s="0" t="s">
        <v>255</v>
      </c>
      <c r="H2" s="0" t="s">
        <v>255</v>
      </c>
    </row>
    <row r="3" customFormat="false" ht="12.8" hidden="false" customHeight="false" outlineLevel="0" collapsed="false">
      <c r="B3" s="0" t="s">
        <v>84</v>
      </c>
      <c r="C3" s="0" t="s">
        <v>81</v>
      </c>
      <c r="D3" s="0" t="s">
        <v>32</v>
      </c>
      <c r="F3" s="0" t="s">
        <v>270</v>
      </c>
      <c r="G3" s="0" t="s">
        <v>255</v>
      </c>
      <c r="H3" s="0" t="s">
        <v>255</v>
      </c>
    </row>
    <row r="4" customFormat="false" ht="12.8" hidden="false" customHeight="false" outlineLevel="0" collapsed="false">
      <c r="B4" s="0" t="s">
        <v>39</v>
      </c>
      <c r="C4" s="0" t="s">
        <v>34</v>
      </c>
      <c r="D4" s="0" t="s">
        <v>34</v>
      </c>
      <c r="F4" s="0" t="s">
        <v>270</v>
      </c>
      <c r="G4" s="0" t="s">
        <v>255</v>
      </c>
      <c r="H4" s="0" t="s">
        <v>255</v>
      </c>
      <c r="I4" s="0" t="s">
        <v>251</v>
      </c>
    </row>
    <row r="5" customFormat="false" ht="12.8" hidden="false" customHeight="false" outlineLevel="0" collapsed="false">
      <c r="B5" s="0" t="s">
        <v>80</v>
      </c>
      <c r="C5" s="0" t="s">
        <v>34</v>
      </c>
      <c r="D5" s="0" t="s">
        <v>34</v>
      </c>
      <c r="E5" s="0" t="s">
        <v>32</v>
      </c>
      <c r="F5" s="0" t="s">
        <v>270</v>
      </c>
      <c r="G5" s="0" t="s">
        <v>255</v>
      </c>
      <c r="H5" s="0" t="s">
        <v>255</v>
      </c>
      <c r="I5" s="0" t="s">
        <v>251</v>
      </c>
    </row>
    <row r="6" customFormat="false" ht="12.8" hidden="false" customHeight="false" outlineLevel="0" collapsed="false">
      <c r="B6" s="0" t="s">
        <v>80</v>
      </c>
      <c r="C6" s="0" t="s">
        <v>34</v>
      </c>
      <c r="D6" s="0" t="s">
        <v>53</v>
      </c>
      <c r="F6" s="0" t="s">
        <v>270</v>
      </c>
      <c r="G6" s="0" t="s">
        <v>255</v>
      </c>
      <c r="H6" s="0" t="s">
        <v>255</v>
      </c>
      <c r="I6" s="0" t="s">
        <v>251</v>
      </c>
    </row>
    <row r="7" customFormat="false" ht="12.8" hidden="false" customHeight="false" outlineLevel="0" collapsed="false">
      <c r="B7" s="0" t="s">
        <v>80</v>
      </c>
      <c r="C7" s="0" t="s">
        <v>39</v>
      </c>
      <c r="D7" s="0" t="s">
        <v>31</v>
      </c>
      <c r="F7" s="0" t="s">
        <v>270</v>
      </c>
      <c r="G7" s="0" t="s">
        <v>255</v>
      </c>
      <c r="H7" s="0" t="s">
        <v>255</v>
      </c>
    </row>
    <row r="8" customFormat="false" ht="12.8" hidden="false" customHeight="false" outlineLevel="0" collapsed="false">
      <c r="B8" s="5" t="s">
        <v>76</v>
      </c>
      <c r="C8" s="5" t="s">
        <v>271</v>
      </c>
      <c r="D8" s="5"/>
      <c r="F8" s="0" t="s">
        <v>270</v>
      </c>
      <c r="G8" s="0" t="s">
        <v>255</v>
      </c>
      <c r="H8" s="0" t="s">
        <v>255</v>
      </c>
    </row>
    <row r="9" customFormat="false" ht="12.8" hidden="false" customHeight="false" outlineLevel="0" collapsed="false">
      <c r="B9" s="0" t="s">
        <v>76</v>
      </c>
      <c r="C9" s="0" t="s">
        <v>80</v>
      </c>
      <c r="D9" s="0" t="s">
        <v>31</v>
      </c>
      <c r="F9" s="0" t="s">
        <v>270</v>
      </c>
      <c r="G9" s="0" t="s">
        <v>255</v>
      </c>
      <c r="H9" s="0" t="s">
        <v>255</v>
      </c>
    </row>
    <row r="10" customFormat="false" ht="12.8" hidden="false" customHeight="false" outlineLevel="0" collapsed="false">
      <c r="B10" s="0" t="s">
        <v>76</v>
      </c>
      <c r="C10" s="0" t="s">
        <v>82</v>
      </c>
      <c r="D10" s="0" t="s">
        <v>34</v>
      </c>
      <c r="F10" s="0" t="s">
        <v>270</v>
      </c>
      <c r="G10" s="0" t="s">
        <v>255</v>
      </c>
      <c r="H10" s="0" t="s">
        <v>255</v>
      </c>
      <c r="I10" s="0" t="s">
        <v>251</v>
      </c>
    </row>
    <row r="11" customFormat="false" ht="12.8" hidden="false" customHeight="false" outlineLevel="0" collapsed="false">
      <c r="B11" s="0" t="s">
        <v>73</v>
      </c>
      <c r="C11" s="0" t="s">
        <v>34</v>
      </c>
      <c r="D11" s="0" t="s">
        <v>72</v>
      </c>
      <c r="F11" s="0" t="s">
        <v>270</v>
      </c>
      <c r="G11" s="0" t="s">
        <v>255</v>
      </c>
      <c r="H11" s="0" t="s">
        <v>255</v>
      </c>
      <c r="I11" s="0" t="s">
        <v>251</v>
      </c>
      <c r="J11" s="0" t="s">
        <v>251</v>
      </c>
    </row>
    <row r="12" customFormat="false" ht="12.8" hidden="false" customHeight="false" outlineLevel="0" collapsed="false">
      <c r="B12" s="0" t="s">
        <v>77</v>
      </c>
      <c r="C12" s="0" t="s">
        <v>72</v>
      </c>
      <c r="D12" s="0" t="s">
        <v>53</v>
      </c>
      <c r="F12" s="0" t="s">
        <v>270</v>
      </c>
      <c r="G12" s="0" t="s">
        <v>255</v>
      </c>
      <c r="H12" s="0" t="s">
        <v>255</v>
      </c>
      <c r="J12" s="0" t="s">
        <v>251</v>
      </c>
    </row>
    <row r="13" customFormat="false" ht="12.8" hidden="false" customHeight="false" outlineLevel="0" collapsed="false">
      <c r="B13" s="0" t="s">
        <v>77</v>
      </c>
      <c r="C13" s="0" t="s">
        <v>34</v>
      </c>
      <c r="D13" s="0" t="s">
        <v>72</v>
      </c>
      <c r="E13" s="0" t="s">
        <v>32</v>
      </c>
      <c r="F13" s="0" t="s">
        <v>270</v>
      </c>
      <c r="G13" s="0" t="s">
        <v>255</v>
      </c>
      <c r="H13" s="0" t="s">
        <v>255</v>
      </c>
      <c r="I13" s="0" t="s">
        <v>251</v>
      </c>
      <c r="J13" s="0" t="s">
        <v>251</v>
      </c>
    </row>
    <row r="14" customFormat="false" ht="12.8" hidden="false" customHeight="false" outlineLevel="0" collapsed="false">
      <c r="B14" s="0" t="s">
        <v>77</v>
      </c>
      <c r="C14" s="0" t="s">
        <v>34</v>
      </c>
      <c r="D14" s="0" t="s">
        <v>81</v>
      </c>
      <c r="F14" s="0" t="s">
        <v>270</v>
      </c>
      <c r="G14" s="0" t="s">
        <v>255</v>
      </c>
      <c r="H14" s="0" t="s">
        <v>255</v>
      </c>
      <c r="I14" s="0" t="s">
        <v>251</v>
      </c>
    </row>
    <row r="15" customFormat="false" ht="12.8" hidden="false" customHeight="false" outlineLevel="0" collapsed="false">
      <c r="B15" s="0" t="s">
        <v>77</v>
      </c>
      <c r="C15" s="0" t="s">
        <v>73</v>
      </c>
      <c r="D15" s="0" t="s">
        <v>31</v>
      </c>
      <c r="F15" s="0" t="s">
        <v>270</v>
      </c>
      <c r="G15" s="0" t="s">
        <v>255</v>
      </c>
      <c r="H15" s="0" t="s">
        <v>255</v>
      </c>
    </row>
    <row r="16" customFormat="false" ht="12.8" hidden="false" customHeight="false" outlineLevel="0" collapsed="false">
      <c r="B16" s="0" t="s">
        <v>91</v>
      </c>
      <c r="C16" s="0" t="s">
        <v>84</v>
      </c>
      <c r="D16" s="0" t="s">
        <v>34</v>
      </c>
      <c r="F16" s="0" t="s">
        <v>270</v>
      </c>
      <c r="G16" s="0" t="s">
        <v>255</v>
      </c>
      <c r="H16" s="0" t="s">
        <v>255</v>
      </c>
      <c r="J16" s="0" t="s">
        <v>251</v>
      </c>
    </row>
    <row r="17" customFormat="false" ht="12.8" hidden="false" customHeight="false" outlineLevel="0" collapsed="false">
      <c r="B17" s="0" t="s">
        <v>91</v>
      </c>
      <c r="C17" s="0" t="s">
        <v>77</v>
      </c>
      <c r="D17" s="0" t="s">
        <v>31</v>
      </c>
      <c r="F17" s="0" t="s">
        <v>270</v>
      </c>
      <c r="G17" s="0" t="s">
        <v>255</v>
      </c>
      <c r="H17" s="0" t="s">
        <v>255</v>
      </c>
    </row>
    <row r="18" customFormat="false" ht="12.8" hidden="false" customHeight="false" outlineLevel="0" collapsed="false">
      <c r="B18" s="0" t="s">
        <v>91</v>
      </c>
      <c r="C18" s="0" t="s">
        <v>82</v>
      </c>
      <c r="D18" s="0" t="s">
        <v>72</v>
      </c>
      <c r="F18" s="0" t="s">
        <v>270</v>
      </c>
      <c r="G18" s="0" t="s">
        <v>255</v>
      </c>
      <c r="H18" s="0" t="s">
        <v>255</v>
      </c>
      <c r="J18" s="0" t="s">
        <v>251</v>
      </c>
    </row>
    <row r="19" customFormat="false" ht="12.8" hidden="false" customHeight="false" outlineLevel="0" collapsed="false">
      <c r="B19" s="0" t="s">
        <v>91</v>
      </c>
      <c r="C19" s="0" t="s">
        <v>53</v>
      </c>
      <c r="D19" s="0" t="s">
        <v>81</v>
      </c>
      <c r="F19" s="0" t="s">
        <v>270</v>
      </c>
      <c r="G19" s="0" t="s">
        <v>255</v>
      </c>
      <c r="H19" s="0" t="s">
        <v>255</v>
      </c>
    </row>
    <row r="20" customFormat="false" ht="12.8" hidden="false" customHeight="false" outlineLevel="0" collapsed="false">
      <c r="B20" s="0" t="s">
        <v>82</v>
      </c>
      <c r="C20" s="0" t="s">
        <v>53</v>
      </c>
      <c r="D20" s="0" t="s">
        <v>32</v>
      </c>
      <c r="F20" s="0" t="s">
        <v>270</v>
      </c>
      <c r="G20" s="0" t="s">
        <v>255</v>
      </c>
      <c r="H20" s="0" t="s">
        <v>255</v>
      </c>
    </row>
    <row r="21" customFormat="false" ht="12.8" hidden="false" customHeight="false" outlineLevel="0" collapsed="false">
      <c r="B21" s="0" t="s">
        <v>70</v>
      </c>
      <c r="C21" s="0" t="s">
        <v>32</v>
      </c>
      <c r="D21" s="0" t="s">
        <v>32</v>
      </c>
      <c r="F21" s="0" t="s">
        <v>270</v>
      </c>
      <c r="G21" s="0" t="s">
        <v>255</v>
      </c>
      <c r="H21" s="0" t="s">
        <v>255</v>
      </c>
    </row>
    <row r="22" customFormat="false" ht="12.8" hidden="false" customHeight="false" outlineLevel="0" collapsed="false">
      <c r="B22" s="0" t="s">
        <v>70</v>
      </c>
      <c r="C22" s="0" t="s">
        <v>32</v>
      </c>
      <c r="D22" s="0" t="s">
        <v>31</v>
      </c>
      <c r="F22" s="0" t="s">
        <v>270</v>
      </c>
      <c r="G22" s="0" t="s">
        <v>255</v>
      </c>
      <c r="H22" s="0" t="s">
        <v>255</v>
      </c>
    </row>
    <row r="23" customFormat="false" ht="12.8" hidden="false" customHeight="false" outlineLevel="0" collapsed="false">
      <c r="B23" s="0" t="s">
        <v>86</v>
      </c>
      <c r="C23" s="0" t="s">
        <v>32</v>
      </c>
      <c r="D23" s="0" t="s">
        <v>32</v>
      </c>
      <c r="E23" s="0" t="s">
        <v>32</v>
      </c>
      <c r="F23" s="0" t="s">
        <v>270</v>
      </c>
      <c r="G23" s="0" t="s">
        <v>255</v>
      </c>
      <c r="H23" s="0" t="s">
        <v>255</v>
      </c>
    </row>
    <row r="24" customFormat="false" ht="12.8" hidden="false" customHeight="false" outlineLevel="0" collapsed="false">
      <c r="B24" s="0" t="s">
        <v>86</v>
      </c>
      <c r="C24" s="0" t="s">
        <v>70</v>
      </c>
      <c r="D24" s="0" t="s">
        <v>32</v>
      </c>
      <c r="F24" s="0" t="s">
        <v>270</v>
      </c>
      <c r="G24" s="0" t="s">
        <v>255</v>
      </c>
      <c r="H24" s="0" t="s">
        <v>255</v>
      </c>
    </row>
    <row r="25" customFormat="false" ht="12.8" hidden="false" customHeight="false" outlineLevel="0" collapsed="false">
      <c r="B25" s="0" t="s">
        <v>86</v>
      </c>
      <c r="C25" s="0" t="s">
        <v>70</v>
      </c>
      <c r="D25" s="0" t="s">
        <v>31</v>
      </c>
      <c r="F25" s="0" t="s">
        <v>270</v>
      </c>
      <c r="G25" s="0" t="s">
        <v>255</v>
      </c>
      <c r="H25" s="0" t="s">
        <v>255</v>
      </c>
    </row>
    <row r="26" customFormat="false" ht="12.8" hidden="false" customHeight="false" outlineLevel="0" collapsed="false">
      <c r="B26" s="0" t="s">
        <v>81</v>
      </c>
      <c r="C26" s="0" t="s">
        <v>32</v>
      </c>
      <c r="D26" s="0" t="s">
        <v>72</v>
      </c>
      <c r="F26" s="0" t="s">
        <v>270</v>
      </c>
      <c r="G26" s="0" t="s">
        <v>255</v>
      </c>
      <c r="H26" s="0" t="s">
        <v>255</v>
      </c>
      <c r="J26" s="0" t="s">
        <v>251</v>
      </c>
    </row>
    <row r="27" customFormat="false" ht="12.8" hidden="false" customHeight="false" outlineLevel="0" collapsed="false">
      <c r="B27" s="0" t="s">
        <v>81</v>
      </c>
      <c r="C27" s="0" t="s">
        <v>31</v>
      </c>
      <c r="D27" s="0" t="s">
        <v>72</v>
      </c>
      <c r="F27" s="0" t="s">
        <v>270</v>
      </c>
      <c r="G27" s="0" t="s">
        <v>255</v>
      </c>
      <c r="H27" s="0" t="s">
        <v>255</v>
      </c>
      <c r="J27" s="0" t="s">
        <v>251</v>
      </c>
    </row>
    <row r="28" customFormat="false" ht="12.8" hidden="false" customHeight="false" outlineLevel="0" collapsed="false">
      <c r="B28" s="0" t="s">
        <v>53</v>
      </c>
      <c r="C28" s="0" t="s">
        <v>32</v>
      </c>
      <c r="D28" s="0" t="s">
        <v>34</v>
      </c>
      <c r="F28" s="0" t="s">
        <v>270</v>
      </c>
      <c r="G28" s="0" t="s">
        <v>255</v>
      </c>
      <c r="H28" s="0" t="s">
        <v>255</v>
      </c>
      <c r="I28" s="0" t="s">
        <v>251</v>
      </c>
    </row>
    <row r="29" customFormat="false" ht="12.8" hidden="false" customHeight="false" outlineLevel="0" collapsed="false">
      <c r="B29" s="0" t="s">
        <v>53</v>
      </c>
      <c r="C29" s="0" t="s">
        <v>31</v>
      </c>
      <c r="D29" s="0" t="s">
        <v>34</v>
      </c>
      <c r="F29" s="0" t="s">
        <v>270</v>
      </c>
      <c r="G29" s="0" t="s">
        <v>255</v>
      </c>
      <c r="H29" s="0" t="s">
        <v>255</v>
      </c>
      <c r="I29" s="0" t="s">
        <v>251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5"/>
  <sheetViews>
    <sheetView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pane xSplit="0" ySplit="1" topLeftCell="A2" activePane="bottomLeft" state="frozen"/>
      <selection pane="topLeft" activeCell="A1" activeCellId="0" sqref="A1"/>
      <selection pane="bottomLeft" activeCell="F5" activeCellId="0" sqref="F5"/>
    </sheetView>
  </sheetViews>
  <sheetFormatPr defaultColWidth="11.66015625" defaultRowHeight="12.8" zeroHeight="false" outlineLevelRow="0" outlineLevelCol="0"/>
  <cols>
    <col collapsed="false" customWidth="true" hidden="false" outlineLevel="0" max="2" min="2" style="0" width="7.46"/>
    <col collapsed="false" customWidth="true" hidden="false" outlineLevel="0" max="3" min="3" style="0" width="7.12"/>
    <col collapsed="false" customWidth="true" hidden="false" outlineLevel="0" max="4" min="4" style="0" width="7.55"/>
    <col collapsed="false" customWidth="true" hidden="false" outlineLevel="0" max="5" min="5" style="0" width="6.77"/>
    <col collapsed="false" customWidth="true" hidden="false" outlineLevel="0" max="6" min="6" style="0" width="6.69"/>
    <col collapsed="false" customWidth="true" hidden="false" outlineLevel="0" max="7" min="7" style="0" width="10.15"/>
    <col collapsed="false" customWidth="true" hidden="false" outlineLevel="0" max="8" min="8" style="0" width="9.72"/>
    <col collapsed="false" customWidth="true" hidden="false" outlineLevel="0" max="9" min="9" style="0" width="6.88"/>
    <col collapsed="false" customWidth="true" hidden="false" outlineLevel="0" max="10" min="10" style="0" width="6.94"/>
    <col collapsed="false" customWidth="true" hidden="false" outlineLevel="0" max="17" min="17" style="0" width="23.01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4</v>
      </c>
      <c r="D1" s="0" t="s">
        <v>5</v>
      </c>
      <c r="E1" s="0" t="s">
        <v>6</v>
      </c>
      <c r="F1" s="0" t="s">
        <v>267</v>
      </c>
      <c r="G1" s="0" t="s">
        <v>268</v>
      </c>
      <c r="H1" s="0" t="s">
        <v>269</v>
      </c>
      <c r="I1" s="0" t="s">
        <v>245</v>
      </c>
      <c r="J1" s="0" t="s">
        <v>246</v>
      </c>
      <c r="K1" s="0" t="s">
        <v>8</v>
      </c>
      <c r="L1" s="0" t="s">
        <v>9</v>
      </c>
      <c r="M1" s="0" t="s">
        <v>10</v>
      </c>
      <c r="N1" s="0" t="s">
        <v>11</v>
      </c>
      <c r="O1" s="0" t="s">
        <v>22</v>
      </c>
      <c r="P1" s="0" t="s">
        <v>23</v>
      </c>
      <c r="Q1" s="0" t="s">
        <v>24</v>
      </c>
    </row>
    <row r="2" customFormat="false" ht="12.8" hidden="false" customHeight="false" outlineLevel="0" collapsed="false">
      <c r="B2" s="0" t="s">
        <v>64</v>
      </c>
      <c r="C2" s="0" t="s">
        <v>249</v>
      </c>
      <c r="F2" s="0" t="s">
        <v>272</v>
      </c>
      <c r="G2" s="0" t="s">
        <v>273</v>
      </c>
      <c r="H2" s="0" t="s">
        <v>255</v>
      </c>
    </row>
    <row r="3" customFormat="false" ht="12.8" hidden="false" customHeight="false" outlineLevel="0" collapsed="false">
      <c r="B3" s="0" t="s">
        <v>64</v>
      </c>
      <c r="C3" s="0" t="s">
        <v>261</v>
      </c>
      <c r="D3" s="0" t="s">
        <v>48</v>
      </c>
      <c r="F3" s="0" t="s">
        <v>272</v>
      </c>
      <c r="G3" s="0" t="s">
        <v>273</v>
      </c>
      <c r="H3" s="0" t="s">
        <v>255</v>
      </c>
    </row>
    <row r="4" customFormat="false" ht="12.8" hidden="false" customHeight="false" outlineLevel="0" collapsed="false">
      <c r="B4" s="0" t="s">
        <v>32</v>
      </c>
      <c r="C4" s="0" t="s">
        <v>261</v>
      </c>
      <c r="F4" s="0" t="s">
        <v>272</v>
      </c>
      <c r="G4" s="0" t="s">
        <v>273</v>
      </c>
      <c r="H4" s="0" t="s">
        <v>255</v>
      </c>
    </row>
    <row r="5" customFormat="false" ht="12.8" hidden="false" customHeight="false" outlineLevel="0" collapsed="false">
      <c r="B5" s="0" t="s">
        <v>70</v>
      </c>
      <c r="C5" s="0" t="s">
        <v>258</v>
      </c>
      <c r="F5" s="0" t="s">
        <v>272</v>
      </c>
      <c r="G5" s="0" t="s">
        <v>273</v>
      </c>
      <c r="H5" s="0" t="s">
        <v>255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32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15" activeCellId="1" sqref="F5 A15"/>
    </sheetView>
  </sheetViews>
  <sheetFormatPr defaultColWidth="11.83984375" defaultRowHeight="12.8" zeroHeight="false" outlineLevelRow="0" outlineLevelCol="0"/>
  <cols>
    <col collapsed="false" customWidth="true" hidden="false" outlineLevel="0" max="2" min="1" style="0" width="4.86"/>
    <col collapsed="false" customWidth="true" hidden="false" outlineLevel="0" max="3" min="3" style="0" width="5.65"/>
    <col collapsed="false" customWidth="true" hidden="false" outlineLevel="0" max="4" min="4" style="0" width="5.16"/>
    <col collapsed="false" customWidth="true" hidden="false" outlineLevel="0" max="5" min="5" style="0" width="5.36"/>
    <col collapsed="false" customWidth="true" hidden="false" outlineLevel="0" max="6" min="6" style="0" width="9.03"/>
    <col collapsed="false" customWidth="true" hidden="false" outlineLevel="0" max="7" min="7" style="0" width="4.56"/>
    <col collapsed="false" customWidth="true" hidden="false" outlineLevel="0" max="8" min="8" style="0" width="5.16"/>
    <col collapsed="false" customWidth="true" hidden="false" outlineLevel="0" max="9" min="9" style="0" width="8.33"/>
    <col collapsed="false" customWidth="true" hidden="false" outlineLevel="0" max="10" min="10" style="0" width="11.04"/>
    <col collapsed="false" customWidth="true" hidden="false" outlineLevel="0" max="11" min="11" style="0" width="8.73"/>
    <col collapsed="false" customWidth="true" hidden="false" outlineLevel="0" max="13" min="13" style="0" width="12.03"/>
    <col collapsed="false" customWidth="true" hidden="false" outlineLevel="0" max="15" min="15" style="0" width="6.15"/>
    <col collapsed="false" customWidth="true" hidden="false" outlineLevel="0" max="16" min="16" style="0" width="5.95"/>
    <col collapsed="false" customWidth="true" hidden="false" outlineLevel="0" max="18" min="17" style="0" width="4.76"/>
    <col collapsed="false" customWidth="true" hidden="false" outlineLevel="0" max="20" min="20" style="0" width="19.84"/>
    <col collapsed="false" customWidth="true" hidden="false" outlineLevel="0" max="21" min="21" style="0" width="22.72"/>
  </cols>
  <sheetData>
    <row r="1" s="1" customFormat="true" ht="12.8" hidden="false" customHeight="false" outlineLevel="0" collapsed="false">
      <c r="C1" s="1" t="s">
        <v>1</v>
      </c>
      <c r="D1" s="1" t="s">
        <v>2</v>
      </c>
      <c r="E1" s="0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12</v>
      </c>
      <c r="K1" s="1" t="s">
        <v>13</v>
      </c>
      <c r="L1" s="1" t="s">
        <v>14</v>
      </c>
      <c r="M1" s="1" t="s">
        <v>15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20</v>
      </c>
      <c r="S1" s="1" t="s">
        <v>21</v>
      </c>
      <c r="T1" s="1" t="s">
        <v>247</v>
      </c>
      <c r="U1" s="1" t="s">
        <v>23</v>
      </c>
      <c r="V1" s="1" t="s">
        <v>24</v>
      </c>
      <c r="W1" s="1" t="s">
        <v>25</v>
      </c>
    </row>
    <row r="2" s="1" customFormat="true" ht="12.8" hidden="false" customHeight="false" outlineLevel="0" collapsed="false">
      <c r="A2" s="6" t="s">
        <v>274</v>
      </c>
      <c r="B2" s="1" t="n">
        <v>175</v>
      </c>
      <c r="C2" s="1" t="s">
        <v>32</v>
      </c>
      <c r="D2" s="1" t="s">
        <v>32</v>
      </c>
      <c r="E2" s="0"/>
      <c r="F2" s="1" t="s">
        <v>70</v>
      </c>
      <c r="G2" s="1" t="n">
        <v>0</v>
      </c>
      <c r="H2" s="0"/>
      <c r="I2" s="1" t="n">
        <v>4</v>
      </c>
      <c r="J2" s="1" t="n">
        <v>1</v>
      </c>
      <c r="K2" s="1" t="n">
        <v>0</v>
      </c>
      <c r="L2" s="1" t="n">
        <v>900</v>
      </c>
      <c r="M2" s="1" t="n">
        <v>5.21E-035</v>
      </c>
      <c r="N2" s="1" t="n">
        <v>0</v>
      </c>
      <c r="O2" s="1" t="n">
        <v>900</v>
      </c>
      <c r="P2" s="1" t="n">
        <v>0</v>
      </c>
      <c r="Q2" s="1" t="n">
        <v>0</v>
      </c>
      <c r="R2" s="1" t="n">
        <v>0</v>
      </c>
      <c r="S2" s="1" t="n">
        <v>0</v>
      </c>
      <c r="T2" s="1" t="s">
        <v>177</v>
      </c>
      <c r="U2" s="1" t="s">
        <v>141</v>
      </c>
      <c r="V2" s="1" t="s">
        <v>167</v>
      </c>
      <c r="W2" s="1" t="s">
        <v>30</v>
      </c>
    </row>
    <row r="3" s="1" customFormat="true" ht="12.8" hidden="false" customHeight="false" outlineLevel="0" collapsed="false">
      <c r="A3" s="6"/>
      <c r="B3" s="1" t="n">
        <v>208</v>
      </c>
      <c r="C3" s="1" t="s">
        <v>70</v>
      </c>
      <c r="D3" s="1" t="s">
        <v>32</v>
      </c>
      <c r="E3" s="0"/>
      <c r="F3" s="1" t="s">
        <v>86</v>
      </c>
      <c r="G3" s="1" t="n">
        <v>0</v>
      </c>
      <c r="H3" s="0"/>
      <c r="I3" s="1" t="n">
        <v>4</v>
      </c>
      <c r="J3" s="1" t="n">
        <v>2.8E-012</v>
      </c>
      <c r="K3" s="1" t="n">
        <v>0</v>
      </c>
      <c r="L3" s="1" t="n">
        <v>0</v>
      </c>
      <c r="M3" s="1" t="n">
        <v>5.29E-028</v>
      </c>
      <c r="N3" s="1" t="n">
        <v>-2.4</v>
      </c>
      <c r="O3" s="1" t="n">
        <v>0</v>
      </c>
      <c r="P3" s="1" t="n">
        <v>0</v>
      </c>
      <c r="Q3" s="1" t="n">
        <v>0</v>
      </c>
      <c r="R3" s="1" t="n">
        <v>0</v>
      </c>
      <c r="S3" s="1" t="n">
        <v>0.65</v>
      </c>
      <c r="T3" s="1" t="s">
        <v>177</v>
      </c>
      <c r="U3" s="1" t="s">
        <v>275</v>
      </c>
      <c r="W3" s="1" t="s">
        <v>30</v>
      </c>
    </row>
    <row r="4" s="1" customFormat="true" ht="12.8" hidden="false" customHeight="false" outlineLevel="0" collapsed="false">
      <c r="A4" s="6"/>
      <c r="C4" s="1" t="s">
        <v>39</v>
      </c>
      <c r="D4" s="1" t="s">
        <v>32</v>
      </c>
      <c r="F4" s="1" t="s">
        <v>53</v>
      </c>
      <c r="G4" s="1" t="s">
        <v>34</v>
      </c>
      <c r="H4" s="0"/>
      <c r="I4" s="1" t="n">
        <v>2</v>
      </c>
      <c r="J4" s="1" t="n">
        <v>6.44E-020</v>
      </c>
      <c r="K4" s="1" t="n">
        <v>2.7</v>
      </c>
      <c r="L4" s="1" t="n">
        <v>-3150</v>
      </c>
      <c r="M4" s="1" t="n">
        <v>0</v>
      </c>
      <c r="N4" s="1" t="n">
        <v>0</v>
      </c>
      <c r="O4" s="1" t="n">
        <v>0</v>
      </c>
      <c r="P4" s="1" t="n">
        <v>0</v>
      </c>
      <c r="Q4" s="1" t="n">
        <v>0</v>
      </c>
      <c r="R4" s="1" t="n">
        <v>0</v>
      </c>
      <c r="S4" s="1" t="n">
        <v>0</v>
      </c>
      <c r="T4" s="1" t="s">
        <v>102</v>
      </c>
      <c r="U4" s="1" t="s">
        <v>37</v>
      </c>
      <c r="V4" s="0"/>
      <c r="X4" s="1" t="s">
        <v>30</v>
      </c>
    </row>
    <row r="5" s="1" customFormat="true" ht="12.8" hidden="false" customHeight="false" outlineLevel="0" collapsed="false">
      <c r="A5" s="6"/>
      <c r="C5" s="1" t="s">
        <v>34</v>
      </c>
      <c r="D5" s="1" t="s">
        <v>34</v>
      </c>
      <c r="F5" s="1" t="s">
        <v>39</v>
      </c>
      <c r="G5" s="1" t="n">
        <v>0</v>
      </c>
      <c r="H5" s="0"/>
      <c r="I5" s="1" t="n">
        <v>4</v>
      </c>
      <c r="J5" s="1" t="n">
        <v>1</v>
      </c>
      <c r="K5" s="1" t="n">
        <v>-1</v>
      </c>
      <c r="L5" s="1" t="n">
        <v>0</v>
      </c>
      <c r="M5" s="1" t="n">
        <v>1.8E-030</v>
      </c>
      <c r="N5" s="1" t="n">
        <v>-1</v>
      </c>
      <c r="O5" s="1" t="n">
        <v>0</v>
      </c>
      <c r="P5" s="1" t="n">
        <v>0</v>
      </c>
      <c r="Q5" s="1" t="n">
        <v>0</v>
      </c>
      <c r="R5" s="1" t="n">
        <v>0</v>
      </c>
      <c r="S5" s="1" t="n">
        <v>0.4</v>
      </c>
      <c r="T5" s="1" t="s">
        <v>96</v>
      </c>
      <c r="U5" s="1" t="s">
        <v>50</v>
      </c>
      <c r="V5" s="0"/>
      <c r="W5" s="1" t="s">
        <v>67</v>
      </c>
      <c r="X5" s="1" t="s">
        <v>30</v>
      </c>
    </row>
    <row r="6" s="1" customFormat="true" ht="12.8" hidden="false" customHeight="false" outlineLevel="0" collapsed="false">
      <c r="A6" s="6"/>
      <c r="C6" s="1" t="s">
        <v>53</v>
      </c>
      <c r="D6" s="1" t="s">
        <v>34</v>
      </c>
      <c r="F6" s="1" t="s">
        <v>80</v>
      </c>
      <c r="G6" s="1" t="n">
        <v>0</v>
      </c>
      <c r="H6" s="0"/>
      <c r="I6" s="1" t="n">
        <v>4</v>
      </c>
      <c r="J6" s="1" t="n">
        <v>1</v>
      </c>
      <c r="K6" s="1" t="n">
        <v>-2</v>
      </c>
      <c r="L6" s="1" t="n">
        <v>0</v>
      </c>
      <c r="M6" s="1" t="n">
        <v>6.1E-026</v>
      </c>
      <c r="N6" s="1" t="n">
        <v>-2</v>
      </c>
      <c r="O6" s="1" t="n">
        <v>0</v>
      </c>
      <c r="P6" s="1" t="n">
        <v>6E-016</v>
      </c>
      <c r="Q6" s="1" t="n">
        <v>0</v>
      </c>
      <c r="R6" s="1" t="n">
        <v>0</v>
      </c>
      <c r="S6" s="1" t="n">
        <v>0.4</v>
      </c>
      <c r="T6" s="1" t="s">
        <v>166</v>
      </c>
      <c r="U6" s="1" t="s">
        <v>50</v>
      </c>
      <c r="V6" s="0"/>
      <c r="W6" s="1" t="s">
        <v>67</v>
      </c>
      <c r="X6" s="1" t="s">
        <v>30</v>
      </c>
    </row>
    <row r="7" s="1" customFormat="true" ht="12.8" hidden="false" customHeight="false" outlineLevel="0" collapsed="false">
      <c r="A7" s="6"/>
      <c r="C7" s="1" t="s">
        <v>70</v>
      </c>
      <c r="D7" s="1" t="s">
        <v>34</v>
      </c>
      <c r="E7" s="0"/>
      <c r="F7" s="1" t="s">
        <v>82</v>
      </c>
      <c r="G7" s="1" t="n">
        <v>0</v>
      </c>
      <c r="H7" s="0"/>
      <c r="I7" s="1" t="n">
        <v>5</v>
      </c>
      <c r="J7" s="1" t="n">
        <v>2.4E-011</v>
      </c>
      <c r="K7" s="1" t="n">
        <v>0.2</v>
      </c>
      <c r="L7" s="1" t="n">
        <v>0</v>
      </c>
      <c r="M7" s="1" t="n">
        <v>7.31E-029</v>
      </c>
      <c r="N7" s="1" t="n">
        <v>-1.3</v>
      </c>
      <c r="O7" s="1" t="n">
        <v>0</v>
      </c>
      <c r="P7" s="1" t="n">
        <v>0</v>
      </c>
      <c r="Q7" s="1" t="n">
        <v>0</v>
      </c>
      <c r="R7" s="1" t="n">
        <v>0</v>
      </c>
      <c r="S7" s="1" t="n">
        <v>0</v>
      </c>
      <c r="U7" s="1" t="s">
        <v>108</v>
      </c>
      <c r="V7" s="0"/>
      <c r="X7" s="1" t="s">
        <v>30</v>
      </c>
    </row>
    <row r="8" customFormat="false" ht="12.8" hidden="false" customHeight="false" outlineLevel="0" collapsed="false">
      <c r="A8" s="6"/>
      <c r="C8" s="0" t="s">
        <v>82</v>
      </c>
      <c r="D8" s="0" t="s">
        <v>82</v>
      </c>
      <c r="F8" s="0" t="s">
        <v>76</v>
      </c>
      <c r="G8" s="0" t="s">
        <v>70</v>
      </c>
      <c r="H8" s="0" t="n">
        <v>0</v>
      </c>
      <c r="I8" s="0" t="n">
        <v>3</v>
      </c>
      <c r="J8" s="0" t="n">
        <v>1</v>
      </c>
      <c r="K8" s="0" t="n">
        <v>0</v>
      </c>
      <c r="L8" s="0" t="n">
        <v>920</v>
      </c>
      <c r="M8" s="0" t="n">
        <v>2.1E-033</v>
      </c>
      <c r="N8" s="0" t="n">
        <v>0</v>
      </c>
      <c r="O8" s="0" t="n">
        <v>920</v>
      </c>
      <c r="P8" s="0" t="n">
        <v>0</v>
      </c>
      <c r="Q8" s="0" t="n">
        <v>0</v>
      </c>
      <c r="R8" s="0" t="n">
        <v>0</v>
      </c>
      <c r="S8" s="0" t="n">
        <v>0</v>
      </c>
      <c r="T8" s="0" t="s">
        <v>142</v>
      </c>
      <c r="U8" s="0" t="s">
        <v>108</v>
      </c>
      <c r="V8" s="0" t="s">
        <v>67</v>
      </c>
      <c r="W8" s="1" t="s">
        <v>30</v>
      </c>
    </row>
    <row r="9" customFormat="false" ht="12.8" hidden="false" customHeight="false" outlineLevel="0" collapsed="false">
      <c r="A9" s="6"/>
      <c r="C9" s="0" t="s">
        <v>48</v>
      </c>
      <c r="D9" s="0" t="s">
        <v>53</v>
      </c>
      <c r="F9" s="0" t="s">
        <v>64</v>
      </c>
      <c r="G9" s="0" t="s">
        <v>34</v>
      </c>
      <c r="H9" s="0" t="n">
        <v>0</v>
      </c>
      <c r="I9" s="0" t="n">
        <v>2</v>
      </c>
      <c r="J9" s="0" t="n">
        <v>1.5E-013</v>
      </c>
      <c r="K9" s="0" t="n">
        <v>0</v>
      </c>
      <c r="L9" s="0" t="n">
        <v>0</v>
      </c>
      <c r="M9" s="0" t="n">
        <v>0</v>
      </c>
      <c r="N9" s="0" t="n">
        <v>0</v>
      </c>
      <c r="O9" s="0" t="n">
        <v>0</v>
      </c>
      <c r="P9" s="0" t="n">
        <v>0</v>
      </c>
      <c r="Q9" s="0" t="n">
        <v>0</v>
      </c>
      <c r="R9" s="0" t="n">
        <v>0</v>
      </c>
      <c r="S9" s="0" t="n">
        <v>0</v>
      </c>
      <c r="U9" s="0" t="s">
        <v>108</v>
      </c>
      <c r="W9" s="1" t="s">
        <v>30</v>
      </c>
    </row>
    <row r="10" customFormat="false" ht="12.8" hidden="false" customHeight="false" outlineLevel="0" collapsed="false">
      <c r="A10" s="6"/>
      <c r="C10" s="0" t="s">
        <v>48</v>
      </c>
      <c r="D10" s="0" t="s">
        <v>53</v>
      </c>
      <c r="F10" s="0" t="s">
        <v>148</v>
      </c>
      <c r="G10" s="0" t="n">
        <v>0</v>
      </c>
      <c r="H10" s="0" t="n">
        <v>0</v>
      </c>
      <c r="I10" s="0" t="n">
        <v>5</v>
      </c>
      <c r="J10" s="0" t="n">
        <v>6.62E-016</v>
      </c>
      <c r="K10" s="0" t="n">
        <v>1.3</v>
      </c>
      <c r="L10" s="0" t="n">
        <v>0</v>
      </c>
      <c r="M10" s="0" t="n">
        <v>1.77E-030</v>
      </c>
      <c r="N10" s="0" t="n">
        <v>-1</v>
      </c>
      <c r="O10" s="0" t="n">
        <v>0</v>
      </c>
      <c r="P10" s="0" t="n">
        <v>0</v>
      </c>
      <c r="Q10" s="0" t="n">
        <v>0</v>
      </c>
      <c r="R10" s="0" t="n">
        <v>0</v>
      </c>
      <c r="S10" s="0" t="n">
        <v>0</v>
      </c>
      <c r="U10" s="0" t="s">
        <v>108</v>
      </c>
      <c r="W10" s="1" t="s">
        <v>30</v>
      </c>
    </row>
    <row r="11" customFormat="false" ht="12.8" hidden="false" customHeight="false" outlineLevel="0" collapsed="false">
      <c r="A11" s="6"/>
      <c r="C11" s="0" t="s">
        <v>33</v>
      </c>
      <c r="D11" s="0" t="s">
        <v>27</v>
      </c>
      <c r="F11" s="0" t="s">
        <v>45</v>
      </c>
      <c r="G11" s="0" t="n">
        <v>0</v>
      </c>
      <c r="H11" s="0" t="n">
        <v>0</v>
      </c>
      <c r="I11" s="0" t="n">
        <v>2</v>
      </c>
      <c r="J11" s="0" t="n">
        <v>6.93E-020</v>
      </c>
      <c r="K11" s="0" t="n">
        <v>0.37</v>
      </c>
      <c r="L11" s="0" t="n">
        <v>-51</v>
      </c>
      <c r="M11" s="0" t="n">
        <v>0</v>
      </c>
      <c r="N11" s="0" t="n">
        <v>0</v>
      </c>
      <c r="O11" s="0" t="n">
        <v>0</v>
      </c>
      <c r="P11" s="0" t="n">
        <v>0</v>
      </c>
      <c r="Q11" s="0" t="n">
        <v>0</v>
      </c>
      <c r="R11" s="0" t="n">
        <v>0</v>
      </c>
      <c r="S11" s="0" t="n">
        <v>0</v>
      </c>
      <c r="T11" s="0" t="s">
        <v>276</v>
      </c>
      <c r="U11" s="0" t="s">
        <v>37</v>
      </c>
      <c r="W11" s="1" t="s">
        <v>30</v>
      </c>
    </row>
    <row r="12" customFormat="false" ht="12.8" hidden="false" customHeight="false" outlineLevel="0" collapsed="false">
      <c r="A12" s="6"/>
      <c r="C12" s="0" t="s">
        <v>35</v>
      </c>
      <c r="D12" s="0" t="s">
        <v>39</v>
      </c>
      <c r="F12" s="0" t="s">
        <v>41</v>
      </c>
      <c r="G12" s="0" t="s">
        <v>34</v>
      </c>
      <c r="H12" s="0" t="n">
        <v>0</v>
      </c>
      <c r="I12" s="0" t="n">
        <v>2</v>
      </c>
      <c r="J12" s="0" t="n">
        <v>2.9E-010</v>
      </c>
      <c r="K12" s="0" t="n">
        <v>0</v>
      </c>
      <c r="L12" s="0" t="n">
        <v>-1670</v>
      </c>
      <c r="M12" s="0" t="n">
        <v>0</v>
      </c>
      <c r="N12" s="0" t="n">
        <v>0</v>
      </c>
      <c r="O12" s="0" t="n">
        <v>0</v>
      </c>
      <c r="P12" s="0" t="n">
        <v>0</v>
      </c>
      <c r="Q12" s="0" t="n">
        <v>0</v>
      </c>
      <c r="R12" s="0" t="n">
        <v>0</v>
      </c>
      <c r="S12" s="0" t="n">
        <v>0</v>
      </c>
      <c r="T12" s="0" t="s">
        <v>277</v>
      </c>
      <c r="U12" s="0" t="s">
        <v>50</v>
      </c>
      <c r="W12" s="1" t="s">
        <v>30</v>
      </c>
    </row>
    <row r="13" customFormat="false" ht="12.8" hidden="false" customHeight="false" outlineLevel="0" collapsed="false">
      <c r="A13" s="6"/>
      <c r="C13" s="0" t="s">
        <v>35</v>
      </c>
      <c r="D13" s="0" t="s">
        <v>39</v>
      </c>
      <c r="F13" s="0" t="s">
        <v>41</v>
      </c>
      <c r="G13" s="0" t="s">
        <v>34</v>
      </c>
      <c r="H13" s="0" t="n">
        <v>0</v>
      </c>
      <c r="I13" s="0" t="n">
        <v>4</v>
      </c>
      <c r="J13" s="0" t="n">
        <v>8.5E-011</v>
      </c>
      <c r="K13" s="0" t="n">
        <v>0.15</v>
      </c>
      <c r="L13" s="0" t="n">
        <v>0</v>
      </c>
      <c r="M13" s="0" t="n">
        <v>4.7E-026</v>
      </c>
      <c r="N13" s="0" t="n">
        <v>-1.6</v>
      </c>
      <c r="O13" s="0" t="n">
        <v>0</v>
      </c>
      <c r="P13" s="0" t="n">
        <v>0</v>
      </c>
      <c r="Q13" s="0" t="n">
        <v>0</v>
      </c>
      <c r="R13" s="0" t="n">
        <v>0</v>
      </c>
      <c r="S13" s="0" t="n">
        <v>0.6</v>
      </c>
      <c r="T13" s="0" t="s">
        <v>177</v>
      </c>
      <c r="U13" s="0" t="s">
        <v>50</v>
      </c>
      <c r="V13" s="0" t="s">
        <v>278</v>
      </c>
      <c r="W13" s="1" t="s">
        <v>30</v>
      </c>
    </row>
    <row r="14" customFormat="false" ht="12.8" hidden="false" customHeight="false" outlineLevel="0" collapsed="false">
      <c r="A14" s="6"/>
      <c r="B14" s="2" t="n">
        <f aca="false">ROW()-1</f>
        <v>13</v>
      </c>
      <c r="C14" s="0" t="s">
        <v>48</v>
      </c>
      <c r="D14" s="0" t="s">
        <v>53</v>
      </c>
      <c r="F14" s="0" t="s">
        <v>64</v>
      </c>
      <c r="G14" s="0" t="s">
        <v>34</v>
      </c>
      <c r="I14" s="0" t="n">
        <v>2</v>
      </c>
      <c r="N14" s="3" t="n">
        <v>1.62847E-006</v>
      </c>
      <c r="O14" s="0" t="n">
        <v>6.1</v>
      </c>
      <c r="P14" s="0" t="n">
        <v>0</v>
      </c>
      <c r="Q14" s="3" t="n">
        <v>4.89574E-015</v>
      </c>
      <c r="R14" s="0" t="n">
        <v>0.6</v>
      </c>
      <c r="S14" s="0" t="n">
        <v>0</v>
      </c>
      <c r="T14" s="0" t="n">
        <v>0</v>
      </c>
      <c r="U14" s="0" t="n">
        <v>0</v>
      </c>
      <c r="V14" s="0" t="n">
        <v>0</v>
      </c>
      <c r="W14" s="0" t="n">
        <v>0</v>
      </c>
      <c r="Y14" s="0" t="s">
        <v>108</v>
      </c>
      <c r="AA14" s="1" t="s">
        <v>30</v>
      </c>
    </row>
    <row r="15" customFormat="false" ht="13.3" hidden="false" customHeight="true" outlineLevel="0" collapsed="false">
      <c r="B15" s="2" t="n">
        <f aca="false">ROW()-1</f>
        <v>14</v>
      </c>
      <c r="C15" s="0" t="s">
        <v>214</v>
      </c>
      <c r="D15" s="0" t="s">
        <v>92</v>
      </c>
      <c r="F15" s="0" t="s">
        <v>279</v>
      </c>
      <c r="I15" s="0" t="n">
        <v>5</v>
      </c>
      <c r="N15" s="0" t="n">
        <v>9.04E-013</v>
      </c>
      <c r="O15" s="0" t="n">
        <v>0.1</v>
      </c>
      <c r="P15" s="0" t="n">
        <v>0</v>
      </c>
      <c r="Q15" s="0" t="n">
        <v>6.48E-023</v>
      </c>
      <c r="R15" s="0" t="n">
        <v>-3</v>
      </c>
      <c r="S15" s="0" t="n">
        <v>0</v>
      </c>
      <c r="T15" s="0" t="n">
        <v>0</v>
      </c>
      <c r="U15" s="0" t="n">
        <v>0</v>
      </c>
      <c r="V15" s="0" t="n">
        <v>0</v>
      </c>
      <c r="W15" s="0" t="n">
        <v>0</v>
      </c>
      <c r="Y15" s="0" t="s">
        <v>108</v>
      </c>
      <c r="AA15" s="0" t="s">
        <v>43</v>
      </c>
    </row>
    <row r="16" customFormat="false" ht="13.3" hidden="false" customHeight="true" outlineLevel="0" collapsed="false">
      <c r="B16" s="2" t="n">
        <f aca="false">ROW()-1</f>
        <v>15</v>
      </c>
      <c r="C16" s="0" t="s">
        <v>241</v>
      </c>
      <c r="D16" s="0" t="s">
        <v>32</v>
      </c>
      <c r="F16" s="0" t="s">
        <v>92</v>
      </c>
      <c r="G16" s="0" t="s">
        <v>70</v>
      </c>
      <c r="H16" s="0" t="s">
        <v>53</v>
      </c>
      <c r="I16" s="0" t="n">
        <v>2</v>
      </c>
      <c r="N16" s="0" t="n">
        <v>7.8E-011</v>
      </c>
      <c r="O16" s="0" t="n">
        <v>0</v>
      </c>
      <c r="P16" s="0" t="n">
        <v>-3400</v>
      </c>
      <c r="Q16" s="0" t="n">
        <v>0</v>
      </c>
      <c r="R16" s="0" t="n">
        <v>0</v>
      </c>
      <c r="S16" s="0" t="n">
        <v>0</v>
      </c>
      <c r="T16" s="0" t="n">
        <v>0</v>
      </c>
      <c r="U16" s="0" t="n">
        <v>0</v>
      </c>
      <c r="V16" s="0" t="n">
        <v>0</v>
      </c>
      <c r="W16" s="0" t="n">
        <v>0</v>
      </c>
      <c r="X16" s="0" t="s">
        <v>280</v>
      </c>
      <c r="Y16" s="0" t="s">
        <v>108</v>
      </c>
      <c r="AA16" s="1" t="s">
        <v>30</v>
      </c>
    </row>
    <row r="17" customFormat="false" ht="13.3" hidden="false" customHeight="true" outlineLevel="0" collapsed="false">
      <c r="B17" s="2" t="n">
        <f aca="false">ROW()-1</f>
        <v>16</v>
      </c>
      <c r="C17" s="0" t="s">
        <v>241</v>
      </c>
      <c r="D17" s="0" t="s">
        <v>53</v>
      </c>
      <c r="F17" s="0" t="s">
        <v>92</v>
      </c>
      <c r="G17" s="0" t="s">
        <v>80</v>
      </c>
      <c r="H17" s="0" t="s">
        <v>70</v>
      </c>
      <c r="I17" s="0" t="n">
        <v>2</v>
      </c>
      <c r="N17" s="0" t="n">
        <v>1.3E-012</v>
      </c>
      <c r="O17" s="0" t="n">
        <v>0</v>
      </c>
      <c r="P17" s="0" t="n">
        <v>380</v>
      </c>
      <c r="Q17" s="0" t="n">
        <v>0</v>
      </c>
      <c r="R17" s="0" t="n">
        <v>0</v>
      </c>
      <c r="S17" s="0" t="n">
        <v>0</v>
      </c>
      <c r="T17" s="0" t="n">
        <v>0</v>
      </c>
      <c r="U17" s="0" t="n">
        <v>0</v>
      </c>
      <c r="V17" s="0" t="n">
        <v>0</v>
      </c>
      <c r="W17" s="0" t="n">
        <v>0</v>
      </c>
      <c r="X17" s="0" t="s">
        <v>281</v>
      </c>
      <c r="Y17" s="0" t="s">
        <v>108</v>
      </c>
      <c r="AA17" s="1" t="s">
        <v>30</v>
      </c>
    </row>
    <row r="18" customFormat="false" ht="13.3" hidden="false" customHeight="true" outlineLevel="0" collapsed="false">
      <c r="B18" s="2" t="n">
        <f aca="false">ROW()-1</f>
        <v>17</v>
      </c>
      <c r="C18" s="0" t="s">
        <v>240</v>
      </c>
      <c r="D18" s="0" t="s">
        <v>34</v>
      </c>
      <c r="F18" s="0" t="s">
        <v>80</v>
      </c>
      <c r="G18" s="0" t="s">
        <v>62</v>
      </c>
      <c r="I18" s="0" t="n">
        <v>2</v>
      </c>
      <c r="N18" s="0" t="n">
        <v>1.35E-017</v>
      </c>
      <c r="O18" s="0" t="n">
        <v>1.89</v>
      </c>
      <c r="P18" s="0" t="n">
        <v>-1940</v>
      </c>
      <c r="Q18" s="0" t="n">
        <v>0</v>
      </c>
      <c r="R18" s="0" t="n">
        <v>0</v>
      </c>
      <c r="S18" s="0" t="n">
        <v>0</v>
      </c>
      <c r="T18" s="0" t="n">
        <v>0</v>
      </c>
      <c r="U18" s="0" t="n">
        <v>0</v>
      </c>
      <c r="V18" s="0" t="n">
        <v>0</v>
      </c>
      <c r="W18" s="0" t="n">
        <v>0</v>
      </c>
      <c r="X18" s="0" t="n">
        <v>298</v>
      </c>
      <c r="Y18" s="0" t="s">
        <v>282</v>
      </c>
      <c r="AA18" s="1" t="s">
        <v>30</v>
      </c>
    </row>
    <row r="19" customFormat="false" ht="13.3" hidden="false" customHeight="true" outlineLevel="0" collapsed="false">
      <c r="B19" s="2" t="n">
        <f aca="false">ROW()-1</f>
        <v>18</v>
      </c>
      <c r="C19" s="0" t="s">
        <v>240</v>
      </c>
      <c r="D19" s="0" t="s">
        <v>32</v>
      </c>
      <c r="F19" s="0" t="s">
        <v>92</v>
      </c>
      <c r="G19" s="0" t="s">
        <v>53</v>
      </c>
      <c r="I19" s="0" t="n">
        <v>2</v>
      </c>
      <c r="N19" s="0" t="n">
        <v>2.01E-011</v>
      </c>
      <c r="O19" s="0" t="n">
        <v>0</v>
      </c>
      <c r="P19" s="0" t="n">
        <v>-3000</v>
      </c>
      <c r="Q19" s="0" t="n">
        <v>0</v>
      </c>
      <c r="R19" s="0" t="n">
        <v>0</v>
      </c>
      <c r="S19" s="0" t="n">
        <v>0</v>
      </c>
      <c r="T19" s="0" t="n">
        <v>0</v>
      </c>
      <c r="U19" s="0" t="n">
        <v>0</v>
      </c>
      <c r="V19" s="0" t="n">
        <v>0</v>
      </c>
      <c r="W19" s="0" t="n">
        <v>0</v>
      </c>
      <c r="X19" s="0" t="s">
        <v>58</v>
      </c>
      <c r="Y19" s="0" t="s">
        <v>235</v>
      </c>
      <c r="AA19" s="1" t="s">
        <v>30</v>
      </c>
    </row>
    <row r="20" customFormat="false" ht="13.3" hidden="false" customHeight="true" outlineLevel="0" collapsed="false">
      <c r="B20" s="2" t="n">
        <f aca="false">ROW()-1</f>
        <v>19</v>
      </c>
      <c r="C20" s="0" t="s">
        <v>240</v>
      </c>
      <c r="D20" s="0" t="s">
        <v>53</v>
      </c>
      <c r="F20" s="0" t="s">
        <v>92</v>
      </c>
      <c r="G20" s="0" t="s">
        <v>80</v>
      </c>
      <c r="I20" s="0" t="n">
        <v>2</v>
      </c>
      <c r="N20" s="0" t="n">
        <v>1.8E-011</v>
      </c>
      <c r="O20" s="0" t="n">
        <v>0</v>
      </c>
      <c r="P20" s="0" t="n">
        <v>-390</v>
      </c>
      <c r="Q20" s="0" t="n">
        <v>0</v>
      </c>
      <c r="R20" s="0" t="n">
        <v>0</v>
      </c>
      <c r="S20" s="0" t="n">
        <v>0</v>
      </c>
      <c r="T20" s="0" t="n">
        <v>0</v>
      </c>
      <c r="U20" s="0" t="n">
        <v>0</v>
      </c>
      <c r="V20" s="0" t="n">
        <v>0</v>
      </c>
      <c r="W20" s="0" t="n">
        <v>0</v>
      </c>
      <c r="X20" s="0" t="s">
        <v>283</v>
      </c>
      <c r="Y20" s="0" t="s">
        <v>108</v>
      </c>
      <c r="AA20" s="1" t="s">
        <v>30</v>
      </c>
    </row>
    <row r="21" customFormat="false" ht="13.3" hidden="false" customHeight="true" outlineLevel="0" collapsed="false">
      <c r="B21" s="2" t="n">
        <f aca="false">ROW()-1</f>
        <v>20</v>
      </c>
      <c r="C21" s="0" t="s">
        <v>214</v>
      </c>
      <c r="D21" s="0" t="s">
        <v>82</v>
      </c>
      <c r="F21" s="0" t="s">
        <v>92</v>
      </c>
      <c r="G21" s="0" t="s">
        <v>70</v>
      </c>
      <c r="H21" s="0" t="s">
        <v>53</v>
      </c>
      <c r="I21" s="0" t="n">
        <v>2</v>
      </c>
      <c r="N21" s="0" t="n">
        <v>3.5E-012</v>
      </c>
      <c r="O21" s="0" t="n">
        <v>0</v>
      </c>
      <c r="P21" s="0" t="n">
        <v>0</v>
      </c>
      <c r="Q21" s="0" t="n">
        <v>0</v>
      </c>
      <c r="R21" s="0" t="n">
        <v>0</v>
      </c>
      <c r="S21" s="0" t="n">
        <v>0</v>
      </c>
      <c r="T21" s="0" t="n">
        <v>0</v>
      </c>
      <c r="U21" s="0" t="n">
        <v>0</v>
      </c>
      <c r="V21" s="0" t="n">
        <v>0</v>
      </c>
      <c r="W21" s="0" t="n">
        <v>0</v>
      </c>
      <c r="X21" s="0" t="n">
        <v>298</v>
      </c>
      <c r="Y21" s="0" t="s">
        <v>108</v>
      </c>
      <c r="AA21" s="1" t="s">
        <v>30</v>
      </c>
    </row>
    <row r="22" customFormat="false" ht="13.3" hidden="false" customHeight="true" outlineLevel="0" collapsed="false">
      <c r="B22" s="2" t="n">
        <f aca="false">ROW()-1</f>
        <v>21</v>
      </c>
      <c r="C22" s="0" t="s">
        <v>214</v>
      </c>
      <c r="D22" s="0" t="s">
        <v>62</v>
      </c>
      <c r="F22" s="0" t="s">
        <v>92</v>
      </c>
      <c r="G22" s="0" t="s">
        <v>92</v>
      </c>
      <c r="I22" s="0" t="n">
        <v>2</v>
      </c>
      <c r="N22" s="0" t="n">
        <v>1.5E-011</v>
      </c>
      <c r="O22" s="0" t="n">
        <v>0</v>
      </c>
      <c r="P22" s="0" t="n">
        <v>170</v>
      </c>
      <c r="Q22" s="0" t="n">
        <v>0</v>
      </c>
      <c r="R22" s="0" t="n">
        <v>0</v>
      </c>
      <c r="S22" s="0" t="n">
        <v>0</v>
      </c>
      <c r="T22" s="0" t="n">
        <v>0</v>
      </c>
      <c r="U22" s="0" t="n">
        <v>0</v>
      </c>
      <c r="V22" s="0" t="n">
        <v>0</v>
      </c>
      <c r="W22" s="0" t="n">
        <v>0</v>
      </c>
      <c r="X22" s="0" t="s">
        <v>284</v>
      </c>
      <c r="Y22" s="0" t="s">
        <v>108</v>
      </c>
      <c r="AA22" s="1" t="s">
        <v>30</v>
      </c>
    </row>
    <row r="23" customFormat="false" ht="13.3" hidden="false" customHeight="true" outlineLevel="0" collapsed="false">
      <c r="B23" s="2" t="n">
        <f aca="false">ROW()-1</f>
        <v>22</v>
      </c>
      <c r="C23" s="0" t="s">
        <v>214</v>
      </c>
      <c r="D23" s="0" t="s">
        <v>92</v>
      </c>
      <c r="F23" s="0" t="s">
        <v>92</v>
      </c>
      <c r="G23" s="0" t="s">
        <v>62</v>
      </c>
      <c r="H23" s="0" t="s">
        <v>70</v>
      </c>
      <c r="I23" s="0" t="n">
        <v>2</v>
      </c>
      <c r="N23" s="0" t="n">
        <v>4.5E-014</v>
      </c>
      <c r="O23" s="0" t="n">
        <v>0</v>
      </c>
      <c r="P23" s="0" t="n">
        <v>-1260</v>
      </c>
      <c r="Q23" s="0" t="n">
        <v>0</v>
      </c>
      <c r="R23" s="0" t="n">
        <v>0</v>
      </c>
      <c r="S23" s="0" t="n">
        <v>0</v>
      </c>
      <c r="T23" s="0" t="n">
        <v>0</v>
      </c>
      <c r="U23" s="0" t="n">
        <v>0</v>
      </c>
      <c r="V23" s="0" t="n">
        <v>0</v>
      </c>
      <c r="W23" s="0" t="n">
        <v>0</v>
      </c>
      <c r="X23" s="0" t="s">
        <v>285</v>
      </c>
      <c r="Y23" s="0" t="s">
        <v>108</v>
      </c>
      <c r="AA23" s="1" t="s">
        <v>30</v>
      </c>
    </row>
    <row r="24" customFormat="false" ht="13.3" hidden="false" customHeight="true" outlineLevel="0" collapsed="false">
      <c r="B24" s="2" t="n">
        <f aca="false">ROW()-1</f>
        <v>23</v>
      </c>
      <c r="C24" s="0" t="s">
        <v>214</v>
      </c>
      <c r="D24" s="0" t="s">
        <v>214</v>
      </c>
      <c r="F24" s="0" t="s">
        <v>92</v>
      </c>
      <c r="G24" s="0" t="s">
        <v>92</v>
      </c>
      <c r="H24" s="0" t="s">
        <v>70</v>
      </c>
      <c r="I24" s="0" t="n">
        <v>2</v>
      </c>
      <c r="N24" s="0" t="n">
        <v>8.5E-013</v>
      </c>
      <c r="O24" s="0" t="n">
        <v>0</v>
      </c>
      <c r="P24" s="0" t="n">
        <v>-2450</v>
      </c>
      <c r="Q24" s="0" t="n">
        <v>0</v>
      </c>
      <c r="R24" s="0" t="n">
        <v>0</v>
      </c>
      <c r="S24" s="0" t="n">
        <v>0</v>
      </c>
      <c r="T24" s="0" t="n">
        <v>0</v>
      </c>
      <c r="U24" s="0" t="n">
        <v>0</v>
      </c>
      <c r="V24" s="0" t="n">
        <v>0</v>
      </c>
      <c r="W24" s="0" t="n">
        <v>0</v>
      </c>
      <c r="X24" s="0" t="s">
        <v>286</v>
      </c>
      <c r="Y24" s="0" t="s">
        <v>108</v>
      </c>
      <c r="AA24" s="1" t="s">
        <v>30</v>
      </c>
    </row>
    <row r="25" customFormat="false" ht="13.3" hidden="false" customHeight="true" outlineLevel="0" collapsed="false">
      <c r="B25" s="2" t="n">
        <f aca="false">ROW()-1</f>
        <v>24</v>
      </c>
      <c r="C25" s="0" t="s">
        <v>214</v>
      </c>
      <c r="D25" s="0" t="s">
        <v>32</v>
      </c>
      <c r="F25" s="0" t="s">
        <v>92</v>
      </c>
      <c r="G25" s="0" t="s">
        <v>70</v>
      </c>
      <c r="I25" s="0" t="n">
        <v>2</v>
      </c>
      <c r="N25" s="0" t="n">
        <v>1E-011</v>
      </c>
      <c r="O25" s="0" t="n">
        <v>0</v>
      </c>
      <c r="P25" s="0" t="n">
        <v>0</v>
      </c>
      <c r="Q25" s="0" t="n">
        <v>0</v>
      </c>
      <c r="R25" s="0" t="n">
        <v>0</v>
      </c>
      <c r="S25" s="0" t="n">
        <v>0</v>
      </c>
      <c r="T25" s="0" t="n">
        <v>0</v>
      </c>
      <c r="U25" s="0" t="n">
        <v>0</v>
      </c>
      <c r="V25" s="0" t="n">
        <v>0</v>
      </c>
      <c r="W25" s="0" t="n">
        <v>0</v>
      </c>
      <c r="X25" s="0" t="s">
        <v>287</v>
      </c>
      <c r="Y25" s="0" t="s">
        <v>108</v>
      </c>
      <c r="AA25" s="1" t="s">
        <v>30</v>
      </c>
    </row>
    <row r="26" customFormat="false" ht="13.3" hidden="false" customHeight="true" outlineLevel="0" collapsed="false">
      <c r="B26" s="2" t="n">
        <f aca="false">ROW()-1</f>
        <v>25</v>
      </c>
      <c r="C26" s="0" t="s">
        <v>214</v>
      </c>
      <c r="D26" s="0" t="s">
        <v>53</v>
      </c>
      <c r="F26" s="0" t="s">
        <v>92</v>
      </c>
      <c r="G26" s="0" t="s">
        <v>82</v>
      </c>
      <c r="I26" s="0" t="n">
        <v>2</v>
      </c>
      <c r="N26" s="0" t="n">
        <v>2.2E-011</v>
      </c>
      <c r="O26" s="0" t="n">
        <v>0</v>
      </c>
      <c r="P26" s="0" t="n">
        <v>0</v>
      </c>
      <c r="Q26" s="0" t="n">
        <v>0</v>
      </c>
      <c r="R26" s="0" t="n">
        <v>0</v>
      </c>
      <c r="S26" s="0" t="n">
        <v>0</v>
      </c>
      <c r="T26" s="0" t="n">
        <v>0</v>
      </c>
      <c r="U26" s="0" t="n">
        <v>0</v>
      </c>
      <c r="V26" s="0" t="n">
        <v>0</v>
      </c>
      <c r="W26" s="0" t="n">
        <v>0</v>
      </c>
      <c r="X26" s="0" t="n">
        <v>298</v>
      </c>
      <c r="Y26" s="0" t="s">
        <v>108</v>
      </c>
      <c r="AA26" s="1" t="s">
        <v>30</v>
      </c>
    </row>
    <row r="27" customFormat="false" ht="13.3" hidden="false" customHeight="true" outlineLevel="0" collapsed="false">
      <c r="B27" s="2" t="n">
        <f aca="false">ROW()-1</f>
        <v>26</v>
      </c>
      <c r="C27" s="0" t="s">
        <v>76</v>
      </c>
      <c r="D27" s="0" t="s">
        <v>53</v>
      </c>
      <c r="F27" s="0" t="s">
        <v>82</v>
      </c>
      <c r="G27" s="0" t="s">
        <v>80</v>
      </c>
      <c r="I27" s="0" t="n">
        <v>2</v>
      </c>
      <c r="N27" s="0" t="n">
        <v>1.8E-012</v>
      </c>
      <c r="O27" s="0" t="n">
        <v>0</v>
      </c>
      <c r="P27" s="0" t="n">
        <v>0</v>
      </c>
      <c r="Q27" s="0" t="n">
        <v>0</v>
      </c>
      <c r="R27" s="0" t="n">
        <v>0</v>
      </c>
      <c r="S27" s="0" t="n">
        <v>0</v>
      </c>
      <c r="T27" s="0" t="n">
        <v>0</v>
      </c>
      <c r="U27" s="0" t="n">
        <v>0</v>
      </c>
      <c r="V27" s="0" t="n">
        <v>0</v>
      </c>
      <c r="W27" s="0" t="n">
        <v>0</v>
      </c>
      <c r="X27" s="0" t="s">
        <v>177</v>
      </c>
      <c r="Y27" s="0" t="s">
        <v>108</v>
      </c>
      <c r="AA27" s="1" t="s">
        <v>30</v>
      </c>
    </row>
    <row r="28" customFormat="false" ht="13.3" hidden="false" customHeight="true" outlineLevel="0" collapsed="false">
      <c r="B28" s="2" t="n">
        <f aca="false">ROW()-1</f>
        <v>27</v>
      </c>
      <c r="C28" s="0" t="s">
        <v>33</v>
      </c>
      <c r="D28" s="0" t="s">
        <v>33</v>
      </c>
      <c r="F28" s="0" t="s">
        <v>38</v>
      </c>
      <c r="I28" s="0" t="n">
        <v>2</v>
      </c>
      <c r="N28" s="0" t="n">
        <v>2.16E-011</v>
      </c>
      <c r="O28" s="0" t="n">
        <v>0</v>
      </c>
      <c r="P28" s="0" t="n">
        <v>0</v>
      </c>
      <c r="Q28" s="0" t="n">
        <v>0</v>
      </c>
      <c r="R28" s="0" t="n">
        <v>0</v>
      </c>
      <c r="S28" s="0" t="n">
        <v>0</v>
      </c>
      <c r="T28" s="0" t="n">
        <v>0</v>
      </c>
      <c r="U28" s="0" t="n">
        <v>0</v>
      </c>
      <c r="V28" s="0" t="n">
        <v>0</v>
      </c>
      <c r="W28" s="0" t="n">
        <v>0</v>
      </c>
      <c r="X28" s="0" t="n">
        <v>298</v>
      </c>
      <c r="Y28" s="0" t="s">
        <v>288</v>
      </c>
    </row>
    <row r="29" customFormat="false" ht="13.3" hidden="false" customHeight="true" outlineLevel="0" collapsed="false">
      <c r="B29" s="2" t="n">
        <f aca="false">ROW()-1</f>
        <v>28</v>
      </c>
      <c r="C29" s="0" t="s">
        <v>59</v>
      </c>
      <c r="D29" s="0" t="s">
        <v>59</v>
      </c>
      <c r="F29" s="0" t="s">
        <v>57</v>
      </c>
      <c r="G29" s="0" t="s">
        <v>34</v>
      </c>
      <c r="H29" s="0" t="s">
        <v>34</v>
      </c>
      <c r="I29" s="0" t="n">
        <v>2</v>
      </c>
      <c r="N29" s="0" t="n">
        <v>1.16E-009</v>
      </c>
      <c r="O29" s="0" t="n">
        <v>0</v>
      </c>
      <c r="P29" s="0" t="n">
        <v>0</v>
      </c>
      <c r="Q29" s="0" t="n">
        <v>0</v>
      </c>
      <c r="R29" s="0" t="n">
        <v>0</v>
      </c>
      <c r="S29" s="0" t="n">
        <v>0</v>
      </c>
      <c r="T29" s="0" t="n">
        <v>0</v>
      </c>
      <c r="U29" s="0" t="n">
        <v>0</v>
      </c>
      <c r="V29" s="0" t="n">
        <v>0</v>
      </c>
      <c r="W29" s="0" t="n">
        <v>0</v>
      </c>
      <c r="X29" s="0" t="n">
        <v>298</v>
      </c>
      <c r="Y29" s="0" t="s">
        <v>37</v>
      </c>
      <c r="AA29" s="1" t="s">
        <v>30</v>
      </c>
    </row>
    <row r="30" customFormat="false" ht="13.3" hidden="false" customHeight="true" outlineLevel="0" collapsed="false">
      <c r="B30" s="2" t="n">
        <f aca="false">ROW()-1</f>
        <v>29</v>
      </c>
      <c r="C30" s="0" t="s">
        <v>59</v>
      </c>
      <c r="D30" s="0" t="s">
        <v>59</v>
      </c>
      <c r="F30" s="0" t="s">
        <v>57</v>
      </c>
      <c r="G30" s="0" t="s">
        <v>39</v>
      </c>
      <c r="I30" s="0" t="n">
        <v>2</v>
      </c>
      <c r="N30" s="0" t="n">
        <v>1.7E-011</v>
      </c>
      <c r="O30" s="0" t="n">
        <v>0</v>
      </c>
      <c r="P30" s="0" t="n">
        <v>0</v>
      </c>
      <c r="Q30" s="0" t="n">
        <v>0</v>
      </c>
      <c r="R30" s="0" t="n">
        <v>0</v>
      </c>
      <c r="S30" s="0" t="n">
        <v>0</v>
      </c>
      <c r="T30" s="0" t="n">
        <v>0</v>
      </c>
      <c r="U30" s="0" t="n">
        <v>0</v>
      </c>
      <c r="V30" s="0" t="n">
        <v>0</v>
      </c>
      <c r="W30" s="0" t="n">
        <v>0</v>
      </c>
      <c r="X30" s="0" t="s">
        <v>36</v>
      </c>
      <c r="Y30" s="0" t="s">
        <v>37</v>
      </c>
      <c r="AA30" s="1" t="s">
        <v>30</v>
      </c>
    </row>
    <row r="31" customFormat="false" ht="13.3" hidden="false" customHeight="true" outlineLevel="0" collapsed="false">
      <c r="B31" s="2" t="n">
        <f aca="false">ROW()-1</f>
        <v>30</v>
      </c>
      <c r="C31" s="0" t="s">
        <v>59</v>
      </c>
      <c r="D31" s="0" t="s">
        <v>59</v>
      </c>
      <c r="F31" s="0" t="s">
        <v>127</v>
      </c>
      <c r="G31" s="0" t="s">
        <v>27</v>
      </c>
      <c r="I31" s="0" t="n">
        <v>2</v>
      </c>
      <c r="N31" s="0" t="n">
        <v>6.29E-018</v>
      </c>
      <c r="O31" s="0" t="n">
        <v>1.8</v>
      </c>
      <c r="P31" s="0" t="n">
        <v>70</v>
      </c>
      <c r="Q31" s="0" t="n">
        <v>0</v>
      </c>
      <c r="R31" s="0" t="n">
        <v>0</v>
      </c>
      <c r="S31" s="0" t="n">
        <v>0</v>
      </c>
      <c r="T31" s="0" t="n">
        <v>0</v>
      </c>
      <c r="U31" s="0" t="n">
        <v>0</v>
      </c>
      <c r="V31" s="0" t="n">
        <v>0</v>
      </c>
      <c r="W31" s="0" t="n">
        <v>0</v>
      </c>
      <c r="X31" s="0" t="s">
        <v>166</v>
      </c>
      <c r="Y31" s="0" t="s">
        <v>37</v>
      </c>
      <c r="AA31" s="1" t="s">
        <v>30</v>
      </c>
    </row>
    <row r="32" customFormat="false" ht="13.3" hidden="false" customHeight="true" outlineLevel="0" collapsed="false">
      <c r="B32" s="2" t="n">
        <f aca="false">ROW()-1</f>
        <v>31</v>
      </c>
      <c r="C32" s="0" t="s">
        <v>81</v>
      </c>
      <c r="D32" s="0" t="s">
        <v>39</v>
      </c>
      <c r="F32" s="0" t="s">
        <v>80</v>
      </c>
      <c r="G32" s="0" t="s">
        <v>72</v>
      </c>
      <c r="I32" s="0" t="n">
        <v>2</v>
      </c>
      <c r="N32" s="0" t="n">
        <v>0</v>
      </c>
      <c r="O32" s="0" t="n">
        <v>0</v>
      </c>
      <c r="P32" s="0" t="n">
        <v>0</v>
      </c>
      <c r="Q32" s="0" t="n">
        <v>0</v>
      </c>
      <c r="R32" s="0" t="n">
        <v>0</v>
      </c>
      <c r="S32" s="0" t="n">
        <v>0</v>
      </c>
      <c r="T32" s="0" t="n">
        <v>0</v>
      </c>
      <c r="U32" s="0" t="n">
        <v>0</v>
      </c>
      <c r="V32" s="0" t="n">
        <v>0</v>
      </c>
      <c r="W32" s="0" t="n">
        <v>0</v>
      </c>
      <c r="Y32" s="0" t="s">
        <v>85</v>
      </c>
      <c r="AA32" s="0" t="s">
        <v>43</v>
      </c>
    </row>
  </sheetData>
  <mergeCells count="1">
    <mergeCell ref="A2:A14"/>
  </mergeCells>
  <printOptions headings="false" gridLines="false" gridLinesSet="true" horizontalCentered="false" verticalCentered="false"/>
  <pageMargins left="0.7875" right="0.7875" top="0.7875" bottom="0.78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46"/>
  <sheetViews>
    <sheetView showFormulas="false" showGridLines="true" showRowColHeaders="true" showZeros="true" rightToLeft="false" tabSelected="false" showOutlineSymbols="true" defaultGridColor="true" view="normal" topLeftCell="A22" colorId="64" zoomScale="140" zoomScaleNormal="140" zoomScalePageLayoutView="100" workbookViewId="0">
      <selection pane="topLeft" activeCell="A44" activeCellId="1" sqref="F5 A44"/>
    </sheetView>
  </sheetViews>
  <sheetFormatPr defaultColWidth="11.82421875" defaultRowHeight="12.8" zeroHeight="false" outlineLevelRow="0" outlineLevelCol="0"/>
  <sheetData>
    <row r="1" customFormat="false" ht="12.8" hidden="false" customHeight="false" outlineLevel="0" collapsed="false">
      <c r="A1" s="0" t="n">
        <v>331</v>
      </c>
      <c r="B1" s="0" t="s">
        <v>289</v>
      </c>
      <c r="C1" s="0" t="s">
        <v>33</v>
      </c>
      <c r="D1" s="0" t="s">
        <v>290</v>
      </c>
      <c r="E1" s="0" t="s">
        <v>291</v>
      </c>
      <c r="G1" s="0" t="n">
        <v>-2</v>
      </c>
      <c r="L1" s="0" t="n">
        <v>8.74E-017</v>
      </c>
      <c r="M1" s="0" t="n">
        <v>0.75</v>
      </c>
      <c r="N1" s="0" t="n">
        <v>0</v>
      </c>
      <c r="O1" s="0" t="n">
        <v>0</v>
      </c>
      <c r="P1" s="0" t="n">
        <v>0</v>
      </c>
      <c r="Q1" s="0" t="n">
        <v>0</v>
      </c>
      <c r="R1" s="0" t="n">
        <v>0</v>
      </c>
      <c r="S1" s="0" t="n">
        <v>0</v>
      </c>
      <c r="T1" s="0" t="n">
        <v>0</v>
      </c>
      <c r="U1" s="0" t="n">
        <v>0</v>
      </c>
      <c r="V1" s="0" t="s">
        <v>292</v>
      </c>
      <c r="W1" s="0" t="s">
        <v>37</v>
      </c>
    </row>
    <row r="2" customFormat="false" ht="12.8" hidden="false" customHeight="false" outlineLevel="0" collapsed="false">
      <c r="A2" s="0" t="n">
        <v>332</v>
      </c>
      <c r="B2" s="0" t="s">
        <v>289</v>
      </c>
      <c r="C2" s="0" t="s">
        <v>35</v>
      </c>
      <c r="D2" s="0" t="s">
        <v>293</v>
      </c>
      <c r="E2" s="0" t="s">
        <v>291</v>
      </c>
      <c r="G2" s="0" t="n">
        <v>-2</v>
      </c>
      <c r="L2" s="0" t="n">
        <v>8.66E-009</v>
      </c>
      <c r="M2" s="0" t="n">
        <v>-0.5</v>
      </c>
      <c r="N2" s="0" t="n">
        <v>0</v>
      </c>
      <c r="O2" s="0" t="n">
        <v>0</v>
      </c>
      <c r="P2" s="0" t="n">
        <v>0</v>
      </c>
      <c r="Q2" s="0" t="n">
        <v>0</v>
      </c>
      <c r="R2" s="0" t="n">
        <v>0</v>
      </c>
      <c r="S2" s="0" t="n">
        <v>0</v>
      </c>
      <c r="T2" s="0" t="n">
        <v>0</v>
      </c>
      <c r="U2" s="0" t="n">
        <v>0</v>
      </c>
      <c r="V2" s="0" t="s">
        <v>294</v>
      </c>
      <c r="W2" s="0" t="s">
        <v>37</v>
      </c>
    </row>
    <row r="3" customFormat="false" ht="12.8" hidden="false" customHeight="false" outlineLevel="0" collapsed="false">
      <c r="A3" s="0" t="n">
        <v>333</v>
      </c>
      <c r="B3" s="0" t="s">
        <v>289</v>
      </c>
      <c r="C3" s="0" t="s">
        <v>35</v>
      </c>
      <c r="D3" s="0" t="s">
        <v>290</v>
      </c>
      <c r="E3" s="0" t="s">
        <v>291</v>
      </c>
      <c r="F3" s="0" t="s">
        <v>34</v>
      </c>
      <c r="G3" s="0" t="n">
        <v>-2</v>
      </c>
      <c r="L3" s="0" t="n">
        <v>1.91E-008</v>
      </c>
      <c r="M3" s="0" t="n">
        <v>-0.5</v>
      </c>
      <c r="N3" s="0" t="n">
        <v>0</v>
      </c>
      <c r="O3" s="0" t="n">
        <v>0</v>
      </c>
      <c r="P3" s="0" t="n">
        <v>0</v>
      </c>
      <c r="Q3" s="0" t="n">
        <v>0</v>
      </c>
      <c r="R3" s="0" t="n">
        <v>0</v>
      </c>
      <c r="S3" s="0" t="n">
        <v>0</v>
      </c>
      <c r="T3" s="0" t="n">
        <v>0</v>
      </c>
      <c r="U3" s="0" t="n">
        <v>0</v>
      </c>
      <c r="V3" s="0" t="s">
        <v>294</v>
      </c>
      <c r="W3" s="0" t="s">
        <v>37</v>
      </c>
    </row>
    <row r="4" customFormat="false" ht="12.8" hidden="false" customHeight="false" outlineLevel="0" collapsed="false">
      <c r="A4" s="0" t="n">
        <v>334</v>
      </c>
      <c r="B4" s="0" t="s">
        <v>289</v>
      </c>
      <c r="C4" s="0" t="s">
        <v>45</v>
      </c>
      <c r="D4" s="0" t="s">
        <v>290</v>
      </c>
      <c r="E4" s="0" t="s">
        <v>27</v>
      </c>
      <c r="F4" s="0" t="s">
        <v>291</v>
      </c>
      <c r="G4" s="0" t="n">
        <v>-2</v>
      </c>
      <c r="L4" s="0" t="n">
        <v>1.52E-008</v>
      </c>
      <c r="M4" s="0" t="n">
        <v>-0.5</v>
      </c>
      <c r="N4" s="0" t="n">
        <v>0</v>
      </c>
      <c r="O4" s="0" t="n">
        <v>0</v>
      </c>
      <c r="P4" s="0" t="n">
        <v>0</v>
      </c>
      <c r="Q4" s="0" t="n">
        <v>0</v>
      </c>
      <c r="R4" s="0" t="n">
        <v>0</v>
      </c>
      <c r="S4" s="0" t="n">
        <v>0</v>
      </c>
      <c r="T4" s="0" t="n">
        <v>0</v>
      </c>
      <c r="U4" s="0" t="n">
        <v>0</v>
      </c>
      <c r="V4" s="0" t="s">
        <v>294</v>
      </c>
      <c r="W4" s="0" t="s">
        <v>37</v>
      </c>
    </row>
    <row r="5" customFormat="false" ht="12.8" hidden="false" customHeight="false" outlineLevel="0" collapsed="false">
      <c r="A5" s="0" t="n">
        <v>335</v>
      </c>
      <c r="B5" s="0" t="s">
        <v>289</v>
      </c>
      <c r="C5" s="0" t="s">
        <v>45</v>
      </c>
      <c r="D5" s="0" t="s">
        <v>295</v>
      </c>
      <c r="E5" s="0" t="s">
        <v>33</v>
      </c>
      <c r="F5" s="0" t="s">
        <v>291</v>
      </c>
      <c r="G5" s="0" t="n">
        <v>-2</v>
      </c>
      <c r="L5" s="0" t="n">
        <v>1.52E-008</v>
      </c>
      <c r="M5" s="0" t="n">
        <v>-0.5</v>
      </c>
      <c r="N5" s="0" t="n">
        <v>0</v>
      </c>
      <c r="O5" s="0" t="n">
        <v>0</v>
      </c>
      <c r="P5" s="0" t="n">
        <v>0</v>
      </c>
      <c r="Q5" s="0" t="n">
        <v>0</v>
      </c>
      <c r="R5" s="0" t="n">
        <v>0</v>
      </c>
      <c r="S5" s="0" t="n">
        <v>0</v>
      </c>
      <c r="T5" s="0" t="n">
        <v>0</v>
      </c>
      <c r="U5" s="0" t="n">
        <v>0</v>
      </c>
      <c r="V5" s="0" t="s">
        <v>294</v>
      </c>
      <c r="W5" s="0" t="s">
        <v>37</v>
      </c>
    </row>
    <row r="6" customFormat="false" ht="12.8" hidden="false" customHeight="false" outlineLevel="0" collapsed="false">
      <c r="A6" s="0" t="n">
        <v>336</v>
      </c>
      <c r="B6" s="0" t="s">
        <v>289</v>
      </c>
      <c r="C6" s="0" t="s">
        <v>48</v>
      </c>
      <c r="D6" s="0" t="s">
        <v>290</v>
      </c>
      <c r="E6" s="0" t="s">
        <v>32</v>
      </c>
      <c r="F6" s="0" t="s">
        <v>291</v>
      </c>
      <c r="G6" s="0" t="n">
        <v>-2</v>
      </c>
      <c r="L6" s="0" t="n">
        <v>1.6E-009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  <c r="R6" s="0" t="n">
        <v>0</v>
      </c>
      <c r="S6" s="0" t="n">
        <v>0</v>
      </c>
      <c r="T6" s="0" t="n">
        <v>0</v>
      </c>
      <c r="U6" s="0" t="n">
        <v>0</v>
      </c>
      <c r="W6" s="0" t="s">
        <v>266</v>
      </c>
    </row>
    <row r="7" customFormat="false" ht="12.8" hidden="false" customHeight="false" outlineLevel="0" collapsed="false">
      <c r="A7" s="0" t="n">
        <v>337</v>
      </c>
      <c r="B7" s="0" t="s">
        <v>289</v>
      </c>
      <c r="C7" s="0" t="s">
        <v>64</v>
      </c>
      <c r="D7" s="0" t="s">
        <v>249</v>
      </c>
      <c r="E7" s="0" t="s">
        <v>291</v>
      </c>
      <c r="G7" s="0" t="n">
        <v>-2</v>
      </c>
      <c r="L7" s="0" t="n">
        <v>5E-011</v>
      </c>
      <c r="M7" s="0" t="n">
        <v>0</v>
      </c>
      <c r="N7" s="0" t="n">
        <v>0</v>
      </c>
      <c r="O7" s="0" t="n">
        <v>0</v>
      </c>
      <c r="P7" s="0" t="n">
        <v>0</v>
      </c>
      <c r="Q7" s="0" t="n">
        <v>0</v>
      </c>
      <c r="R7" s="0" t="n">
        <v>0</v>
      </c>
      <c r="S7" s="0" t="n">
        <v>0</v>
      </c>
      <c r="T7" s="0" t="n">
        <v>0</v>
      </c>
      <c r="U7" s="0" t="n">
        <v>0</v>
      </c>
      <c r="W7" s="0" t="s">
        <v>266</v>
      </c>
    </row>
    <row r="8" customFormat="false" ht="12.8" hidden="false" customHeight="false" outlineLevel="0" collapsed="false">
      <c r="A8" s="0" t="n">
        <v>338</v>
      </c>
      <c r="B8" s="0" t="s">
        <v>289</v>
      </c>
      <c r="C8" s="0" t="s">
        <v>64</v>
      </c>
      <c r="D8" s="0" t="s">
        <v>296</v>
      </c>
      <c r="E8" s="0" t="s">
        <v>32</v>
      </c>
      <c r="F8" s="0" t="s">
        <v>291</v>
      </c>
      <c r="G8" s="0" t="n">
        <v>-2</v>
      </c>
      <c r="L8" s="0" t="n">
        <v>7.8E-010</v>
      </c>
      <c r="M8" s="0" t="n">
        <v>0</v>
      </c>
      <c r="N8" s="0" t="n">
        <v>0</v>
      </c>
      <c r="O8" s="0" t="n">
        <v>0</v>
      </c>
      <c r="P8" s="0" t="n">
        <v>0</v>
      </c>
      <c r="Q8" s="0" t="n">
        <v>0</v>
      </c>
      <c r="R8" s="0" t="n">
        <v>0</v>
      </c>
      <c r="S8" s="0" t="n">
        <v>0</v>
      </c>
      <c r="T8" s="0" t="n">
        <v>0</v>
      </c>
      <c r="U8" s="0" t="n">
        <v>0</v>
      </c>
      <c r="W8" s="0" t="s">
        <v>266</v>
      </c>
    </row>
    <row r="9" customFormat="false" ht="12.8" hidden="false" customHeight="false" outlineLevel="0" collapsed="false">
      <c r="A9" s="0" t="n">
        <v>339</v>
      </c>
      <c r="B9" s="0" t="s">
        <v>289</v>
      </c>
      <c r="C9" s="0" t="s">
        <v>64</v>
      </c>
      <c r="D9" s="0" t="s">
        <v>290</v>
      </c>
      <c r="E9" s="0" t="s">
        <v>70</v>
      </c>
      <c r="F9" s="0" t="s">
        <v>291</v>
      </c>
      <c r="G9" s="0" t="n">
        <v>-2</v>
      </c>
      <c r="L9" s="0" t="n">
        <v>2E-011</v>
      </c>
      <c r="M9" s="0" t="n">
        <v>0</v>
      </c>
      <c r="N9" s="0" t="n">
        <v>0</v>
      </c>
      <c r="O9" s="0" t="n">
        <v>0</v>
      </c>
      <c r="P9" s="0" t="n">
        <v>0</v>
      </c>
      <c r="Q9" s="0" t="n">
        <v>0</v>
      </c>
      <c r="R9" s="0" t="n">
        <v>0</v>
      </c>
      <c r="S9" s="0" t="n">
        <v>0</v>
      </c>
      <c r="T9" s="0" t="n">
        <v>0</v>
      </c>
      <c r="U9" s="0" t="n">
        <v>0</v>
      </c>
      <c r="W9" s="0" t="s">
        <v>266</v>
      </c>
    </row>
    <row r="10" customFormat="false" ht="12.8" hidden="false" customHeight="false" outlineLevel="0" collapsed="false">
      <c r="A10" s="0" t="n">
        <v>340</v>
      </c>
      <c r="B10" s="0" t="s">
        <v>289</v>
      </c>
      <c r="C10" s="0" t="s">
        <v>64</v>
      </c>
      <c r="D10" s="0" t="s">
        <v>258</v>
      </c>
      <c r="E10" s="0" t="s">
        <v>33</v>
      </c>
      <c r="F10" s="0" t="s">
        <v>291</v>
      </c>
      <c r="G10" s="0" t="n">
        <v>-2</v>
      </c>
      <c r="L10" s="0" t="n">
        <v>1.1E-011</v>
      </c>
      <c r="M10" s="0" t="n">
        <v>0</v>
      </c>
      <c r="N10" s="0" t="n">
        <v>0</v>
      </c>
      <c r="O10" s="0" t="n">
        <v>0</v>
      </c>
      <c r="P10" s="0" t="n">
        <v>0</v>
      </c>
      <c r="Q10" s="0" t="n">
        <v>0</v>
      </c>
      <c r="R10" s="0" t="n">
        <v>0</v>
      </c>
      <c r="S10" s="0" t="n">
        <v>0</v>
      </c>
      <c r="T10" s="0" t="n">
        <v>0</v>
      </c>
      <c r="U10" s="0" t="n">
        <v>0</v>
      </c>
      <c r="V10" s="0" t="s">
        <v>294</v>
      </c>
      <c r="W10" s="0" t="s">
        <v>37</v>
      </c>
    </row>
    <row r="11" customFormat="false" ht="12.8" hidden="false" customHeight="false" outlineLevel="0" collapsed="false">
      <c r="A11" s="0" t="n">
        <v>341</v>
      </c>
      <c r="B11" s="0" t="s">
        <v>289</v>
      </c>
      <c r="C11" s="0" t="s">
        <v>64</v>
      </c>
      <c r="D11" s="0" t="s">
        <v>261</v>
      </c>
      <c r="E11" s="0" t="s">
        <v>48</v>
      </c>
      <c r="F11" s="0" t="s">
        <v>291</v>
      </c>
      <c r="G11" s="0" t="n">
        <v>-2</v>
      </c>
      <c r="L11" s="0" t="n">
        <v>1.4E-010</v>
      </c>
      <c r="M11" s="0" t="n">
        <v>0</v>
      </c>
      <c r="N11" s="0" t="n">
        <v>0</v>
      </c>
      <c r="O11" s="0" t="n">
        <v>0</v>
      </c>
      <c r="P11" s="0" t="n">
        <v>0</v>
      </c>
      <c r="Q11" s="0" t="n">
        <v>0</v>
      </c>
      <c r="R11" s="0" t="n">
        <v>0</v>
      </c>
      <c r="S11" s="0" t="n">
        <v>0</v>
      </c>
      <c r="T11" s="0" t="n">
        <v>0</v>
      </c>
      <c r="U11" s="0" t="n">
        <v>0</v>
      </c>
      <c r="W11" s="0" t="s">
        <v>266</v>
      </c>
    </row>
    <row r="12" customFormat="false" ht="12.8" hidden="false" customHeight="false" outlineLevel="0" collapsed="false">
      <c r="A12" s="0" t="n">
        <v>342</v>
      </c>
      <c r="B12" s="0" t="s">
        <v>289</v>
      </c>
      <c r="C12" s="0" t="s">
        <v>34</v>
      </c>
      <c r="D12" s="0" t="s">
        <v>297</v>
      </c>
      <c r="E12" s="0" t="n">
        <v>0</v>
      </c>
      <c r="G12" s="0" t="n">
        <v>-2</v>
      </c>
      <c r="L12" s="0" t="n">
        <v>3.43E-015</v>
      </c>
      <c r="M12" s="0" t="n">
        <v>-0.37</v>
      </c>
      <c r="N12" s="0" t="n">
        <v>0</v>
      </c>
      <c r="O12" s="0" t="n">
        <v>0</v>
      </c>
      <c r="P12" s="0" t="n">
        <v>0</v>
      </c>
      <c r="Q12" s="0" t="n">
        <v>0</v>
      </c>
      <c r="R12" s="0" t="n">
        <v>0</v>
      </c>
      <c r="S12" s="0" t="n">
        <v>0</v>
      </c>
      <c r="T12" s="0" t="n">
        <v>0</v>
      </c>
      <c r="U12" s="0" t="n">
        <v>0</v>
      </c>
      <c r="W12" s="0" t="s">
        <v>298</v>
      </c>
    </row>
    <row r="13" customFormat="false" ht="12.8" hidden="false" customHeight="false" outlineLevel="0" collapsed="false">
      <c r="A13" s="0" t="n">
        <v>343</v>
      </c>
      <c r="B13" s="0" t="s">
        <v>289</v>
      </c>
      <c r="C13" s="0" t="s">
        <v>34</v>
      </c>
      <c r="D13" s="0" t="s">
        <v>299</v>
      </c>
      <c r="E13" s="0" t="s">
        <v>291</v>
      </c>
      <c r="G13" s="0" t="n">
        <v>-2</v>
      </c>
      <c r="L13" s="0" t="n">
        <v>2.88E-016</v>
      </c>
      <c r="M13" s="0" t="n">
        <v>0.25</v>
      </c>
      <c r="N13" s="0" t="n">
        <v>0</v>
      </c>
      <c r="O13" s="0" t="n">
        <v>0</v>
      </c>
      <c r="P13" s="0" t="n">
        <v>0</v>
      </c>
      <c r="Q13" s="0" t="n">
        <v>0</v>
      </c>
      <c r="R13" s="0" t="n">
        <v>0</v>
      </c>
      <c r="S13" s="0" t="n">
        <v>0</v>
      </c>
      <c r="T13" s="0" t="n">
        <v>0</v>
      </c>
      <c r="U13" s="0" t="n">
        <v>0</v>
      </c>
      <c r="V13" s="0" t="s">
        <v>294</v>
      </c>
      <c r="W13" s="0" t="s">
        <v>37</v>
      </c>
    </row>
    <row r="14" customFormat="false" ht="12.8" hidden="false" customHeight="false" outlineLevel="0" collapsed="false">
      <c r="A14" s="0" t="n">
        <v>344</v>
      </c>
      <c r="B14" s="0" t="s">
        <v>289</v>
      </c>
      <c r="C14" s="0" t="s">
        <v>39</v>
      </c>
      <c r="D14" s="0" t="s">
        <v>300</v>
      </c>
      <c r="E14" s="0" t="s">
        <v>291</v>
      </c>
      <c r="G14" s="0" t="n">
        <v>-2</v>
      </c>
      <c r="L14" s="0" t="n">
        <v>1.7E-014</v>
      </c>
      <c r="M14" s="0" t="n">
        <v>0</v>
      </c>
      <c r="N14" s="0" t="n">
        <v>0</v>
      </c>
      <c r="O14" s="0" t="n">
        <v>0</v>
      </c>
      <c r="P14" s="0" t="n">
        <v>0</v>
      </c>
      <c r="Q14" s="0" t="n">
        <v>0</v>
      </c>
      <c r="R14" s="0" t="n">
        <v>0</v>
      </c>
      <c r="S14" s="0" t="n">
        <v>0</v>
      </c>
      <c r="T14" s="0" t="n">
        <v>0</v>
      </c>
      <c r="U14" s="0" t="n">
        <v>0</v>
      </c>
      <c r="W14" s="0" t="s">
        <v>266</v>
      </c>
    </row>
    <row r="15" customFormat="false" ht="12.8" hidden="false" customHeight="false" outlineLevel="0" collapsed="false">
      <c r="A15" s="0" t="n">
        <v>345</v>
      </c>
      <c r="B15" s="0" t="s">
        <v>289</v>
      </c>
      <c r="C15" s="0" t="s">
        <v>39</v>
      </c>
      <c r="D15" s="0" t="s">
        <v>299</v>
      </c>
      <c r="E15" s="0" t="s">
        <v>291</v>
      </c>
      <c r="F15" s="0" t="s">
        <v>34</v>
      </c>
      <c r="G15" s="0" t="n">
        <v>-2</v>
      </c>
      <c r="L15" s="0" t="n">
        <v>8.3E-014</v>
      </c>
      <c r="M15" s="0" t="n">
        <v>0</v>
      </c>
      <c r="N15" s="0" t="n">
        <v>0</v>
      </c>
      <c r="O15" s="0" t="n">
        <v>0</v>
      </c>
      <c r="P15" s="0" t="n">
        <v>0</v>
      </c>
      <c r="Q15" s="0" t="n">
        <v>0</v>
      </c>
      <c r="R15" s="0" t="n">
        <v>0</v>
      </c>
      <c r="S15" s="0" t="n">
        <v>0</v>
      </c>
      <c r="T15" s="0" t="n">
        <v>0</v>
      </c>
      <c r="U15" s="0" t="n">
        <v>0</v>
      </c>
      <c r="W15" s="0" t="s">
        <v>266</v>
      </c>
    </row>
    <row r="16" customFormat="false" ht="12.8" hidden="false" customHeight="false" outlineLevel="0" collapsed="false">
      <c r="A16" s="0" t="n">
        <v>346</v>
      </c>
      <c r="B16" s="0" t="s">
        <v>289</v>
      </c>
      <c r="C16" s="0" t="s">
        <v>80</v>
      </c>
      <c r="D16" s="0" t="s">
        <v>301</v>
      </c>
      <c r="E16" s="0" t="s">
        <v>291</v>
      </c>
      <c r="G16" s="0" t="n">
        <v>-2</v>
      </c>
      <c r="L16" s="0" t="n">
        <v>5.5E-011</v>
      </c>
      <c r="M16" s="0" t="n">
        <v>-0.5</v>
      </c>
      <c r="N16" s="0" t="n">
        <v>0</v>
      </c>
      <c r="O16" s="0" t="n">
        <v>0</v>
      </c>
      <c r="P16" s="0" t="n">
        <v>0</v>
      </c>
      <c r="Q16" s="0" t="n">
        <v>0</v>
      </c>
      <c r="R16" s="0" t="n">
        <v>0</v>
      </c>
      <c r="S16" s="0" t="n">
        <v>0</v>
      </c>
      <c r="T16" s="0" t="n">
        <v>0</v>
      </c>
      <c r="U16" s="0" t="n">
        <v>0</v>
      </c>
      <c r="W16" s="0" t="s">
        <v>266</v>
      </c>
    </row>
    <row r="17" customFormat="false" ht="12.8" hidden="false" customHeight="false" outlineLevel="0" collapsed="false">
      <c r="A17" s="0" t="n">
        <v>347</v>
      </c>
      <c r="B17" s="0" t="s">
        <v>289</v>
      </c>
      <c r="C17" s="0" t="s">
        <v>80</v>
      </c>
      <c r="D17" s="0" t="s">
        <v>299</v>
      </c>
      <c r="E17" s="0" t="s">
        <v>53</v>
      </c>
      <c r="F17" s="0" t="s">
        <v>291</v>
      </c>
      <c r="G17" s="0" t="n">
        <v>-2</v>
      </c>
      <c r="L17" s="0" t="n">
        <v>1.85E-010</v>
      </c>
      <c r="M17" s="0" t="n">
        <v>0</v>
      </c>
      <c r="N17" s="0" t="n">
        <v>0</v>
      </c>
      <c r="O17" s="0" t="n">
        <v>0</v>
      </c>
      <c r="P17" s="0" t="n">
        <v>0</v>
      </c>
      <c r="Q17" s="0" t="n">
        <v>0</v>
      </c>
      <c r="R17" s="0" t="n">
        <v>0</v>
      </c>
      <c r="S17" s="0" t="n">
        <v>0</v>
      </c>
      <c r="T17" s="0" t="n">
        <v>0</v>
      </c>
      <c r="U17" s="0" t="n">
        <v>0</v>
      </c>
      <c r="W17" s="0" t="s">
        <v>266</v>
      </c>
    </row>
    <row r="18" customFormat="false" ht="12.8" hidden="false" customHeight="false" outlineLevel="0" collapsed="false">
      <c r="A18" s="0" t="n">
        <v>348</v>
      </c>
      <c r="B18" s="0" t="s">
        <v>289</v>
      </c>
      <c r="C18" s="0" t="s">
        <v>80</v>
      </c>
      <c r="D18" s="0" t="s">
        <v>302</v>
      </c>
      <c r="E18" s="0" t="s">
        <v>291</v>
      </c>
      <c r="F18" s="0" t="s">
        <v>34</v>
      </c>
      <c r="G18" s="0" t="n">
        <v>-2</v>
      </c>
      <c r="L18" s="0" t="n">
        <v>2.6E-010</v>
      </c>
      <c r="M18" s="0" t="n">
        <v>-0.5</v>
      </c>
      <c r="N18" s="0" t="n">
        <v>0</v>
      </c>
      <c r="O18" s="0" t="n">
        <v>0</v>
      </c>
      <c r="P18" s="0" t="n">
        <v>0</v>
      </c>
      <c r="Q18" s="0" t="n">
        <v>0</v>
      </c>
      <c r="R18" s="0" t="n">
        <v>0</v>
      </c>
      <c r="S18" s="0" t="n">
        <v>0</v>
      </c>
      <c r="T18" s="0" t="n">
        <v>0</v>
      </c>
      <c r="U18" s="0" t="n">
        <v>0</v>
      </c>
      <c r="W18" s="0" t="s">
        <v>266</v>
      </c>
    </row>
    <row r="19" customFormat="false" ht="12.8" hidden="false" customHeight="false" outlineLevel="0" collapsed="false">
      <c r="A19" s="0" t="n">
        <v>349</v>
      </c>
      <c r="B19" s="0" t="s">
        <v>289</v>
      </c>
      <c r="C19" s="0" t="s">
        <v>55</v>
      </c>
      <c r="D19" s="0" t="s">
        <v>293</v>
      </c>
      <c r="E19" s="0" t="s">
        <v>27</v>
      </c>
      <c r="F19" s="0" t="s">
        <v>291</v>
      </c>
      <c r="G19" s="0" t="n">
        <v>-2</v>
      </c>
      <c r="L19" s="0" t="n">
        <v>6.93E-010</v>
      </c>
      <c r="M19" s="0" t="n">
        <v>0</v>
      </c>
      <c r="N19" s="0" t="n">
        <v>0</v>
      </c>
      <c r="O19" s="0" t="n">
        <v>0</v>
      </c>
      <c r="P19" s="0" t="n">
        <v>0</v>
      </c>
      <c r="Q19" s="0" t="n">
        <v>0</v>
      </c>
      <c r="R19" s="0" t="n">
        <v>0</v>
      </c>
      <c r="S19" s="0" t="n">
        <v>0</v>
      </c>
      <c r="T19" s="0" t="n">
        <v>0</v>
      </c>
      <c r="U19" s="0" t="n">
        <v>0</v>
      </c>
      <c r="W19" s="0" t="s">
        <v>266</v>
      </c>
    </row>
    <row r="20" customFormat="false" ht="12.8" hidden="false" customHeight="false" outlineLevel="0" collapsed="false">
      <c r="A20" s="0" t="n">
        <v>350</v>
      </c>
      <c r="B20" s="0" t="s">
        <v>289</v>
      </c>
      <c r="C20" s="0" t="s">
        <v>55</v>
      </c>
      <c r="D20" s="0" t="s">
        <v>303</v>
      </c>
      <c r="E20" s="0" t="s">
        <v>291</v>
      </c>
      <c r="F20" s="0" t="s">
        <v>34</v>
      </c>
      <c r="G20" s="0" t="n">
        <v>-2</v>
      </c>
      <c r="L20" s="0" t="n">
        <v>1.55E-009</v>
      </c>
      <c r="M20" s="0" t="n">
        <v>0</v>
      </c>
      <c r="N20" s="0" t="n">
        <v>0</v>
      </c>
      <c r="O20" s="0" t="n">
        <v>0</v>
      </c>
      <c r="P20" s="0" t="n">
        <v>0</v>
      </c>
      <c r="Q20" s="0" t="n">
        <v>0</v>
      </c>
      <c r="R20" s="0" t="n">
        <v>0</v>
      </c>
      <c r="S20" s="0" t="n">
        <v>0</v>
      </c>
      <c r="T20" s="0" t="n">
        <v>0</v>
      </c>
      <c r="U20" s="0" t="n">
        <v>0</v>
      </c>
      <c r="W20" s="0" t="s">
        <v>266</v>
      </c>
    </row>
    <row r="21" customFormat="false" ht="12.8" hidden="false" customHeight="false" outlineLevel="0" collapsed="false">
      <c r="A21" s="0" t="n">
        <v>351</v>
      </c>
      <c r="B21" s="0" t="s">
        <v>289</v>
      </c>
      <c r="C21" s="0" t="s">
        <v>55</v>
      </c>
      <c r="D21" s="0" t="s">
        <v>290</v>
      </c>
      <c r="E21" s="0" t="s">
        <v>59</v>
      </c>
      <c r="F21" s="0" t="s">
        <v>291</v>
      </c>
      <c r="G21" s="0" t="n">
        <v>-2</v>
      </c>
      <c r="L21" s="0" t="n">
        <v>8.25E-010</v>
      </c>
      <c r="M21" s="0" t="n">
        <v>0</v>
      </c>
      <c r="N21" s="0" t="n">
        <v>0</v>
      </c>
      <c r="O21" s="0" t="n">
        <v>0</v>
      </c>
      <c r="P21" s="0" t="n">
        <v>0</v>
      </c>
      <c r="Q21" s="0" t="n">
        <v>0</v>
      </c>
      <c r="R21" s="0" t="n">
        <v>0</v>
      </c>
      <c r="S21" s="0" t="n">
        <v>0</v>
      </c>
      <c r="T21" s="0" t="n">
        <v>0</v>
      </c>
      <c r="U21" s="0" t="n">
        <v>0</v>
      </c>
      <c r="W21" s="0" t="s">
        <v>266</v>
      </c>
    </row>
    <row r="22" customFormat="false" ht="12.8" hidden="false" customHeight="false" outlineLevel="0" collapsed="false">
      <c r="A22" s="0" t="n">
        <v>352</v>
      </c>
      <c r="B22" s="0" t="s">
        <v>289</v>
      </c>
      <c r="C22" s="0" t="s">
        <v>55</v>
      </c>
      <c r="D22" s="0" t="s">
        <v>295</v>
      </c>
      <c r="E22" s="0" t="s">
        <v>35</v>
      </c>
      <c r="F22" s="0" t="s">
        <v>291</v>
      </c>
      <c r="G22" s="0" t="n">
        <v>-2</v>
      </c>
      <c r="L22" s="0" t="n">
        <v>2.31E-010</v>
      </c>
      <c r="M22" s="0" t="n">
        <v>0</v>
      </c>
      <c r="N22" s="0" t="n">
        <v>0</v>
      </c>
      <c r="O22" s="0" t="n">
        <v>0</v>
      </c>
      <c r="P22" s="0" t="n">
        <v>0</v>
      </c>
      <c r="Q22" s="0" t="n">
        <v>0</v>
      </c>
      <c r="R22" s="0" t="n">
        <v>0</v>
      </c>
      <c r="S22" s="0" t="n">
        <v>0</v>
      </c>
      <c r="T22" s="0" t="n">
        <v>0</v>
      </c>
      <c r="U22" s="0" t="n">
        <v>0</v>
      </c>
      <c r="W22" s="0" t="s">
        <v>266</v>
      </c>
    </row>
    <row r="23" customFormat="false" ht="12.8" hidden="false" customHeight="false" outlineLevel="0" collapsed="false">
      <c r="A23" s="0" t="n">
        <v>353</v>
      </c>
      <c r="B23" s="0" t="s">
        <v>289</v>
      </c>
      <c r="C23" s="0" t="s">
        <v>65</v>
      </c>
      <c r="D23" s="0" t="s">
        <v>293</v>
      </c>
      <c r="E23" s="0" t="s">
        <v>32</v>
      </c>
      <c r="F23" s="0" t="s">
        <v>291</v>
      </c>
      <c r="G23" s="0" t="n">
        <v>-2</v>
      </c>
      <c r="L23" s="0" t="n">
        <v>8.49E-009</v>
      </c>
      <c r="M23" s="0" t="n">
        <v>-0.5</v>
      </c>
      <c r="N23" s="0" t="n">
        <v>0</v>
      </c>
      <c r="O23" s="0" t="n">
        <v>0</v>
      </c>
      <c r="P23" s="0" t="n">
        <v>0</v>
      </c>
      <c r="Q23" s="0" t="n">
        <v>0</v>
      </c>
      <c r="R23" s="0" t="n">
        <v>0</v>
      </c>
      <c r="S23" s="0" t="n">
        <v>0</v>
      </c>
      <c r="T23" s="0" t="n">
        <v>0</v>
      </c>
      <c r="U23" s="0" t="n">
        <v>0</v>
      </c>
      <c r="V23" s="0" t="s">
        <v>294</v>
      </c>
      <c r="W23" s="0" t="s">
        <v>37</v>
      </c>
    </row>
    <row r="24" customFormat="false" ht="12.8" hidden="false" customHeight="false" outlineLevel="0" collapsed="false">
      <c r="A24" s="0" t="n">
        <v>354</v>
      </c>
      <c r="B24" s="0" t="s">
        <v>289</v>
      </c>
      <c r="C24" s="0" t="s">
        <v>65</v>
      </c>
      <c r="D24" s="0" t="s">
        <v>296</v>
      </c>
      <c r="E24" s="0" t="s">
        <v>291</v>
      </c>
      <c r="F24" s="0" t="s">
        <v>34</v>
      </c>
      <c r="G24" s="0" t="n">
        <v>-2</v>
      </c>
      <c r="L24" s="0" t="n">
        <v>8.49E-009</v>
      </c>
      <c r="M24" s="0" t="n">
        <v>-0.5</v>
      </c>
      <c r="N24" s="0" t="n">
        <v>0</v>
      </c>
      <c r="O24" s="0" t="n">
        <v>0</v>
      </c>
      <c r="P24" s="0" t="n">
        <v>0</v>
      </c>
      <c r="Q24" s="0" t="n">
        <v>0</v>
      </c>
      <c r="R24" s="0" t="n">
        <v>0</v>
      </c>
      <c r="S24" s="0" t="n">
        <v>0</v>
      </c>
      <c r="T24" s="0" t="n">
        <v>0</v>
      </c>
      <c r="U24" s="0" t="n">
        <v>0</v>
      </c>
      <c r="V24" s="0" t="s">
        <v>294</v>
      </c>
      <c r="W24" s="0" t="s">
        <v>37</v>
      </c>
    </row>
    <row r="25" customFormat="false" ht="12.8" hidden="false" customHeight="false" outlineLevel="0" collapsed="false">
      <c r="A25" s="0" t="n">
        <v>355</v>
      </c>
      <c r="B25" s="0" t="s">
        <v>289</v>
      </c>
      <c r="C25" s="0" t="s">
        <v>65</v>
      </c>
      <c r="D25" s="0" t="s">
        <v>297</v>
      </c>
      <c r="E25" s="0" t="s">
        <v>48</v>
      </c>
      <c r="G25" s="0" t="n">
        <v>-2</v>
      </c>
      <c r="L25" s="0" t="n">
        <v>5.2E-009</v>
      </c>
      <c r="M25" s="0" t="n">
        <v>-0.5</v>
      </c>
      <c r="N25" s="0" t="n">
        <v>0</v>
      </c>
      <c r="O25" s="0" t="n">
        <v>0</v>
      </c>
      <c r="P25" s="0" t="n">
        <v>0</v>
      </c>
      <c r="Q25" s="0" t="n">
        <v>0</v>
      </c>
      <c r="R25" s="0" t="n">
        <v>0</v>
      </c>
      <c r="S25" s="0" t="n">
        <v>0</v>
      </c>
      <c r="T25" s="0" t="n">
        <v>0</v>
      </c>
      <c r="U25" s="0" t="n">
        <v>0</v>
      </c>
      <c r="V25" s="0" t="s">
        <v>294</v>
      </c>
      <c r="W25" s="0" t="s">
        <v>37</v>
      </c>
    </row>
    <row r="26" customFormat="false" ht="12.8" hidden="false" customHeight="false" outlineLevel="0" collapsed="false">
      <c r="A26" s="0" t="n">
        <v>356</v>
      </c>
      <c r="B26" s="0" t="s">
        <v>289</v>
      </c>
      <c r="C26" s="0" t="s">
        <v>122</v>
      </c>
      <c r="D26" s="0" t="s">
        <v>299</v>
      </c>
      <c r="E26" s="0" t="s">
        <v>62</v>
      </c>
      <c r="F26" s="0" t="s">
        <v>291</v>
      </c>
      <c r="G26" s="0" t="n">
        <v>-2</v>
      </c>
      <c r="L26" s="0" t="n">
        <v>1.73E-008</v>
      </c>
      <c r="M26" s="0" t="n">
        <v>-0.5</v>
      </c>
      <c r="N26" s="0" t="n">
        <v>0</v>
      </c>
      <c r="O26" s="0" t="n">
        <v>0</v>
      </c>
      <c r="P26" s="0" t="n">
        <v>0</v>
      </c>
      <c r="Q26" s="0" t="n">
        <v>0</v>
      </c>
      <c r="R26" s="0" t="n">
        <v>0</v>
      </c>
      <c r="S26" s="0" t="n">
        <v>0</v>
      </c>
      <c r="T26" s="0" t="n">
        <v>0</v>
      </c>
      <c r="U26" s="0" t="n">
        <v>0</v>
      </c>
      <c r="V26" s="0" t="s">
        <v>294</v>
      </c>
      <c r="W26" s="0" t="s">
        <v>37</v>
      </c>
    </row>
    <row r="27" customFormat="false" ht="12.8" hidden="false" customHeight="false" outlineLevel="0" collapsed="false">
      <c r="A27" s="0" t="n">
        <v>357</v>
      </c>
      <c r="B27" s="0" t="s">
        <v>289</v>
      </c>
      <c r="C27" s="0" t="s">
        <v>122</v>
      </c>
      <c r="D27" s="0" t="s">
        <v>304</v>
      </c>
      <c r="E27" s="0" t="s">
        <v>291</v>
      </c>
      <c r="F27" s="0" t="s">
        <v>34</v>
      </c>
      <c r="G27" s="0" t="n">
        <v>-2</v>
      </c>
      <c r="L27" s="0" t="n">
        <v>1.73E-008</v>
      </c>
      <c r="M27" s="0" t="n">
        <v>-0.5</v>
      </c>
      <c r="N27" s="0" t="n">
        <v>0</v>
      </c>
      <c r="O27" s="0" t="n">
        <v>0</v>
      </c>
      <c r="P27" s="0" t="n">
        <v>0</v>
      </c>
      <c r="Q27" s="0" t="n">
        <v>0</v>
      </c>
      <c r="R27" s="0" t="n">
        <v>0</v>
      </c>
      <c r="S27" s="0" t="n">
        <v>0</v>
      </c>
      <c r="T27" s="0" t="n">
        <v>0</v>
      </c>
      <c r="U27" s="0" t="n">
        <v>0</v>
      </c>
      <c r="V27" s="0" t="s">
        <v>294</v>
      </c>
      <c r="W27" s="0" t="s">
        <v>37</v>
      </c>
    </row>
    <row r="28" customFormat="false" ht="12.8" hidden="false" customHeight="false" outlineLevel="0" collapsed="false">
      <c r="A28" s="0" t="n">
        <v>358</v>
      </c>
      <c r="B28" s="0" t="s">
        <v>289</v>
      </c>
      <c r="C28" s="0" t="s">
        <v>57</v>
      </c>
      <c r="D28" s="0" t="s">
        <v>305</v>
      </c>
      <c r="E28" s="0" t="s">
        <v>291</v>
      </c>
      <c r="G28" s="0" t="n">
        <v>-2</v>
      </c>
      <c r="L28" s="0" t="n">
        <v>5.2E-010</v>
      </c>
      <c r="M28" s="0" t="n">
        <v>0</v>
      </c>
      <c r="N28" s="0" t="n">
        <v>0</v>
      </c>
      <c r="O28" s="0" t="n">
        <v>0</v>
      </c>
      <c r="P28" s="0" t="n">
        <v>0</v>
      </c>
      <c r="Q28" s="0" t="n">
        <v>0</v>
      </c>
      <c r="R28" s="0" t="n">
        <v>0</v>
      </c>
      <c r="S28" s="0" t="n">
        <v>0</v>
      </c>
      <c r="T28" s="0" t="n">
        <v>0</v>
      </c>
      <c r="U28" s="0" t="n">
        <v>0</v>
      </c>
      <c r="W28" s="0" t="s">
        <v>266</v>
      </c>
    </row>
    <row r="29" customFormat="false" ht="12.8" hidden="false" customHeight="false" outlineLevel="0" collapsed="false">
      <c r="A29" s="0" t="n">
        <v>359</v>
      </c>
      <c r="B29" s="0" t="s">
        <v>289</v>
      </c>
      <c r="C29" s="0" t="s">
        <v>57</v>
      </c>
      <c r="D29" s="0" t="s">
        <v>295</v>
      </c>
      <c r="E29" s="0" t="s">
        <v>27</v>
      </c>
      <c r="F29" s="0" t="s">
        <v>291</v>
      </c>
      <c r="G29" s="0" t="n">
        <v>-2</v>
      </c>
      <c r="L29" s="0" t="n">
        <v>7.8E-010</v>
      </c>
      <c r="M29" s="0" t="n">
        <v>0</v>
      </c>
      <c r="N29" s="0" t="n">
        <v>0</v>
      </c>
      <c r="O29" s="0" t="n">
        <v>0</v>
      </c>
      <c r="P29" s="0" t="n">
        <v>0</v>
      </c>
      <c r="Q29" s="0" t="n">
        <v>0</v>
      </c>
      <c r="R29" s="0" t="n">
        <v>0</v>
      </c>
      <c r="S29" s="0" t="n">
        <v>0</v>
      </c>
      <c r="T29" s="0" t="n">
        <v>0</v>
      </c>
      <c r="U29" s="0" t="n">
        <v>0</v>
      </c>
      <c r="W29" s="0" t="s">
        <v>266</v>
      </c>
    </row>
    <row r="30" customFormat="false" ht="12.8" hidden="false" customHeight="false" outlineLevel="0" collapsed="false">
      <c r="A30" s="0" t="n">
        <v>360</v>
      </c>
      <c r="B30" s="0" t="s">
        <v>289</v>
      </c>
      <c r="C30" s="0" t="s">
        <v>132</v>
      </c>
      <c r="D30" s="0" t="s">
        <v>305</v>
      </c>
      <c r="E30" s="0" t="s">
        <v>32</v>
      </c>
      <c r="F30" s="0" t="s">
        <v>291</v>
      </c>
      <c r="G30" s="0" t="n">
        <v>-2</v>
      </c>
      <c r="L30" s="0" t="n">
        <v>1.24E-009</v>
      </c>
      <c r="M30" s="0" t="n">
        <v>0</v>
      </c>
      <c r="N30" s="0" t="n">
        <v>0</v>
      </c>
      <c r="O30" s="0" t="n">
        <v>0</v>
      </c>
      <c r="P30" s="0" t="n">
        <v>0</v>
      </c>
      <c r="Q30" s="0" t="n">
        <v>0</v>
      </c>
      <c r="R30" s="0" t="n">
        <v>0</v>
      </c>
      <c r="S30" s="0" t="n">
        <v>0</v>
      </c>
      <c r="T30" s="0" t="n">
        <v>0</v>
      </c>
      <c r="U30" s="0" t="n">
        <v>0</v>
      </c>
      <c r="W30" s="0" t="s">
        <v>266</v>
      </c>
    </row>
    <row r="31" customFormat="false" ht="12.8" hidden="false" customHeight="false" outlineLevel="0" collapsed="false">
      <c r="A31" s="0" t="n">
        <v>361</v>
      </c>
      <c r="B31" s="0" t="s">
        <v>289</v>
      </c>
      <c r="C31" s="0" t="s">
        <v>132</v>
      </c>
      <c r="D31" s="0" t="s">
        <v>304</v>
      </c>
      <c r="E31" s="0" t="s">
        <v>27</v>
      </c>
      <c r="F31" s="0" t="s">
        <v>291</v>
      </c>
      <c r="G31" s="0" t="n">
        <v>-2</v>
      </c>
      <c r="L31" s="0" t="n">
        <v>4.83E-010</v>
      </c>
      <c r="M31" s="0" t="n">
        <v>0</v>
      </c>
      <c r="N31" s="0" t="n">
        <v>0</v>
      </c>
      <c r="O31" s="0" t="n">
        <v>0</v>
      </c>
      <c r="P31" s="0" t="n">
        <v>0</v>
      </c>
      <c r="Q31" s="0" t="n">
        <v>0</v>
      </c>
      <c r="R31" s="0" t="n">
        <v>0</v>
      </c>
      <c r="S31" s="0" t="n">
        <v>0</v>
      </c>
      <c r="T31" s="0" t="n">
        <v>0</v>
      </c>
      <c r="U31" s="0" t="n">
        <v>0</v>
      </c>
      <c r="W31" s="0" t="s">
        <v>266</v>
      </c>
    </row>
    <row r="32" customFormat="false" ht="12.8" hidden="false" customHeight="false" outlineLevel="0" collapsed="false">
      <c r="A32" s="0" t="n">
        <v>362</v>
      </c>
      <c r="B32" s="0" t="s">
        <v>289</v>
      </c>
      <c r="C32" s="0" t="s">
        <v>132</v>
      </c>
      <c r="D32" s="0" t="s">
        <v>295</v>
      </c>
      <c r="E32" s="0" t="s">
        <v>62</v>
      </c>
      <c r="F32" s="0" t="s">
        <v>291</v>
      </c>
      <c r="G32" s="0" t="n">
        <v>-2</v>
      </c>
      <c r="L32" s="0" t="n">
        <v>2.99E-010</v>
      </c>
      <c r="M32" s="0" t="n">
        <v>0</v>
      </c>
      <c r="N32" s="0" t="n">
        <v>0</v>
      </c>
      <c r="O32" s="0" t="n">
        <v>0</v>
      </c>
      <c r="P32" s="0" t="n">
        <v>0</v>
      </c>
      <c r="Q32" s="0" t="n">
        <v>0</v>
      </c>
      <c r="R32" s="0" t="n">
        <v>0</v>
      </c>
      <c r="S32" s="0" t="n">
        <v>0</v>
      </c>
      <c r="T32" s="0" t="n">
        <v>0</v>
      </c>
      <c r="U32" s="0" t="n">
        <v>0</v>
      </c>
      <c r="W32" s="0" t="s">
        <v>266</v>
      </c>
    </row>
    <row r="33" customFormat="false" ht="12.8" hidden="false" customHeight="false" outlineLevel="0" collapsed="false">
      <c r="A33" s="0" t="n">
        <v>363</v>
      </c>
      <c r="B33" s="0" t="s">
        <v>289</v>
      </c>
      <c r="C33" s="0" t="s">
        <v>132</v>
      </c>
      <c r="D33" s="0" t="s">
        <v>261</v>
      </c>
      <c r="E33" s="0" t="s">
        <v>57</v>
      </c>
      <c r="F33" s="0" t="s">
        <v>291</v>
      </c>
      <c r="G33" s="0" t="n">
        <v>-2</v>
      </c>
      <c r="L33" s="0" t="n">
        <v>2.76E-010</v>
      </c>
      <c r="M33" s="0" t="n">
        <v>0</v>
      </c>
      <c r="N33" s="0" t="n">
        <v>0</v>
      </c>
      <c r="O33" s="0" t="n">
        <v>0</v>
      </c>
      <c r="P33" s="0" t="n">
        <v>0</v>
      </c>
      <c r="Q33" s="0" t="n">
        <v>0</v>
      </c>
      <c r="R33" s="0" t="n">
        <v>0</v>
      </c>
      <c r="S33" s="0" t="n">
        <v>0</v>
      </c>
      <c r="T33" s="0" t="n">
        <v>0</v>
      </c>
      <c r="U33" s="0" t="n">
        <v>0</v>
      </c>
      <c r="W33" s="0" t="s">
        <v>266</v>
      </c>
    </row>
    <row r="34" customFormat="false" ht="12.8" hidden="false" customHeight="false" outlineLevel="0" collapsed="false">
      <c r="A34" s="0" t="n">
        <v>364</v>
      </c>
      <c r="B34" s="0" t="s">
        <v>289</v>
      </c>
      <c r="C34" s="0" t="s">
        <v>59</v>
      </c>
      <c r="D34" s="0" t="s">
        <v>295</v>
      </c>
      <c r="E34" s="0" t="s">
        <v>291</v>
      </c>
      <c r="F34" s="0" t="s">
        <v>34</v>
      </c>
      <c r="G34" s="0" t="n">
        <v>-2</v>
      </c>
      <c r="L34" s="0" t="n">
        <v>1.91E-008</v>
      </c>
      <c r="M34" s="0" t="n">
        <v>-0.5</v>
      </c>
      <c r="N34" s="0" t="n">
        <v>0</v>
      </c>
      <c r="O34" s="0" t="n">
        <v>0</v>
      </c>
      <c r="P34" s="0" t="n">
        <v>0</v>
      </c>
      <c r="Q34" s="0" t="n">
        <v>0</v>
      </c>
      <c r="R34" s="0" t="n">
        <v>0</v>
      </c>
      <c r="S34" s="0" t="n">
        <v>0</v>
      </c>
      <c r="T34" s="0" t="n">
        <v>0</v>
      </c>
      <c r="U34" s="0" t="n">
        <v>0</v>
      </c>
      <c r="V34" s="0" t="s">
        <v>294</v>
      </c>
      <c r="W34" s="0" t="s">
        <v>37</v>
      </c>
    </row>
    <row r="35" customFormat="false" ht="12.8" hidden="false" customHeight="false" outlineLevel="0" collapsed="false">
      <c r="A35" s="0" t="n">
        <v>365</v>
      </c>
      <c r="B35" s="0" t="s">
        <v>289</v>
      </c>
      <c r="C35" s="0" t="s">
        <v>127</v>
      </c>
      <c r="D35" s="0" t="s">
        <v>306</v>
      </c>
      <c r="E35" s="0" t="s">
        <v>291</v>
      </c>
      <c r="F35" s="0" t="s">
        <v>34</v>
      </c>
      <c r="G35" s="0" t="n">
        <v>-2</v>
      </c>
      <c r="L35" s="0" t="n">
        <v>1.39E-008</v>
      </c>
      <c r="M35" s="0" t="n">
        <v>-0.5</v>
      </c>
      <c r="N35" s="0" t="n">
        <v>0</v>
      </c>
      <c r="O35" s="0" t="n">
        <v>0</v>
      </c>
      <c r="P35" s="0" t="n">
        <v>0</v>
      </c>
      <c r="Q35" s="0" t="n">
        <v>0</v>
      </c>
      <c r="R35" s="0" t="n">
        <v>0</v>
      </c>
      <c r="S35" s="0" t="n">
        <v>0</v>
      </c>
      <c r="T35" s="0" t="n">
        <v>0</v>
      </c>
      <c r="U35" s="0" t="n">
        <v>0</v>
      </c>
      <c r="V35" s="0" t="s">
        <v>294</v>
      </c>
      <c r="W35" s="0" t="s">
        <v>37</v>
      </c>
    </row>
    <row r="36" customFormat="false" ht="12.8" hidden="false" customHeight="false" outlineLevel="0" collapsed="false">
      <c r="A36" s="0" t="n">
        <v>366</v>
      </c>
      <c r="B36" s="0" t="s">
        <v>289</v>
      </c>
      <c r="C36" s="0" t="s">
        <v>62</v>
      </c>
      <c r="D36" s="0" t="s">
        <v>295</v>
      </c>
      <c r="E36" s="0" t="s">
        <v>32</v>
      </c>
      <c r="F36" s="0" t="s">
        <v>291</v>
      </c>
      <c r="G36" s="0" t="n">
        <v>-2</v>
      </c>
      <c r="L36" s="0" t="n">
        <v>1.35E-009</v>
      </c>
      <c r="M36" s="0" t="n">
        <v>0</v>
      </c>
      <c r="N36" s="0" t="n">
        <v>0</v>
      </c>
      <c r="O36" s="0" t="n">
        <v>0</v>
      </c>
      <c r="P36" s="0" t="n">
        <v>0</v>
      </c>
      <c r="Q36" s="0" t="n">
        <v>0</v>
      </c>
      <c r="R36" s="0" t="n">
        <v>0</v>
      </c>
      <c r="S36" s="0" t="n">
        <v>0</v>
      </c>
      <c r="T36" s="0" t="n">
        <v>0</v>
      </c>
      <c r="U36" s="0" t="n">
        <v>0</v>
      </c>
      <c r="W36" s="0" t="s">
        <v>266</v>
      </c>
    </row>
    <row r="37" customFormat="false" ht="12.8" hidden="false" customHeight="false" outlineLevel="0" collapsed="false">
      <c r="A37" s="0" t="n">
        <v>367</v>
      </c>
      <c r="B37" s="0" t="s">
        <v>289</v>
      </c>
      <c r="C37" s="0" t="s">
        <v>62</v>
      </c>
      <c r="D37" s="0" t="s">
        <v>261</v>
      </c>
      <c r="E37" s="0" t="s">
        <v>27</v>
      </c>
      <c r="F37" s="0" t="s">
        <v>291</v>
      </c>
      <c r="G37" s="0" t="n">
        <v>-2</v>
      </c>
      <c r="L37" s="0" t="n">
        <v>1.02E-010</v>
      </c>
      <c r="M37" s="0" t="n">
        <v>0</v>
      </c>
      <c r="N37" s="0" t="n">
        <v>0</v>
      </c>
      <c r="O37" s="0" t="n">
        <v>0</v>
      </c>
      <c r="P37" s="0" t="n">
        <v>0</v>
      </c>
      <c r="Q37" s="0" t="n">
        <v>0</v>
      </c>
      <c r="R37" s="0" t="n">
        <v>0</v>
      </c>
      <c r="S37" s="0" t="n">
        <v>0</v>
      </c>
      <c r="T37" s="0" t="n">
        <v>0</v>
      </c>
      <c r="U37" s="0" t="n">
        <v>0</v>
      </c>
      <c r="W37" s="0" t="s">
        <v>266</v>
      </c>
    </row>
    <row r="38" customFormat="false" ht="12.8" hidden="false" customHeight="false" outlineLevel="0" collapsed="false">
      <c r="A38" s="0" t="n">
        <v>368</v>
      </c>
      <c r="B38" s="0" t="s">
        <v>289</v>
      </c>
      <c r="C38" s="0" t="s">
        <v>70</v>
      </c>
      <c r="D38" s="0" t="s">
        <v>258</v>
      </c>
      <c r="E38" s="0" t="s">
        <v>291</v>
      </c>
      <c r="G38" s="0" t="n">
        <v>-2</v>
      </c>
      <c r="L38" s="0" t="n">
        <v>3E-011</v>
      </c>
      <c r="M38" s="0" t="n">
        <v>0</v>
      </c>
      <c r="N38" s="0" t="n">
        <v>0</v>
      </c>
      <c r="O38" s="0" t="n">
        <v>0</v>
      </c>
      <c r="P38" s="0" t="n">
        <v>0</v>
      </c>
      <c r="Q38" s="0" t="n">
        <v>0</v>
      </c>
      <c r="R38" s="0" t="n">
        <v>0</v>
      </c>
      <c r="S38" s="0" t="n">
        <v>0</v>
      </c>
      <c r="T38" s="0" t="n">
        <v>0</v>
      </c>
      <c r="U38" s="0" t="n">
        <v>0</v>
      </c>
      <c r="W38" s="0" t="s">
        <v>266</v>
      </c>
    </row>
    <row r="39" customFormat="false" ht="12.8" hidden="false" customHeight="false" outlineLevel="0" collapsed="false">
      <c r="A39" s="0" t="n">
        <v>369</v>
      </c>
      <c r="B39" s="0" t="s">
        <v>289</v>
      </c>
      <c r="C39" s="0" t="s">
        <v>70</v>
      </c>
      <c r="D39" s="0" t="s">
        <v>261</v>
      </c>
      <c r="E39" s="0" t="s">
        <v>32</v>
      </c>
      <c r="F39" s="0" t="s">
        <v>291</v>
      </c>
      <c r="G39" s="0" t="n">
        <v>-2</v>
      </c>
      <c r="L39" s="0" t="n">
        <v>9.7E-010</v>
      </c>
      <c r="M39" s="0" t="n">
        <v>0</v>
      </c>
      <c r="N39" s="0" t="n">
        <v>0</v>
      </c>
      <c r="O39" s="0" t="n">
        <v>0</v>
      </c>
      <c r="P39" s="0" t="n">
        <v>0</v>
      </c>
      <c r="Q39" s="0" t="n">
        <v>0</v>
      </c>
      <c r="R39" s="0" t="n">
        <v>0</v>
      </c>
      <c r="S39" s="0" t="n">
        <v>0</v>
      </c>
      <c r="T39" s="0" t="n">
        <v>0</v>
      </c>
      <c r="U39" s="0" t="n">
        <v>0</v>
      </c>
      <c r="W39" s="0" t="s">
        <v>266</v>
      </c>
    </row>
    <row r="40" customFormat="false" ht="12.8" hidden="false" customHeight="false" outlineLevel="0" collapsed="false">
      <c r="A40" s="0" t="n">
        <v>370</v>
      </c>
      <c r="B40" s="0" t="s">
        <v>289</v>
      </c>
      <c r="C40" s="0" t="s">
        <v>53</v>
      </c>
      <c r="D40" s="0" t="s">
        <v>261</v>
      </c>
      <c r="E40" s="0" t="s">
        <v>291</v>
      </c>
      <c r="F40" s="0" t="s">
        <v>34</v>
      </c>
      <c r="G40" s="0" t="n">
        <v>-2</v>
      </c>
      <c r="L40" s="0" t="n">
        <v>1.91E-008</v>
      </c>
      <c r="M40" s="0" t="n">
        <v>-0.5</v>
      </c>
      <c r="N40" s="0" t="n">
        <v>0</v>
      </c>
      <c r="O40" s="0" t="n">
        <v>0</v>
      </c>
      <c r="P40" s="0" t="n">
        <v>0</v>
      </c>
      <c r="Q40" s="0" t="n">
        <v>0</v>
      </c>
      <c r="R40" s="0" t="n">
        <v>0</v>
      </c>
      <c r="S40" s="0" t="n">
        <v>0</v>
      </c>
      <c r="T40" s="0" t="n">
        <v>0</v>
      </c>
      <c r="U40" s="0" t="n">
        <v>0</v>
      </c>
      <c r="V40" s="0" t="s">
        <v>294</v>
      </c>
      <c r="W40" s="0" t="s">
        <v>37</v>
      </c>
    </row>
    <row r="41" customFormat="false" ht="12.8" hidden="false" customHeight="false" outlineLevel="0" collapsed="false">
      <c r="A41" s="0" t="n">
        <v>691</v>
      </c>
      <c r="B41" s="0" t="s">
        <v>289</v>
      </c>
      <c r="C41" s="0" t="s">
        <v>52</v>
      </c>
      <c r="D41" s="0" t="s">
        <v>291</v>
      </c>
      <c r="E41" s="0" t="n">
        <v>0</v>
      </c>
      <c r="G41" s="0" t="n">
        <v>-4</v>
      </c>
      <c r="L41" s="0" t="n">
        <v>9.28E-011</v>
      </c>
      <c r="M41" s="0" t="n">
        <v>-0.5</v>
      </c>
      <c r="N41" s="0" t="n">
        <v>0</v>
      </c>
      <c r="O41" s="0" t="n">
        <v>0</v>
      </c>
      <c r="P41" s="0" t="n">
        <v>0</v>
      </c>
      <c r="Q41" s="0" t="n">
        <v>0</v>
      </c>
      <c r="R41" s="0" t="n">
        <v>0</v>
      </c>
      <c r="S41" s="0" t="n">
        <v>0</v>
      </c>
      <c r="T41" s="0" t="n">
        <v>0</v>
      </c>
      <c r="U41" s="0" t="n">
        <v>0</v>
      </c>
      <c r="V41" s="0" t="s">
        <v>307</v>
      </c>
      <c r="W41" s="0" t="s">
        <v>308</v>
      </c>
    </row>
    <row r="42" customFormat="false" ht="12.8" hidden="false" customHeight="false" outlineLevel="0" collapsed="false">
      <c r="A42" s="0" t="n">
        <v>222</v>
      </c>
      <c r="B42" s="0" t="s">
        <v>300</v>
      </c>
      <c r="C42" s="0" t="s">
        <v>291</v>
      </c>
      <c r="D42" s="0" t="s">
        <v>297</v>
      </c>
      <c r="E42" s="0" t="s">
        <v>34</v>
      </c>
      <c r="G42" s="0" t="n">
        <v>-2</v>
      </c>
      <c r="L42" s="0" t="n">
        <v>1.35E-010</v>
      </c>
      <c r="M42" s="0" t="n">
        <v>0</v>
      </c>
      <c r="N42" s="0" t="n">
        <v>0</v>
      </c>
      <c r="O42" s="0" t="n">
        <v>0</v>
      </c>
      <c r="P42" s="0" t="n">
        <v>0</v>
      </c>
      <c r="Q42" s="0" t="n">
        <v>0</v>
      </c>
      <c r="R42" s="0" t="n">
        <v>0</v>
      </c>
      <c r="S42" s="0" t="n">
        <v>0</v>
      </c>
      <c r="T42" s="0" t="n">
        <v>0</v>
      </c>
      <c r="U42" s="0" t="n">
        <v>0</v>
      </c>
      <c r="V42" s="0" t="s">
        <v>294</v>
      </c>
      <c r="W42" s="0" t="s">
        <v>266</v>
      </c>
    </row>
    <row r="43" customFormat="false" ht="12.8" hidden="false" customHeight="false" outlineLevel="0" collapsed="false">
      <c r="A43" s="0" t="n">
        <v>422</v>
      </c>
      <c r="B43" s="0" t="s">
        <v>299</v>
      </c>
      <c r="C43" s="0" t="s">
        <v>291</v>
      </c>
      <c r="D43" s="0" t="s">
        <v>297</v>
      </c>
      <c r="E43" s="0" t="n">
        <v>0</v>
      </c>
      <c r="G43" s="0" t="n">
        <v>-2</v>
      </c>
      <c r="L43" s="0" t="n">
        <v>3.14E-019</v>
      </c>
      <c r="M43" s="0" t="n">
        <v>-0.24</v>
      </c>
      <c r="N43" s="0" t="n">
        <v>0</v>
      </c>
      <c r="O43" s="0" t="n">
        <v>0</v>
      </c>
      <c r="P43" s="0" t="n">
        <v>0</v>
      </c>
      <c r="Q43" s="0" t="n">
        <v>0</v>
      </c>
      <c r="R43" s="0" t="n">
        <v>0</v>
      </c>
      <c r="S43" s="0" t="n">
        <v>0</v>
      </c>
      <c r="T43" s="0" t="n">
        <v>0</v>
      </c>
      <c r="U43" s="0" t="n">
        <v>0</v>
      </c>
      <c r="W43" s="0" t="s">
        <v>309</v>
      </c>
    </row>
    <row r="44" customFormat="false" ht="12.8" hidden="false" customHeight="false" outlineLevel="0" collapsed="false">
      <c r="A44" s="0" t="n">
        <f aca="false">ROW()-1</f>
        <v>43</v>
      </c>
      <c r="B44" s="0" t="s">
        <v>310</v>
      </c>
      <c r="C44" s="0" t="s">
        <v>39</v>
      </c>
      <c r="D44" s="0" t="s">
        <v>300</v>
      </c>
      <c r="E44" s="0" t="s">
        <v>32</v>
      </c>
      <c r="G44" s="0" t="n">
        <v>-2</v>
      </c>
      <c r="L44" s="0" t="n">
        <v>4.4E-008</v>
      </c>
      <c r="M44" s="0" t="n">
        <v>-0.98</v>
      </c>
      <c r="N44" s="0" t="n">
        <v>-302.4</v>
      </c>
      <c r="O44" s="0" t="n">
        <v>0</v>
      </c>
      <c r="P44" s="0" t="n">
        <v>0</v>
      </c>
      <c r="Q44" s="0" t="n">
        <v>0</v>
      </c>
      <c r="R44" s="0" t="n">
        <v>0</v>
      </c>
      <c r="S44" s="0" t="n">
        <v>0</v>
      </c>
      <c r="T44" s="0" t="n">
        <v>0</v>
      </c>
      <c r="U44" s="0" t="n">
        <v>0</v>
      </c>
      <c r="W44" s="0" t="s">
        <v>311</v>
      </c>
      <c r="Y44" s="0" t="str">
        <f aca="false">IF(OR(ISNUMBER(SEARCH("D",B44)), ISNUMBER(SEARCH("D", C44))),"Cangi","Yelle")</f>
        <v>Cangi</v>
      </c>
    </row>
    <row r="45" customFormat="false" ht="12.8" hidden="false" customHeight="false" outlineLevel="0" collapsed="false">
      <c r="A45" s="0" t="n">
        <f aca="false">ROW()-1</f>
        <v>44</v>
      </c>
      <c r="B45" s="0" t="s">
        <v>310</v>
      </c>
      <c r="C45" s="0" t="s">
        <v>39</v>
      </c>
      <c r="D45" s="0" t="s">
        <v>299</v>
      </c>
      <c r="E45" s="0" t="s">
        <v>53</v>
      </c>
      <c r="G45" s="0" t="n">
        <v>-2</v>
      </c>
      <c r="L45" s="0" t="n">
        <v>1.62E-008</v>
      </c>
      <c r="M45" s="0" t="n">
        <v>-0.95</v>
      </c>
      <c r="N45" s="0" t="n">
        <v>-335.1</v>
      </c>
      <c r="O45" s="0" t="n">
        <v>0</v>
      </c>
      <c r="P45" s="0" t="n">
        <v>0</v>
      </c>
      <c r="Q45" s="0" t="n">
        <v>0</v>
      </c>
      <c r="R45" s="0" t="n">
        <v>0</v>
      </c>
      <c r="S45" s="0" t="n">
        <v>0</v>
      </c>
      <c r="T45" s="0" t="n">
        <v>0</v>
      </c>
      <c r="U45" s="0" t="n">
        <v>0</v>
      </c>
      <c r="W45" s="0" t="s">
        <v>311</v>
      </c>
      <c r="Y45" s="0" t="str">
        <f aca="false">IF(OR(ISNUMBER(SEARCH("D",B45)), ISNUMBER(SEARCH("D", C45))),"Cangi","Yelle")</f>
        <v>Cangi</v>
      </c>
    </row>
    <row r="46" customFormat="false" ht="12.8" hidden="false" customHeight="false" outlineLevel="0" collapsed="false">
      <c r="A46" s="0" t="n">
        <f aca="false">ROW()-1</f>
        <v>45</v>
      </c>
      <c r="B46" s="0" t="s">
        <v>310</v>
      </c>
      <c r="C46" s="0" t="s">
        <v>39</v>
      </c>
      <c r="D46" s="0" t="s">
        <v>302</v>
      </c>
      <c r="E46" s="0" t="s">
        <v>34</v>
      </c>
      <c r="G46" s="0" t="n">
        <v>-2</v>
      </c>
      <c r="L46" s="0" t="n">
        <v>1.5E-009</v>
      </c>
      <c r="M46" s="0" t="n">
        <v>0</v>
      </c>
      <c r="N46" s="0" t="n">
        <v>0</v>
      </c>
      <c r="O46" s="0" t="n">
        <v>0</v>
      </c>
      <c r="P46" s="0" t="n">
        <v>0</v>
      </c>
      <c r="Q46" s="0" t="n">
        <v>0</v>
      </c>
      <c r="R46" s="0" t="n">
        <v>0</v>
      </c>
      <c r="S46" s="0" t="n">
        <v>0</v>
      </c>
      <c r="T46" s="0" t="n">
        <v>0</v>
      </c>
      <c r="U46" s="0" t="n">
        <v>0</v>
      </c>
      <c r="W46" s="0" t="s">
        <v>311</v>
      </c>
      <c r="Y46" s="0" t="str">
        <f aca="false">IF(OR(ISNUMBER(SEARCH("D",B46)), ISNUMBER(SEARCH("D", C46))),"Cangi","Yelle")</f>
        <v>Cangi</v>
      </c>
    </row>
  </sheetData>
  <printOptions headings="false" gridLines="false" gridLinesSet="true" horizontalCentered="false" verticalCentered="false"/>
  <pageMargins left="0.7875" right="0.7875" top="0.7875" bottom="0.78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609</TotalTime>
  <Application>LibreOffice/7.2.5.2$Linux_X86_64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2022-05-02T11:15:04Z</dcterms:modified>
  <cp:revision>89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