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4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renschik/Desktop/Bird Data for Alex J/"/>
    </mc:Choice>
  </mc:AlternateContent>
  <xr:revisionPtr revIDLastSave="0" documentId="13_ncr:1_{415E6B32-F445-E644-B9BB-6F69ECA2C4F7}" xr6:coauthVersionLast="38" xr6:coauthVersionMax="38" xr10:uidLastSave="{00000000-0000-0000-0000-000000000000}"/>
  <bookViews>
    <workbookView xWindow="980" yWindow="460" windowWidth="27820" windowHeight="17540" tabRatio="844" xr2:uid="{00000000-000D-0000-FFFF-FFFF00000000}"/>
  </bookViews>
  <sheets>
    <sheet name="Drainagway 2013-18" sheetId="14" r:id="rId1"/>
  </sheets>
  <definedNames>
    <definedName name="_xlnm.Print_Area" localSheetId="0">'Drainagway 2013-18'!$A$1:$EC$123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C120" i="14" l="1"/>
  <c r="DA10" i="14"/>
  <c r="CS10" i="14"/>
  <c r="Y115" i="14"/>
  <c r="Y114" i="14"/>
  <c r="Y113" i="14"/>
  <c r="Y112" i="14"/>
  <c r="Y111" i="14"/>
  <c r="Y110" i="14"/>
  <c r="Y109" i="14"/>
  <c r="Y108" i="14"/>
  <c r="Y107" i="14"/>
  <c r="Y106" i="14"/>
  <c r="Y105" i="14"/>
  <c r="Y104" i="14"/>
  <c r="Y103" i="14"/>
  <c r="Y102" i="14"/>
  <c r="X101" i="14"/>
  <c r="Y100" i="14"/>
  <c r="Y99" i="14"/>
  <c r="Y98" i="14"/>
  <c r="Y97" i="14"/>
  <c r="Y96" i="14"/>
  <c r="Y95" i="14"/>
  <c r="Y94" i="14"/>
  <c r="Y93" i="14"/>
  <c r="Y92" i="14"/>
  <c r="Y91" i="14"/>
  <c r="Y90" i="14"/>
  <c r="Y89" i="14"/>
  <c r="Y88" i="14"/>
  <c r="X88" i="14"/>
  <c r="Z88" i="14" s="1"/>
  <c r="Y87" i="14"/>
  <c r="Y86" i="14"/>
  <c r="Y85" i="14"/>
  <c r="Y84" i="14"/>
  <c r="Y83" i="14"/>
  <c r="Y82" i="14"/>
  <c r="Y81" i="14"/>
  <c r="Y80" i="14"/>
  <c r="Y79" i="14"/>
  <c r="Y78" i="14"/>
  <c r="Y77" i="14"/>
  <c r="Y76" i="14"/>
  <c r="Y75" i="14"/>
  <c r="Y74" i="14"/>
  <c r="Y73" i="14"/>
  <c r="Y72" i="14"/>
  <c r="Y71" i="14"/>
  <c r="Y70" i="14"/>
  <c r="Y69" i="14"/>
  <c r="Y68" i="14"/>
  <c r="Y67" i="14"/>
  <c r="Y66" i="14"/>
  <c r="Y65" i="14"/>
  <c r="Y64" i="14"/>
  <c r="Y63" i="14"/>
  <c r="Y62" i="14"/>
  <c r="Y61" i="14"/>
  <c r="X60" i="14"/>
  <c r="Y59" i="14"/>
  <c r="Y58" i="14"/>
  <c r="Y57" i="14"/>
  <c r="Y56" i="14"/>
  <c r="Y55" i="14"/>
  <c r="Y54" i="14"/>
  <c r="Y53" i="14"/>
  <c r="Y52" i="14"/>
  <c r="Y51" i="14"/>
  <c r="Y50" i="14"/>
  <c r="Y49" i="14"/>
  <c r="Y48" i="14"/>
  <c r="Y47" i="14"/>
  <c r="Y46" i="14"/>
  <c r="Y45" i="14"/>
  <c r="Y44" i="14"/>
  <c r="Y43" i="14"/>
  <c r="Y42" i="14"/>
  <c r="Y41" i="14"/>
  <c r="Y40" i="14"/>
  <c r="Y39" i="14"/>
  <c r="Y38" i="14"/>
  <c r="Y37" i="14"/>
  <c r="Y36" i="14"/>
  <c r="Y35" i="14"/>
  <c r="Y34" i="14"/>
  <c r="Y33" i="14"/>
  <c r="Y32" i="14"/>
  <c r="Y31" i="14"/>
  <c r="Y30" i="14"/>
  <c r="Y29" i="14"/>
  <c r="Y28" i="14"/>
  <c r="Y27" i="14"/>
  <c r="Y26" i="14"/>
  <c r="Y25" i="14"/>
  <c r="Y24" i="14"/>
  <c r="Y23" i="14"/>
  <c r="Y22" i="14"/>
  <c r="Y21" i="14"/>
  <c r="Y20" i="14"/>
  <c r="Y19" i="14"/>
  <c r="Y18" i="14"/>
  <c r="Y17" i="14"/>
  <c r="X16" i="14"/>
  <c r="Z16" i="14" s="1"/>
  <c r="Y15" i="14"/>
  <c r="Y14" i="14"/>
  <c r="Y13" i="14"/>
  <c r="Y12" i="14"/>
  <c r="Y11" i="14"/>
  <c r="Y10" i="14"/>
  <c r="V115" i="14"/>
  <c r="V114" i="14"/>
  <c r="V113" i="14"/>
  <c r="V112" i="14"/>
  <c r="V111" i="14"/>
  <c r="V110" i="14"/>
  <c r="V109" i="14"/>
  <c r="V108" i="14"/>
  <c r="V107" i="14"/>
  <c r="V106" i="14"/>
  <c r="V105" i="14"/>
  <c r="V104" i="14"/>
  <c r="V103" i="14"/>
  <c r="V102" i="14"/>
  <c r="V100" i="14"/>
  <c r="V99" i="14"/>
  <c r="V98" i="14"/>
  <c r="V97" i="14"/>
  <c r="V96" i="14"/>
  <c r="V95" i="14"/>
  <c r="V94" i="14"/>
  <c r="V93" i="14"/>
  <c r="V92" i="14"/>
  <c r="V91" i="14"/>
  <c r="V90" i="14"/>
  <c r="V89" i="14"/>
  <c r="V88" i="14"/>
  <c r="V87" i="14"/>
  <c r="V86" i="14"/>
  <c r="V85" i="14"/>
  <c r="V84" i="14"/>
  <c r="V83" i="14"/>
  <c r="V82" i="14"/>
  <c r="V81" i="14"/>
  <c r="V80" i="14"/>
  <c r="V79" i="14"/>
  <c r="V78" i="14"/>
  <c r="V77" i="14"/>
  <c r="V76" i="14"/>
  <c r="V75" i="14"/>
  <c r="V74" i="14"/>
  <c r="V73" i="14"/>
  <c r="V72" i="14"/>
  <c r="V71" i="14"/>
  <c r="V70" i="14"/>
  <c r="V69" i="14"/>
  <c r="V68" i="14"/>
  <c r="V67" i="14"/>
  <c r="V66" i="14"/>
  <c r="V65" i="14"/>
  <c r="V64" i="14"/>
  <c r="V63" i="14"/>
  <c r="V62" i="14"/>
  <c r="V61" i="14"/>
  <c r="V59" i="14"/>
  <c r="V58" i="14"/>
  <c r="V57" i="14"/>
  <c r="V56" i="14"/>
  <c r="V55" i="14"/>
  <c r="V54" i="14"/>
  <c r="V53" i="14"/>
  <c r="V52" i="14"/>
  <c r="V51" i="14"/>
  <c r="V50" i="14"/>
  <c r="V49" i="14"/>
  <c r="V48" i="14"/>
  <c r="V47" i="14"/>
  <c r="V46" i="14"/>
  <c r="V45" i="14"/>
  <c r="V44" i="14"/>
  <c r="V43" i="14"/>
  <c r="V42" i="14"/>
  <c r="V41" i="14"/>
  <c r="X41" i="14" s="1"/>
  <c r="V40" i="14"/>
  <c r="V39" i="14"/>
  <c r="V38" i="14"/>
  <c r="V37" i="14"/>
  <c r="V36" i="14"/>
  <c r="V35" i="14"/>
  <c r="V34" i="14"/>
  <c r="V33" i="14"/>
  <c r="V32" i="14"/>
  <c r="V31" i="14"/>
  <c r="V30" i="14"/>
  <c r="V29" i="14"/>
  <c r="V28" i="14"/>
  <c r="V27" i="14"/>
  <c r="V26" i="14"/>
  <c r="V25" i="14"/>
  <c r="V24" i="14"/>
  <c r="V23" i="14"/>
  <c r="V22" i="14"/>
  <c r="X22" i="14" s="1"/>
  <c r="Z22" i="14" s="1"/>
  <c r="V21" i="14"/>
  <c r="V20" i="14"/>
  <c r="V19" i="14"/>
  <c r="V18" i="14"/>
  <c r="V17" i="14"/>
  <c r="V15" i="14"/>
  <c r="V14" i="14"/>
  <c r="V13" i="14"/>
  <c r="V12" i="14"/>
  <c r="V11" i="14"/>
  <c r="V10" i="14"/>
  <c r="N115" i="14"/>
  <c r="N114" i="14"/>
  <c r="N113" i="14"/>
  <c r="X113" i="14" s="1"/>
  <c r="Z113" i="14" s="1"/>
  <c r="N112" i="14"/>
  <c r="N111" i="14"/>
  <c r="N110" i="14"/>
  <c r="X110" i="14" s="1"/>
  <c r="Z110" i="14" s="1"/>
  <c r="N109" i="14"/>
  <c r="X109" i="14" s="1"/>
  <c r="Z109" i="14" s="1"/>
  <c r="N108" i="14"/>
  <c r="N107" i="14"/>
  <c r="N106" i="14"/>
  <c r="X106" i="14" s="1"/>
  <c r="Z106" i="14" s="1"/>
  <c r="N105" i="14"/>
  <c r="X105" i="14" s="1"/>
  <c r="Z105" i="14" s="1"/>
  <c r="N104" i="14"/>
  <c r="N103" i="14"/>
  <c r="N102" i="14"/>
  <c r="N100" i="14"/>
  <c r="X100" i="14" s="1"/>
  <c r="N99" i="14"/>
  <c r="N98" i="14"/>
  <c r="N97" i="14"/>
  <c r="N96" i="14"/>
  <c r="X96" i="14" s="1"/>
  <c r="N95" i="14"/>
  <c r="N94" i="14"/>
  <c r="N93" i="14"/>
  <c r="N92" i="14"/>
  <c r="X92" i="14" s="1"/>
  <c r="N91" i="14"/>
  <c r="N90" i="14"/>
  <c r="N89" i="14"/>
  <c r="N88" i="14"/>
  <c r="N87" i="14"/>
  <c r="N86" i="14"/>
  <c r="N85" i="14"/>
  <c r="N84" i="14"/>
  <c r="X84" i="14" s="1"/>
  <c r="N83" i="14"/>
  <c r="N82" i="14"/>
  <c r="N81" i="14"/>
  <c r="X81" i="14" s="1"/>
  <c r="N80" i="14"/>
  <c r="X80" i="14" s="1"/>
  <c r="N79" i="14"/>
  <c r="N78" i="14"/>
  <c r="N77" i="14"/>
  <c r="X77" i="14" s="1"/>
  <c r="Z77" i="14" s="1"/>
  <c r="N76" i="14"/>
  <c r="X76" i="14" s="1"/>
  <c r="N75" i="14"/>
  <c r="N74" i="14"/>
  <c r="N73" i="14"/>
  <c r="X73" i="14" s="1"/>
  <c r="Z73" i="14" s="1"/>
  <c r="N72" i="14"/>
  <c r="X72" i="14" s="1"/>
  <c r="N71" i="14"/>
  <c r="N70" i="14"/>
  <c r="N69" i="14"/>
  <c r="X69" i="14" s="1"/>
  <c r="N68" i="14"/>
  <c r="X68" i="14" s="1"/>
  <c r="N67" i="14"/>
  <c r="N66" i="14"/>
  <c r="N65" i="14"/>
  <c r="X65" i="14" s="1"/>
  <c r="N64" i="14"/>
  <c r="X64" i="14" s="1"/>
  <c r="N63" i="14"/>
  <c r="N62" i="14"/>
  <c r="N61" i="14"/>
  <c r="N59" i="14"/>
  <c r="X59" i="14" s="1"/>
  <c r="N58" i="14"/>
  <c r="N57" i="14"/>
  <c r="N56" i="14"/>
  <c r="N55" i="14"/>
  <c r="X55" i="14" s="1"/>
  <c r="N54" i="14"/>
  <c r="N53" i="14"/>
  <c r="N52" i="14"/>
  <c r="X52" i="14" s="1"/>
  <c r="Z52" i="14" s="1"/>
  <c r="N51" i="14"/>
  <c r="X51" i="14" s="1"/>
  <c r="N50" i="14"/>
  <c r="N49" i="14"/>
  <c r="N48" i="14"/>
  <c r="N47" i="14"/>
  <c r="X47" i="14" s="1"/>
  <c r="Z47" i="14" s="1"/>
  <c r="N46" i="14"/>
  <c r="N45" i="14"/>
  <c r="N44" i="14"/>
  <c r="X44" i="14" s="1"/>
  <c r="N43" i="14"/>
  <c r="X43" i="14" s="1"/>
  <c r="Z43" i="14" s="1"/>
  <c r="N42" i="14"/>
  <c r="N41" i="14"/>
  <c r="N40" i="14"/>
  <c r="X40" i="14" s="1"/>
  <c r="N39" i="14"/>
  <c r="X39" i="14" s="1"/>
  <c r="Z39" i="14" s="1"/>
  <c r="N38" i="14"/>
  <c r="N37" i="14"/>
  <c r="N36" i="14"/>
  <c r="X36" i="14" s="1"/>
  <c r="N35" i="14"/>
  <c r="X35" i="14" s="1"/>
  <c r="N34" i="14"/>
  <c r="N33" i="14"/>
  <c r="N32" i="14"/>
  <c r="X32" i="14" s="1"/>
  <c r="Z32" i="14" s="1"/>
  <c r="N31" i="14"/>
  <c r="X31" i="14" s="1"/>
  <c r="Z31" i="14" s="1"/>
  <c r="N30" i="14"/>
  <c r="N29" i="14"/>
  <c r="N28" i="14"/>
  <c r="N27" i="14"/>
  <c r="X27" i="14" s="1"/>
  <c r="N26" i="14"/>
  <c r="N25" i="14"/>
  <c r="N24" i="14"/>
  <c r="X24" i="14" s="1"/>
  <c r="Z24" i="14" s="1"/>
  <c r="N23" i="14"/>
  <c r="X23" i="14" s="1"/>
  <c r="N22" i="14"/>
  <c r="N21" i="14"/>
  <c r="N20" i="14"/>
  <c r="X20" i="14" s="1"/>
  <c r="Z20" i="14" s="1"/>
  <c r="N19" i="14"/>
  <c r="X19" i="14" s="1"/>
  <c r="N18" i="14"/>
  <c r="N17" i="14"/>
  <c r="N15" i="14"/>
  <c r="N14" i="14"/>
  <c r="X14" i="14" s="1"/>
  <c r="N13" i="14"/>
  <c r="N12" i="14"/>
  <c r="N11" i="14"/>
  <c r="X11" i="14" s="1"/>
  <c r="Z11" i="14" s="1"/>
  <c r="N10" i="14"/>
  <c r="X10" i="14" s="1"/>
  <c r="AS113" i="14"/>
  <c r="AS112" i="14"/>
  <c r="AS111" i="14"/>
  <c r="AS110" i="14"/>
  <c r="AS109" i="14"/>
  <c r="AS108" i="14"/>
  <c r="AS107" i="14"/>
  <c r="AS106" i="14"/>
  <c r="AS105" i="14"/>
  <c r="AS104" i="14"/>
  <c r="AS103" i="14"/>
  <c r="AS102" i="14"/>
  <c r="AR101" i="14"/>
  <c r="AS100" i="14"/>
  <c r="AS99" i="14"/>
  <c r="AS98" i="14"/>
  <c r="AS97" i="14"/>
  <c r="AS96" i="14"/>
  <c r="AS95" i="14"/>
  <c r="AS94" i="14"/>
  <c r="AS93" i="14"/>
  <c r="AS92" i="14"/>
  <c r="AS91" i="14"/>
  <c r="AS90" i="14"/>
  <c r="AS89" i="14"/>
  <c r="AS88" i="14"/>
  <c r="AS87" i="14"/>
  <c r="AS86" i="14"/>
  <c r="AS85" i="14"/>
  <c r="AS84" i="14"/>
  <c r="AS83" i="14"/>
  <c r="AS82" i="14"/>
  <c r="AS81" i="14"/>
  <c r="AS80" i="14"/>
  <c r="AS79" i="14"/>
  <c r="AS78" i="14"/>
  <c r="AS77" i="14"/>
  <c r="AS76" i="14"/>
  <c r="AS75" i="14"/>
  <c r="AS74" i="14"/>
  <c r="AS73" i="14"/>
  <c r="AS72" i="14"/>
  <c r="AS71" i="14"/>
  <c r="AS70" i="14"/>
  <c r="AS69" i="14"/>
  <c r="AS68" i="14"/>
  <c r="AS67" i="14"/>
  <c r="AS66" i="14"/>
  <c r="AS65" i="14"/>
  <c r="AS64" i="14"/>
  <c r="AS63" i="14"/>
  <c r="AS62" i="14"/>
  <c r="AS61" i="14"/>
  <c r="AR60" i="14"/>
  <c r="AS59" i="14"/>
  <c r="AS58" i="14"/>
  <c r="AS57" i="14"/>
  <c r="AS56" i="14"/>
  <c r="AS55" i="14"/>
  <c r="AS54" i="14"/>
  <c r="AS53" i="14"/>
  <c r="AS52" i="14"/>
  <c r="AS51" i="14"/>
  <c r="AS50" i="14"/>
  <c r="AS49" i="14"/>
  <c r="AS48" i="14"/>
  <c r="AS47" i="14"/>
  <c r="AS46" i="14"/>
  <c r="AS45" i="14"/>
  <c r="AS44" i="14"/>
  <c r="AS43" i="14"/>
  <c r="AS42" i="14"/>
  <c r="AS41" i="14"/>
  <c r="AS40" i="14"/>
  <c r="AS39" i="14"/>
  <c r="AS38" i="14"/>
  <c r="AS37" i="14"/>
  <c r="AS36" i="14"/>
  <c r="AS35" i="14"/>
  <c r="AS34" i="14"/>
  <c r="AS33" i="14"/>
  <c r="AS32" i="14"/>
  <c r="AS31" i="14"/>
  <c r="AS30" i="14"/>
  <c r="AS29" i="14"/>
  <c r="AS28" i="14"/>
  <c r="AS27" i="14"/>
  <c r="AS26" i="14"/>
  <c r="AS25" i="14"/>
  <c r="AS24" i="14"/>
  <c r="AS23" i="14"/>
  <c r="AS22" i="14"/>
  <c r="AS21" i="14"/>
  <c r="AS20" i="14"/>
  <c r="AS19" i="14"/>
  <c r="AS18" i="14"/>
  <c r="AS17" i="14"/>
  <c r="AR16" i="14"/>
  <c r="AT16" i="14" s="1"/>
  <c r="AS15" i="14"/>
  <c r="AS14" i="14"/>
  <c r="AS13" i="14"/>
  <c r="AS12" i="14"/>
  <c r="AS11" i="14"/>
  <c r="AS10" i="14"/>
  <c r="BL101" i="14"/>
  <c r="BL60" i="14"/>
  <c r="BL16" i="14"/>
  <c r="BN16" i="14" s="1"/>
  <c r="DD60" i="14"/>
  <c r="DV113" i="14"/>
  <c r="DV112" i="14"/>
  <c r="DV111" i="14"/>
  <c r="DV110" i="14"/>
  <c r="DV109" i="14"/>
  <c r="DV108" i="14"/>
  <c r="DV107" i="14"/>
  <c r="DV106" i="14"/>
  <c r="DV105" i="14"/>
  <c r="DV104" i="14"/>
  <c r="DV103" i="14"/>
  <c r="DV102" i="14"/>
  <c r="DV101" i="14"/>
  <c r="DV100" i="14"/>
  <c r="DV99" i="14"/>
  <c r="DV98" i="14"/>
  <c r="DV97" i="14"/>
  <c r="DV96" i="14"/>
  <c r="DV95" i="14"/>
  <c r="DV94" i="14"/>
  <c r="DV93" i="14"/>
  <c r="DV92" i="14"/>
  <c r="DV91" i="14"/>
  <c r="DV90" i="14"/>
  <c r="DV89" i="14"/>
  <c r="DV88" i="14"/>
  <c r="DV87" i="14"/>
  <c r="DV86" i="14"/>
  <c r="DV85" i="14"/>
  <c r="DV84" i="14"/>
  <c r="DV83" i="14"/>
  <c r="DV82" i="14"/>
  <c r="DV81" i="14"/>
  <c r="DV80" i="14"/>
  <c r="DV79" i="14"/>
  <c r="DV78" i="14"/>
  <c r="DV77" i="14"/>
  <c r="DV76" i="14"/>
  <c r="DV75" i="14"/>
  <c r="DV74" i="14"/>
  <c r="DV73" i="14"/>
  <c r="DV72" i="14"/>
  <c r="DV71" i="14"/>
  <c r="DV70" i="14"/>
  <c r="DV69" i="14"/>
  <c r="DV68" i="14"/>
  <c r="DV67" i="14"/>
  <c r="DV66" i="14"/>
  <c r="DV65" i="14"/>
  <c r="DV64" i="14"/>
  <c r="DV63" i="14"/>
  <c r="DV62" i="14"/>
  <c r="DV61" i="14"/>
  <c r="DV60" i="14"/>
  <c r="DV59" i="14"/>
  <c r="DV58" i="14"/>
  <c r="DV57" i="14"/>
  <c r="DV56" i="14"/>
  <c r="DV55" i="14"/>
  <c r="DV54" i="14"/>
  <c r="DV53" i="14"/>
  <c r="DV52" i="14"/>
  <c r="DV51" i="14"/>
  <c r="DV50" i="14"/>
  <c r="DV49" i="14"/>
  <c r="DV48" i="14"/>
  <c r="DV47" i="14"/>
  <c r="DV46" i="14"/>
  <c r="DV45" i="14"/>
  <c r="DV44" i="14"/>
  <c r="DV43" i="14"/>
  <c r="DV42" i="14"/>
  <c r="DV41" i="14"/>
  <c r="DV40" i="14"/>
  <c r="DV39" i="14"/>
  <c r="DV38" i="14"/>
  <c r="DV37" i="14"/>
  <c r="DV36" i="14"/>
  <c r="DV35" i="14"/>
  <c r="DV34" i="14"/>
  <c r="DV33" i="14"/>
  <c r="DV32" i="14"/>
  <c r="DV31" i="14"/>
  <c r="DV30" i="14"/>
  <c r="DV29" i="14"/>
  <c r="DV28" i="14"/>
  <c r="DV27" i="14"/>
  <c r="DV26" i="14"/>
  <c r="DV25" i="14"/>
  <c r="DV24" i="14"/>
  <c r="DV23" i="14"/>
  <c r="DV22" i="14"/>
  <c r="DV21" i="14"/>
  <c r="DV20" i="14"/>
  <c r="DV19" i="14"/>
  <c r="DV18" i="14"/>
  <c r="DV17" i="14"/>
  <c r="DV16" i="14"/>
  <c r="DV15" i="14"/>
  <c r="DV14" i="14"/>
  <c r="DV13" i="14"/>
  <c r="DV12" i="14"/>
  <c r="DV11" i="14"/>
  <c r="DV10" i="14"/>
  <c r="DZ60" i="14"/>
  <c r="DN60" i="14"/>
  <c r="DY60" i="14" s="1"/>
  <c r="DX118" i="14"/>
  <c r="DW118" i="14"/>
  <c r="DU118" i="14"/>
  <c r="DT118" i="14"/>
  <c r="DS118" i="14"/>
  <c r="DR118" i="14"/>
  <c r="DQ118" i="14"/>
  <c r="DP118" i="14"/>
  <c r="DO118" i="14"/>
  <c r="DM118" i="14"/>
  <c r="DL118" i="14"/>
  <c r="DK118" i="14"/>
  <c r="DJ118" i="14"/>
  <c r="DI118" i="14"/>
  <c r="DH118" i="14"/>
  <c r="DX117" i="14"/>
  <c r="DW117" i="14"/>
  <c r="DU117" i="14"/>
  <c r="DT117" i="14"/>
  <c r="DS117" i="14"/>
  <c r="DR117" i="14"/>
  <c r="DQ117" i="14"/>
  <c r="DP117" i="14"/>
  <c r="DO117" i="14"/>
  <c r="DM117" i="14"/>
  <c r="DL117" i="14"/>
  <c r="DK117" i="14"/>
  <c r="DJ117" i="14"/>
  <c r="DI117" i="14"/>
  <c r="DH117" i="14"/>
  <c r="DZ115" i="14"/>
  <c r="DV115" i="14"/>
  <c r="DN115" i="14"/>
  <c r="DZ114" i="14"/>
  <c r="DV114" i="14"/>
  <c r="DN114" i="14"/>
  <c r="DZ113" i="14"/>
  <c r="DN113" i="14"/>
  <c r="DY113" i="14" s="1"/>
  <c r="DZ112" i="14"/>
  <c r="DN112" i="14"/>
  <c r="DY112" i="14" s="1"/>
  <c r="DZ111" i="14"/>
  <c r="DN111" i="14"/>
  <c r="DZ110" i="14"/>
  <c r="DN110" i="14"/>
  <c r="DZ109" i="14"/>
  <c r="DN109" i="14"/>
  <c r="DY109" i="14" s="1"/>
  <c r="DZ108" i="14"/>
  <c r="DN108" i="14"/>
  <c r="DY108" i="14" s="1"/>
  <c r="DZ107" i="14"/>
  <c r="DN107" i="14"/>
  <c r="DZ106" i="14"/>
  <c r="DN106" i="14"/>
  <c r="DZ105" i="14"/>
  <c r="DN105" i="14"/>
  <c r="DZ104" i="14"/>
  <c r="DN104" i="14"/>
  <c r="DY104" i="14" s="1"/>
  <c r="DZ103" i="14"/>
  <c r="DN103" i="14"/>
  <c r="DZ102" i="14"/>
  <c r="DN102" i="14"/>
  <c r="DZ101" i="14"/>
  <c r="DN101" i="14"/>
  <c r="DZ100" i="14"/>
  <c r="DN100" i="14"/>
  <c r="DY100" i="14" s="1"/>
  <c r="DZ99" i="14"/>
  <c r="DN99" i="14"/>
  <c r="DZ98" i="14"/>
  <c r="DN98" i="14"/>
  <c r="DZ97" i="14"/>
  <c r="DN97" i="14"/>
  <c r="DY97" i="14" s="1"/>
  <c r="DZ96" i="14"/>
  <c r="DN96" i="14"/>
  <c r="DY96" i="14" s="1"/>
  <c r="DZ95" i="14"/>
  <c r="DN95" i="14"/>
  <c r="DZ94" i="14"/>
  <c r="DN94" i="14"/>
  <c r="DZ93" i="14"/>
  <c r="DN93" i="14"/>
  <c r="DZ92" i="14"/>
  <c r="DN92" i="14"/>
  <c r="DY92" i="14" s="1"/>
  <c r="DZ91" i="14"/>
  <c r="DN91" i="14"/>
  <c r="DZ90" i="14"/>
  <c r="DN90" i="14"/>
  <c r="DZ89" i="14"/>
  <c r="DN89" i="14"/>
  <c r="DZ88" i="14"/>
  <c r="DN88" i="14"/>
  <c r="DY88" i="14" s="1"/>
  <c r="EA88" i="14" s="1"/>
  <c r="DZ87" i="14"/>
  <c r="DN87" i="14"/>
  <c r="DZ86" i="14"/>
  <c r="DN86" i="14"/>
  <c r="DZ85" i="14"/>
  <c r="DN85" i="14"/>
  <c r="DY85" i="14" s="1"/>
  <c r="DZ84" i="14"/>
  <c r="DN84" i="14"/>
  <c r="DY84" i="14" s="1"/>
  <c r="DZ83" i="14"/>
  <c r="DN83" i="14"/>
  <c r="DZ82" i="14"/>
  <c r="DN82" i="14"/>
  <c r="DZ81" i="14"/>
  <c r="DN81" i="14"/>
  <c r="DY81" i="14" s="1"/>
  <c r="DZ80" i="14"/>
  <c r="DN80" i="14"/>
  <c r="DY80" i="14" s="1"/>
  <c r="DZ79" i="14"/>
  <c r="DN79" i="14"/>
  <c r="DZ78" i="14"/>
  <c r="DN78" i="14"/>
  <c r="DZ77" i="14"/>
  <c r="DN77" i="14"/>
  <c r="DZ76" i="14"/>
  <c r="DN76" i="14"/>
  <c r="DY76" i="14" s="1"/>
  <c r="DZ75" i="14"/>
  <c r="DN75" i="14"/>
  <c r="DZ74" i="14"/>
  <c r="DN74" i="14"/>
  <c r="DZ73" i="14"/>
  <c r="DN73" i="14"/>
  <c r="DZ72" i="14"/>
  <c r="DN72" i="14"/>
  <c r="DY72" i="14" s="1"/>
  <c r="DZ71" i="14"/>
  <c r="DN71" i="14"/>
  <c r="DZ70" i="14"/>
  <c r="DN70" i="14"/>
  <c r="DZ69" i="14"/>
  <c r="DN69" i="14"/>
  <c r="DY69" i="14" s="1"/>
  <c r="DZ68" i="14"/>
  <c r="DN68" i="14"/>
  <c r="DY68" i="14" s="1"/>
  <c r="DZ67" i="14"/>
  <c r="DN67" i="14"/>
  <c r="DZ66" i="14"/>
  <c r="DN66" i="14"/>
  <c r="DZ65" i="14"/>
  <c r="DN65" i="14"/>
  <c r="DY65" i="14" s="1"/>
  <c r="DZ64" i="14"/>
  <c r="DN64" i="14"/>
  <c r="DY64" i="14" s="1"/>
  <c r="DZ63" i="14"/>
  <c r="DN63" i="14"/>
  <c r="DZ62" i="14"/>
  <c r="DN62" i="14"/>
  <c r="DZ61" i="14"/>
  <c r="DN61" i="14"/>
  <c r="DZ59" i="14"/>
  <c r="DN59" i="14"/>
  <c r="DZ58" i="14"/>
  <c r="DN58" i="14"/>
  <c r="DY58" i="14" s="1"/>
  <c r="DZ57" i="14"/>
  <c r="DN57" i="14"/>
  <c r="DY57" i="14" s="1"/>
  <c r="DZ56" i="14"/>
  <c r="DN56" i="14"/>
  <c r="DZ55" i="14"/>
  <c r="DN55" i="14"/>
  <c r="DZ54" i="14"/>
  <c r="DN54" i="14"/>
  <c r="DY54" i="14" s="1"/>
  <c r="DZ53" i="14"/>
  <c r="DN53" i="14"/>
  <c r="DY53" i="14" s="1"/>
  <c r="DZ52" i="14"/>
  <c r="DN52" i="14"/>
  <c r="DZ51" i="14"/>
  <c r="DN51" i="14"/>
  <c r="DZ50" i="14"/>
  <c r="DN50" i="14"/>
  <c r="DY50" i="14" s="1"/>
  <c r="DZ49" i="14"/>
  <c r="DN49" i="14"/>
  <c r="DY49" i="14" s="1"/>
  <c r="DZ48" i="14"/>
  <c r="DN48" i="14"/>
  <c r="DZ47" i="14"/>
  <c r="DN47" i="14"/>
  <c r="DZ46" i="14"/>
  <c r="DN46" i="14"/>
  <c r="DY46" i="14" s="1"/>
  <c r="DZ45" i="14"/>
  <c r="DN45" i="14"/>
  <c r="DY45" i="14" s="1"/>
  <c r="DZ44" i="14"/>
  <c r="DN44" i="14"/>
  <c r="DZ43" i="14"/>
  <c r="DN43" i="14"/>
  <c r="DZ42" i="14"/>
  <c r="DN42" i="14"/>
  <c r="DY42" i="14" s="1"/>
  <c r="DZ41" i="14"/>
  <c r="DN41" i="14"/>
  <c r="DY41" i="14" s="1"/>
  <c r="DZ40" i="14"/>
  <c r="DN40" i="14"/>
  <c r="DZ39" i="14"/>
  <c r="DN39" i="14"/>
  <c r="DZ38" i="14"/>
  <c r="DN38" i="14"/>
  <c r="DY38" i="14" s="1"/>
  <c r="DZ37" i="14"/>
  <c r="DN37" i="14"/>
  <c r="DY37" i="14" s="1"/>
  <c r="DZ36" i="14"/>
  <c r="DN36" i="14"/>
  <c r="DZ35" i="14"/>
  <c r="DN35" i="14"/>
  <c r="DZ34" i="14"/>
  <c r="DN34" i="14"/>
  <c r="DY34" i="14" s="1"/>
  <c r="DZ33" i="14"/>
  <c r="DN33" i="14"/>
  <c r="DZ32" i="14"/>
  <c r="DN32" i="14"/>
  <c r="DZ31" i="14"/>
  <c r="DN31" i="14"/>
  <c r="DZ30" i="14"/>
  <c r="DN30" i="14"/>
  <c r="DY30" i="14" s="1"/>
  <c r="DZ29" i="14"/>
  <c r="DN29" i="14"/>
  <c r="DY29" i="14" s="1"/>
  <c r="DZ28" i="14"/>
  <c r="DN28" i="14"/>
  <c r="DZ27" i="14"/>
  <c r="DN27" i="14"/>
  <c r="DZ26" i="14"/>
  <c r="DN26" i="14"/>
  <c r="DY26" i="14" s="1"/>
  <c r="DZ25" i="14"/>
  <c r="DN25" i="14"/>
  <c r="DY25" i="14" s="1"/>
  <c r="DZ24" i="14"/>
  <c r="DN24" i="14"/>
  <c r="DZ23" i="14"/>
  <c r="DN23" i="14"/>
  <c r="DZ22" i="14"/>
  <c r="DN22" i="14"/>
  <c r="DY22" i="14" s="1"/>
  <c r="DZ21" i="14"/>
  <c r="DN21" i="14"/>
  <c r="DY21" i="14" s="1"/>
  <c r="DZ20" i="14"/>
  <c r="DN20" i="14"/>
  <c r="DZ19" i="14"/>
  <c r="DN19" i="14"/>
  <c r="DZ18" i="14"/>
  <c r="DN18" i="14"/>
  <c r="DY18" i="14" s="1"/>
  <c r="DZ17" i="14"/>
  <c r="DN17" i="14"/>
  <c r="DY17" i="14" s="1"/>
  <c r="DZ16" i="14"/>
  <c r="DN16" i="14"/>
  <c r="DZ15" i="14"/>
  <c r="DN15" i="14"/>
  <c r="DZ14" i="14"/>
  <c r="DN14" i="14"/>
  <c r="DY14" i="14" s="1"/>
  <c r="DZ13" i="14"/>
  <c r="DN13" i="14"/>
  <c r="DZ12" i="14"/>
  <c r="DN12" i="14"/>
  <c r="DZ11" i="14"/>
  <c r="DN11" i="14"/>
  <c r="DZ10" i="14"/>
  <c r="DN10" i="14"/>
  <c r="DY10" i="14" s="1"/>
  <c r="EC115" i="14"/>
  <c r="EC114" i="14"/>
  <c r="CS89" i="14"/>
  <c r="DA89" i="14"/>
  <c r="DE89" i="14"/>
  <c r="CS46" i="14"/>
  <c r="DA46" i="14"/>
  <c r="DE46" i="14"/>
  <c r="CS11" i="14"/>
  <c r="DA11" i="14"/>
  <c r="DE11" i="14"/>
  <c r="CS13" i="14"/>
  <c r="DA13" i="14"/>
  <c r="DE13" i="14"/>
  <c r="CS51" i="14"/>
  <c r="DA51" i="14"/>
  <c r="DE51" i="14"/>
  <c r="CS15" i="14"/>
  <c r="DA15" i="14"/>
  <c r="DE15" i="14"/>
  <c r="CS16" i="14"/>
  <c r="DA16" i="14"/>
  <c r="DE16" i="14"/>
  <c r="CS17" i="14"/>
  <c r="DA17" i="14"/>
  <c r="DE17" i="14"/>
  <c r="CS31" i="14"/>
  <c r="DA31" i="14"/>
  <c r="DE31" i="14"/>
  <c r="CS77" i="14"/>
  <c r="DA77" i="14"/>
  <c r="DE77" i="14"/>
  <c r="CS32" i="14"/>
  <c r="DA32" i="14"/>
  <c r="DE32" i="14"/>
  <c r="CS21" i="14"/>
  <c r="DA21" i="14"/>
  <c r="DE21" i="14"/>
  <c r="CS22" i="14"/>
  <c r="DA22" i="14"/>
  <c r="DE22" i="14"/>
  <c r="CS34" i="14"/>
  <c r="DA34" i="14"/>
  <c r="DE34" i="14"/>
  <c r="CS37" i="14"/>
  <c r="DA37" i="14"/>
  <c r="DE37" i="14"/>
  <c r="CS25" i="14"/>
  <c r="DA25" i="14"/>
  <c r="DE25" i="14"/>
  <c r="CS26" i="14"/>
  <c r="DA26" i="14"/>
  <c r="DE26" i="14"/>
  <c r="CS52" i="14"/>
  <c r="DA52" i="14"/>
  <c r="DE52" i="14"/>
  <c r="CS28" i="14"/>
  <c r="DA28" i="14"/>
  <c r="DE28" i="14"/>
  <c r="CS72" i="14"/>
  <c r="DA72" i="14"/>
  <c r="DE72" i="14"/>
  <c r="CS30" i="14"/>
  <c r="DA30" i="14"/>
  <c r="DE30" i="14"/>
  <c r="CS41" i="14"/>
  <c r="DA41" i="14"/>
  <c r="DE41" i="14"/>
  <c r="CS100" i="14"/>
  <c r="DA100" i="14"/>
  <c r="DE100" i="14"/>
  <c r="CS33" i="14"/>
  <c r="DA33" i="14"/>
  <c r="DE33" i="14"/>
  <c r="CS110" i="14"/>
  <c r="DA110" i="14"/>
  <c r="DE110" i="14"/>
  <c r="CS113" i="14"/>
  <c r="DA113" i="14"/>
  <c r="DE113" i="14"/>
  <c r="CS45" i="14"/>
  <c r="DA45" i="14"/>
  <c r="DE45" i="14"/>
  <c r="CS14" i="14"/>
  <c r="DA14" i="14"/>
  <c r="DE14" i="14"/>
  <c r="CS39" i="14"/>
  <c r="DA39" i="14"/>
  <c r="DE39" i="14"/>
  <c r="CS53" i="14"/>
  <c r="DA53" i="14"/>
  <c r="DE53" i="14"/>
  <c r="CS20" i="14"/>
  <c r="DA20" i="14"/>
  <c r="DE20" i="14"/>
  <c r="CS44" i="14"/>
  <c r="DA44" i="14"/>
  <c r="DE44" i="14"/>
  <c r="CS42" i="14"/>
  <c r="DA42" i="14"/>
  <c r="DE42" i="14"/>
  <c r="CS38" i="14"/>
  <c r="DA38" i="14"/>
  <c r="DE38" i="14"/>
  <c r="DE10" i="14"/>
  <c r="CS18" i="14"/>
  <c r="DA18" i="14"/>
  <c r="DE18" i="14"/>
  <c r="CS47" i="14"/>
  <c r="DA47" i="14"/>
  <c r="DE47" i="14"/>
  <c r="CS48" i="14"/>
  <c r="DA48" i="14"/>
  <c r="DE48" i="14"/>
  <c r="CS49" i="14"/>
  <c r="DA49" i="14"/>
  <c r="DE49" i="14"/>
  <c r="CS104" i="14"/>
  <c r="DA104" i="14"/>
  <c r="DE104" i="14"/>
  <c r="CS19" i="14"/>
  <c r="DA19" i="14"/>
  <c r="DE19" i="14"/>
  <c r="CS73" i="14"/>
  <c r="DA73" i="14"/>
  <c r="DE73" i="14"/>
  <c r="CS107" i="14"/>
  <c r="DA107" i="14"/>
  <c r="DE107" i="14"/>
  <c r="CS56" i="14"/>
  <c r="DA56" i="14"/>
  <c r="DE56" i="14"/>
  <c r="CS43" i="14"/>
  <c r="DA43" i="14"/>
  <c r="DE43" i="14"/>
  <c r="CS58" i="14"/>
  <c r="DA58" i="14"/>
  <c r="DE58" i="14"/>
  <c r="CS59" i="14"/>
  <c r="DA59" i="14"/>
  <c r="DE59" i="14"/>
  <c r="CS61" i="14"/>
  <c r="DA61" i="14"/>
  <c r="DE61" i="14"/>
  <c r="CS50" i="14"/>
  <c r="DA50" i="14"/>
  <c r="DE50" i="14"/>
  <c r="CS63" i="14"/>
  <c r="DA63" i="14"/>
  <c r="DE63" i="14"/>
  <c r="CS66" i="14"/>
  <c r="DA66" i="14"/>
  <c r="DE66" i="14"/>
  <c r="CS67" i="14"/>
  <c r="DA67" i="14"/>
  <c r="DE67" i="14"/>
  <c r="CS68" i="14"/>
  <c r="DA68" i="14"/>
  <c r="DE68" i="14"/>
  <c r="CS70" i="14"/>
  <c r="DA70" i="14"/>
  <c r="DE70" i="14"/>
  <c r="CS71" i="14"/>
  <c r="DA71" i="14"/>
  <c r="DE71" i="14"/>
  <c r="CS78" i="14"/>
  <c r="DA78" i="14"/>
  <c r="DE78" i="14"/>
  <c r="CS98" i="14"/>
  <c r="DA98" i="14"/>
  <c r="DE98" i="14"/>
  <c r="CS27" i="14"/>
  <c r="DA27" i="14"/>
  <c r="DE27" i="14"/>
  <c r="CS29" i="14"/>
  <c r="DA29" i="14"/>
  <c r="DE29" i="14"/>
  <c r="CS79" i="14"/>
  <c r="DA79" i="14"/>
  <c r="DE79" i="14"/>
  <c r="CS80" i="14"/>
  <c r="DA80" i="14"/>
  <c r="DE80" i="14"/>
  <c r="CS91" i="14"/>
  <c r="DA91" i="14"/>
  <c r="DE91" i="14"/>
  <c r="CS101" i="14"/>
  <c r="DA101" i="14"/>
  <c r="DE101" i="14"/>
  <c r="CS90" i="14"/>
  <c r="DA90" i="14"/>
  <c r="DE90" i="14"/>
  <c r="CS92" i="14"/>
  <c r="DA92" i="14"/>
  <c r="DE92" i="14"/>
  <c r="CS93" i="14"/>
  <c r="DA93" i="14"/>
  <c r="DE93" i="14"/>
  <c r="CS94" i="14"/>
  <c r="DA94" i="14"/>
  <c r="DE94" i="14"/>
  <c r="CS95" i="14"/>
  <c r="DA95" i="14"/>
  <c r="DE95" i="14"/>
  <c r="CS96" i="14"/>
  <c r="DA96" i="14"/>
  <c r="DE96" i="14"/>
  <c r="CS97" i="14"/>
  <c r="DA97" i="14"/>
  <c r="DE97" i="14"/>
  <c r="CS36" i="14"/>
  <c r="DA36" i="14"/>
  <c r="DE36" i="14"/>
  <c r="CS99" i="14"/>
  <c r="DA99" i="14"/>
  <c r="DE99" i="14"/>
  <c r="CS40" i="14"/>
  <c r="DA40" i="14"/>
  <c r="DE40" i="14"/>
  <c r="CS55" i="14"/>
  <c r="DA55" i="14"/>
  <c r="DE55" i="14"/>
  <c r="CS102" i="14"/>
  <c r="DA102" i="14"/>
  <c r="DE102" i="14"/>
  <c r="CS103" i="14"/>
  <c r="DA103" i="14"/>
  <c r="DE103" i="14"/>
  <c r="CS105" i="14"/>
  <c r="DA105" i="14"/>
  <c r="DE105" i="14"/>
  <c r="CS62" i="14"/>
  <c r="DA62" i="14"/>
  <c r="DE62" i="14"/>
  <c r="CS108" i="14"/>
  <c r="DA108" i="14"/>
  <c r="DE108" i="14"/>
  <c r="CS109" i="14"/>
  <c r="DA109" i="14"/>
  <c r="DE109" i="14"/>
  <c r="CS111" i="14"/>
  <c r="DA111" i="14"/>
  <c r="DE111" i="14"/>
  <c r="CS112" i="14"/>
  <c r="DA112" i="14"/>
  <c r="DE112" i="14"/>
  <c r="CS114" i="14"/>
  <c r="DA114" i="14"/>
  <c r="DE114" i="14"/>
  <c r="CS115" i="14"/>
  <c r="DA115" i="14"/>
  <c r="DE115" i="14"/>
  <c r="BV89" i="14"/>
  <c r="CD89" i="14"/>
  <c r="CH89" i="14"/>
  <c r="BV46" i="14"/>
  <c r="CD46" i="14"/>
  <c r="CH46" i="14"/>
  <c r="BV11" i="14"/>
  <c r="CD11" i="14"/>
  <c r="CH11" i="14"/>
  <c r="BV13" i="14"/>
  <c r="CD13" i="14"/>
  <c r="CH13" i="14"/>
  <c r="BV51" i="14"/>
  <c r="CD51" i="14"/>
  <c r="CH51" i="14"/>
  <c r="BV15" i="14"/>
  <c r="CD15" i="14"/>
  <c r="CH15" i="14"/>
  <c r="BV16" i="14"/>
  <c r="CD16" i="14"/>
  <c r="CH16" i="14"/>
  <c r="BV17" i="14"/>
  <c r="CD17" i="14"/>
  <c r="CH17" i="14"/>
  <c r="BV31" i="14"/>
  <c r="CD31" i="14"/>
  <c r="CH31" i="14"/>
  <c r="BV77" i="14"/>
  <c r="CD77" i="14"/>
  <c r="CH77" i="14"/>
  <c r="BV32" i="14"/>
  <c r="CD32" i="14"/>
  <c r="CH32" i="14"/>
  <c r="BV21" i="14"/>
  <c r="CD21" i="14"/>
  <c r="CH21" i="14"/>
  <c r="BV22" i="14"/>
  <c r="CD22" i="14"/>
  <c r="CH22" i="14"/>
  <c r="BV34" i="14"/>
  <c r="CD34" i="14"/>
  <c r="CH34" i="14"/>
  <c r="BV37" i="14"/>
  <c r="CD37" i="14"/>
  <c r="CH37" i="14"/>
  <c r="BV25" i="14"/>
  <c r="CD25" i="14"/>
  <c r="CH25" i="14"/>
  <c r="BV26" i="14"/>
  <c r="CD26" i="14"/>
  <c r="CH26" i="14"/>
  <c r="BV52" i="14"/>
  <c r="CD52" i="14"/>
  <c r="CH52" i="14"/>
  <c r="BV28" i="14"/>
  <c r="CD28" i="14"/>
  <c r="CH28" i="14"/>
  <c r="BV72" i="14"/>
  <c r="CD72" i="14"/>
  <c r="CH72" i="14"/>
  <c r="BV30" i="14"/>
  <c r="CD30" i="14"/>
  <c r="CH30" i="14"/>
  <c r="BV41" i="14"/>
  <c r="CD41" i="14"/>
  <c r="CH41" i="14"/>
  <c r="BV100" i="14"/>
  <c r="CD100" i="14"/>
  <c r="CH100" i="14"/>
  <c r="BV33" i="14"/>
  <c r="CD33" i="14"/>
  <c r="CH33" i="14"/>
  <c r="BV110" i="14"/>
  <c r="CD110" i="14"/>
  <c r="CH110" i="14"/>
  <c r="BV113" i="14"/>
  <c r="CD113" i="14"/>
  <c r="CH113" i="14"/>
  <c r="BV45" i="14"/>
  <c r="CD45" i="14"/>
  <c r="CH45" i="14"/>
  <c r="BV14" i="14"/>
  <c r="CD14" i="14"/>
  <c r="CH14" i="14"/>
  <c r="BV39" i="14"/>
  <c r="CD39" i="14"/>
  <c r="CH39" i="14"/>
  <c r="BV53" i="14"/>
  <c r="CD53" i="14"/>
  <c r="CH53" i="14"/>
  <c r="BV20" i="14"/>
  <c r="CD20" i="14"/>
  <c r="CH20" i="14"/>
  <c r="BV44" i="14"/>
  <c r="CD44" i="14"/>
  <c r="CH44" i="14"/>
  <c r="BV42" i="14"/>
  <c r="CD42" i="14"/>
  <c r="CH42" i="14"/>
  <c r="BV38" i="14"/>
  <c r="CD38" i="14"/>
  <c r="CH38" i="14"/>
  <c r="BV18" i="14"/>
  <c r="CD18" i="14"/>
  <c r="CH18" i="14"/>
  <c r="BV23" i="14"/>
  <c r="CD23" i="14"/>
  <c r="CH23" i="14"/>
  <c r="BV47" i="14"/>
  <c r="CD47" i="14"/>
  <c r="CH47" i="14"/>
  <c r="BV48" i="14"/>
  <c r="CD48" i="14"/>
  <c r="CH48" i="14"/>
  <c r="BV49" i="14"/>
  <c r="CD49" i="14"/>
  <c r="CH49" i="14"/>
  <c r="BV104" i="14"/>
  <c r="CD104" i="14"/>
  <c r="CH104" i="14"/>
  <c r="BV19" i="14"/>
  <c r="CD19" i="14"/>
  <c r="CH19" i="14"/>
  <c r="BV24" i="14"/>
  <c r="CD24" i="14"/>
  <c r="CH24" i="14"/>
  <c r="BV73" i="14"/>
  <c r="CD73" i="14"/>
  <c r="CH73" i="14"/>
  <c r="BV64" i="14"/>
  <c r="CD64" i="14"/>
  <c r="CH64" i="14"/>
  <c r="BV56" i="14"/>
  <c r="CD56" i="14"/>
  <c r="CH56" i="14"/>
  <c r="BV43" i="14"/>
  <c r="CD43" i="14"/>
  <c r="CH43" i="14"/>
  <c r="BV58" i="14"/>
  <c r="CD58" i="14"/>
  <c r="CH58" i="14"/>
  <c r="BV59" i="14"/>
  <c r="CD59" i="14"/>
  <c r="CH59" i="14"/>
  <c r="BV61" i="14"/>
  <c r="CD61" i="14"/>
  <c r="CH61" i="14"/>
  <c r="BV50" i="14"/>
  <c r="CD50" i="14"/>
  <c r="CH50" i="14"/>
  <c r="BV63" i="14"/>
  <c r="CD63" i="14"/>
  <c r="CH63" i="14"/>
  <c r="BV57" i="14"/>
  <c r="CD57" i="14"/>
  <c r="CH57" i="14"/>
  <c r="BV67" i="14"/>
  <c r="CD67" i="14"/>
  <c r="CH67" i="14"/>
  <c r="BV68" i="14"/>
  <c r="CD68" i="14"/>
  <c r="CH68" i="14"/>
  <c r="BV69" i="14"/>
  <c r="CD69" i="14"/>
  <c r="CH69" i="14"/>
  <c r="BV71" i="14"/>
  <c r="CD71" i="14"/>
  <c r="CH71" i="14"/>
  <c r="BV78" i="14"/>
  <c r="CD78" i="14"/>
  <c r="CH78" i="14"/>
  <c r="BV98" i="14"/>
  <c r="CD98" i="14"/>
  <c r="CH98" i="14"/>
  <c r="BV27" i="14"/>
  <c r="CD27" i="14"/>
  <c r="CH27" i="14"/>
  <c r="BV75" i="14"/>
  <c r="CD75" i="14"/>
  <c r="CH75" i="14"/>
  <c r="BV29" i="14"/>
  <c r="CD29" i="14"/>
  <c r="CH29" i="14"/>
  <c r="BV74" i="14"/>
  <c r="CD74" i="14"/>
  <c r="CH74" i="14"/>
  <c r="BV79" i="14"/>
  <c r="CD79" i="14"/>
  <c r="CH79" i="14"/>
  <c r="BV80" i="14"/>
  <c r="CD80" i="14"/>
  <c r="CH80" i="14"/>
  <c r="BV82" i="14"/>
  <c r="CD82" i="14"/>
  <c r="CH82" i="14"/>
  <c r="BV83" i="14"/>
  <c r="CD83" i="14"/>
  <c r="CH83" i="14"/>
  <c r="BV84" i="14"/>
  <c r="CD84" i="14"/>
  <c r="CH84" i="14"/>
  <c r="BV85" i="14"/>
  <c r="CD85" i="14"/>
  <c r="CH85" i="14"/>
  <c r="BV86" i="14"/>
  <c r="CD86" i="14"/>
  <c r="CH86" i="14"/>
  <c r="BV87" i="14"/>
  <c r="CD87" i="14"/>
  <c r="CH87" i="14"/>
  <c r="BV101" i="14"/>
  <c r="CD101" i="14"/>
  <c r="CH101" i="14"/>
  <c r="BV106" i="14"/>
  <c r="CD106" i="14"/>
  <c r="CH106" i="14"/>
  <c r="BV90" i="14"/>
  <c r="CD90" i="14"/>
  <c r="CH90" i="14"/>
  <c r="BV92" i="14"/>
  <c r="CD92" i="14"/>
  <c r="CH92" i="14"/>
  <c r="BV93" i="14"/>
  <c r="CD93" i="14"/>
  <c r="CH93" i="14"/>
  <c r="BV94" i="14"/>
  <c r="CD94" i="14"/>
  <c r="CH94" i="14"/>
  <c r="BV95" i="14"/>
  <c r="CD95" i="14"/>
  <c r="CH95" i="14"/>
  <c r="BV96" i="14"/>
  <c r="CD96" i="14"/>
  <c r="CH96" i="14"/>
  <c r="BV97" i="14"/>
  <c r="CD97" i="14"/>
  <c r="CH97" i="14"/>
  <c r="BV99" i="14"/>
  <c r="CD99" i="14"/>
  <c r="CH99" i="14"/>
  <c r="BV102" i="14"/>
  <c r="CD102" i="14"/>
  <c r="CH102" i="14"/>
  <c r="BV103" i="14"/>
  <c r="CD103" i="14"/>
  <c r="CH103" i="14"/>
  <c r="BV105" i="14"/>
  <c r="CD105" i="14"/>
  <c r="CH105" i="14"/>
  <c r="BV108" i="14"/>
  <c r="CD108" i="14"/>
  <c r="CH108" i="14"/>
  <c r="BV109" i="14"/>
  <c r="CD109" i="14"/>
  <c r="CH109" i="14"/>
  <c r="BV111" i="14"/>
  <c r="CD111" i="14"/>
  <c r="CH111" i="14"/>
  <c r="BV112" i="14"/>
  <c r="CD112" i="14"/>
  <c r="CH112" i="14"/>
  <c r="BV88" i="14"/>
  <c r="CD88" i="14"/>
  <c r="CH88" i="14"/>
  <c r="BV114" i="14"/>
  <c r="CD114" i="14"/>
  <c r="CH114" i="14"/>
  <c r="BV115" i="14"/>
  <c r="CD115" i="14"/>
  <c r="CH115" i="14"/>
  <c r="AH89" i="14"/>
  <c r="AP89" i="14"/>
  <c r="AH46" i="14"/>
  <c r="AP46" i="14"/>
  <c r="AH11" i="14"/>
  <c r="AP11" i="14"/>
  <c r="AH13" i="14"/>
  <c r="AP13" i="14"/>
  <c r="AH51" i="14"/>
  <c r="AP51" i="14"/>
  <c r="AH15" i="14"/>
  <c r="AP15" i="14"/>
  <c r="AH17" i="14"/>
  <c r="AP17" i="14"/>
  <c r="AH31" i="14"/>
  <c r="AP31" i="14"/>
  <c r="AH77" i="14"/>
  <c r="AP77" i="14"/>
  <c r="AH32" i="14"/>
  <c r="AP32" i="14"/>
  <c r="AH21" i="14"/>
  <c r="AP21" i="14"/>
  <c r="AH22" i="14"/>
  <c r="AP22" i="14"/>
  <c r="AH34" i="14"/>
  <c r="AP34" i="14"/>
  <c r="AH37" i="14"/>
  <c r="AP37" i="14"/>
  <c r="AH25" i="14"/>
  <c r="AP25" i="14"/>
  <c r="AH26" i="14"/>
  <c r="AP26" i="14"/>
  <c r="AH52" i="14"/>
  <c r="AP52" i="14"/>
  <c r="AH28" i="14"/>
  <c r="AP28" i="14"/>
  <c r="AH72" i="14"/>
  <c r="AP72" i="14"/>
  <c r="AH30" i="14"/>
  <c r="AP30" i="14"/>
  <c r="AH41" i="14"/>
  <c r="AP41" i="14"/>
  <c r="AH100" i="14"/>
  <c r="AP100" i="14"/>
  <c r="AH33" i="14"/>
  <c r="AP33" i="14"/>
  <c r="AH110" i="14"/>
  <c r="AP110" i="14"/>
  <c r="AH113" i="14"/>
  <c r="AP113" i="14"/>
  <c r="AH45" i="14"/>
  <c r="AP45" i="14"/>
  <c r="AH14" i="14"/>
  <c r="AP14" i="14"/>
  <c r="AH39" i="14"/>
  <c r="AP39" i="14"/>
  <c r="AH53" i="14"/>
  <c r="AP53" i="14"/>
  <c r="AH20" i="14"/>
  <c r="AP20" i="14"/>
  <c r="AH44" i="14"/>
  <c r="AP44" i="14"/>
  <c r="AH42" i="14"/>
  <c r="AP42" i="14"/>
  <c r="AH38" i="14"/>
  <c r="AP38" i="14"/>
  <c r="AH10" i="14"/>
  <c r="AP10" i="14"/>
  <c r="AH18" i="14"/>
  <c r="AP18" i="14"/>
  <c r="AH23" i="14"/>
  <c r="AP23" i="14"/>
  <c r="AH47" i="14"/>
  <c r="AP47" i="14"/>
  <c r="AH48" i="14"/>
  <c r="AP48" i="14"/>
  <c r="AH49" i="14"/>
  <c r="AP49" i="14"/>
  <c r="AH104" i="14"/>
  <c r="AP104" i="14"/>
  <c r="AH19" i="14"/>
  <c r="AP19" i="14"/>
  <c r="AH24" i="14"/>
  <c r="AP24" i="14"/>
  <c r="AH73" i="14"/>
  <c r="AP73" i="14"/>
  <c r="AH107" i="14"/>
  <c r="AP107" i="14"/>
  <c r="AH64" i="14"/>
  <c r="AP64" i="14"/>
  <c r="AH56" i="14"/>
  <c r="AP56" i="14"/>
  <c r="AH43" i="14"/>
  <c r="AP43" i="14"/>
  <c r="AH58" i="14"/>
  <c r="AP58" i="14"/>
  <c r="AH59" i="14"/>
  <c r="AP59" i="14"/>
  <c r="AH61" i="14"/>
  <c r="AP61" i="14"/>
  <c r="AH50" i="14"/>
  <c r="AP50" i="14"/>
  <c r="AH63" i="14"/>
  <c r="AP63" i="14"/>
  <c r="AH57" i="14"/>
  <c r="AP57" i="14"/>
  <c r="AH65" i="14"/>
  <c r="AP65" i="14"/>
  <c r="AH66" i="14"/>
  <c r="AP66" i="14"/>
  <c r="AH67" i="14"/>
  <c r="AP67" i="14"/>
  <c r="AH68" i="14"/>
  <c r="AP68" i="14"/>
  <c r="AH69" i="14"/>
  <c r="AP69" i="14"/>
  <c r="AH70" i="14"/>
  <c r="AP70" i="14"/>
  <c r="AH71" i="14"/>
  <c r="AP71" i="14"/>
  <c r="AH78" i="14"/>
  <c r="AP78" i="14"/>
  <c r="AH98" i="14"/>
  <c r="AP98" i="14"/>
  <c r="AH27" i="14"/>
  <c r="AP27" i="14"/>
  <c r="AH75" i="14"/>
  <c r="AP75" i="14"/>
  <c r="AH29" i="14"/>
  <c r="AP29" i="14"/>
  <c r="AH54" i="14"/>
  <c r="AP54" i="14"/>
  <c r="AH74" i="14"/>
  <c r="AP74" i="14"/>
  <c r="AH79" i="14"/>
  <c r="AP79" i="14"/>
  <c r="AH80" i="14"/>
  <c r="AP80" i="14"/>
  <c r="AH91" i="14"/>
  <c r="AP91" i="14"/>
  <c r="AH82" i="14"/>
  <c r="AP82" i="14"/>
  <c r="AH83" i="14"/>
  <c r="AP83" i="14"/>
  <c r="AH84" i="14"/>
  <c r="AP84" i="14"/>
  <c r="AH85" i="14"/>
  <c r="AP85" i="14"/>
  <c r="AH86" i="14"/>
  <c r="AP86" i="14"/>
  <c r="AH87" i="14"/>
  <c r="AP87" i="14"/>
  <c r="AH106" i="14"/>
  <c r="AP106" i="14"/>
  <c r="AH90" i="14"/>
  <c r="AP90" i="14"/>
  <c r="AH12" i="14"/>
  <c r="AP12" i="14"/>
  <c r="AH92" i="14"/>
  <c r="AP92" i="14"/>
  <c r="AH93" i="14"/>
  <c r="AP93" i="14"/>
  <c r="AH94" i="14"/>
  <c r="AP94" i="14"/>
  <c r="AH95" i="14"/>
  <c r="AP95" i="14"/>
  <c r="AH96" i="14"/>
  <c r="AP96" i="14"/>
  <c r="AH97" i="14"/>
  <c r="AP97" i="14"/>
  <c r="AH36" i="14"/>
  <c r="AP36" i="14"/>
  <c r="AH99" i="14"/>
  <c r="AP99" i="14"/>
  <c r="AH40" i="14"/>
  <c r="AP40" i="14"/>
  <c r="AH55" i="14"/>
  <c r="AP55" i="14"/>
  <c r="AH102" i="14"/>
  <c r="AP102" i="14"/>
  <c r="AH103" i="14"/>
  <c r="AP103" i="14"/>
  <c r="AH35" i="14"/>
  <c r="AP35" i="14"/>
  <c r="AH105" i="14"/>
  <c r="AP105" i="14"/>
  <c r="AH62" i="14"/>
  <c r="AP62" i="14"/>
  <c r="AH76" i="14"/>
  <c r="AP76" i="14"/>
  <c r="AH108" i="14"/>
  <c r="AP108" i="14"/>
  <c r="AH109" i="14"/>
  <c r="AP109" i="14"/>
  <c r="AH81" i="14"/>
  <c r="AP81" i="14"/>
  <c r="AH111" i="14"/>
  <c r="AP111" i="14"/>
  <c r="AH112" i="14"/>
  <c r="AP112" i="14"/>
  <c r="AH88" i="14"/>
  <c r="AP88" i="14"/>
  <c r="AH114" i="14"/>
  <c r="AP114" i="14"/>
  <c r="AS114" i="14"/>
  <c r="AH115" i="14"/>
  <c r="AP115" i="14"/>
  <c r="AS115" i="14"/>
  <c r="BB89" i="14"/>
  <c r="BJ89" i="14"/>
  <c r="BM89" i="14"/>
  <c r="BB46" i="14"/>
  <c r="BJ46" i="14"/>
  <c r="BM46" i="14"/>
  <c r="BB11" i="14"/>
  <c r="BJ11" i="14"/>
  <c r="BM11" i="14"/>
  <c r="BB13" i="14"/>
  <c r="BJ13" i="14"/>
  <c r="BM13" i="14"/>
  <c r="BB51" i="14"/>
  <c r="BJ51" i="14"/>
  <c r="BM51" i="14"/>
  <c r="BB15" i="14"/>
  <c r="BJ15" i="14"/>
  <c r="BM15" i="14"/>
  <c r="BB17" i="14"/>
  <c r="BJ17" i="14"/>
  <c r="BM17" i="14"/>
  <c r="BB31" i="14"/>
  <c r="BJ31" i="14"/>
  <c r="BM31" i="14"/>
  <c r="BB77" i="14"/>
  <c r="BJ77" i="14"/>
  <c r="BM77" i="14"/>
  <c r="BB32" i="14"/>
  <c r="BJ32" i="14"/>
  <c r="BM32" i="14"/>
  <c r="BB21" i="14"/>
  <c r="BJ21" i="14"/>
  <c r="BM21" i="14"/>
  <c r="BB22" i="14"/>
  <c r="BJ22" i="14"/>
  <c r="BM22" i="14"/>
  <c r="BB34" i="14"/>
  <c r="BJ34" i="14"/>
  <c r="BM34" i="14"/>
  <c r="BB37" i="14"/>
  <c r="BJ37" i="14"/>
  <c r="BM37" i="14"/>
  <c r="BB25" i="14"/>
  <c r="BJ25" i="14"/>
  <c r="BM25" i="14"/>
  <c r="BB26" i="14"/>
  <c r="BJ26" i="14"/>
  <c r="BM26" i="14"/>
  <c r="BB52" i="14"/>
  <c r="BJ52" i="14"/>
  <c r="BM52" i="14"/>
  <c r="BB28" i="14"/>
  <c r="BJ28" i="14"/>
  <c r="BM28" i="14"/>
  <c r="BB72" i="14"/>
  <c r="BJ72" i="14"/>
  <c r="BM72" i="14"/>
  <c r="BB30" i="14"/>
  <c r="BJ30" i="14"/>
  <c r="BM30" i="14"/>
  <c r="BB41" i="14"/>
  <c r="BJ41" i="14"/>
  <c r="BM41" i="14"/>
  <c r="BB100" i="14"/>
  <c r="BJ100" i="14"/>
  <c r="BM100" i="14"/>
  <c r="BB33" i="14"/>
  <c r="BJ33" i="14"/>
  <c r="BM33" i="14"/>
  <c r="BB110" i="14"/>
  <c r="BJ110" i="14"/>
  <c r="BM110" i="14"/>
  <c r="BB113" i="14"/>
  <c r="BJ113" i="14"/>
  <c r="BM113" i="14"/>
  <c r="BB45" i="14"/>
  <c r="BJ45" i="14"/>
  <c r="BM45" i="14"/>
  <c r="BB14" i="14"/>
  <c r="BJ14" i="14"/>
  <c r="BM14" i="14"/>
  <c r="BB39" i="14"/>
  <c r="BJ39" i="14"/>
  <c r="BM39" i="14"/>
  <c r="BB53" i="14"/>
  <c r="BJ53" i="14"/>
  <c r="BM53" i="14"/>
  <c r="BB20" i="14"/>
  <c r="BJ20" i="14"/>
  <c r="BM20" i="14"/>
  <c r="BB44" i="14"/>
  <c r="BJ44" i="14"/>
  <c r="BM44" i="14"/>
  <c r="BB42" i="14"/>
  <c r="BJ42" i="14"/>
  <c r="BM42" i="14"/>
  <c r="BB38" i="14"/>
  <c r="BJ38" i="14"/>
  <c r="BM38" i="14"/>
  <c r="BB10" i="14"/>
  <c r="BJ10" i="14"/>
  <c r="BM10" i="14"/>
  <c r="BB18" i="14"/>
  <c r="BJ18" i="14"/>
  <c r="BM18" i="14"/>
  <c r="BB23" i="14"/>
  <c r="BJ23" i="14"/>
  <c r="BM23" i="14"/>
  <c r="BB47" i="14"/>
  <c r="BJ47" i="14"/>
  <c r="BM47" i="14"/>
  <c r="BB48" i="14"/>
  <c r="BJ48" i="14"/>
  <c r="BM48" i="14"/>
  <c r="BB49" i="14"/>
  <c r="BJ49" i="14"/>
  <c r="BM49" i="14"/>
  <c r="BB104" i="14"/>
  <c r="BJ104" i="14"/>
  <c r="BM104" i="14"/>
  <c r="BB19" i="14"/>
  <c r="BJ19" i="14"/>
  <c r="BM19" i="14"/>
  <c r="BB24" i="14"/>
  <c r="BJ24" i="14"/>
  <c r="BM24" i="14"/>
  <c r="BB73" i="14"/>
  <c r="BJ73" i="14"/>
  <c r="BM73" i="14"/>
  <c r="BB107" i="14"/>
  <c r="BJ107" i="14"/>
  <c r="BM107" i="14"/>
  <c r="BB64" i="14"/>
  <c r="BJ64" i="14"/>
  <c r="BM64" i="14"/>
  <c r="BB56" i="14"/>
  <c r="BJ56" i="14"/>
  <c r="BM56" i="14"/>
  <c r="BB43" i="14"/>
  <c r="BJ43" i="14"/>
  <c r="BM43" i="14"/>
  <c r="BB58" i="14"/>
  <c r="BJ58" i="14"/>
  <c r="BM58" i="14"/>
  <c r="BB59" i="14"/>
  <c r="BJ59" i="14"/>
  <c r="BM59" i="14"/>
  <c r="BB61" i="14"/>
  <c r="BJ61" i="14"/>
  <c r="BM61" i="14"/>
  <c r="BB50" i="14"/>
  <c r="BJ50" i="14"/>
  <c r="BM50" i="14"/>
  <c r="BB63" i="14"/>
  <c r="BJ63" i="14"/>
  <c r="BM63" i="14"/>
  <c r="BB57" i="14"/>
  <c r="BJ57" i="14"/>
  <c r="BM57" i="14"/>
  <c r="BB65" i="14"/>
  <c r="BJ65" i="14"/>
  <c r="BM65" i="14"/>
  <c r="BB66" i="14"/>
  <c r="BJ66" i="14"/>
  <c r="BM66" i="14"/>
  <c r="BB67" i="14"/>
  <c r="BJ67" i="14"/>
  <c r="BM67" i="14"/>
  <c r="BB68" i="14"/>
  <c r="BJ68" i="14"/>
  <c r="BM68" i="14"/>
  <c r="BB69" i="14"/>
  <c r="BJ69" i="14"/>
  <c r="BM69" i="14"/>
  <c r="BB70" i="14"/>
  <c r="BJ70" i="14"/>
  <c r="BM70" i="14"/>
  <c r="BB71" i="14"/>
  <c r="BJ71" i="14"/>
  <c r="BM71" i="14"/>
  <c r="BB78" i="14"/>
  <c r="BJ78" i="14"/>
  <c r="BM78" i="14"/>
  <c r="BB98" i="14"/>
  <c r="BJ98" i="14"/>
  <c r="BM98" i="14"/>
  <c r="BB27" i="14"/>
  <c r="BJ27" i="14"/>
  <c r="BM27" i="14"/>
  <c r="BB75" i="14"/>
  <c r="BJ75" i="14"/>
  <c r="BM75" i="14"/>
  <c r="BB29" i="14"/>
  <c r="BL29" i="14" s="1"/>
  <c r="BJ29" i="14"/>
  <c r="BM29" i="14"/>
  <c r="BB54" i="14"/>
  <c r="BJ54" i="14"/>
  <c r="BM54" i="14"/>
  <c r="BB74" i="14"/>
  <c r="BJ74" i="14"/>
  <c r="BM74" i="14"/>
  <c r="BB79" i="14"/>
  <c r="BJ79" i="14"/>
  <c r="BM79" i="14"/>
  <c r="BB80" i="14"/>
  <c r="BJ80" i="14"/>
  <c r="BM80" i="14"/>
  <c r="BB91" i="14"/>
  <c r="BJ91" i="14"/>
  <c r="BM91" i="14"/>
  <c r="BB82" i="14"/>
  <c r="BJ82" i="14"/>
  <c r="BM82" i="14"/>
  <c r="BB83" i="14"/>
  <c r="BJ83" i="14"/>
  <c r="BM83" i="14"/>
  <c r="BB84" i="14"/>
  <c r="BJ84" i="14"/>
  <c r="BM84" i="14"/>
  <c r="BB85" i="14"/>
  <c r="BJ85" i="14"/>
  <c r="BM85" i="14"/>
  <c r="BB86" i="14"/>
  <c r="BJ86" i="14"/>
  <c r="BM86" i="14"/>
  <c r="BB87" i="14"/>
  <c r="BJ87" i="14"/>
  <c r="BM87" i="14"/>
  <c r="BB106" i="14"/>
  <c r="BJ106" i="14"/>
  <c r="BM106" i="14"/>
  <c r="BB90" i="14"/>
  <c r="BJ90" i="14"/>
  <c r="BM90" i="14"/>
  <c r="BB12" i="14"/>
  <c r="BJ12" i="14"/>
  <c r="BM12" i="14"/>
  <c r="BB92" i="14"/>
  <c r="BJ92" i="14"/>
  <c r="BM92" i="14"/>
  <c r="BB93" i="14"/>
  <c r="BJ93" i="14"/>
  <c r="BM93" i="14"/>
  <c r="BB94" i="14"/>
  <c r="BJ94" i="14"/>
  <c r="BM94" i="14"/>
  <c r="BB95" i="14"/>
  <c r="BJ95" i="14"/>
  <c r="BM95" i="14"/>
  <c r="BB96" i="14"/>
  <c r="BJ96" i="14"/>
  <c r="BM96" i="14"/>
  <c r="BB97" i="14"/>
  <c r="BJ97" i="14"/>
  <c r="BM97" i="14"/>
  <c r="BB36" i="14"/>
  <c r="BJ36" i="14"/>
  <c r="BM36" i="14"/>
  <c r="BB99" i="14"/>
  <c r="BJ99" i="14"/>
  <c r="BM99" i="14"/>
  <c r="BB40" i="14"/>
  <c r="BJ40" i="14"/>
  <c r="BM40" i="14"/>
  <c r="BB55" i="14"/>
  <c r="BL55" i="14" s="1"/>
  <c r="BJ55" i="14"/>
  <c r="BM55" i="14"/>
  <c r="BB102" i="14"/>
  <c r="BJ102" i="14"/>
  <c r="BM102" i="14"/>
  <c r="BB103" i="14"/>
  <c r="BJ103" i="14"/>
  <c r="BM103" i="14"/>
  <c r="BB35" i="14"/>
  <c r="BJ35" i="14"/>
  <c r="BM35" i="14"/>
  <c r="BB105" i="14"/>
  <c r="BJ105" i="14"/>
  <c r="BM105" i="14"/>
  <c r="BB62" i="14"/>
  <c r="BJ62" i="14"/>
  <c r="BM62" i="14"/>
  <c r="BB76" i="14"/>
  <c r="BJ76" i="14"/>
  <c r="BM76" i="14"/>
  <c r="BB108" i="14"/>
  <c r="BJ108" i="14"/>
  <c r="BM108" i="14"/>
  <c r="BB109" i="14"/>
  <c r="BJ109" i="14"/>
  <c r="BM109" i="14"/>
  <c r="BB81" i="14"/>
  <c r="BJ81" i="14"/>
  <c r="BM81" i="14"/>
  <c r="BB111" i="14"/>
  <c r="BJ111" i="14"/>
  <c r="BM111" i="14"/>
  <c r="BB112" i="14"/>
  <c r="BJ112" i="14"/>
  <c r="BM112" i="14"/>
  <c r="BB88" i="14"/>
  <c r="BL88" i="14" s="1"/>
  <c r="BJ88" i="14"/>
  <c r="BM88" i="14"/>
  <c r="BB114" i="14"/>
  <c r="BJ114" i="14"/>
  <c r="BM114" i="14"/>
  <c r="BB115" i="14"/>
  <c r="BJ115" i="14"/>
  <c r="BM115" i="14"/>
  <c r="BV107" i="14"/>
  <c r="CD107" i="14"/>
  <c r="BV91" i="14"/>
  <c r="CD91" i="14"/>
  <c r="BV81" i="14"/>
  <c r="CD81" i="14"/>
  <c r="BV76" i="14"/>
  <c r="CD76" i="14"/>
  <c r="BV70" i="14"/>
  <c r="CD70" i="14"/>
  <c r="BV66" i="14"/>
  <c r="CD66" i="14"/>
  <c r="BV65" i="14"/>
  <c r="CD65" i="14"/>
  <c r="BV62" i="14"/>
  <c r="CD62" i="14"/>
  <c r="BV55" i="14"/>
  <c r="CD55" i="14"/>
  <c r="BV54" i="14"/>
  <c r="CD54" i="14"/>
  <c r="BV40" i="14"/>
  <c r="CD40" i="14"/>
  <c r="BV36" i="14"/>
  <c r="CD36" i="14"/>
  <c r="BV35" i="14"/>
  <c r="CD35" i="14"/>
  <c r="BV12" i="14"/>
  <c r="CD12" i="14"/>
  <c r="BV10" i="14"/>
  <c r="CD10" i="14"/>
  <c r="DE12" i="14"/>
  <c r="CS12" i="14"/>
  <c r="DD12" i="14" s="1"/>
  <c r="DA12" i="14"/>
  <c r="DE23" i="14"/>
  <c r="CS23" i="14"/>
  <c r="DA23" i="14"/>
  <c r="DE24" i="14"/>
  <c r="CS24" i="14"/>
  <c r="DA24" i="14"/>
  <c r="DE35" i="14"/>
  <c r="CS35" i="14"/>
  <c r="DA35" i="14"/>
  <c r="DE54" i="14"/>
  <c r="CS54" i="14"/>
  <c r="DA54" i="14"/>
  <c r="DE57" i="14"/>
  <c r="CS57" i="14"/>
  <c r="DA57" i="14"/>
  <c r="DE64" i="14"/>
  <c r="CS64" i="14"/>
  <c r="DA64" i="14"/>
  <c r="DE65" i="14"/>
  <c r="CS65" i="14"/>
  <c r="DA65" i="14"/>
  <c r="DE69" i="14"/>
  <c r="CS69" i="14"/>
  <c r="DD69" i="14" s="1"/>
  <c r="DA69" i="14"/>
  <c r="DE74" i="14"/>
  <c r="CS74" i="14"/>
  <c r="DA74" i="14"/>
  <c r="DE75" i="14"/>
  <c r="CS75" i="14"/>
  <c r="DA75" i="14"/>
  <c r="DE76" i="14"/>
  <c r="CS76" i="14"/>
  <c r="DA76" i="14"/>
  <c r="DE81" i="14"/>
  <c r="CS81" i="14"/>
  <c r="DD81" i="14" s="1"/>
  <c r="DA81" i="14"/>
  <c r="DE82" i="14"/>
  <c r="CS82" i="14"/>
  <c r="DA82" i="14"/>
  <c r="DE83" i="14"/>
  <c r="CS83" i="14"/>
  <c r="DA83" i="14"/>
  <c r="DE84" i="14"/>
  <c r="CS84" i="14"/>
  <c r="DA84" i="14"/>
  <c r="DE85" i="14"/>
  <c r="CS85" i="14"/>
  <c r="DA85" i="14"/>
  <c r="DE86" i="14"/>
  <c r="CS86" i="14"/>
  <c r="DA86" i="14"/>
  <c r="DE87" i="14"/>
  <c r="CS87" i="14"/>
  <c r="DA87" i="14"/>
  <c r="DE88" i="14"/>
  <c r="CS88" i="14"/>
  <c r="DA88" i="14"/>
  <c r="DE106" i="14"/>
  <c r="CS106" i="14"/>
  <c r="DA106" i="14"/>
  <c r="AV118" i="14"/>
  <c r="BP118" i="14"/>
  <c r="DC118" i="14"/>
  <c r="DB118" i="14"/>
  <c r="CZ118" i="14"/>
  <c r="CY118" i="14"/>
  <c r="CX118" i="14"/>
  <c r="CW118" i="14"/>
  <c r="CV118" i="14"/>
  <c r="CU118" i="14"/>
  <c r="CT118" i="14"/>
  <c r="CR118" i="14"/>
  <c r="CQ118" i="14"/>
  <c r="CP118" i="14"/>
  <c r="CO118" i="14"/>
  <c r="CN118" i="14"/>
  <c r="CM118" i="14"/>
  <c r="AV117" i="14"/>
  <c r="BP117" i="14"/>
  <c r="DC117" i="14"/>
  <c r="DB117" i="14"/>
  <c r="CZ117" i="14"/>
  <c r="CY117" i="14"/>
  <c r="CX117" i="14"/>
  <c r="CW117" i="14"/>
  <c r="CV117" i="14"/>
  <c r="CU117" i="14"/>
  <c r="CT117" i="14"/>
  <c r="CR117" i="14"/>
  <c r="CQ117" i="14"/>
  <c r="CP117" i="14"/>
  <c r="CO117" i="14"/>
  <c r="CN117" i="14"/>
  <c r="CM117" i="14"/>
  <c r="CH107" i="14"/>
  <c r="CH91" i="14"/>
  <c r="CH81" i="14"/>
  <c r="CH70" i="14"/>
  <c r="CH65" i="14"/>
  <c r="CH54" i="14"/>
  <c r="CH36" i="14"/>
  <c r="CH35" i="14"/>
  <c r="CH12" i="14"/>
  <c r="CH10" i="14"/>
  <c r="CH40" i="14"/>
  <c r="CH55" i="14"/>
  <c r="CH62" i="14"/>
  <c r="CH66" i="14"/>
  <c r="CH76" i="14"/>
  <c r="CF118" i="14"/>
  <c r="CE118" i="14"/>
  <c r="CC118" i="14"/>
  <c r="CB118" i="14"/>
  <c r="CA118" i="14"/>
  <c r="BZ118" i="14"/>
  <c r="BY118" i="14"/>
  <c r="BX118" i="14"/>
  <c r="BW118" i="14"/>
  <c r="BU118" i="14"/>
  <c r="BT118" i="14"/>
  <c r="BS118" i="14"/>
  <c r="BR118" i="14"/>
  <c r="BQ118" i="14"/>
  <c r="CF117" i="14"/>
  <c r="CE117" i="14"/>
  <c r="CC117" i="14"/>
  <c r="CB117" i="14"/>
  <c r="CA117" i="14"/>
  <c r="BZ117" i="14"/>
  <c r="BY117" i="14"/>
  <c r="BX117" i="14"/>
  <c r="BW117" i="14"/>
  <c r="BU117" i="14"/>
  <c r="BT117" i="14"/>
  <c r="BS117" i="14"/>
  <c r="BR117" i="14"/>
  <c r="BQ117" i="14"/>
  <c r="BK118" i="14"/>
  <c r="BI118" i="14"/>
  <c r="BH118" i="14"/>
  <c r="BG118" i="14"/>
  <c r="BF118" i="14"/>
  <c r="BE118" i="14"/>
  <c r="BD118" i="14"/>
  <c r="BC118" i="14"/>
  <c r="BA118" i="14"/>
  <c r="AZ118" i="14"/>
  <c r="AY118" i="14"/>
  <c r="AX118" i="14"/>
  <c r="AW118" i="14"/>
  <c r="BK117" i="14"/>
  <c r="BI117" i="14"/>
  <c r="BH117" i="14"/>
  <c r="BG117" i="14"/>
  <c r="BF117" i="14"/>
  <c r="BE117" i="14"/>
  <c r="BD117" i="14"/>
  <c r="BC117" i="14"/>
  <c r="BA117" i="14"/>
  <c r="AZ117" i="14"/>
  <c r="AY117" i="14"/>
  <c r="AX117" i="14"/>
  <c r="AW117" i="14"/>
  <c r="AQ118" i="14"/>
  <c r="AO118" i="14"/>
  <c r="AN118" i="14"/>
  <c r="AM118" i="14"/>
  <c r="AL118" i="14"/>
  <c r="AK118" i="14"/>
  <c r="AJ118" i="14"/>
  <c r="AI118" i="14"/>
  <c r="AG118" i="14"/>
  <c r="AF118" i="14"/>
  <c r="AE118" i="14"/>
  <c r="AD118" i="14"/>
  <c r="AC118" i="14"/>
  <c r="AB118" i="14"/>
  <c r="AQ117" i="14"/>
  <c r="AO117" i="14"/>
  <c r="AN117" i="14"/>
  <c r="AM117" i="14"/>
  <c r="AL117" i="14"/>
  <c r="AK117" i="14"/>
  <c r="AJ117" i="14"/>
  <c r="AI117" i="14"/>
  <c r="AG117" i="14"/>
  <c r="AF117" i="14"/>
  <c r="AE117" i="14"/>
  <c r="AD117" i="14"/>
  <c r="AC117" i="14"/>
  <c r="AB117" i="14"/>
  <c r="W118" i="14"/>
  <c r="U118" i="14"/>
  <c r="T118" i="14"/>
  <c r="S118" i="14"/>
  <c r="R118" i="14"/>
  <c r="Q118" i="14"/>
  <c r="P118" i="14"/>
  <c r="O118" i="14"/>
  <c r="M118" i="14"/>
  <c r="L118" i="14"/>
  <c r="K118" i="14"/>
  <c r="J118" i="14"/>
  <c r="I118" i="14"/>
  <c r="H118" i="14"/>
  <c r="C118" i="14"/>
  <c r="W117" i="14"/>
  <c r="U117" i="14"/>
  <c r="T117" i="14"/>
  <c r="S117" i="14"/>
  <c r="R117" i="14"/>
  <c r="Q117" i="14"/>
  <c r="P117" i="14"/>
  <c r="O117" i="14"/>
  <c r="M117" i="14"/>
  <c r="L117" i="14"/>
  <c r="K117" i="14"/>
  <c r="J117" i="14"/>
  <c r="I117" i="14"/>
  <c r="H117" i="14"/>
  <c r="X89" i="14" l="1"/>
  <c r="AR81" i="14"/>
  <c r="AR62" i="14"/>
  <c r="AT62" i="14" s="1"/>
  <c r="AR35" i="14"/>
  <c r="AR40" i="14"/>
  <c r="CK40" i="14" s="1"/>
  <c r="AR36" i="14"/>
  <c r="AT36" i="14" s="1"/>
  <c r="AR91" i="14"/>
  <c r="AR54" i="14"/>
  <c r="AT54" i="14" s="1"/>
  <c r="AR98" i="14"/>
  <c r="AR71" i="14"/>
  <c r="AR69" i="14"/>
  <c r="AT69" i="14" s="1"/>
  <c r="AR65" i="14"/>
  <c r="AT65" i="14" s="1"/>
  <c r="AR63" i="14"/>
  <c r="AT63" i="14" s="1"/>
  <c r="AR58" i="14"/>
  <c r="AR56" i="14"/>
  <c r="AT56" i="14" s="1"/>
  <c r="AR107" i="14"/>
  <c r="AR24" i="14"/>
  <c r="AT24" i="14" s="1"/>
  <c r="AR104" i="14"/>
  <c r="AT104" i="14" s="1"/>
  <c r="AR48" i="14"/>
  <c r="AT48" i="14" s="1"/>
  <c r="AR23" i="14"/>
  <c r="AT23" i="14" s="1"/>
  <c r="AR10" i="14"/>
  <c r="AT10" i="14" s="1"/>
  <c r="AR42" i="14"/>
  <c r="AR20" i="14"/>
  <c r="AT20" i="14" s="1"/>
  <c r="AR39" i="14"/>
  <c r="AR45" i="14"/>
  <c r="AT45" i="14" s="1"/>
  <c r="AR110" i="14"/>
  <c r="AT110" i="14" s="1"/>
  <c r="AR100" i="14"/>
  <c r="AR30" i="14"/>
  <c r="AT30" i="14" s="1"/>
  <c r="AR28" i="14"/>
  <c r="AT28" i="14" s="1"/>
  <c r="AR22" i="14"/>
  <c r="AR32" i="14"/>
  <c r="AT32" i="14" s="1"/>
  <c r="AR15" i="14"/>
  <c r="AT15" i="14" s="1"/>
  <c r="AR13" i="14"/>
  <c r="AT13" i="14" s="1"/>
  <c r="CG86" i="14"/>
  <c r="X18" i="14"/>
  <c r="X26" i="14"/>
  <c r="Z26" i="14" s="1"/>
  <c r="X30" i="14"/>
  <c r="Z30" i="14" s="1"/>
  <c r="X42" i="14"/>
  <c r="X46" i="14"/>
  <c r="Z46" i="14" s="1"/>
  <c r="X50" i="14"/>
  <c r="X58" i="14"/>
  <c r="X63" i="14"/>
  <c r="X67" i="14"/>
  <c r="Z67" i="14" s="1"/>
  <c r="X71" i="14"/>
  <c r="X75" i="14"/>
  <c r="Z75" i="14" s="1"/>
  <c r="X79" i="14"/>
  <c r="Z79" i="14" s="1"/>
  <c r="X83" i="14"/>
  <c r="Z83" i="14" s="1"/>
  <c r="X87" i="14"/>
  <c r="Z87" i="14" s="1"/>
  <c r="X91" i="14"/>
  <c r="X104" i="14"/>
  <c r="X108" i="14"/>
  <c r="Z108" i="14" s="1"/>
  <c r="X112" i="14"/>
  <c r="Z112" i="14" s="1"/>
  <c r="Z10" i="14"/>
  <c r="Z68" i="14"/>
  <c r="Z72" i="14"/>
  <c r="Z92" i="14"/>
  <c r="Z96" i="14"/>
  <c r="Z100" i="14"/>
  <c r="BL10" i="14"/>
  <c r="DY62" i="14"/>
  <c r="EA62" i="14" s="1"/>
  <c r="DY66" i="14"/>
  <c r="DY70" i="14"/>
  <c r="DY74" i="14"/>
  <c r="DY78" i="14"/>
  <c r="DY98" i="14"/>
  <c r="EA98" i="14" s="1"/>
  <c r="DY106" i="14"/>
  <c r="DY110" i="14"/>
  <c r="X12" i="14"/>
  <c r="X25" i="14"/>
  <c r="Z25" i="14" s="1"/>
  <c r="X29" i="14"/>
  <c r="X33" i="14"/>
  <c r="Z33" i="14" s="1"/>
  <c r="X37" i="14"/>
  <c r="Z37" i="14" s="1"/>
  <c r="X45" i="14"/>
  <c r="Z45" i="14" s="1"/>
  <c r="X49" i="14"/>
  <c r="Z49" i="14" s="1"/>
  <c r="X53" i="14"/>
  <c r="Z53" i="14" s="1"/>
  <c r="X57" i="14"/>
  <c r="X62" i="14"/>
  <c r="Z62" i="14" s="1"/>
  <c r="X66" i="14"/>
  <c r="X70" i="14"/>
  <c r="Z70" i="14" s="1"/>
  <c r="X74" i="14"/>
  <c r="X78" i="14"/>
  <c r="X82" i="14"/>
  <c r="Z82" i="14" s="1"/>
  <c r="X86" i="14"/>
  <c r="Z86" i="14" s="1"/>
  <c r="X90" i="14"/>
  <c r="Z90" i="14" s="1"/>
  <c r="X94" i="14"/>
  <c r="Z94" i="14" s="1"/>
  <c r="X98" i="14"/>
  <c r="X103" i="14"/>
  <c r="Z103" i="14" s="1"/>
  <c r="X107" i="14"/>
  <c r="Z107" i="14" s="1"/>
  <c r="X111" i="14"/>
  <c r="Z111" i="14" s="1"/>
  <c r="X34" i="14"/>
  <c r="Z34" i="14" s="1"/>
  <c r="X38" i="14"/>
  <c r="Z38" i="14" s="1"/>
  <c r="X54" i="14"/>
  <c r="AT35" i="14"/>
  <c r="AT39" i="14"/>
  <c r="Z63" i="14"/>
  <c r="EA10" i="14"/>
  <c r="Z51" i="14"/>
  <c r="Z55" i="14"/>
  <c r="Z80" i="14"/>
  <c r="Z84" i="14"/>
  <c r="X28" i="14"/>
  <c r="Z28" i="14" s="1"/>
  <c r="X48" i="14"/>
  <c r="Z48" i="14" s="1"/>
  <c r="X56" i="14"/>
  <c r="Z56" i="14" s="1"/>
  <c r="X61" i="14"/>
  <c r="X85" i="14"/>
  <c r="X93" i="14"/>
  <c r="X97" i="14"/>
  <c r="Z97" i="14" s="1"/>
  <c r="X102" i="14"/>
  <c r="Z102" i="14" s="1"/>
  <c r="BL109" i="14"/>
  <c r="BL97" i="14"/>
  <c r="BL93" i="14"/>
  <c r="BN93" i="14" s="1"/>
  <c r="BL80" i="14"/>
  <c r="BN80" i="14" s="1"/>
  <c r="DY82" i="14"/>
  <c r="DY86" i="14"/>
  <c r="DY90" i="14"/>
  <c r="EA90" i="14" s="1"/>
  <c r="DY94" i="14"/>
  <c r="DY102" i="14"/>
  <c r="X95" i="14"/>
  <c r="Z95" i="14" s="1"/>
  <c r="X99" i="14"/>
  <c r="Z99" i="14" s="1"/>
  <c r="BM118" i="14"/>
  <c r="DD85" i="14"/>
  <c r="BL105" i="14"/>
  <c r="AR112" i="14"/>
  <c r="AT112" i="14" s="1"/>
  <c r="AR108" i="14"/>
  <c r="AT108" i="14" s="1"/>
  <c r="AR102" i="14"/>
  <c r="AT102" i="14" s="1"/>
  <c r="AR96" i="14"/>
  <c r="AT96" i="14" s="1"/>
  <c r="AR94" i="14"/>
  <c r="AT94" i="14" s="1"/>
  <c r="AR92" i="14"/>
  <c r="AT92" i="14" s="1"/>
  <c r="AR90" i="14"/>
  <c r="AT90" i="14" s="1"/>
  <c r="AR87" i="14"/>
  <c r="AT87" i="14" s="1"/>
  <c r="AR85" i="14"/>
  <c r="AT85" i="14" s="1"/>
  <c r="AR83" i="14"/>
  <c r="AT83" i="14" s="1"/>
  <c r="AR79" i="14"/>
  <c r="AT79" i="14" s="1"/>
  <c r="AR75" i="14"/>
  <c r="AT75" i="14" s="1"/>
  <c r="AR67" i="14"/>
  <c r="AT67" i="14" s="1"/>
  <c r="AT42" i="14"/>
  <c r="Z42" i="14"/>
  <c r="BB117" i="14"/>
  <c r="X21" i="14"/>
  <c r="Z21" i="14" s="1"/>
  <c r="AT22" i="14"/>
  <c r="X15" i="14"/>
  <c r="Z15" i="14" s="1"/>
  <c r="X17" i="14"/>
  <c r="Z17" i="14" s="1"/>
  <c r="X13" i="14"/>
  <c r="Z13" i="14" s="1"/>
  <c r="BJ117" i="14"/>
  <c r="Z93" i="14"/>
  <c r="X114" i="14"/>
  <c r="X115" i="14"/>
  <c r="DD111" i="14"/>
  <c r="DD105" i="14"/>
  <c r="Z85" i="14"/>
  <c r="Z89" i="14"/>
  <c r="AR61" i="14"/>
  <c r="Y117" i="14"/>
  <c r="Y118" i="14"/>
  <c r="CG109" i="14"/>
  <c r="BN109" i="14"/>
  <c r="BN105" i="14"/>
  <c r="BN97" i="14"/>
  <c r="BL57" i="14"/>
  <c r="BL64" i="14"/>
  <c r="BN64" i="14" s="1"/>
  <c r="BL19" i="14"/>
  <c r="BL47" i="14"/>
  <c r="BN47" i="14" s="1"/>
  <c r="BL38" i="14"/>
  <c r="BL53" i="14"/>
  <c r="BN53" i="14" s="1"/>
  <c r="BL113" i="14"/>
  <c r="BN113" i="14" s="1"/>
  <c r="BL41" i="14"/>
  <c r="BL52" i="14"/>
  <c r="BN52" i="14" s="1"/>
  <c r="BL34" i="14"/>
  <c r="BN34" i="14" s="1"/>
  <c r="BL77" i="14"/>
  <c r="BN77" i="14" s="1"/>
  <c r="BL51" i="14"/>
  <c r="BN51" i="14" s="1"/>
  <c r="BL89" i="14"/>
  <c r="BN89" i="14" s="1"/>
  <c r="AR88" i="14"/>
  <c r="AR111" i="14"/>
  <c r="AT111" i="14" s="1"/>
  <c r="AR109" i="14"/>
  <c r="AT109" i="14" s="1"/>
  <c r="AR76" i="14"/>
  <c r="AR105" i="14"/>
  <c r="AT105" i="14" s="1"/>
  <c r="AR103" i="14"/>
  <c r="AT103" i="14" s="1"/>
  <c r="DD62" i="14"/>
  <c r="DF62" i="14" s="1"/>
  <c r="DD34" i="14"/>
  <c r="DY11" i="14"/>
  <c r="DY15" i="14"/>
  <c r="EA15" i="14" s="1"/>
  <c r="DY19" i="14"/>
  <c r="EA19" i="14" s="1"/>
  <c r="DY23" i="14"/>
  <c r="DY27" i="14"/>
  <c r="DY31" i="14"/>
  <c r="EA31" i="14" s="1"/>
  <c r="DY35" i="14"/>
  <c r="DY39" i="14"/>
  <c r="DY43" i="14"/>
  <c r="DY47" i="14"/>
  <c r="DY51" i="14"/>
  <c r="EA51" i="14" s="1"/>
  <c r="DY55" i="14"/>
  <c r="DY59" i="14"/>
  <c r="AR55" i="14"/>
  <c r="AR99" i="14"/>
  <c r="AT99" i="14" s="1"/>
  <c r="AR97" i="14"/>
  <c r="AT97" i="14" s="1"/>
  <c r="AR95" i="14"/>
  <c r="AT95" i="14" s="1"/>
  <c r="AR93" i="14"/>
  <c r="AT93" i="14" s="1"/>
  <c r="AR12" i="14"/>
  <c r="AT12" i="14" s="1"/>
  <c r="AR106" i="14"/>
  <c r="AR86" i="14"/>
  <c r="AT86" i="14" s="1"/>
  <c r="AR84" i="14"/>
  <c r="AT84" i="14" s="1"/>
  <c r="AR82" i="14"/>
  <c r="AT82" i="14" s="1"/>
  <c r="AR80" i="14"/>
  <c r="AR74" i="14"/>
  <c r="AT74" i="14" s="1"/>
  <c r="AR29" i="14"/>
  <c r="AR27" i="14"/>
  <c r="AT27" i="14" s="1"/>
  <c r="AR78" i="14"/>
  <c r="AT78" i="14" s="1"/>
  <c r="AR70" i="14"/>
  <c r="AT70" i="14" s="1"/>
  <c r="AR68" i="14"/>
  <c r="CK68" i="14" s="1"/>
  <c r="AR66" i="14"/>
  <c r="CK66" i="14" s="1"/>
  <c r="AR57" i="14"/>
  <c r="AR50" i="14"/>
  <c r="AR59" i="14"/>
  <c r="AR43" i="14"/>
  <c r="AR64" i="14"/>
  <c r="AR73" i="14"/>
  <c r="AT73" i="14" s="1"/>
  <c r="AR19" i="14"/>
  <c r="AT19" i="14" s="1"/>
  <c r="AR49" i="14"/>
  <c r="AR47" i="14"/>
  <c r="AT47" i="14" s="1"/>
  <c r="AR18" i="14"/>
  <c r="AR38" i="14"/>
  <c r="AR44" i="14"/>
  <c r="AT44" i="14" s="1"/>
  <c r="AR53" i="14"/>
  <c r="AR14" i="14"/>
  <c r="AT14" i="14" s="1"/>
  <c r="AR113" i="14"/>
  <c r="AT113" i="14" s="1"/>
  <c r="AR33" i="14"/>
  <c r="AT33" i="14" s="1"/>
  <c r="AR41" i="14"/>
  <c r="AR72" i="14"/>
  <c r="AR52" i="14"/>
  <c r="AT52" i="14" s="1"/>
  <c r="AR25" i="14"/>
  <c r="AT25" i="14" s="1"/>
  <c r="AR34" i="14"/>
  <c r="AT34" i="14" s="1"/>
  <c r="AR21" i="14"/>
  <c r="AT21" i="14" s="1"/>
  <c r="AR77" i="14"/>
  <c r="AT77" i="14" s="1"/>
  <c r="AR17" i="14"/>
  <c r="AT17" i="14" s="1"/>
  <c r="AR51" i="14"/>
  <c r="AT51" i="14" s="1"/>
  <c r="AR11" i="14"/>
  <c r="AT11" i="14" s="1"/>
  <c r="AR89" i="14"/>
  <c r="AT89" i="14" s="1"/>
  <c r="CG16" i="14"/>
  <c r="CI16" i="14" s="1"/>
  <c r="DD108" i="14"/>
  <c r="DD102" i="14"/>
  <c r="DF102" i="14" s="1"/>
  <c r="DD36" i="14"/>
  <c r="DD94" i="14"/>
  <c r="DF94" i="14" s="1"/>
  <c r="DD101" i="14"/>
  <c r="DD29" i="14"/>
  <c r="DD66" i="14"/>
  <c r="DF66" i="14" s="1"/>
  <c r="DD59" i="14"/>
  <c r="DD107" i="14"/>
  <c r="DD49" i="14"/>
  <c r="DD10" i="14"/>
  <c r="DD20" i="14"/>
  <c r="DF20" i="14" s="1"/>
  <c r="V118" i="14"/>
  <c r="DD98" i="14"/>
  <c r="DD50" i="14"/>
  <c r="DY63" i="14"/>
  <c r="EA63" i="14" s="1"/>
  <c r="EA65" i="14"/>
  <c r="DY67" i="14"/>
  <c r="DY71" i="14"/>
  <c r="DY75" i="14"/>
  <c r="DY79" i="14"/>
  <c r="DY83" i="14"/>
  <c r="DY87" i="14"/>
  <c r="DY91" i="14"/>
  <c r="DY95" i="14"/>
  <c r="EA95" i="14" s="1"/>
  <c r="DY99" i="14"/>
  <c r="EA99" i="14" s="1"/>
  <c r="DY103" i="14"/>
  <c r="EA103" i="14" s="1"/>
  <c r="DY107" i="14"/>
  <c r="DY111" i="14"/>
  <c r="N118" i="14"/>
  <c r="V117" i="14"/>
  <c r="N117" i="14"/>
  <c r="AR26" i="14"/>
  <c r="AT26" i="14" s="1"/>
  <c r="AR37" i="14"/>
  <c r="AR31" i="14"/>
  <c r="AT31" i="14" s="1"/>
  <c r="AR46" i="14"/>
  <c r="AT46" i="14" s="1"/>
  <c r="DD40" i="14"/>
  <c r="DD43" i="14"/>
  <c r="DD19" i="14"/>
  <c r="DF19" i="14" s="1"/>
  <c r="DD47" i="14"/>
  <c r="DF47" i="14" s="1"/>
  <c r="DD39" i="14"/>
  <c r="DD31" i="14"/>
  <c r="DD51" i="14"/>
  <c r="DF51" i="14" s="1"/>
  <c r="DD89" i="14"/>
  <c r="DF89" i="14" s="1"/>
  <c r="AS117" i="14"/>
  <c r="AS118" i="14"/>
  <c r="DD88" i="14"/>
  <c r="DD84" i="14"/>
  <c r="DD76" i="14"/>
  <c r="DD65" i="14"/>
  <c r="DD35" i="14"/>
  <c r="BL112" i="14"/>
  <c r="BL108" i="14"/>
  <c r="BN108" i="14" s="1"/>
  <c r="BL35" i="14"/>
  <c r="BL40" i="14"/>
  <c r="BL96" i="14"/>
  <c r="BL92" i="14"/>
  <c r="BN92" i="14" s="1"/>
  <c r="BL87" i="14"/>
  <c r="BN87" i="14" s="1"/>
  <c r="BL84" i="14"/>
  <c r="BN84" i="14" s="1"/>
  <c r="BL83" i="14"/>
  <c r="BN83" i="14" s="1"/>
  <c r="BL79" i="14"/>
  <c r="BL75" i="14"/>
  <c r="BL71" i="14"/>
  <c r="BL68" i="14"/>
  <c r="BN68" i="14" s="1"/>
  <c r="BL67" i="14"/>
  <c r="BL63" i="14"/>
  <c r="BL58" i="14"/>
  <c r="BL107" i="14"/>
  <c r="BN107" i="14" s="1"/>
  <c r="BL104" i="14"/>
  <c r="BL23" i="14"/>
  <c r="BN23" i="14" s="1"/>
  <c r="BL42" i="14"/>
  <c r="BN42" i="14" s="1"/>
  <c r="BL39" i="14"/>
  <c r="BL110" i="14"/>
  <c r="BL30" i="14"/>
  <c r="BN30" i="14" s="1"/>
  <c r="BL26" i="14"/>
  <c r="BN26" i="14" s="1"/>
  <c r="BL22" i="14"/>
  <c r="BL13" i="14"/>
  <c r="BN13" i="14" s="1"/>
  <c r="CG87" i="14"/>
  <c r="DD70" i="14"/>
  <c r="DF70" i="14" s="1"/>
  <c r="DD58" i="14"/>
  <c r="DD38" i="14"/>
  <c r="DD71" i="14"/>
  <c r="DF71" i="14" s="1"/>
  <c r="DF10" i="14"/>
  <c r="DD45" i="14"/>
  <c r="DD100" i="14"/>
  <c r="DD28" i="14"/>
  <c r="DD37" i="14"/>
  <c r="DF37" i="14" s="1"/>
  <c r="DD32" i="14"/>
  <c r="DD16" i="14"/>
  <c r="DF16" i="14" s="1"/>
  <c r="DD11" i="14"/>
  <c r="DF11" i="14" s="1"/>
  <c r="AT37" i="14"/>
  <c r="DD86" i="14"/>
  <c r="DD82" i="14"/>
  <c r="DD74" i="14"/>
  <c r="DD57" i="14"/>
  <c r="DD23" i="14"/>
  <c r="BL81" i="14"/>
  <c r="BN81" i="14" s="1"/>
  <c r="BL76" i="14"/>
  <c r="BL62" i="14"/>
  <c r="BN62" i="14" s="1"/>
  <c r="BL102" i="14"/>
  <c r="BN102" i="14" s="1"/>
  <c r="BL36" i="14"/>
  <c r="BL94" i="14"/>
  <c r="BN94" i="14" s="1"/>
  <c r="BL12" i="14"/>
  <c r="BN12" i="14" s="1"/>
  <c r="BL90" i="14"/>
  <c r="BN90" i="14" s="1"/>
  <c r="BL85" i="14"/>
  <c r="BN85" i="14" s="1"/>
  <c r="BL91" i="14"/>
  <c r="BN91" i="14" s="1"/>
  <c r="BL54" i="14"/>
  <c r="BN54" i="14" s="1"/>
  <c r="EC54" i="14" s="1"/>
  <c r="BL98" i="14"/>
  <c r="BL69" i="14"/>
  <c r="BL65" i="14"/>
  <c r="BN65" i="14" s="1"/>
  <c r="BL61" i="14"/>
  <c r="BL56" i="14"/>
  <c r="BN56" i="14" s="1"/>
  <c r="BL24" i="14"/>
  <c r="BN24" i="14" s="1"/>
  <c r="BL48" i="14"/>
  <c r="BN48" i="14" s="1"/>
  <c r="BN10" i="14"/>
  <c r="BL44" i="14"/>
  <c r="BN44" i="14" s="1"/>
  <c r="BL20" i="14"/>
  <c r="BN20" i="14" s="1"/>
  <c r="BL45" i="14"/>
  <c r="BN45" i="14" s="1"/>
  <c r="BL100" i="14"/>
  <c r="BN100" i="14" s="1"/>
  <c r="BL28" i="14"/>
  <c r="BN28" i="14" s="1"/>
  <c r="BL37" i="14"/>
  <c r="BN37" i="14" s="1"/>
  <c r="BL32" i="14"/>
  <c r="BN32" i="14" s="1"/>
  <c r="BL15" i="14"/>
  <c r="BN15" i="14" s="1"/>
  <c r="BL46" i="14"/>
  <c r="BN46" i="14" s="1"/>
  <c r="AT53" i="14"/>
  <c r="AT80" i="14"/>
  <c r="AT57" i="14"/>
  <c r="AT68" i="14"/>
  <c r="AT100" i="14"/>
  <c r="AT72" i="14"/>
  <c r="AT49" i="14"/>
  <c r="AT76" i="14"/>
  <c r="EC76" i="14" s="1"/>
  <c r="AT107" i="14"/>
  <c r="DD87" i="14"/>
  <c r="DD83" i="14"/>
  <c r="DD75" i="14"/>
  <c r="DD64" i="14"/>
  <c r="DD24" i="14"/>
  <c r="BL111" i="14"/>
  <c r="BN111" i="14" s="1"/>
  <c r="BL73" i="14"/>
  <c r="BN73" i="14" s="1"/>
  <c r="BL49" i="14"/>
  <c r="BN49" i="14" s="1"/>
  <c r="BL33" i="14"/>
  <c r="BN33" i="14" s="1"/>
  <c r="BL72" i="14"/>
  <c r="BL25" i="14"/>
  <c r="BN25" i="14" s="1"/>
  <c r="BL21" i="14"/>
  <c r="BN21" i="14" s="1"/>
  <c r="BL17" i="14"/>
  <c r="BN17" i="14" s="1"/>
  <c r="DD106" i="14"/>
  <c r="DD54" i="14"/>
  <c r="BN112" i="14"/>
  <c r="BN96" i="14"/>
  <c r="BN79" i="14"/>
  <c r="BN75" i="14"/>
  <c r="BN67" i="14"/>
  <c r="BL103" i="14"/>
  <c r="BN103" i="14" s="1"/>
  <c r="BL99" i="14"/>
  <c r="BN99" i="14" s="1"/>
  <c r="BL95" i="14"/>
  <c r="BN95" i="14" s="1"/>
  <c r="BL86" i="14"/>
  <c r="BN86" i="14" s="1"/>
  <c r="BL82" i="14"/>
  <c r="BN82" i="14" s="1"/>
  <c r="BL74" i="14"/>
  <c r="BL27" i="14"/>
  <c r="BL70" i="14"/>
  <c r="BL66" i="14"/>
  <c r="BL50" i="14"/>
  <c r="BL43" i="14"/>
  <c r="BN43" i="14" s="1"/>
  <c r="BL18" i="14"/>
  <c r="BN18" i="14" s="1"/>
  <c r="BL14" i="14"/>
  <c r="BN14" i="14" s="1"/>
  <c r="BL11" i="14"/>
  <c r="BN11" i="14" s="1"/>
  <c r="CG88" i="14"/>
  <c r="CI88" i="14" s="1"/>
  <c r="DD109" i="14"/>
  <c r="DF109" i="14" s="1"/>
  <c r="DD99" i="14"/>
  <c r="DD95" i="14"/>
  <c r="DD90" i="14"/>
  <c r="DF90" i="14" s="1"/>
  <c r="DD78" i="14"/>
  <c r="DF78" i="14" s="1"/>
  <c r="DD67" i="14"/>
  <c r="DD61" i="14"/>
  <c r="DD56" i="14"/>
  <c r="DF56" i="14" s="1"/>
  <c r="DD104" i="14"/>
  <c r="DF104" i="14" s="1"/>
  <c r="DD18" i="14"/>
  <c r="DD42" i="14"/>
  <c r="DD44" i="14"/>
  <c r="DD14" i="14"/>
  <c r="DD110" i="14"/>
  <c r="DD33" i="14"/>
  <c r="DD30" i="14"/>
  <c r="DD72" i="14"/>
  <c r="DD26" i="14"/>
  <c r="DD25" i="14"/>
  <c r="DF25" i="14" s="1"/>
  <c r="DD22" i="14"/>
  <c r="DF22" i="14" s="1"/>
  <c r="DD21" i="14"/>
  <c r="DD17" i="14"/>
  <c r="DD13" i="14"/>
  <c r="BN63" i="14"/>
  <c r="BN58" i="14"/>
  <c r="BN39" i="14"/>
  <c r="BN110" i="14"/>
  <c r="BN22" i="14"/>
  <c r="BL31" i="14"/>
  <c r="BN31" i="14" s="1"/>
  <c r="AR115" i="14"/>
  <c r="CG111" i="14"/>
  <c r="DD96" i="14"/>
  <c r="DF96" i="14" s="1"/>
  <c r="DD92" i="14"/>
  <c r="DF92" i="14" s="1"/>
  <c r="DD80" i="14"/>
  <c r="DD68" i="14"/>
  <c r="DY12" i="14"/>
  <c r="DY16" i="14"/>
  <c r="EA16" i="14" s="1"/>
  <c r="DY20" i="14"/>
  <c r="DY24" i="14"/>
  <c r="EA24" i="14" s="1"/>
  <c r="DY28" i="14"/>
  <c r="DY32" i="14"/>
  <c r="EA32" i="14" s="1"/>
  <c r="DY36" i="14"/>
  <c r="DY40" i="14"/>
  <c r="DY44" i="14"/>
  <c r="DY48" i="14"/>
  <c r="EA48" i="14" s="1"/>
  <c r="DY52" i="14"/>
  <c r="BL106" i="14"/>
  <c r="BL78" i="14"/>
  <c r="BL59" i="14"/>
  <c r="CG84" i="14"/>
  <c r="CI84" i="14" s="1"/>
  <c r="DD112" i="14"/>
  <c r="DF112" i="14" s="1"/>
  <c r="DD55" i="14"/>
  <c r="DD97" i="14"/>
  <c r="DF97" i="14" s="1"/>
  <c r="DD93" i="14"/>
  <c r="DD91" i="14"/>
  <c r="DD27" i="14"/>
  <c r="DF27" i="14" s="1"/>
  <c r="DD63" i="14"/>
  <c r="DD73" i="14"/>
  <c r="DD48" i="14"/>
  <c r="DD53" i="14"/>
  <c r="DD113" i="14"/>
  <c r="DF113" i="14" s="1"/>
  <c r="DD41" i="14"/>
  <c r="DD52" i="14"/>
  <c r="DD77" i="14"/>
  <c r="DF77" i="14" s="1"/>
  <c r="DD15" i="14"/>
  <c r="DF15" i="14" s="1"/>
  <c r="DD46" i="14"/>
  <c r="EA72" i="14"/>
  <c r="EA60" i="14"/>
  <c r="EC60" i="14" s="1"/>
  <c r="EA74" i="14"/>
  <c r="CG114" i="14"/>
  <c r="CI114" i="14" s="1"/>
  <c r="CG108" i="14"/>
  <c r="CG93" i="14"/>
  <c r="CI93" i="14" s="1"/>
  <c r="CG101" i="14"/>
  <c r="CI101" i="14" s="1"/>
  <c r="CK101" i="14" s="1"/>
  <c r="CG82" i="14"/>
  <c r="CI82" i="14" s="1"/>
  <c r="CG98" i="14"/>
  <c r="CG61" i="14"/>
  <c r="CG56" i="14"/>
  <c r="CI56" i="14" s="1"/>
  <c r="CG24" i="14"/>
  <c r="CG42" i="14"/>
  <c r="CG51" i="14"/>
  <c r="CI51" i="14" s="1"/>
  <c r="DD79" i="14"/>
  <c r="DF79" i="14" s="1"/>
  <c r="DD103" i="14"/>
  <c r="DF103" i="14" s="1"/>
  <c r="DY56" i="14"/>
  <c r="EA56" i="14" s="1"/>
  <c r="CG100" i="14"/>
  <c r="EA11" i="14"/>
  <c r="EA39" i="14"/>
  <c r="EA96" i="14"/>
  <c r="DY13" i="14"/>
  <c r="EA13" i="14" s="1"/>
  <c r="DY33" i="14"/>
  <c r="EA33" i="14" s="1"/>
  <c r="DY61" i="14"/>
  <c r="DY73" i="14"/>
  <c r="EA73" i="14" s="1"/>
  <c r="DY77" i="14"/>
  <c r="EA77" i="14" s="1"/>
  <c r="DY89" i="14"/>
  <c r="EA89" i="14" s="1"/>
  <c r="DY93" i="14"/>
  <c r="EA93" i="14" s="1"/>
  <c r="DY101" i="14"/>
  <c r="DY105" i="14"/>
  <c r="EA105" i="14" s="1"/>
  <c r="EA79" i="14"/>
  <c r="EA91" i="14"/>
  <c r="EA94" i="14"/>
  <c r="EA58" i="14"/>
  <c r="EA100" i="14"/>
  <c r="CG20" i="14"/>
  <c r="CI20" i="14" s="1"/>
  <c r="CG76" i="14"/>
  <c r="CG38" i="14"/>
  <c r="CG39" i="14"/>
  <c r="CI39" i="14" s="1"/>
  <c r="CG110" i="14"/>
  <c r="CI110" i="14" s="1"/>
  <c r="CG17" i="14"/>
  <c r="CI17" i="14" s="1"/>
  <c r="CG55" i="14"/>
  <c r="AR114" i="14"/>
  <c r="CG112" i="14"/>
  <c r="CG102" i="14"/>
  <c r="CI102" i="14" s="1"/>
  <c r="CG27" i="14"/>
  <c r="CI27" i="14" s="1"/>
  <c r="CG69" i="14"/>
  <c r="CI69" i="14" s="1"/>
  <c r="CG49" i="14"/>
  <c r="CG18" i="14"/>
  <c r="CI18" i="14" s="1"/>
  <c r="CG113" i="14"/>
  <c r="CG22" i="14"/>
  <c r="CI22" i="14" s="1"/>
  <c r="CG31" i="14"/>
  <c r="CI31" i="14" s="1"/>
  <c r="CG11" i="14"/>
  <c r="CI11" i="14" s="1"/>
  <c r="DF111" i="14"/>
  <c r="DF105" i="14"/>
  <c r="EA49" i="14"/>
  <c r="EA67" i="14"/>
  <c r="EA111" i="14"/>
  <c r="CG105" i="14"/>
  <c r="CI105" i="14" s="1"/>
  <c r="CG15" i="14"/>
  <c r="CI15" i="14" s="1"/>
  <c r="DF21" i="14"/>
  <c r="EA30" i="14"/>
  <c r="EA34" i="14"/>
  <c r="EA38" i="14"/>
  <c r="EA42" i="14"/>
  <c r="EA46" i="14"/>
  <c r="EA50" i="14"/>
  <c r="EA52" i="14"/>
  <c r="EA68" i="14"/>
  <c r="EA97" i="14"/>
  <c r="EA108" i="14"/>
  <c r="EA110" i="14"/>
  <c r="EA112" i="14"/>
  <c r="DY114" i="14"/>
  <c r="EA114" i="14" s="1"/>
  <c r="DV118" i="14"/>
  <c r="CK35" i="14"/>
  <c r="CD117" i="14"/>
  <c r="CG23" i="14"/>
  <c r="CG52" i="14"/>
  <c r="DY115" i="14"/>
  <c r="EA115" i="14" s="1"/>
  <c r="CS117" i="14"/>
  <c r="BB118" i="14"/>
  <c r="BJ118" i="14"/>
  <c r="BM117" i="14"/>
  <c r="AP118" i="14"/>
  <c r="CK22" i="14"/>
  <c r="CG28" i="14"/>
  <c r="CI28" i="14" s="1"/>
  <c r="DF14" i="14"/>
  <c r="DF26" i="14"/>
  <c r="EA22" i="14"/>
  <c r="EA28" i="14"/>
  <c r="DA118" i="14"/>
  <c r="BV117" i="14"/>
  <c r="CG36" i="14"/>
  <c r="CG54" i="14"/>
  <c r="CG62" i="14"/>
  <c r="CG66" i="14"/>
  <c r="CG30" i="14"/>
  <c r="CI30" i="14" s="1"/>
  <c r="DF55" i="14"/>
  <c r="DF67" i="14"/>
  <c r="DF18" i="14"/>
  <c r="DF44" i="14"/>
  <c r="EA17" i="14"/>
  <c r="EA21" i="14"/>
  <c r="EA25" i="14"/>
  <c r="EA45" i="14"/>
  <c r="DZ118" i="14"/>
  <c r="EA20" i="14"/>
  <c r="EA80" i="14"/>
  <c r="EA109" i="14"/>
  <c r="EA14" i="14"/>
  <c r="EA26" i="14"/>
  <c r="EA37" i="14"/>
  <c r="EA47" i="14"/>
  <c r="EA53" i="14"/>
  <c r="EA92" i="14"/>
  <c r="EA113" i="14"/>
  <c r="DN118" i="14"/>
  <c r="EA18" i="14"/>
  <c r="EA41" i="14"/>
  <c r="EA78" i="14"/>
  <c r="EA102" i="14"/>
  <c r="DN117" i="14"/>
  <c r="DV117" i="14"/>
  <c r="DZ117" i="14"/>
  <c r="AH117" i="14"/>
  <c r="AP117" i="14"/>
  <c r="CS118" i="14"/>
  <c r="DE118" i="14"/>
  <c r="CK112" i="14"/>
  <c r="CK92" i="14"/>
  <c r="CK87" i="14"/>
  <c r="CK83" i="14"/>
  <c r="CK79" i="14"/>
  <c r="CK63" i="14"/>
  <c r="CK110" i="14"/>
  <c r="CK30" i="14"/>
  <c r="CG29" i="14"/>
  <c r="CI29" i="14" s="1"/>
  <c r="CG19" i="14"/>
  <c r="CI19" i="14" s="1"/>
  <c r="DA117" i="14"/>
  <c r="CG10" i="14"/>
  <c r="CG35" i="14"/>
  <c r="CG106" i="14"/>
  <c r="CI106" i="14" s="1"/>
  <c r="CG74" i="14"/>
  <c r="DD115" i="14"/>
  <c r="DF115" i="14" s="1"/>
  <c r="AH118" i="14"/>
  <c r="CD118" i="14"/>
  <c r="CG91" i="14"/>
  <c r="CG103" i="14"/>
  <c r="CG96" i="14"/>
  <c r="CI96" i="14" s="1"/>
  <c r="CG95" i="14"/>
  <c r="CG63" i="14"/>
  <c r="CI63" i="14" s="1"/>
  <c r="CI49" i="14"/>
  <c r="CG25" i="14"/>
  <c r="CG37" i="14"/>
  <c r="CI37" i="14" s="1"/>
  <c r="CG97" i="14"/>
  <c r="CI97" i="14" s="1"/>
  <c r="CG90" i="14"/>
  <c r="CI90" i="14" s="1"/>
  <c r="CG79" i="14"/>
  <c r="CI79" i="14" s="1"/>
  <c r="CG78" i="14"/>
  <c r="CI78" i="14" s="1"/>
  <c r="CG67" i="14"/>
  <c r="CI67" i="14" s="1"/>
  <c r="CG58" i="14"/>
  <c r="CI58" i="14" s="1"/>
  <c r="CG73" i="14"/>
  <c r="CI73" i="14" s="1"/>
  <c r="CG45" i="14"/>
  <c r="CI45" i="14" s="1"/>
  <c r="CG26" i="14"/>
  <c r="CI26" i="14" s="1"/>
  <c r="CG32" i="14"/>
  <c r="CI32" i="14" s="1"/>
  <c r="CG89" i="14"/>
  <c r="CI89" i="14" s="1"/>
  <c r="DD114" i="14"/>
  <c r="DF114" i="14" s="1"/>
  <c r="DF80" i="14"/>
  <c r="DF73" i="14"/>
  <c r="DF49" i="14"/>
  <c r="DF33" i="14"/>
  <c r="DF72" i="14"/>
  <c r="CK28" i="14"/>
  <c r="CG99" i="14"/>
  <c r="CG50" i="14"/>
  <c r="CG64" i="14"/>
  <c r="CI64" i="14" s="1"/>
  <c r="DF99" i="14"/>
  <c r="DF95" i="14"/>
  <c r="DF50" i="14"/>
  <c r="DF43" i="14"/>
  <c r="DF100" i="14"/>
  <c r="DF17" i="14"/>
  <c r="DF13" i="14"/>
  <c r="DF42" i="14"/>
  <c r="DF39" i="14"/>
  <c r="CG12" i="14"/>
  <c r="BL115" i="14"/>
  <c r="CK115" i="14" s="1"/>
  <c r="CK33" i="14"/>
  <c r="BV118" i="14"/>
  <c r="DE117" i="14"/>
  <c r="CG70" i="14"/>
  <c r="CK88" i="14"/>
  <c r="CK109" i="14"/>
  <c r="CK80" i="14"/>
  <c r="CH117" i="14"/>
  <c r="CG107" i="14"/>
  <c r="BL114" i="14"/>
  <c r="CK102" i="14"/>
  <c r="CK36" i="14"/>
  <c r="CK94" i="14"/>
  <c r="CI111" i="14"/>
  <c r="CI109" i="14"/>
  <c r="CI95" i="14"/>
  <c r="CG92" i="14"/>
  <c r="CI92" i="14" s="1"/>
  <c r="CI86" i="14"/>
  <c r="CG83" i="14"/>
  <c r="CG59" i="14"/>
  <c r="CG47" i="14"/>
  <c r="CI47" i="14" s="1"/>
  <c r="CI42" i="14"/>
  <c r="CG53" i="14"/>
  <c r="CI53" i="14" s="1"/>
  <c r="CI100" i="14"/>
  <c r="CG72" i="14"/>
  <c r="CI72" i="14" s="1"/>
  <c r="CK72" i="14" s="1"/>
  <c r="CG21" i="14"/>
  <c r="CI21" i="14" s="1"/>
  <c r="CG13" i="14"/>
  <c r="CI13" i="14" s="1"/>
  <c r="DF48" i="14"/>
  <c r="DF41" i="14"/>
  <c r="CG94" i="14"/>
  <c r="CI94" i="14" s="1"/>
  <c r="CG85" i="14"/>
  <c r="CI85" i="14" s="1"/>
  <c r="CG75" i="14"/>
  <c r="CI75" i="14" s="1"/>
  <c r="CG57" i="14"/>
  <c r="CG104" i="14"/>
  <c r="CI104" i="14" s="1"/>
  <c r="CK104" i="14" s="1"/>
  <c r="CG48" i="14"/>
  <c r="CI48" i="14" s="1"/>
  <c r="CG44" i="14"/>
  <c r="CI44" i="14" s="1"/>
  <c r="CG41" i="14"/>
  <c r="CG34" i="14"/>
  <c r="CI34" i="14" s="1"/>
  <c r="DF108" i="14"/>
  <c r="DF40" i="14"/>
  <c r="DF93" i="14"/>
  <c r="DF98" i="14"/>
  <c r="DF63" i="14"/>
  <c r="DF38" i="14"/>
  <c r="DF110" i="14"/>
  <c r="DF52" i="14"/>
  <c r="DF32" i="14"/>
  <c r="DF31" i="14"/>
  <c r="CG115" i="14"/>
  <c r="CI115" i="14" s="1"/>
  <c r="CI112" i="14"/>
  <c r="CG80" i="14"/>
  <c r="CG71" i="14"/>
  <c r="CI71" i="14" s="1"/>
  <c r="CG68" i="14"/>
  <c r="CI68" i="14" s="1"/>
  <c r="CG43" i="14"/>
  <c r="CI43" i="14" s="1"/>
  <c r="CK43" i="14" s="1"/>
  <c r="CG14" i="14"/>
  <c r="CI14" i="14" s="1"/>
  <c r="CG33" i="14"/>
  <c r="CI33" i="14" s="1"/>
  <c r="CG77" i="14"/>
  <c r="CI77" i="14" s="1"/>
  <c r="CG46" i="14"/>
  <c r="CI46" i="14" s="1"/>
  <c r="DF91" i="14"/>
  <c r="DF68" i="14"/>
  <c r="DF58" i="14"/>
  <c r="DF53" i="14"/>
  <c r="DF30" i="14"/>
  <c r="DF46" i="14"/>
  <c r="CH118" i="14"/>
  <c r="CG65" i="14"/>
  <c r="CG40" i="14"/>
  <c r="CG81" i="14"/>
  <c r="DF36" i="14"/>
  <c r="DF101" i="14"/>
  <c r="CI108" i="14"/>
  <c r="CI103" i="14"/>
  <c r="CI80" i="14"/>
  <c r="CI98" i="14"/>
  <c r="CI50" i="14"/>
  <c r="CI24" i="14"/>
  <c r="CI25" i="14"/>
  <c r="DF34" i="14"/>
  <c r="CI99" i="14"/>
  <c r="CI87" i="14"/>
  <c r="CI83" i="14"/>
  <c r="CI74" i="14"/>
  <c r="CI57" i="14"/>
  <c r="CK57" i="14" s="1"/>
  <c r="CI23" i="14"/>
  <c r="CK23" i="14" s="1"/>
  <c r="CI38" i="14"/>
  <c r="CI113" i="14"/>
  <c r="CI41" i="14"/>
  <c r="CK41" i="14" s="1"/>
  <c r="CI52" i="14"/>
  <c r="DF29" i="14"/>
  <c r="DF107" i="14"/>
  <c r="DF45" i="14"/>
  <c r="DF28" i="14"/>
  <c r="EC10" i="14" l="1"/>
  <c r="CK45" i="14"/>
  <c r="CK17" i="14"/>
  <c r="CK75" i="14"/>
  <c r="CK71" i="14"/>
  <c r="CK10" i="14"/>
  <c r="CK21" i="14"/>
  <c r="CK99" i="14"/>
  <c r="CK13" i="14"/>
  <c r="CK42" i="14"/>
  <c r="CK96" i="14"/>
  <c r="CK67" i="14"/>
  <c r="CK39" i="14"/>
  <c r="CK98" i="14"/>
  <c r="CK85" i="14"/>
  <c r="CK114" i="14"/>
  <c r="CK25" i="14"/>
  <c r="CK103" i="14"/>
  <c r="CK26" i="14"/>
  <c r="CK107" i="14"/>
  <c r="CK108" i="14"/>
  <c r="CK31" i="14"/>
  <c r="Z118" i="14"/>
  <c r="Z119" i="14" s="1"/>
  <c r="X117" i="14"/>
  <c r="X118" i="14"/>
  <c r="Z117" i="14"/>
  <c r="EC16" i="14"/>
  <c r="EC69" i="14"/>
  <c r="EC26" i="14"/>
  <c r="EC25" i="14"/>
  <c r="EC34" i="14"/>
  <c r="BN118" i="14"/>
  <c r="BN119" i="14" s="1"/>
  <c r="EC22" i="14"/>
  <c r="EC39" i="14"/>
  <c r="EC64" i="14"/>
  <c r="EC98" i="14"/>
  <c r="EC90" i="14"/>
  <c r="EC62" i="14"/>
  <c r="EC51" i="14"/>
  <c r="EC41" i="14"/>
  <c r="EC48" i="14"/>
  <c r="EC65" i="14"/>
  <c r="EC82" i="14"/>
  <c r="EC99" i="14"/>
  <c r="EC15" i="14"/>
  <c r="EC100" i="14"/>
  <c r="EC49" i="14"/>
  <c r="EC66" i="14"/>
  <c r="EC83" i="14"/>
  <c r="EC40" i="14"/>
  <c r="EC11" i="14"/>
  <c r="EC72" i="14"/>
  <c r="EC23" i="14"/>
  <c r="EC63" i="14"/>
  <c r="EC80" i="14"/>
  <c r="EC97" i="14"/>
  <c r="EC30" i="14"/>
  <c r="EC33" i="14"/>
  <c r="EC42" i="14"/>
  <c r="EC59" i="14"/>
  <c r="EC94" i="14"/>
  <c r="EC111" i="14"/>
  <c r="EC77" i="14"/>
  <c r="EC113" i="14"/>
  <c r="EC70" i="14"/>
  <c r="EC86" i="14"/>
  <c r="EC103" i="14"/>
  <c r="EC45" i="14"/>
  <c r="EC73" i="14"/>
  <c r="EC71" i="14"/>
  <c r="EC87" i="14"/>
  <c r="EC35" i="14"/>
  <c r="EC17" i="14"/>
  <c r="EC104" i="14"/>
  <c r="EC67" i="14"/>
  <c r="EC84" i="14"/>
  <c r="EC55" i="14"/>
  <c r="EC31" i="14"/>
  <c r="EC13" i="14"/>
  <c r="EC47" i="14"/>
  <c r="EC57" i="14"/>
  <c r="EC91" i="14"/>
  <c r="EC36" i="14"/>
  <c r="EC53" i="14"/>
  <c r="EC56" i="14"/>
  <c r="EC12" i="14"/>
  <c r="EC108" i="14"/>
  <c r="EC37" i="14"/>
  <c r="EC20" i="14"/>
  <c r="EC43" i="14"/>
  <c r="EC75" i="14"/>
  <c r="EC92" i="14"/>
  <c r="EC109" i="14"/>
  <c r="EC21" i="14"/>
  <c r="EC14" i="14"/>
  <c r="EC107" i="14"/>
  <c r="EC78" i="14"/>
  <c r="EC106" i="14"/>
  <c r="EC105" i="14"/>
  <c r="EC32" i="14"/>
  <c r="EC27" i="14"/>
  <c r="EC28" i="14"/>
  <c r="EC110" i="14"/>
  <c r="EC19" i="14"/>
  <c r="EC68" i="14"/>
  <c r="EC85" i="14"/>
  <c r="EC102" i="14"/>
  <c r="EC101" i="14"/>
  <c r="EC89" i="14"/>
  <c r="EC52" i="14"/>
  <c r="EC38" i="14"/>
  <c r="EC61" i="14"/>
  <c r="EC74" i="14"/>
  <c r="EC95" i="14"/>
  <c r="EC112" i="14"/>
  <c r="EC46" i="14"/>
  <c r="EC18" i="14"/>
  <c r="EC50" i="14"/>
  <c r="EC79" i="14"/>
  <c r="EC96" i="14"/>
  <c r="EC88" i="14"/>
  <c r="AT117" i="14"/>
  <c r="AT118" i="14"/>
  <c r="AT119" i="14" s="1"/>
  <c r="EC44" i="14"/>
  <c r="EC58" i="14"/>
  <c r="EC29" i="14"/>
  <c r="EC93" i="14"/>
  <c r="EC81" i="14"/>
  <c r="EA118" i="14"/>
  <c r="EA119" i="14" s="1"/>
  <c r="EC24" i="14"/>
  <c r="CG118" i="14"/>
  <c r="CG120" i="14" s="1"/>
  <c r="BN117" i="14"/>
  <c r="CK53" i="14"/>
  <c r="CK59" i="14"/>
  <c r="AR118" i="14"/>
  <c r="CK106" i="14"/>
  <c r="CK58" i="14"/>
  <c r="CK64" i="14"/>
  <c r="AR117" i="14"/>
  <c r="DY117" i="14"/>
  <c r="DY118" i="14"/>
  <c r="DY120" i="14" s="1"/>
  <c r="EA117" i="14"/>
  <c r="CK15" i="14"/>
  <c r="CK48" i="14"/>
  <c r="BL118" i="14"/>
  <c r="CK74" i="14"/>
  <c r="CG117" i="14"/>
  <c r="CK37" i="14"/>
  <c r="CK20" i="14"/>
  <c r="CK56" i="14"/>
  <c r="CK90" i="14"/>
  <c r="CK62" i="14"/>
  <c r="CK19" i="14"/>
  <c r="CK84" i="14"/>
  <c r="CK55" i="14"/>
  <c r="CK27" i="14"/>
  <c r="CK12" i="14"/>
  <c r="BL117" i="14"/>
  <c r="CK76" i="14"/>
  <c r="CI117" i="14"/>
  <c r="CK61" i="14"/>
  <c r="CK54" i="14"/>
  <c r="CK81" i="14"/>
  <c r="CK78" i="14"/>
  <c r="CK105" i="14"/>
  <c r="CK11" i="14"/>
  <c r="CK18" i="14"/>
  <c r="CK95" i="14"/>
  <c r="CK111" i="14"/>
  <c r="CK100" i="14"/>
  <c r="CK65" i="14"/>
  <c r="CK91" i="14"/>
  <c r="CK89" i="14"/>
  <c r="CK29" i="14"/>
  <c r="CK93" i="14"/>
  <c r="CK49" i="14"/>
  <c r="CK82" i="14"/>
  <c r="CK32" i="14"/>
  <c r="CK69" i="14"/>
  <c r="CK51" i="14"/>
  <c r="CK47" i="14"/>
  <c r="CK97" i="14"/>
  <c r="CK73" i="14"/>
  <c r="CK70" i="14"/>
  <c r="CK86" i="14"/>
  <c r="CK113" i="14"/>
  <c r="CK34" i="14"/>
  <c r="CK38" i="14"/>
  <c r="CK77" i="14"/>
  <c r="CK46" i="14"/>
  <c r="CK14" i="14"/>
  <c r="DD118" i="14"/>
  <c r="DD120" i="14" s="1"/>
  <c r="DD117" i="14"/>
  <c r="CK52" i="14"/>
  <c r="CK50" i="14"/>
  <c r="CK44" i="14"/>
  <c r="CK24" i="14"/>
  <c r="CI118" i="14"/>
  <c r="CI119" i="14" s="1"/>
  <c r="CK118" i="14" l="1"/>
  <c r="CK117" i="14"/>
  <c r="EC117" i="14" s="1"/>
  <c r="DF117" i="14"/>
  <c r="DF118" i="14"/>
  <c r="DF119" i="14" s="1"/>
  <c r="EC119" i="14" s="1"/>
  <c r="EC118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Karen</author>
  </authors>
  <commentList>
    <comment ref="DJ60" authorId="0" shapeId="0" xr:uid="{AE1D6439-9B89-E542-A6F3-A841007FD10F}">
      <text>
        <r>
          <rPr>
            <b/>
            <sz val="10"/>
            <color rgb="FF000000"/>
            <rFont val="Tahoma"/>
            <family val="2"/>
          </rPr>
          <t>Karen: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carrying food!</t>
        </r>
      </text>
    </comment>
  </commentList>
</comments>
</file>

<file path=xl/sharedStrings.xml><?xml version="1.0" encoding="utf-8"?>
<sst xmlns="http://schemas.openxmlformats.org/spreadsheetml/2006/main" count="1566" uniqueCount="1080">
  <si>
    <t>7:15-7:35</t>
    <phoneticPr fontId="3" type="noConversion"/>
  </si>
  <si>
    <t>Time</t>
  </si>
  <si>
    <t>Ttl drain</t>
  </si>
  <si>
    <t>Ttl drain</t>
    <phoneticPr fontId="3" type="noConversion"/>
  </si>
  <si>
    <t>Outside</t>
    <phoneticPr fontId="2"/>
  </si>
  <si>
    <t xml:space="preserve">Max of 2 visits 
</t>
    <phoneticPr fontId="2"/>
  </si>
  <si>
    <t>Drainage south</t>
    <phoneticPr fontId="2"/>
  </si>
  <si>
    <t>Drainage mid</t>
    <phoneticPr fontId="2"/>
  </si>
  <si>
    <t>Drainage north</t>
    <phoneticPr fontId="2"/>
  </si>
  <si>
    <t>DRAINAGE-WAY</t>
    <phoneticPr fontId="2"/>
  </si>
  <si>
    <t xml:space="preserve">Dickcissel    </t>
  </si>
  <si>
    <t>DICK</t>
  </si>
  <si>
    <t>Cormorants</t>
  </si>
  <si>
    <t xml:space="preserve">Phalacrocorax auritus </t>
  </si>
  <si>
    <t xml:space="preserve">Anthus rubescens </t>
  </si>
  <si>
    <t xml:space="preserve">Botaurus lentiginosus </t>
  </si>
  <si>
    <t xml:space="preserve">American Bittern    </t>
  </si>
  <si>
    <t>AMBI</t>
  </si>
  <si>
    <t xml:space="preserve">Waterfowl </t>
  </si>
  <si>
    <t xml:space="preserve">Anas rubripes </t>
  </si>
  <si>
    <t xml:space="preserve">American Black Duck    </t>
  </si>
  <si>
    <t>No. new spp</t>
  </si>
  <si>
    <t>Percent of total seen</t>
  </si>
  <si>
    <t>No. Species of Greatest Conservation need</t>
  </si>
  <si>
    <t xml:space="preserve">Hirundo rustica </t>
  </si>
  <si>
    <t xml:space="preserve">Barn Swallow    </t>
  </si>
  <si>
    <t>BASW</t>
  </si>
  <si>
    <t xml:space="preserve">Strix varia </t>
  </si>
  <si>
    <t xml:space="preserve">Barred Owl    </t>
  </si>
  <si>
    <t>BAOW</t>
  </si>
  <si>
    <t xml:space="preserve">Dendroica castanea </t>
  </si>
  <si>
    <t xml:space="preserve">Bay-breasted Warbler    </t>
  </si>
  <si>
    <t>BBWA</t>
  </si>
  <si>
    <t>AMKE</t>
  </si>
  <si>
    <t xml:space="preserve">Kingfishers </t>
  </si>
  <si>
    <t xml:space="preserve">Ceryle alcyon </t>
  </si>
  <si>
    <t xml:space="preserve">American Pipit    </t>
  </si>
  <si>
    <t>AMPI</t>
  </si>
  <si>
    <t xml:space="preserve">Warblers </t>
  </si>
  <si>
    <t xml:space="preserve">Setophaga ruticilla </t>
  </si>
  <si>
    <t xml:space="preserve">American Redstart    </t>
  </si>
  <si>
    <t xml:space="preserve">Bohemian Waxwing    </t>
  </si>
  <si>
    <t>BOWA</t>
  </si>
  <si>
    <t xml:space="preserve">Larus philadelphia </t>
  </si>
  <si>
    <t xml:space="preserve">Bonaparte's Gull    </t>
  </si>
  <si>
    <t>BOGU</t>
  </si>
  <si>
    <t xml:space="preserve">Picoides pubescens </t>
  </si>
  <si>
    <t xml:space="preserve">Downy Woodpecker    </t>
  </si>
  <si>
    <t>DOWO</t>
  </si>
  <si>
    <t xml:space="preserve">Calidris alpina </t>
  </si>
  <si>
    <t xml:space="preserve">Tyto alba) </t>
  </si>
  <si>
    <t xml:space="preserve">Barn Owl    </t>
  </si>
  <si>
    <t>BNOW</t>
  </si>
  <si>
    <t>Observers</t>
  </si>
  <si>
    <t>CANV</t>
  </si>
  <si>
    <t xml:space="preserve">Dendroica figrina </t>
  </si>
  <si>
    <t xml:space="preserve">Cape May Warbler    </t>
  </si>
  <si>
    <t xml:space="preserve">Branta canadensis </t>
  </si>
  <si>
    <t xml:space="preserve">Buff-breasted Sandpiper    </t>
  </si>
  <si>
    <t>BBSA</t>
  </si>
  <si>
    <t xml:space="preserve">Bucephala albeola </t>
  </si>
  <si>
    <t xml:space="preserve">Bufflehead      </t>
  </si>
  <si>
    <t>BUFF</t>
  </si>
  <si>
    <t xml:space="preserve">Athene cunicularia </t>
  </si>
  <si>
    <t xml:space="preserve">Burrowing Owl    </t>
  </si>
  <si>
    <t>BUOW</t>
  </si>
  <si>
    <t xml:space="preserve">Stellula calliope </t>
  </si>
  <si>
    <t xml:space="preserve">Black-billed Cuckoo    </t>
  </si>
  <si>
    <t>BBCU</t>
  </si>
  <si>
    <t xml:space="preserve">Pica pica </t>
  </si>
  <si>
    <t xml:space="preserve">Black-billed Magpie    </t>
  </si>
  <si>
    <t>AMRE</t>
  </si>
  <si>
    <t>Thrushes, solitaires, bluebirds</t>
  </si>
  <si>
    <t xml:space="preserve">Turdus migratorius  </t>
  </si>
  <si>
    <t xml:space="preserve">American Robin    </t>
  </si>
  <si>
    <t>AMRO</t>
  </si>
  <si>
    <t xml:space="preserve">Grosbeaks, Buntings and Sparrows </t>
  </si>
  <si>
    <t xml:space="preserve">Spizella arborea </t>
  </si>
  <si>
    <t xml:space="preserve">American Tree Sparrow    </t>
  </si>
  <si>
    <t>ATSP</t>
  </si>
  <si>
    <t>Pelicans</t>
  </si>
  <si>
    <t xml:space="preserve">Pelecanus erythrorhynchos </t>
  </si>
  <si>
    <t>Code</t>
  </si>
  <si>
    <t xml:space="preserve">Canada Goose    </t>
  </si>
  <si>
    <t>CAGO</t>
  </si>
  <si>
    <t xml:space="preserve">Wilsonia canadensis </t>
  </si>
  <si>
    <t xml:space="preserve">Canada Warbler    </t>
  </si>
  <si>
    <t>CAWA</t>
  </si>
  <si>
    <t xml:space="preserve">Aythya valisineria </t>
  </si>
  <si>
    <t>ABDU</t>
  </si>
  <si>
    <t xml:space="preserve">Calypte anna </t>
  </si>
  <si>
    <t xml:space="preserve">Anna's Hummingbird    </t>
  </si>
  <si>
    <t>Gavia immer</t>
  </si>
  <si>
    <t xml:space="preserve">Common Loon    </t>
  </si>
  <si>
    <t>COLO</t>
  </si>
  <si>
    <t xml:space="preserve">Mergus merganser </t>
  </si>
  <si>
    <t xml:space="preserve">Common Merganser    </t>
  </si>
  <si>
    <t>COME</t>
  </si>
  <si>
    <t xml:space="preserve">Cranes and Their Allies </t>
  </si>
  <si>
    <t>Fulica americana</t>
  </si>
  <si>
    <t xml:space="preserve">American Coot    </t>
  </si>
  <si>
    <t>AMCO</t>
  </si>
  <si>
    <t>Corvidae</t>
  </si>
  <si>
    <t xml:space="preserve">Corvus brachyrhynchos </t>
  </si>
  <si>
    <t xml:space="preserve">American Crow    </t>
  </si>
  <si>
    <t>AMCR</t>
  </si>
  <si>
    <t xml:space="preserve">Finches </t>
  </si>
  <si>
    <t xml:space="preserve">Carduelis tristis </t>
  </si>
  <si>
    <t xml:space="preserve">American Goldfinch    </t>
  </si>
  <si>
    <t>AMGO</t>
  </si>
  <si>
    <t xml:space="preserve">Vultures, Hawks and Falcons </t>
  </si>
  <si>
    <t xml:space="preserve">Falco sparverius </t>
  </si>
  <si>
    <t xml:space="preserve">American Kestrel    </t>
  </si>
  <si>
    <t xml:space="preserve">Boreal Owl    </t>
  </si>
  <si>
    <t xml:space="preserve">Spiza americana </t>
  </si>
  <si>
    <t>MERL</t>
  </si>
  <si>
    <t xml:space="preserve">Pigeons and Doves </t>
  </si>
  <si>
    <t xml:space="preserve">Zenaida macroura  </t>
  </si>
  <si>
    <t xml:space="preserve">Dendroica striata </t>
  </si>
  <si>
    <t xml:space="preserve">Double-crested Cormorant    </t>
  </si>
  <si>
    <t>DCCO</t>
  </si>
  <si>
    <t xml:space="preserve">Blackpoll Warbler     </t>
  </si>
  <si>
    <t>BPWA</t>
  </si>
  <si>
    <t xml:space="preserve">Dendroica caerulescens </t>
  </si>
  <si>
    <t xml:space="preserve">Black-throated Blue Warbler    </t>
  </si>
  <si>
    <t>BTBW</t>
  </si>
  <si>
    <t xml:space="preserve">Dendroica virens </t>
  </si>
  <si>
    <t xml:space="preserve">Black-throated Green Warbler    </t>
  </si>
  <si>
    <t>BTNW</t>
  </si>
  <si>
    <t xml:space="preserve">Black Turnstone    </t>
  </si>
  <si>
    <t>BLTU</t>
  </si>
  <si>
    <t xml:space="preserve">Mniotilta varia </t>
  </si>
  <si>
    <t xml:space="preserve">Black-and-white Warbler    </t>
  </si>
  <si>
    <t>BAWW</t>
  </si>
  <si>
    <t xml:space="preserve">Woodpeckers </t>
  </si>
  <si>
    <t xml:space="preserve">Picoides arcticus </t>
  </si>
  <si>
    <t xml:space="preserve">Black-backed Woodpecker    </t>
  </si>
  <si>
    <t>BBWO</t>
  </si>
  <si>
    <t>Pluvialis squatarola</t>
  </si>
  <si>
    <t xml:space="preserve">Black-bellied Plover    </t>
  </si>
  <si>
    <t>BBPL</t>
  </si>
  <si>
    <t xml:space="preserve">Cuckoos; Anis and Roadrunners </t>
  </si>
  <si>
    <t xml:space="preserve">Amphispiza bilineata </t>
  </si>
  <si>
    <t xml:space="preserve">Field Sparrow    </t>
  </si>
  <si>
    <t>FISP</t>
  </si>
  <si>
    <t xml:space="preserve">Sterna forsteri </t>
  </si>
  <si>
    <t xml:space="preserve">Forster's Tern   </t>
  </si>
  <si>
    <t>FOTE</t>
  </si>
  <si>
    <t xml:space="preserve">Passerella iliaca </t>
  </si>
  <si>
    <t xml:space="preserve">Fox Sparrow    </t>
  </si>
  <si>
    <t>FOSP</t>
  </si>
  <si>
    <t xml:space="preserve">Larus pipixcan </t>
  </si>
  <si>
    <t xml:space="preserve">Franklin's Gull    </t>
  </si>
  <si>
    <t>FRGU</t>
  </si>
  <si>
    <t xml:space="preserve">Anas strepera  </t>
  </si>
  <si>
    <t>weather</t>
  </si>
  <si>
    <t>Noise</t>
  </si>
  <si>
    <t>Date</t>
  </si>
  <si>
    <t>K Schik, T Lewanski</t>
  </si>
  <si>
    <t>0715-0850</t>
  </si>
  <si>
    <t>Cloudy, then rain at 0850</t>
  </si>
  <si>
    <t xml:space="preserve">Blue-gray Gnatcatcher    </t>
  </si>
  <si>
    <t>BGGN</t>
  </si>
  <si>
    <t xml:space="preserve">Vireos </t>
  </si>
  <si>
    <t xml:space="preserve">Vireo solitarius </t>
  </si>
  <si>
    <t>Blue-headed vireo</t>
  </si>
  <si>
    <t>BHVI</t>
  </si>
  <si>
    <t xml:space="preserve">Anas discors </t>
  </si>
  <si>
    <t xml:space="preserve">Blue-winged Teal    </t>
  </si>
  <si>
    <t>BWTE</t>
  </si>
  <si>
    <t xml:space="preserve">Bobolink    </t>
  </si>
  <si>
    <t>BOBO</t>
  </si>
  <si>
    <t xml:space="preserve">Bombycilla garrulus </t>
  </si>
  <si>
    <t xml:space="preserve">Great Egret    </t>
  </si>
  <si>
    <t>GREG</t>
  </si>
  <si>
    <t xml:space="preserve">Tryngites subruficollis </t>
  </si>
  <si>
    <t xml:space="preserve">Buteo platypterus </t>
  </si>
  <si>
    <t xml:space="preserve">Broad-winged Hawk    </t>
  </si>
  <si>
    <t>BWHA</t>
  </si>
  <si>
    <t xml:space="preserve">Certhia americana </t>
  </si>
  <si>
    <t xml:space="preserve">Brown Creeper    </t>
  </si>
  <si>
    <t>BRCR</t>
  </si>
  <si>
    <t xml:space="preserve">Gray Catbird    </t>
  </si>
  <si>
    <t>GRCA</t>
  </si>
  <si>
    <t xml:space="preserve">Calliope Hummingbird    </t>
  </si>
  <si>
    <t>CAHU</t>
  </si>
  <si>
    <t xml:space="preserve">Dunlin    </t>
  </si>
  <si>
    <t>DUNL</t>
  </si>
  <si>
    <t xml:space="preserve">Podiceps nigricollis </t>
  </si>
  <si>
    <t xml:space="preserve">Eared Grebe    </t>
  </si>
  <si>
    <t>EAGR</t>
  </si>
  <si>
    <t>Sialia sialis</t>
  </si>
  <si>
    <t>Eastern bluebird</t>
  </si>
  <si>
    <t>EABL</t>
  </si>
  <si>
    <t>BBMA</t>
  </si>
  <si>
    <t xml:space="preserve">Dendroica fusca </t>
  </si>
  <si>
    <t xml:space="preserve">Blackburnian Warbler    </t>
  </si>
  <si>
    <t>BLWA</t>
  </si>
  <si>
    <t xml:space="preserve">Chickadees, Nuthatches and  Creepers </t>
  </si>
  <si>
    <t xml:space="preserve">Parus atricapillus </t>
  </si>
  <si>
    <t xml:space="preserve">Black-capped Chickadee    </t>
  </si>
  <si>
    <t>BCCH</t>
  </si>
  <si>
    <t xml:space="preserve">Nycticorax nycticorax  </t>
  </si>
  <si>
    <t xml:space="preserve">Black-crowned Night-Heron    </t>
  </si>
  <si>
    <t>BCNH</t>
  </si>
  <si>
    <t xml:space="preserve">Coccyzus erythropthalmus </t>
  </si>
  <si>
    <t xml:space="preserve">Icterus galbula </t>
  </si>
  <si>
    <t xml:space="preserve">Baltimore Oriole </t>
  </si>
  <si>
    <t>BAOR</t>
  </si>
  <si>
    <t xml:space="preserve">Larks and Swallows </t>
  </si>
  <si>
    <t>Riparia riparia</t>
  </si>
  <si>
    <t xml:space="preserve">Bank Swallow    </t>
  </si>
  <si>
    <t>BKSW</t>
  </si>
  <si>
    <t xml:space="preserve">Owls </t>
  </si>
  <si>
    <t xml:space="preserve">Larus argentatus </t>
  </si>
  <si>
    <t xml:space="preserve">Canvasback    </t>
  </si>
  <si>
    <t xml:space="preserve">Prairie Falcon    </t>
  </si>
  <si>
    <t>PRFA</t>
  </si>
  <si>
    <t>CMWA</t>
  </si>
  <si>
    <t xml:space="preserve">Purple Finch    </t>
  </si>
  <si>
    <t>PUFI</t>
  </si>
  <si>
    <t xml:space="preserve">Wrens and Dippers </t>
  </si>
  <si>
    <t>Thryothorus ludovicianus</t>
  </si>
  <si>
    <t>Carolina wren</t>
  </si>
  <si>
    <t>CAWR</t>
  </si>
  <si>
    <t>Stern caspia</t>
  </si>
  <si>
    <t xml:space="preserve">Caspian Tern    </t>
  </si>
  <si>
    <t>CATE</t>
  </si>
  <si>
    <t xml:space="preserve">Bubulus ibis </t>
  </si>
  <si>
    <t>BOOW</t>
  </si>
  <si>
    <t xml:space="preserve">Euphagus cyanocephalus </t>
  </si>
  <si>
    <t xml:space="preserve">Brewer's Blackbird    </t>
  </si>
  <si>
    <t>BRBL</t>
  </si>
  <si>
    <t>&gt; 50 m</t>
  </si>
  <si>
    <t>Flycatchers</t>
  </si>
  <si>
    <t xml:space="preserve">Empidonax virescens </t>
  </si>
  <si>
    <t xml:space="preserve">Acadian Flycatcher    </t>
  </si>
  <si>
    <t>ACFL</t>
  </si>
  <si>
    <t xml:space="preserve">Empidonax alnorum </t>
  </si>
  <si>
    <t xml:space="preserve">Alder Flycatcher    </t>
  </si>
  <si>
    <t>ALFL</t>
  </si>
  <si>
    <t xml:space="preserve">Plovers and Avocets </t>
  </si>
  <si>
    <t xml:space="preserve">Recurvirostra americana </t>
  </si>
  <si>
    <t xml:space="preserve">American Avocet    </t>
  </si>
  <si>
    <t>AMAV</t>
  </si>
  <si>
    <t xml:space="preserve">Herons and Bitterns </t>
  </si>
  <si>
    <t xml:space="preserve">Carpodacus mexicanus </t>
  </si>
  <si>
    <t xml:space="preserve">House Finch    </t>
  </si>
  <si>
    <t>HOFI</t>
  </si>
  <si>
    <t xml:space="preserve">Passer domesticus </t>
  </si>
  <si>
    <t xml:space="preserve">House Sparrow    </t>
  </si>
  <si>
    <t>HOSP</t>
  </si>
  <si>
    <t xml:space="preserve">Troglodytes aedon </t>
  </si>
  <si>
    <t xml:space="preserve">House Wren    </t>
  </si>
  <si>
    <t>HOWR</t>
  </si>
  <si>
    <t xml:space="preserve">Red-necked Grebe    </t>
  </si>
  <si>
    <t>RNGR</t>
  </si>
  <si>
    <t>Chaetura pelagica</t>
  </si>
  <si>
    <t>AMWO</t>
  </si>
  <si>
    <t xml:space="preserve">Swifts and Hummingbirds </t>
  </si>
  <si>
    <t xml:space="preserve">Indigo Bunting    </t>
  </si>
  <si>
    <t>INBU</t>
  </si>
  <si>
    <t>Charadrius vociferus</t>
  </si>
  <si>
    <t xml:space="preserve">Killdeer    </t>
  </si>
  <si>
    <t>KILL</t>
  </si>
  <si>
    <t xml:space="preserve">Calcarius lapponicus </t>
  </si>
  <si>
    <t xml:space="preserve">Lapland Longspur    </t>
  </si>
  <si>
    <t>LALO</t>
  </si>
  <si>
    <t xml:space="preserve">Gallinula chloropus </t>
  </si>
  <si>
    <t xml:space="preserve">Common Moorhen    </t>
  </si>
  <si>
    <t>COMO</t>
  </si>
  <si>
    <t xml:space="preserve">Goatsuckers </t>
  </si>
  <si>
    <t xml:space="preserve">Belted Kingfisher    </t>
  </si>
  <si>
    <t>BEKI</t>
  </si>
  <si>
    <t>CONI</t>
  </si>
  <si>
    <t xml:space="preserve">Corvus corax </t>
  </si>
  <si>
    <t xml:space="preserve">Common Raven     </t>
  </si>
  <si>
    <t>CORA</t>
  </si>
  <si>
    <t xml:space="preserve">Carduelis flammea </t>
  </si>
  <si>
    <t xml:space="preserve">Common Redpoll    </t>
  </si>
  <si>
    <t>CORE</t>
  </si>
  <si>
    <t xml:space="preserve">Common Goldeneye    </t>
  </si>
  <si>
    <t>COGO</t>
  </si>
  <si>
    <t xml:space="preserve">Lesser Yellowlegs    </t>
  </si>
  <si>
    <t>LEYE</t>
  </si>
  <si>
    <t xml:space="preserve">Melospiza lincolnii </t>
  </si>
  <si>
    <t xml:space="preserve">Pipits, Wagtails and Waxwings </t>
  </si>
  <si>
    <t>CLGR</t>
  </si>
  <si>
    <t xml:space="preserve">Spizella pallida </t>
  </si>
  <si>
    <t xml:space="preserve">Clay-colored Sparrow    </t>
  </si>
  <si>
    <t>CCSP</t>
  </si>
  <si>
    <t xml:space="preserve">American White Pelican    </t>
  </si>
  <si>
    <t>AWPE</t>
  </si>
  <si>
    <t xml:space="preserve">Anas americana </t>
  </si>
  <si>
    <t xml:space="preserve">American Wigeon    </t>
  </si>
  <si>
    <t>AMWI</t>
  </si>
  <si>
    <t xml:space="preserve">Sandpipers </t>
  </si>
  <si>
    <t xml:space="preserve">Scolopax minor </t>
  </si>
  <si>
    <t xml:space="preserve">American Woodcock    </t>
  </si>
  <si>
    <t xml:space="preserve">Jaegers, Skua, Gulls and Terns </t>
  </si>
  <si>
    <t xml:space="preserve">Childonias niger </t>
  </si>
  <si>
    <t xml:space="preserve">Black Tern    </t>
  </si>
  <si>
    <t>BLTE</t>
  </si>
  <si>
    <t xml:space="preserve">Arenaria malanocephala </t>
  </si>
  <si>
    <t>COHA</t>
  </si>
  <si>
    <t xml:space="preserve">Junco hyemalis </t>
  </si>
  <si>
    <t xml:space="preserve">Dark-eyed Junco    </t>
  </si>
  <si>
    <t>DEJU</t>
  </si>
  <si>
    <t xml:space="preserve">Parus hudsonicus </t>
  </si>
  <si>
    <t xml:space="preserve">Boreal Chickadee    </t>
  </si>
  <si>
    <t>BOCH</t>
  </si>
  <si>
    <t xml:space="preserve">Aegolius funereus </t>
  </si>
  <si>
    <t xml:space="preserve">Falco columbarius </t>
  </si>
  <si>
    <t xml:space="preserve">Merlin    </t>
  </si>
  <si>
    <t xml:space="preserve">Little Gull    </t>
  </si>
  <si>
    <t>LIGU</t>
  </si>
  <si>
    <t xml:space="preserve">Lanius ludovicianus </t>
  </si>
  <si>
    <t>MODO</t>
  </si>
  <si>
    <t xml:space="preserve">Oporonis philadelphia </t>
  </si>
  <si>
    <t xml:space="preserve">Tyrannus tyrannus </t>
  </si>
  <si>
    <t xml:space="preserve">Eastern Kingbird    </t>
  </si>
  <si>
    <t xml:space="preserve">Black-throated Sparrow    </t>
  </si>
  <si>
    <t>BTSP</t>
  </si>
  <si>
    <t xml:space="preserve">Guiracha caerulea </t>
  </si>
  <si>
    <t xml:space="preserve">Blue Grosbeak    </t>
  </si>
  <si>
    <t>BLGR</t>
  </si>
  <si>
    <t xml:space="preserve">Gallinaceous Birds </t>
  </si>
  <si>
    <t xml:space="preserve">Dendragapus obscurus </t>
  </si>
  <si>
    <t xml:space="preserve">Blue Grouse    </t>
  </si>
  <si>
    <t xml:space="preserve">Cyanocitta cristata </t>
  </si>
  <si>
    <t xml:space="preserve">Blue Jay    </t>
  </si>
  <si>
    <t>BLJA</t>
  </si>
  <si>
    <t xml:space="preserve">Kinglets and Thrushes </t>
  </si>
  <si>
    <t xml:space="preserve">Polioptila caerulea </t>
  </si>
  <si>
    <t>ANHU</t>
  </si>
  <si>
    <t xml:space="preserve">Haliaeetus leucocephalus </t>
  </si>
  <si>
    <t xml:space="preserve">Bald Eagle    </t>
  </si>
  <si>
    <t>BAEA</t>
  </si>
  <si>
    <t xml:space="preserve">Blackbirds, Orioles and Tanagers </t>
  </si>
  <si>
    <t>NOCA</t>
  </si>
  <si>
    <t xml:space="preserve">Colaptes auratus </t>
  </si>
  <si>
    <t xml:space="preserve">Northern Flicker    </t>
  </si>
  <si>
    <t>NOFL</t>
  </si>
  <si>
    <t xml:space="preserve">Accipiter gentilis </t>
  </si>
  <si>
    <t xml:space="preserve">Northern Goshawk    </t>
  </si>
  <si>
    <t>NOGO</t>
  </si>
  <si>
    <t xml:space="preserve">Circus cyaneus </t>
  </si>
  <si>
    <t xml:space="preserve">Northern Harrier    </t>
  </si>
  <si>
    <t>NOHA</t>
  </si>
  <si>
    <t xml:space="preserve">Gadwall    </t>
  </si>
  <si>
    <t>GADW</t>
  </si>
  <si>
    <t xml:space="preserve">Larus hyperboreus </t>
  </si>
  <si>
    <t xml:space="preserve">Glaucous Gull    </t>
  </si>
  <si>
    <t xml:space="preserve">Mimus polyglottos </t>
  </si>
  <si>
    <t xml:space="preserve">Northern Mockingbird    </t>
  </si>
  <si>
    <t>NOMO</t>
  </si>
  <si>
    <t>Anas acuta</t>
  </si>
  <si>
    <t xml:space="preserve">Northern Pintail    </t>
  </si>
  <si>
    <t xml:space="preserve">Short-eared Owl    </t>
  </si>
  <si>
    <t>SEOW</t>
  </si>
  <si>
    <t>Vermivora pinus</t>
  </si>
  <si>
    <t xml:space="preserve">Selasphorus platycercus </t>
  </si>
  <si>
    <t xml:space="preserve">Broad-tailed'Hummingbird    </t>
  </si>
  <si>
    <t>BTHU</t>
  </si>
  <si>
    <t>BWWA</t>
  </si>
  <si>
    <t xml:space="preserve">Dolichonyx oryzivorus </t>
  </si>
  <si>
    <t xml:space="preserve">Ammodramus savannarum </t>
  </si>
  <si>
    <t xml:space="preserve">Grasshopper Sparrow    </t>
  </si>
  <si>
    <t>GRSP</t>
  </si>
  <si>
    <t xml:space="preserve">Dumetella carolinensis </t>
  </si>
  <si>
    <t xml:space="preserve">Larus glaucescens </t>
  </si>
  <si>
    <t xml:space="preserve">Glaucous-winged Gull    </t>
  </si>
  <si>
    <t xml:space="preserve">Perisoreus canadensis </t>
  </si>
  <si>
    <t xml:space="preserve">Gray Jay    </t>
  </si>
  <si>
    <t>GRJA</t>
  </si>
  <si>
    <t>Mockingbirds and thrashers</t>
  </si>
  <si>
    <t xml:space="preserve">Toxostoma rufum </t>
  </si>
  <si>
    <t xml:space="preserve">Brown Thrasher    </t>
  </si>
  <si>
    <t>BRTH</t>
  </si>
  <si>
    <t>Molothrus ater</t>
  </si>
  <si>
    <t xml:space="preserve">Brown-headed Cowbird    </t>
  </si>
  <si>
    <t>BHCO</t>
  </si>
  <si>
    <t xml:space="preserve">Butorides striatus </t>
  </si>
  <si>
    <t xml:space="preserve">Green Heron    </t>
  </si>
  <si>
    <t>GRHE</t>
  </si>
  <si>
    <t>Anas crecca</t>
  </si>
  <si>
    <t xml:space="preserve">Green-winged Teal    </t>
  </si>
  <si>
    <t>GWTE</t>
  </si>
  <si>
    <t xml:space="preserve">Falco rusticolus </t>
  </si>
  <si>
    <t xml:space="preserve">Gyrfalcon    </t>
  </si>
  <si>
    <t>GYRF</t>
  </si>
  <si>
    <t xml:space="preserve">Picoides villosus </t>
  </si>
  <si>
    <t xml:space="preserve">Hairy Woodpecker    </t>
  </si>
  <si>
    <t>HAWO</t>
  </si>
  <si>
    <t xml:space="preserve">Histrionicus histrionicus </t>
  </si>
  <si>
    <t xml:space="preserve">Harlequin Duck    </t>
  </si>
  <si>
    <t>HADU</t>
  </si>
  <si>
    <t xml:space="preserve">Zonotrichia querula </t>
  </si>
  <si>
    <t xml:space="preserve">Harris' Sparrow    </t>
  </si>
  <si>
    <t>HASP</t>
  </si>
  <si>
    <t xml:space="preserve">Catharus guttatus </t>
  </si>
  <si>
    <t xml:space="preserve">Hermit Thrush    </t>
  </si>
  <si>
    <t>HETH</t>
  </si>
  <si>
    <t xml:space="preserve">Piping Plover    </t>
  </si>
  <si>
    <t>PIPL</t>
  </si>
  <si>
    <t xml:space="preserve">Falco mexicanus </t>
  </si>
  <si>
    <t>Ovenbird</t>
  </si>
  <si>
    <t>OVEN</t>
  </si>
  <si>
    <t xml:space="preserve"> Gavia pacifica </t>
  </si>
  <si>
    <t xml:space="preserve">Pacific Loon </t>
  </si>
  <si>
    <t xml:space="preserve">Progne subis </t>
  </si>
  <si>
    <t xml:space="preserve">Cattle Egret    </t>
  </si>
  <si>
    <t>CAEG</t>
  </si>
  <si>
    <t xml:space="preserve">Bombycilla cedrorum </t>
  </si>
  <si>
    <t xml:space="preserve">Cedar Waxwing    </t>
  </si>
  <si>
    <t>CEWA</t>
  </si>
  <si>
    <t xml:space="preserve">Calcarius ornatus </t>
  </si>
  <si>
    <t xml:space="preserve">Chestnut-collared Longspur    </t>
  </si>
  <si>
    <t>CCLO</t>
  </si>
  <si>
    <t xml:space="preserve">Dendroica pensylvanica </t>
  </si>
  <si>
    <t xml:space="preserve">Chestnut-sided Warbler    </t>
  </si>
  <si>
    <t>CSWA</t>
  </si>
  <si>
    <t>Swifts</t>
  </si>
  <si>
    <t>Chimney swift</t>
  </si>
  <si>
    <t>CHSW</t>
  </si>
  <si>
    <t xml:space="preserve">Spizella passerina </t>
  </si>
  <si>
    <t xml:space="preserve">Chipping Sparrow    </t>
  </si>
  <si>
    <t>CHSP</t>
  </si>
  <si>
    <t xml:space="preserve">Anas cyanoptera </t>
  </si>
  <si>
    <t xml:space="preserve">Cinnamon Teal    </t>
  </si>
  <si>
    <t>CITE</t>
  </si>
  <si>
    <t xml:space="preserve">Grebes </t>
  </si>
  <si>
    <t xml:space="preserve">Aechmophorus clarkii </t>
  </si>
  <si>
    <t xml:space="preserve">Clark's Grebe    </t>
  </si>
  <si>
    <t xml:space="preserve">Horned Lark    </t>
  </si>
  <si>
    <t>HOLA</t>
  </si>
  <si>
    <t xml:space="preserve">Warbling Vireo    </t>
  </si>
  <si>
    <t>WAVI</t>
  </si>
  <si>
    <t xml:space="preserve">Phalaropus fulicaria </t>
  </si>
  <si>
    <t xml:space="preserve">Red Phalarope    </t>
  </si>
  <si>
    <t>REPH</t>
  </si>
  <si>
    <t>Melanerpes carolinus</t>
  </si>
  <si>
    <t>Red-bellied woodpecker</t>
  </si>
  <si>
    <t>RBWO</t>
  </si>
  <si>
    <t xml:space="preserve">Mergus serrator </t>
  </si>
  <si>
    <t xml:space="preserve">Limosa haemastica </t>
  </si>
  <si>
    <t xml:space="preserve">Hudsonian Godwit    </t>
  </si>
  <si>
    <t>HUGO</t>
  </si>
  <si>
    <t xml:space="preserve">Passerina cyanea </t>
  </si>
  <si>
    <t xml:space="preserve">Horned Grebe    </t>
  </si>
  <si>
    <t>HOGR</t>
  </si>
  <si>
    <t>Eremophila alpestris</t>
  </si>
  <si>
    <t xml:space="preserve">Vireo gilvus </t>
  </si>
  <si>
    <t>WETA</t>
  </si>
  <si>
    <t xml:space="preserve">Buteo swainsoni </t>
  </si>
  <si>
    <t xml:space="preserve">Swainson's Hawk    </t>
  </si>
  <si>
    <t xml:space="preserve">Red-breasted Merganser    </t>
  </si>
  <si>
    <t>RBME</t>
  </si>
  <si>
    <t xml:space="preserve">Calamospiza melanocorys  </t>
  </si>
  <si>
    <t xml:space="preserve">Lark Bunting    </t>
  </si>
  <si>
    <t xml:space="preserve">Chordeiles minor </t>
  </si>
  <si>
    <t xml:space="preserve">Common Nighthawk    </t>
  </si>
  <si>
    <t>Vireo olivaceus</t>
  </si>
  <si>
    <t xml:space="preserve">Red-eyed Vireo    </t>
  </si>
  <si>
    <t>REVI</t>
  </si>
  <si>
    <t>Aythya americana</t>
  </si>
  <si>
    <t xml:space="preserve">Redhead    </t>
  </si>
  <si>
    <t>REDH</t>
  </si>
  <si>
    <t xml:space="preserve">Melanerpes erythrocephalus </t>
  </si>
  <si>
    <t xml:space="preserve">Hirundo pyrrhonota </t>
  </si>
  <si>
    <t xml:space="preserve">Cliff Swallow    </t>
  </si>
  <si>
    <t>CLSW</t>
  </si>
  <si>
    <t xml:space="preserve">Gallinago gallinago  </t>
  </si>
  <si>
    <t xml:space="preserve">Common Snipe    </t>
  </si>
  <si>
    <t>COSN</t>
  </si>
  <si>
    <t>Sterna hirundo</t>
  </si>
  <si>
    <t xml:space="preserve">Common Tern    </t>
  </si>
  <si>
    <t>COTE</t>
  </si>
  <si>
    <t xml:space="preserve">Geothlypis trichas </t>
  </si>
  <si>
    <t xml:space="preserve">Common Yellowthroat    </t>
  </si>
  <si>
    <t>COYE</t>
  </si>
  <si>
    <t xml:space="preserve">Oporornis agilis </t>
  </si>
  <si>
    <t xml:space="preserve">Connecticut Warbler    </t>
  </si>
  <si>
    <t>COWA</t>
  </si>
  <si>
    <t xml:space="preserve">Accipiter cooperii </t>
  </si>
  <si>
    <t xml:space="preserve">Cooper's Hawk    </t>
  </si>
  <si>
    <t>Louisiana waterthrush</t>
  </si>
  <si>
    <t xml:space="preserve">Dendroica magnolia </t>
  </si>
  <si>
    <t xml:space="preserve">Magnolia Warbler    </t>
  </si>
  <si>
    <t>MAWA</t>
  </si>
  <si>
    <t xml:space="preserve">Anas platyrhynchos </t>
  </si>
  <si>
    <t xml:space="preserve">Mallard     </t>
  </si>
  <si>
    <t>MALL</t>
  </si>
  <si>
    <t xml:space="preserve">Limosa Fedoa </t>
  </si>
  <si>
    <t xml:space="preserve">Marbled Godwit    </t>
  </si>
  <si>
    <t>MAGO</t>
  </si>
  <si>
    <t xml:space="preserve">Cistothorus palustris </t>
  </si>
  <si>
    <t xml:space="preserve">Marsh Wren    </t>
  </si>
  <si>
    <t>MAWR</t>
  </si>
  <si>
    <t xml:space="preserve">Egretta caerulea </t>
  </si>
  <si>
    <t xml:space="preserve">Little Blue Heron    </t>
  </si>
  <si>
    <t>LBHE</t>
  </si>
  <si>
    <t xml:space="preserve">Larus minutus </t>
  </si>
  <si>
    <t xml:space="preserve">Least Bittern    </t>
  </si>
  <si>
    <t>LEBI</t>
  </si>
  <si>
    <t xml:space="preserve">Empidonax minimus </t>
  </si>
  <si>
    <t xml:space="preserve">Loggerhead Shrike    </t>
  </si>
  <si>
    <t>LOSH</t>
  </si>
  <si>
    <t xml:space="preserve">Limnodromus scolopaceus </t>
  </si>
  <si>
    <t xml:space="preserve">Long-billed Dowitcher    </t>
  </si>
  <si>
    <t>LBDO</t>
  </si>
  <si>
    <t xml:space="preserve">Asio otus </t>
  </si>
  <si>
    <t xml:space="preserve">Mourning Dove    </t>
  </si>
  <si>
    <t xml:space="preserve">Rusty Blackbird    </t>
  </si>
  <si>
    <t>RUBL</t>
  </si>
  <si>
    <t>EAKI</t>
  </si>
  <si>
    <t>Sturnella magna</t>
  </si>
  <si>
    <t>EAME</t>
  </si>
  <si>
    <t xml:space="preserve">Sayornis phoebe </t>
  </si>
  <si>
    <t xml:space="preserve">Eastern Phoebe    </t>
  </si>
  <si>
    <t>EAPH</t>
  </si>
  <si>
    <t xml:space="preserve">Pipilo erythrophthalmus </t>
  </si>
  <si>
    <t xml:space="preserve">Eastern Towhee    </t>
  </si>
  <si>
    <t>EATO</t>
  </si>
  <si>
    <t>Contopus virens</t>
  </si>
  <si>
    <t>Eastern wood pewee</t>
  </si>
  <si>
    <t>EWPE</t>
  </si>
  <si>
    <t xml:space="preserve">Shrikes and Starlings </t>
  </si>
  <si>
    <t xml:space="preserve">Sturnus vulgaris </t>
  </si>
  <si>
    <t xml:space="preserve">European Starling    </t>
  </si>
  <si>
    <t>EUST</t>
  </si>
  <si>
    <t xml:space="preserve">Coccothraustes vespertinus </t>
  </si>
  <si>
    <t xml:space="preserve">Evening Grosbeak    </t>
  </si>
  <si>
    <t>EVGR</t>
  </si>
  <si>
    <t xml:space="preserve">Buteo regalis </t>
  </si>
  <si>
    <t xml:space="preserve">Ferruginous Hawk    </t>
  </si>
  <si>
    <t>FEHA</t>
  </si>
  <si>
    <t xml:space="preserve">Spizella pusilla </t>
  </si>
  <si>
    <t>NOPI</t>
  </si>
  <si>
    <t>Cardinalis cardinalis</t>
  </si>
  <si>
    <t xml:space="preserve">Surnia ulula </t>
  </si>
  <si>
    <t xml:space="preserve">Northern Hawk Owl    </t>
  </si>
  <si>
    <t>NHOW</t>
  </si>
  <si>
    <t>Cistothorus platensis</t>
  </si>
  <si>
    <t xml:space="preserve">Mourning Warbler    </t>
  </si>
  <si>
    <t>MOWA</t>
  </si>
  <si>
    <t xml:space="preserve">Vermivora ruficapilla </t>
  </si>
  <si>
    <t xml:space="preserve">Nashville Warbler    </t>
  </si>
  <si>
    <t>NAWA</t>
  </si>
  <si>
    <t>RUDU</t>
  </si>
  <si>
    <t xml:space="preserve">Arenaria interpres </t>
  </si>
  <si>
    <t xml:space="preserve">Ruddy Turnstone    </t>
  </si>
  <si>
    <t>RUTU</t>
  </si>
  <si>
    <t xml:space="preserve">Stelgidopteryx serripennis </t>
  </si>
  <si>
    <t>NRWS</t>
  </si>
  <si>
    <t xml:space="preserve">Aegolius acadicus </t>
  </si>
  <si>
    <t>Blue-winged warbler</t>
  </si>
  <si>
    <t>Sedge wren</t>
  </si>
  <si>
    <t>SEWR</t>
  </si>
  <si>
    <t xml:space="preserve">Charadrius semipalmatus </t>
  </si>
  <si>
    <t xml:space="preserve">Semipalmated Plover    </t>
  </si>
  <si>
    <t>SEPL</t>
  </si>
  <si>
    <t xml:space="preserve">Calidris pusilla </t>
  </si>
  <si>
    <t xml:space="preserve">Semipalmated Sandpiper    </t>
  </si>
  <si>
    <t>SESA</t>
  </si>
  <si>
    <t xml:space="preserve">Catharus minimus </t>
  </si>
  <si>
    <t xml:space="preserve">Gray-cheeked Thrush    </t>
  </si>
  <si>
    <t>GCTH</t>
  </si>
  <si>
    <t xml:space="preserve">Ardea herodias </t>
  </si>
  <si>
    <t xml:space="preserve">Great Blue Heron    </t>
  </si>
  <si>
    <t>GBHE</t>
  </si>
  <si>
    <t>Casmerodius albus</t>
  </si>
  <si>
    <t xml:space="preserve">Pectoral Sandpiper    </t>
  </si>
  <si>
    <t xml:space="preserve">Strix nebulosa </t>
  </si>
  <si>
    <t xml:space="preserve">Great Gray Owl    </t>
  </si>
  <si>
    <t>GGOW</t>
  </si>
  <si>
    <t xml:space="preserve">Bubo virginianus </t>
  </si>
  <si>
    <t xml:space="preserve">Great Horned Owl    </t>
  </si>
  <si>
    <t>GHOW</t>
  </si>
  <si>
    <t xml:space="preserve">Myiarchus crinitus </t>
  </si>
  <si>
    <t xml:space="preserve">Great-crested Flycatcher    </t>
  </si>
  <si>
    <t>GCFL</t>
  </si>
  <si>
    <t>Aythya marila</t>
  </si>
  <si>
    <t xml:space="preserve">Greater Scaup    </t>
  </si>
  <si>
    <t>GRSC</t>
  </si>
  <si>
    <t xml:space="preserve">Tringa melanoleuca </t>
  </si>
  <si>
    <t xml:space="preserve">Greater Yellowlegs    </t>
  </si>
  <si>
    <t>GRYE</t>
  </si>
  <si>
    <t xml:space="preserve">Carduelis pinus </t>
  </si>
  <si>
    <t xml:space="preserve">Pine Siskin    </t>
  </si>
  <si>
    <t>PISI</t>
  </si>
  <si>
    <t xml:space="preserve">Charadrius melodus </t>
  </si>
  <si>
    <t xml:space="preserve">Pandion haliaeetus </t>
  </si>
  <si>
    <t xml:space="preserve">Osprey    </t>
  </si>
  <si>
    <t>OSPR</t>
  </si>
  <si>
    <t xml:space="preserve">Seiurus aurocapillus </t>
  </si>
  <si>
    <t>Seiurus noveboracensis</t>
  </si>
  <si>
    <t xml:space="preserve">Northern Waterthrush    </t>
  </si>
  <si>
    <t>NOWA</t>
  </si>
  <si>
    <t>PALO</t>
  </si>
  <si>
    <t xml:space="preserve">Dendroica palmarum </t>
  </si>
  <si>
    <t xml:space="preserve">Palm Warbler    </t>
  </si>
  <si>
    <t>PAWA</t>
  </si>
  <si>
    <t xml:space="preserve">Stercorarius parasiticus </t>
  </si>
  <si>
    <t xml:space="preserve">Parasitic Jaeger    </t>
  </si>
  <si>
    <t>PAJA</t>
  </si>
  <si>
    <t xml:space="preserve">Calidris melanotos </t>
  </si>
  <si>
    <t xml:space="preserve">Vermivora peregrina </t>
  </si>
  <si>
    <t xml:space="preserve">Tennessee Warbler    </t>
  </si>
  <si>
    <t>TEWA</t>
  </si>
  <si>
    <t>PESA</t>
  </si>
  <si>
    <t xml:space="preserve">Falco peregrinus  </t>
  </si>
  <si>
    <t xml:space="preserve">Peregrine Falcon    </t>
  </si>
  <si>
    <t>PEFA</t>
  </si>
  <si>
    <t>Carpodacus purpureus</t>
  </si>
  <si>
    <t xml:space="preserve">Vireo philadelphicus </t>
  </si>
  <si>
    <t>PHVI</t>
  </si>
  <si>
    <t xml:space="preserve">Podilymbus podiceps </t>
  </si>
  <si>
    <t xml:space="preserve">Purple Martin    </t>
  </si>
  <si>
    <t>PUMA</t>
  </si>
  <si>
    <t xml:space="preserve">Loxia curvirostra </t>
  </si>
  <si>
    <t xml:space="preserve">Red Crossbill    </t>
  </si>
  <si>
    <t>RECR</t>
  </si>
  <si>
    <t xml:space="preserve">Calidris canutus </t>
  </si>
  <si>
    <t xml:space="preserve">Red Knot    </t>
  </si>
  <si>
    <t>REKN</t>
  </si>
  <si>
    <t xml:space="preserve">Herring Gull    </t>
  </si>
  <si>
    <t>HEGU</t>
  </si>
  <si>
    <t>Carduelis hornemanni</t>
  </si>
  <si>
    <t xml:space="preserve">Hoary Redpoll    </t>
  </si>
  <si>
    <t>HORE</t>
  </si>
  <si>
    <t xml:space="preserve">Lophodytes cucullatus </t>
  </si>
  <si>
    <t xml:space="preserve">Hooded Merganser    </t>
  </si>
  <si>
    <t>HOME</t>
  </si>
  <si>
    <t xml:space="preserve">Wilsonia citrina </t>
  </si>
  <si>
    <t xml:space="preserve">Hooded Warbler    </t>
  </si>
  <si>
    <t>HOWA</t>
  </si>
  <si>
    <t xml:space="preserve">Podiceps auritus </t>
  </si>
  <si>
    <t xml:space="preserve">Virginia's Warbler    </t>
  </si>
  <si>
    <t>VIWA</t>
  </si>
  <si>
    <t>SWHA</t>
  </si>
  <si>
    <t xml:space="preserve">Catharus ustulatus  </t>
  </si>
  <si>
    <t xml:space="preserve">Swainson's Thrush   </t>
  </si>
  <si>
    <t>SWTH</t>
  </si>
  <si>
    <t xml:space="preserve">Melospiza georgiana </t>
  </si>
  <si>
    <t xml:space="preserve">Swamp Sparrow    </t>
  </si>
  <si>
    <t>SWSP</t>
  </si>
  <si>
    <t>No. birds</t>
  </si>
  <si>
    <t>No. spp</t>
  </si>
  <si>
    <t>Empidonax traillii</t>
  </si>
  <si>
    <t xml:space="preserve">Sitta canadensis </t>
  </si>
  <si>
    <t xml:space="preserve">Red-breasted Nuthatch    </t>
  </si>
  <si>
    <t>RBNU</t>
  </si>
  <si>
    <t xml:space="preserve">Sphyrapicus ruber </t>
  </si>
  <si>
    <t xml:space="preserve">Red-breasted Sapsucker    </t>
  </si>
  <si>
    <t>RBSA</t>
  </si>
  <si>
    <t xml:space="preserve">Picoides tridactylus </t>
  </si>
  <si>
    <t xml:space="preserve">Three-toed Woodpecker    </t>
  </si>
  <si>
    <t>TTWO</t>
  </si>
  <si>
    <t xml:space="preserve">Myadestes townsendi </t>
  </si>
  <si>
    <t xml:space="preserve">Townsend's Solitaire    </t>
  </si>
  <si>
    <t>TOSO</t>
  </si>
  <si>
    <t xml:space="preserve">Larus ridibundus </t>
  </si>
  <si>
    <t xml:space="preserve">Common Black-headed Gull    </t>
  </si>
  <si>
    <t>CBHG</t>
  </si>
  <si>
    <t>Bucephala clangula</t>
  </si>
  <si>
    <t xml:space="preserve">Buteo lineatus  </t>
  </si>
  <si>
    <t xml:space="preserve">Red-shouldered Hawk    </t>
  </si>
  <si>
    <t xml:space="preserve">Quiscalus quiscula </t>
  </si>
  <si>
    <t xml:space="preserve">Common Grackle    </t>
  </si>
  <si>
    <t>COGR</t>
  </si>
  <si>
    <t xml:space="preserve">Loons </t>
  </si>
  <si>
    <t>Calidris minutilla</t>
  </si>
  <si>
    <t>least sandpiper</t>
  </si>
  <si>
    <t>LESA</t>
  </si>
  <si>
    <t xml:space="preserve">Larus fuscus </t>
  </si>
  <si>
    <t xml:space="preserve">Lesser Black-backed Gull    </t>
  </si>
  <si>
    <t>LBBG</t>
  </si>
  <si>
    <t>Pluvialis dominica</t>
  </si>
  <si>
    <t xml:space="preserve">Lesser Golden-Plover    </t>
  </si>
  <si>
    <t>LGPL</t>
  </si>
  <si>
    <t xml:space="preserve">Carduelis psaltria </t>
  </si>
  <si>
    <t xml:space="preserve">Lesser Goldfinch    </t>
  </si>
  <si>
    <t>LEGO</t>
  </si>
  <si>
    <t>Aythya affinis</t>
  </si>
  <si>
    <t xml:space="preserve">Lesser Scaup    </t>
  </si>
  <si>
    <t>LESC</t>
  </si>
  <si>
    <t xml:space="preserve">Tringa flavipes </t>
  </si>
  <si>
    <t xml:space="preserve">Lincoln's Sparrow    </t>
  </si>
  <si>
    <t>LISP</t>
  </si>
  <si>
    <t xml:space="preserve">Le Conte's Sparrow    </t>
  </si>
  <si>
    <t>LCSP</t>
  </si>
  <si>
    <t xml:space="preserve">Ixobrychus exilis </t>
  </si>
  <si>
    <t xml:space="preserve">Catoptrophorus semipalmatus </t>
  </si>
  <si>
    <t xml:space="preserve">Willet    </t>
  </si>
  <si>
    <t>WILL</t>
  </si>
  <si>
    <t xml:space="preserve">Least Flycatcher    </t>
  </si>
  <si>
    <t>LEFL</t>
  </si>
  <si>
    <t xml:space="preserve">Columba livia </t>
  </si>
  <si>
    <t xml:space="preserve">Rock Dove    </t>
  </si>
  <si>
    <t>RODO</t>
  </si>
  <si>
    <t xml:space="preserve">Pheucticus ludovicianus </t>
  </si>
  <si>
    <t xml:space="preserve">Rose-breasted Grosbeak    </t>
  </si>
  <si>
    <t>RBGR</t>
  </si>
  <si>
    <t xml:space="preserve">Leucosticte atrata </t>
  </si>
  <si>
    <t xml:space="preserve">Rosy Finch    </t>
  </si>
  <si>
    <t>ROFI</t>
  </si>
  <si>
    <t xml:space="preserve">Buteo lagopus </t>
  </si>
  <si>
    <t xml:space="preserve">Rough-legged Hawk    </t>
  </si>
  <si>
    <t>RLHA</t>
  </si>
  <si>
    <t xml:space="preserve">Regulus calendula  </t>
  </si>
  <si>
    <t xml:space="preserve">Ruby-crowned Kinglet    </t>
  </si>
  <si>
    <t>RCKI</t>
  </si>
  <si>
    <t xml:space="preserve">Long-eared Owl    </t>
  </si>
  <si>
    <t>LEOW</t>
  </si>
  <si>
    <t xml:space="preserve">Archilochus colubris </t>
  </si>
  <si>
    <t xml:space="preserve">Ruby-throated Hummingbird    </t>
  </si>
  <si>
    <t>RTHU</t>
  </si>
  <si>
    <t xml:space="preserve">Calidris alba </t>
  </si>
  <si>
    <t xml:space="preserve">Sanderling    </t>
  </si>
  <si>
    <t>SAND</t>
  </si>
  <si>
    <t xml:space="preserve">Grus canadensis </t>
  </si>
  <si>
    <t xml:space="preserve">Sandhill Crane    </t>
  </si>
  <si>
    <t>SACR</t>
  </si>
  <si>
    <t xml:space="preserve">Passerculus sandwichensis </t>
  </si>
  <si>
    <t xml:space="preserve">Savannah Sparrow    </t>
  </si>
  <si>
    <t>SAVS</t>
  </si>
  <si>
    <t xml:space="preserve">Piranga olivacea </t>
  </si>
  <si>
    <t xml:space="preserve">Scarlet Tanager    </t>
  </si>
  <si>
    <t>SCTA</t>
  </si>
  <si>
    <t xml:space="preserve">Tyrannnus forficatus </t>
  </si>
  <si>
    <t xml:space="preserve">Scissor-tailed Flycatcher    </t>
  </si>
  <si>
    <t>STFL</t>
  </si>
  <si>
    <t xml:space="preserve">Sphyrapicus varius </t>
  </si>
  <si>
    <t xml:space="preserve">Yellow-bellied Sapsucker    </t>
  </si>
  <si>
    <t>YBSA</t>
  </si>
  <si>
    <t xml:space="preserve">Oxyura jamaicensis </t>
  </si>
  <si>
    <t xml:space="preserve">Ruddy Duck    </t>
  </si>
  <si>
    <t xml:space="preserve">Wilson's Warbler    </t>
  </si>
  <si>
    <t>WIWA</t>
  </si>
  <si>
    <t xml:space="preserve">Troglodytes troglodytes </t>
  </si>
  <si>
    <t xml:space="preserve">Winter Wren    </t>
  </si>
  <si>
    <t>WIWR</t>
  </si>
  <si>
    <t>Aix sponsa</t>
  </si>
  <si>
    <t>RUHU</t>
  </si>
  <si>
    <t xml:space="preserve">Euphagus carolinus </t>
  </si>
  <si>
    <t>Caprimulgus vociferus</t>
  </si>
  <si>
    <t>Whip-poor-will</t>
  </si>
  <si>
    <t>COPO</t>
  </si>
  <si>
    <t xml:space="preserve">Accipiter striatus </t>
  </si>
  <si>
    <t xml:space="preserve">Sharp-shinned Hawk    </t>
  </si>
  <si>
    <t>SSHA</t>
  </si>
  <si>
    <t xml:space="preserve">Tympanuchus phasianellus </t>
  </si>
  <si>
    <t xml:space="preserve">Sharp-tailed Grouse    </t>
  </si>
  <si>
    <t>STGR</t>
  </si>
  <si>
    <t xml:space="preserve">Northern Saw-whet Owl    </t>
  </si>
  <si>
    <t>NSWO</t>
  </si>
  <si>
    <t xml:space="preserve">Anas clypeat </t>
  </si>
  <si>
    <t xml:space="preserve">Northern Shoveler    </t>
  </si>
  <si>
    <t>NOSL</t>
  </si>
  <si>
    <t xml:space="preserve">Lanius excubitor </t>
  </si>
  <si>
    <t xml:space="preserve">Northern Shrike    </t>
  </si>
  <si>
    <t>NOSH</t>
  </si>
  <si>
    <t>GLGU</t>
  </si>
  <si>
    <t xml:space="preserve">Limnodromus griseus </t>
  </si>
  <si>
    <t>GWGU</t>
  </si>
  <si>
    <t xml:space="preserve">Aquila chrysaetos </t>
  </si>
  <si>
    <t xml:space="preserve">Golden Eagle    </t>
  </si>
  <si>
    <t>GOEA</t>
  </si>
  <si>
    <t xml:space="preserve">Regulus satrapa </t>
  </si>
  <si>
    <t xml:space="preserve">Golden-crowned Kinglet    </t>
  </si>
  <si>
    <t>GCKI</t>
  </si>
  <si>
    <t>Vermivora chrysoptera</t>
  </si>
  <si>
    <t>Golden-winged warbler</t>
  </si>
  <si>
    <t>GWWA</t>
  </si>
  <si>
    <t xml:space="preserve">Icterus spurius </t>
  </si>
  <si>
    <t>Orchard oriole</t>
  </si>
  <si>
    <t>OROR</t>
  </si>
  <si>
    <t xml:space="preserve">Solitary Sandpiper    </t>
  </si>
  <si>
    <t>SOSA</t>
  </si>
  <si>
    <t xml:space="preserve">Melospiza melodia </t>
  </si>
  <si>
    <t xml:space="preserve">Coturnicops noveboracensis </t>
  </si>
  <si>
    <t xml:space="preserve">Yellow Rail    </t>
  </si>
  <si>
    <t>Clangula hyemalis</t>
  </si>
  <si>
    <t xml:space="preserve">Oldsquaw     </t>
  </si>
  <si>
    <t>OLDS</t>
  </si>
  <si>
    <t xml:space="preserve">Contopus borealis </t>
  </si>
  <si>
    <t xml:space="preserve">Olive-sided Flycatcher    </t>
  </si>
  <si>
    <t>OSFL</t>
  </si>
  <si>
    <t xml:space="preserve">Vermivora celata </t>
  </si>
  <si>
    <t xml:space="preserve">Orange-crowned Warbler    </t>
  </si>
  <si>
    <t>OCWA</t>
  </si>
  <si>
    <t xml:space="preserve">Dendragapus canadensis </t>
  </si>
  <si>
    <t xml:space="preserve">Spruce Grouse    </t>
  </si>
  <si>
    <t>SPGR</t>
  </si>
  <si>
    <t xml:space="preserve">Calidris himantopus </t>
  </si>
  <si>
    <t xml:space="preserve">Stilt Sandpiper    </t>
  </si>
  <si>
    <t>Summer tanager</t>
  </si>
  <si>
    <t>SUTA</t>
  </si>
  <si>
    <t xml:space="preserve">Pied-billed Grebe    </t>
  </si>
  <si>
    <t>PBGR</t>
  </si>
  <si>
    <t xml:space="preserve">Dryocopus pileatus </t>
  </si>
  <si>
    <t xml:space="preserve">Pileated Woodpecker    </t>
  </si>
  <si>
    <t>PIWO</t>
  </si>
  <si>
    <t xml:space="preserve">Pinicola enucleator </t>
  </si>
  <si>
    <t xml:space="preserve">Pine Grosbeak   </t>
  </si>
  <si>
    <t>PIGR</t>
  </si>
  <si>
    <t>TUVU</t>
  </si>
  <si>
    <t xml:space="preserve">Bartramia longicauda </t>
  </si>
  <si>
    <t xml:space="preserve">Upland Sandpiper    </t>
  </si>
  <si>
    <t>UPSA</t>
  </si>
  <si>
    <t xml:space="preserve">Catharus fuscescens  </t>
  </si>
  <si>
    <t xml:space="preserve">Veery    </t>
  </si>
  <si>
    <t>VEER</t>
  </si>
  <si>
    <t xml:space="preserve">Pooecetes gramineus </t>
  </si>
  <si>
    <t xml:space="preserve">Vesper Sparrow    </t>
  </si>
  <si>
    <t>VESP</t>
  </si>
  <si>
    <t xml:space="preserve">Rallus limicola </t>
  </si>
  <si>
    <t xml:space="preserve">Virginia Rail    </t>
  </si>
  <si>
    <t>VIRA</t>
  </si>
  <si>
    <t xml:space="preserve">Vermivora virginiae </t>
  </si>
  <si>
    <t>Outside</t>
  </si>
  <si>
    <t xml:space="preserve"> survey</t>
  </si>
  <si>
    <t>Drainage south</t>
  </si>
  <si>
    <t>Drainage mid</t>
  </si>
  <si>
    <t>Drainage north</t>
  </si>
  <si>
    <t>&lt; 50 m</t>
  </si>
  <si>
    <t xml:space="preserve">Yellow-headed Blackbird </t>
  </si>
  <si>
    <t>YHBL</t>
  </si>
  <si>
    <t xml:space="preserve">Tachycineta bicolor </t>
  </si>
  <si>
    <t xml:space="preserve">Tree Swallow    </t>
  </si>
  <si>
    <t xml:space="preserve">Cygnus buccinator </t>
  </si>
  <si>
    <t xml:space="preserve">Trumpeter Swan    </t>
  </si>
  <si>
    <t>TRUS</t>
  </si>
  <si>
    <t xml:space="preserve">Cygnus columbianus </t>
  </si>
  <si>
    <t xml:space="preserve">Tundra Swan       </t>
  </si>
  <si>
    <t xml:space="preserve">Red-headed Woodpecker    </t>
  </si>
  <si>
    <t>RHWO</t>
  </si>
  <si>
    <t xml:space="preserve">Podiceps grisegena </t>
  </si>
  <si>
    <t xml:space="preserve">Zonotrichia leucophrys </t>
  </si>
  <si>
    <t xml:space="preserve">Phalaropus lobatus </t>
  </si>
  <si>
    <t xml:space="preserve">Red-necked Phalarope    </t>
  </si>
  <si>
    <t>RNPL</t>
  </si>
  <si>
    <t xml:space="preserve">Xanthocephalus xanthocephalus </t>
  </si>
  <si>
    <t>RSHA</t>
  </si>
  <si>
    <t xml:space="preserve">Buteo jamaicensis </t>
  </si>
  <si>
    <t xml:space="preserve">Red-tailed Hawk    </t>
  </si>
  <si>
    <t>RTHA</t>
  </si>
  <si>
    <t xml:space="preserve">Gavia stellata </t>
  </si>
  <si>
    <t>Red-throated Loon</t>
  </si>
  <si>
    <t>RTLO</t>
  </si>
  <si>
    <t>LABU</t>
  </si>
  <si>
    <t xml:space="preserve">Chondestes grammacus </t>
  </si>
  <si>
    <t xml:space="preserve">Lark Sparrow    </t>
  </si>
  <si>
    <t>LASP</t>
  </si>
  <si>
    <t xml:space="preserve">Ammodramus leconteii </t>
  </si>
  <si>
    <t xml:space="preserve">Turkey Vulture    </t>
  </si>
  <si>
    <t xml:space="preserve">Wild Turkey     </t>
  </si>
  <si>
    <t>WITU</t>
  </si>
  <si>
    <t xml:space="preserve">Cathartes aura </t>
  </si>
  <si>
    <t xml:space="preserve">Empidonax traillii </t>
  </si>
  <si>
    <t xml:space="preserve">Willow Flycatcher    </t>
  </si>
  <si>
    <t>WIFL</t>
  </si>
  <si>
    <t xml:space="preserve">Phalaropus tricolor </t>
  </si>
  <si>
    <t xml:space="preserve">Wilson's Phalarope    </t>
  </si>
  <si>
    <t xml:space="preserve">Song Sparrow    </t>
  </si>
  <si>
    <t>SOSP</t>
  </si>
  <si>
    <t xml:space="preserve">Porzana carolina </t>
  </si>
  <si>
    <t xml:space="preserve">Sora    </t>
  </si>
  <si>
    <t>SORA</t>
  </si>
  <si>
    <t xml:space="preserve">Strix occidentalis </t>
  </si>
  <si>
    <t xml:space="preserve">Spotted Owl    </t>
  </si>
  <si>
    <t>SPOW</t>
  </si>
  <si>
    <t xml:space="preserve">Philomachus pugnax </t>
  </si>
  <si>
    <t xml:space="preserve">Ruff    </t>
  </si>
  <si>
    <t>RUFF</t>
  </si>
  <si>
    <t xml:space="preserve">Bonasa umbellus) </t>
  </si>
  <si>
    <t xml:space="preserve">Ruffed Grouse    </t>
  </si>
  <si>
    <t>RUGR</t>
  </si>
  <si>
    <t xml:space="preserve">Selasphorus rufus </t>
  </si>
  <si>
    <t xml:space="preserve">Rufous Hummingbird    </t>
  </si>
  <si>
    <t xml:space="preserve">Actitis macularia </t>
  </si>
  <si>
    <t xml:space="preserve">Spotted Sandpiper    </t>
  </si>
  <si>
    <t>SPSA</t>
  </si>
  <si>
    <t xml:space="preserve">Anthus spragueii </t>
  </si>
  <si>
    <t xml:space="preserve">Sprague's Pipit    </t>
  </si>
  <si>
    <t>SPPI</t>
  </si>
  <si>
    <t xml:space="preserve">Coccyzus americanus </t>
  </si>
  <si>
    <t xml:space="preserve">Yellow-billed Cuckoo    </t>
  </si>
  <si>
    <t>YBCU</t>
  </si>
  <si>
    <t xml:space="preserve">Gavia adamsii </t>
  </si>
  <si>
    <t xml:space="preserve">Yellow-billed Loon    </t>
  </si>
  <si>
    <t xml:space="preserve">YBLO </t>
  </si>
  <si>
    <t>RNDU</t>
  </si>
  <si>
    <t xml:space="preserve">Phasianus colchicus </t>
  </si>
  <si>
    <t>DRAINAGEWAY 2013</t>
    <phoneticPr fontId="2"/>
  </si>
  <si>
    <t>DRAINAGEWAY 2014</t>
    <phoneticPr fontId="2"/>
  </si>
  <si>
    <t>DRAINAGEWAY 2015</t>
    <phoneticPr fontId="2"/>
  </si>
  <si>
    <t>6-17-13</t>
    <phoneticPr fontId="2"/>
  </si>
  <si>
    <t xml:space="preserve">Sitta carolinensis </t>
  </si>
  <si>
    <t xml:space="preserve">White-breasted Nuthatch     </t>
  </si>
  <si>
    <t>WBNU</t>
  </si>
  <si>
    <t xml:space="preserve">Calidris acuminata </t>
  </si>
  <si>
    <t xml:space="preserve">Sharp-tailed Sandpiper    </t>
  </si>
  <si>
    <t>SHSA</t>
  </si>
  <si>
    <t xml:space="preserve">Ammodramus caudacutus </t>
  </si>
  <si>
    <t xml:space="preserve">Sharp-tailed Sparrow    </t>
  </si>
  <si>
    <t>STSP</t>
  </si>
  <si>
    <t xml:space="preserve">Ring-necked Pheasant    </t>
  </si>
  <si>
    <t>RNPH</t>
  </si>
  <si>
    <t>WIPH</t>
  </si>
  <si>
    <t xml:space="preserve">Wilsonia pusilla </t>
  </si>
  <si>
    <t xml:space="preserve">Short-billed Dowitcher    </t>
  </si>
  <si>
    <t>SBDO</t>
  </si>
  <si>
    <t xml:space="preserve">Asio flammeus </t>
  </si>
  <si>
    <t>WWCR</t>
  </si>
  <si>
    <t xml:space="preserve">Meleagris gallopavo </t>
  </si>
  <si>
    <t>Plectrophenax nivalis</t>
  </si>
  <si>
    <t xml:space="preserve">Snow Bunting    </t>
  </si>
  <si>
    <t>SNBU</t>
  </si>
  <si>
    <t>Egretta thula</t>
  </si>
  <si>
    <t xml:space="preserve">Snowy Egret    </t>
  </si>
  <si>
    <t>SNEG</t>
  </si>
  <si>
    <t xml:space="preserve">Nyctea scandiaca </t>
  </si>
  <si>
    <t xml:space="preserve">Snowy Owl    </t>
  </si>
  <si>
    <t>SNOW</t>
  </si>
  <si>
    <t xml:space="preserve">Tringa solitaria </t>
  </si>
  <si>
    <t xml:space="preserve">Wood Duck    </t>
  </si>
  <si>
    <t>WODU</t>
  </si>
  <si>
    <t>Hylocichla mustelina</t>
  </si>
  <si>
    <t>Wood thrush</t>
  </si>
  <si>
    <t>WOTH</t>
  </si>
  <si>
    <t>YEAR</t>
  </si>
  <si>
    <t xml:space="preserve">Dendroica petechia </t>
  </si>
  <si>
    <t xml:space="preserve">Yellow Warbler    </t>
  </si>
  <si>
    <t>YEWA</t>
  </si>
  <si>
    <t xml:space="preserve">Aechmophorus occidentalis </t>
  </si>
  <si>
    <t xml:space="preserve">Western Grebe    </t>
  </si>
  <si>
    <t>WEGR</t>
  </si>
  <si>
    <t xml:space="preserve">Tyrannus verticalis </t>
  </si>
  <si>
    <t xml:space="preserve">Western Kingbird    </t>
  </si>
  <si>
    <t>WEKI</t>
  </si>
  <si>
    <t xml:space="preserve">Sturnella neglecta </t>
  </si>
  <si>
    <t xml:space="preserve">Western Meadowlark    </t>
  </si>
  <si>
    <t>WEME</t>
  </si>
  <si>
    <t xml:space="preserve">Calidris mauri </t>
  </si>
  <si>
    <t xml:space="preserve">Western Sandpiper    </t>
  </si>
  <si>
    <t>WESA</t>
  </si>
  <si>
    <t xml:space="preserve">Aphelocoma californica </t>
  </si>
  <si>
    <t xml:space="preserve">Western Scrub Jay    </t>
  </si>
  <si>
    <t>WSJA</t>
  </si>
  <si>
    <t xml:space="preserve">Piranga ludoviciana </t>
  </si>
  <si>
    <t xml:space="preserve">Western Tanager    </t>
  </si>
  <si>
    <t>STSA</t>
  </si>
  <si>
    <t>Piranga rubra</t>
  </si>
  <si>
    <t>Willow flycatcher</t>
    <phoneticPr fontId="2"/>
  </si>
  <si>
    <t>WIFL</t>
    <phoneticPr fontId="2"/>
  </si>
  <si>
    <t xml:space="preserve">All surveys were 20 min, 200 m transects. All species seen or heard within 50 m were recorded. </t>
    <phoneticPr fontId="3" type="noConversion"/>
  </si>
  <si>
    <t>New species</t>
    <phoneticPr fontId="2"/>
  </si>
  <si>
    <t>Drainage south</t>
    <phoneticPr fontId="2"/>
  </si>
  <si>
    <t>Drainage mid</t>
    <phoneticPr fontId="2"/>
  </si>
  <si>
    <t>Drainage north</t>
    <phoneticPr fontId="2"/>
  </si>
  <si>
    <t>Outside</t>
    <phoneticPr fontId="2"/>
  </si>
  <si>
    <t>Drainage south</t>
    <phoneticPr fontId="2"/>
  </si>
  <si>
    <t>Drainage mid</t>
    <phoneticPr fontId="2"/>
  </si>
  <si>
    <t>Drainage north</t>
    <phoneticPr fontId="2"/>
  </si>
  <si>
    <t>Outside</t>
    <phoneticPr fontId="2"/>
  </si>
  <si>
    <t>Ttl drain</t>
    <phoneticPr fontId="3" type="noConversion"/>
  </si>
  <si>
    <t>6/25/13</t>
    <phoneticPr fontId="2"/>
  </si>
  <si>
    <t>K Schik</t>
    <phoneticPr fontId="2"/>
  </si>
  <si>
    <t>K Schik</t>
    <phoneticPr fontId="2"/>
  </si>
  <si>
    <t>0700-0900</t>
    <phoneticPr fontId="2"/>
  </si>
  <si>
    <t>0700-0900</t>
    <phoneticPr fontId="2"/>
  </si>
  <si>
    <t>65, clear calm</t>
    <phoneticPr fontId="2"/>
  </si>
  <si>
    <t>Noise=1-2 (plane)</t>
    <phoneticPr fontId="2"/>
  </si>
  <si>
    <t>Overcast, breezy, 65</t>
    <phoneticPr fontId="3" type="noConversion"/>
  </si>
  <si>
    <t>Noise=1-3</t>
    <phoneticPr fontId="2"/>
  </si>
  <si>
    <t xml:space="preserve">Max of 2 visits </t>
    <phoneticPr fontId="2"/>
  </si>
  <si>
    <t>Scientific name</t>
    <phoneticPr fontId="2"/>
  </si>
  <si>
    <t>Common name</t>
    <phoneticPr fontId="2"/>
  </si>
  <si>
    <t xml:space="preserve"> Out-side survey</t>
    <phoneticPr fontId="2"/>
  </si>
  <si>
    <t>Total No spp</t>
    <phoneticPr fontId="3" type="noConversion"/>
  </si>
  <si>
    <t>Vireo bellii</t>
    <phoneticPr fontId="2"/>
  </si>
  <si>
    <t>Bell's vireo</t>
    <phoneticPr fontId="2"/>
  </si>
  <si>
    <t>BEVI</t>
    <phoneticPr fontId="2"/>
  </si>
  <si>
    <t>Northern cardinal</t>
    <phoneticPr fontId="3" type="noConversion"/>
  </si>
  <si>
    <t>TRES</t>
    <phoneticPr fontId="2"/>
  </si>
  <si>
    <t xml:space="preserve">Dendroica coronata </t>
  </si>
  <si>
    <t xml:space="preserve">Yellow-rumped Warbler    </t>
  </si>
  <si>
    <t>YRWA</t>
  </si>
  <si>
    <t>Vireo flavifrons</t>
  </si>
  <si>
    <t>Yellow-throated vireo</t>
  </si>
  <si>
    <t>YTVI</t>
  </si>
  <si>
    <t>c</t>
  </si>
  <si>
    <t>Eastern meadowlark</t>
  </si>
  <si>
    <t xml:space="preserve">Philadelphia vireo    </t>
  </si>
  <si>
    <t xml:space="preserve">White-crowned Sparrow    </t>
  </si>
  <si>
    <t>WCSP</t>
  </si>
  <si>
    <t xml:space="preserve">Calidris fuscicollis </t>
  </si>
  <si>
    <t xml:space="preserve">White-rumped Sandpiper    </t>
  </si>
  <si>
    <t>WRSA</t>
  </si>
  <si>
    <t xml:space="preserve">Zonotrichia albicollis </t>
  </si>
  <si>
    <t xml:space="preserve">White-throated Sparrow   </t>
  </si>
  <si>
    <t>WTSP</t>
  </si>
  <si>
    <t xml:space="preserve">Loxia leucoptera </t>
  </si>
  <si>
    <t xml:space="preserve">White-winged Crossbill    </t>
  </si>
  <si>
    <t xml:space="preserve">Agelaius phoeniceus </t>
  </si>
  <si>
    <t xml:space="preserve">Red-winged Blackbird    </t>
  </si>
  <si>
    <t>RWBL</t>
  </si>
  <si>
    <t xml:space="preserve">Larus delawarensis </t>
  </si>
  <si>
    <t xml:space="preserve">Ring-billed Gull    </t>
  </si>
  <si>
    <t>RBGU</t>
  </si>
  <si>
    <t xml:space="preserve">Aythya collaris </t>
  </si>
  <si>
    <t xml:space="preserve">Ring-necked Duck    </t>
  </si>
  <si>
    <t>TUSW</t>
  </si>
  <si>
    <t>6/8/16</t>
  </si>
  <si>
    <t>6-14-16</t>
  </si>
  <si>
    <t>Scolopax minor</t>
  </si>
  <si>
    <t>KS, TL</t>
  </si>
  <si>
    <t>7:00-9</t>
  </si>
  <si>
    <t>Sunny, 52F</t>
  </si>
  <si>
    <t>0715-0900</t>
  </si>
  <si>
    <t>Overcast,  68</t>
  </si>
  <si>
    <t>Noise=2-3</t>
  </si>
  <si>
    <t>noise 3 (3M machinery)</t>
  </si>
  <si>
    <t>Sora</t>
  </si>
  <si>
    <t>American Woodcock</t>
  </si>
  <si>
    <t>Porzana carolina</t>
  </si>
  <si>
    <t>DRAINAGEWAY 2016</t>
  </si>
  <si>
    <t>Annual Average 4 yrs</t>
  </si>
  <si>
    <t>DRAINAGEWAY 2017</t>
  </si>
  <si>
    <t>6/5/17</t>
  </si>
  <si>
    <t>Sunny, 63F, no wind</t>
  </si>
  <si>
    <t>6/21/2017</t>
  </si>
  <si>
    <t xml:space="preserve">Max of 2 visits 
</t>
  </si>
  <si>
    <t>Red bold= SGCNs</t>
  </si>
  <si>
    <t>Restoration Record</t>
  </si>
  <si>
    <t>Jan 2014</t>
  </si>
  <si>
    <t xml:space="preserve">Woody removal- Over half the exotic trees and shrubs. </t>
  </si>
  <si>
    <t>Spr-fall 2014</t>
  </si>
  <si>
    <t>Site prep on 20-ac resto</t>
  </si>
  <si>
    <t>Fall 2014</t>
  </si>
  <si>
    <t>1st seeding of 20-ac resto</t>
  </si>
  <si>
    <t>Fall 2016</t>
  </si>
  <si>
    <t>Re-seeding 20-ac resto</t>
  </si>
  <si>
    <t>Aug 2014</t>
  </si>
  <si>
    <t>Additional exotic woody removal</t>
  </si>
  <si>
    <r>
      <t>&lt;</t>
    </r>
    <r>
      <rPr>
        <b/>
        <sz val="8"/>
        <color theme="1"/>
        <rFont val="Calibri"/>
        <family val="2"/>
        <scheme val="minor"/>
      </rPr>
      <t xml:space="preserve"> 50 m</t>
    </r>
  </si>
  <si>
    <t>S</t>
  </si>
  <si>
    <t>E</t>
  </si>
  <si>
    <t>SL*</t>
  </si>
  <si>
    <t>* SL= State Listing. E=endangered, S=special concern</t>
  </si>
  <si>
    <t xml:space="preserve">Northern Rough-Winged Swallow </t>
  </si>
  <si>
    <t>Ptly cloudy, 67</t>
  </si>
  <si>
    <t>DRAINAGEWAY 2018</t>
  </si>
  <si>
    <t>KS, Kevin Smith</t>
  </si>
  <si>
    <t>KS, Betsy</t>
  </si>
  <si>
    <t>0707-0820</t>
  </si>
  <si>
    <t>0710-0821</t>
  </si>
  <si>
    <t>Clear, sujny 56</t>
  </si>
  <si>
    <t>Henslow's sparrow</t>
  </si>
  <si>
    <t>HESP</t>
  </si>
  <si>
    <t>Annual Avg 6 yrs</t>
  </si>
  <si>
    <t>Three 20 min transects, plus between</t>
  </si>
  <si>
    <r>
      <t>&lt;</t>
    </r>
    <r>
      <rPr>
        <b/>
        <sz val="10"/>
        <color theme="1"/>
        <rFont val="Calibri"/>
        <family val="2"/>
        <scheme val="minor"/>
      </rPr>
      <t xml:space="preserve"> 50 m</t>
    </r>
  </si>
  <si>
    <t xml:space="preserve"> Betw survey</t>
  </si>
  <si>
    <t>Max of 2 surveys</t>
  </si>
  <si>
    <t>Max  Outside survey</t>
  </si>
  <si>
    <t>3 Yr avg</t>
  </si>
  <si>
    <t>TTL 2016</t>
  </si>
  <si>
    <t>TTL 2015</t>
  </si>
  <si>
    <t>TTL 2014</t>
  </si>
  <si>
    <t>TTL 2013</t>
  </si>
  <si>
    <t>DRAINAGE-WAY</t>
  </si>
  <si>
    <t>Ammodramus henslowii)</t>
  </si>
  <si>
    <t>No. of New species</t>
  </si>
  <si>
    <t>TTL 2017</t>
  </si>
  <si>
    <t>TTL 2018</t>
  </si>
  <si>
    <t>Breeding Bird Survey at 3M Cottage Grove, 2013 - 2018</t>
  </si>
  <si>
    <t>Western Drainageway - grassland and wet meadow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</si>
</sst>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mmm\ d\,\ yyyy"/>
    <numFmt numFmtId="166" formatCode="m/d/yy;@"/>
  </numFmts>
  <fonts count="35" x14ac:knownFonts="1">
    <font>
      <sz val="9"/>
      <name val="Times"/>
    </font>
    <font>
      <sz val="9"/>
      <name val="Times"/>
      <family val="1"/>
    </font>
    <font>
      <sz val="8"/>
      <name val="Times"/>
      <family val="1"/>
    </font>
    <font>
      <sz val="8"/>
      <name val="Arial"/>
      <family val="2"/>
    </font>
    <font>
      <b/>
      <sz val="9"/>
      <color rgb="FFFF000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 Narrow"/>
      <family val="2"/>
    </font>
    <font>
      <sz val="9"/>
      <color theme="1"/>
      <name val="Arial Narrow"/>
      <family val="2"/>
    </font>
    <font>
      <i/>
      <sz val="9"/>
      <color theme="1"/>
      <name val="Arial"/>
      <family val="2"/>
    </font>
    <font>
      <sz val="10"/>
      <color theme="1"/>
      <name val="Arial Narrow"/>
      <family val="2"/>
    </font>
    <font>
      <u/>
      <sz val="9"/>
      <color theme="10"/>
      <name val="Times"/>
      <family val="1"/>
    </font>
    <font>
      <u/>
      <sz val="9"/>
      <color theme="11"/>
      <name val="Times"/>
      <family val="1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i/>
      <sz val="9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Arial Narrow"/>
      <family val="2"/>
    </font>
    <font>
      <b/>
      <sz val="9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BFFFF"/>
        <bgColor indexed="64"/>
      </patternFill>
    </fill>
  </fills>
  <borders count="8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hair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auto="1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hair">
        <color indexed="22"/>
      </bottom>
      <diagonal/>
    </border>
    <border>
      <left style="thin">
        <color auto="1"/>
      </left>
      <right style="thin">
        <color auto="1"/>
      </right>
      <top/>
      <bottom style="hair">
        <color indexed="22"/>
      </bottom>
      <diagonal/>
    </border>
    <border>
      <left style="thin">
        <color auto="1"/>
      </left>
      <right/>
      <top/>
      <bottom style="hair">
        <color indexed="22"/>
      </bottom>
      <diagonal/>
    </border>
    <border>
      <left style="medium">
        <color auto="1"/>
      </left>
      <right style="thin">
        <color auto="1"/>
      </right>
      <top style="hair">
        <color indexed="22"/>
      </top>
      <bottom style="hair">
        <color indexed="22"/>
      </bottom>
      <diagonal/>
    </border>
    <border>
      <left style="thin">
        <color auto="1"/>
      </left>
      <right style="thin">
        <color auto="1"/>
      </right>
      <top style="hair">
        <color indexed="22"/>
      </top>
      <bottom style="hair">
        <color indexed="22"/>
      </bottom>
      <diagonal/>
    </border>
    <border>
      <left style="thin">
        <color auto="1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indexed="22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indexed="22"/>
      </bottom>
      <diagonal/>
    </border>
    <border>
      <left style="thin">
        <color auto="1"/>
      </left>
      <right style="thin">
        <color indexed="22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hair">
        <color indexed="22"/>
      </bottom>
      <diagonal/>
    </border>
    <border>
      <left/>
      <right style="thin">
        <color indexed="22"/>
      </right>
      <top/>
      <bottom style="hair">
        <color indexed="22"/>
      </bottom>
      <diagonal/>
    </border>
    <border>
      <left style="medium">
        <color auto="1"/>
      </left>
      <right/>
      <top/>
      <bottom style="hair">
        <color indexed="22"/>
      </bottom>
      <diagonal/>
    </border>
    <border>
      <left style="thin">
        <color auto="1"/>
      </left>
      <right style="medium">
        <color auto="1"/>
      </right>
      <top/>
      <bottom style="hair">
        <color indexed="22"/>
      </bottom>
      <diagonal/>
    </border>
    <border>
      <left style="double">
        <color auto="1"/>
      </left>
      <right/>
      <top/>
      <bottom style="hair">
        <color indexed="22"/>
      </bottom>
      <diagonal/>
    </border>
    <border>
      <left/>
      <right style="medium">
        <color auto="1"/>
      </right>
      <top style="hair">
        <color indexed="22"/>
      </top>
      <bottom style="hair">
        <color indexed="22"/>
      </bottom>
      <diagonal/>
    </border>
    <border>
      <left/>
      <right style="thin">
        <color indexed="22"/>
      </right>
      <top style="hair">
        <color indexed="22"/>
      </top>
      <bottom style="hair">
        <color indexed="22"/>
      </bottom>
      <diagonal/>
    </border>
    <border>
      <left style="medium">
        <color auto="1"/>
      </left>
      <right/>
      <top style="hair">
        <color indexed="22"/>
      </top>
      <bottom style="hair">
        <color indexed="22"/>
      </bottom>
      <diagonal/>
    </border>
    <border>
      <left style="thin">
        <color auto="1"/>
      </left>
      <right style="medium">
        <color auto="1"/>
      </right>
      <top style="hair">
        <color indexed="22"/>
      </top>
      <bottom style="hair">
        <color indexed="22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22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auto="1"/>
      </left>
      <right/>
      <top style="hair">
        <color indexed="22"/>
      </top>
      <bottom style="medium">
        <color auto="1"/>
      </bottom>
      <diagonal/>
    </border>
    <border>
      <left style="double">
        <color auto="1"/>
      </left>
      <right/>
      <top/>
      <bottom style="medium">
        <color auto="1"/>
      </bottom>
      <diagonal/>
    </border>
    <border>
      <left style="double">
        <color auto="1"/>
      </left>
      <right/>
      <top/>
      <bottom style="thin">
        <color indexed="22"/>
      </bottom>
      <diagonal/>
    </border>
    <border>
      <left style="double">
        <color auto="1"/>
      </left>
      <right/>
      <top style="thin">
        <color indexed="22"/>
      </top>
      <bottom style="thin">
        <color indexed="22"/>
      </bottom>
      <diagonal/>
    </border>
    <border>
      <left style="double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thin">
        <color indexed="22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22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hair">
        <color indexed="22"/>
      </bottom>
      <diagonal/>
    </border>
    <border>
      <left style="double">
        <color auto="1"/>
      </left>
      <right style="thin">
        <color auto="1"/>
      </right>
      <top/>
      <bottom style="hair">
        <color indexed="22"/>
      </bottom>
      <diagonal/>
    </border>
    <border>
      <left style="double">
        <color auto="1"/>
      </left>
      <right style="thin">
        <color auto="1"/>
      </right>
      <top/>
      <bottom style="medium">
        <color auto="1"/>
      </bottom>
      <diagonal/>
    </border>
    <border>
      <left style="double">
        <color auto="1"/>
      </left>
      <right style="thin">
        <color auto="1"/>
      </right>
      <top style="hair">
        <color indexed="22"/>
      </top>
      <bottom style="hair">
        <color indexed="22"/>
      </bottom>
      <diagonal/>
    </border>
    <border>
      <left style="double">
        <color auto="1"/>
      </left>
      <right style="thin">
        <color auto="1"/>
      </right>
      <top style="hair">
        <color indexed="22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/>
      <top style="thin">
        <color indexed="64"/>
      </top>
      <bottom style="double">
        <color auto="1"/>
      </bottom>
      <diagonal/>
    </border>
    <border>
      <left style="medium">
        <color auto="1"/>
      </left>
      <right/>
      <top style="thin">
        <color indexed="64"/>
      </top>
      <bottom style="double">
        <color auto="1"/>
      </bottom>
      <diagonal/>
    </border>
    <border>
      <left/>
      <right style="medium">
        <color auto="1"/>
      </right>
      <top style="thin">
        <color indexed="64"/>
      </top>
      <bottom style="double">
        <color auto="1"/>
      </bottom>
      <diagonal/>
    </border>
    <border>
      <left/>
      <right/>
      <top style="thin">
        <color indexed="64"/>
      </top>
      <bottom style="double">
        <color auto="1"/>
      </bottom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423">
    <xf numFmtId="0" fontId="0" fillId="0" borderId="0" xfId="0"/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Fill="1" applyAlignment="1"/>
    <xf numFmtId="0" fontId="5" fillId="0" borderId="0" xfId="0" applyFont="1" applyFill="1" applyAlignment="1">
      <alignment wrapText="1"/>
    </xf>
    <xf numFmtId="164" fontId="5" fillId="0" borderId="0" xfId="0" applyNumberFormat="1" applyFont="1" applyAlignment="1">
      <alignment horizontal="center"/>
    </xf>
    <xf numFmtId="0" fontId="5" fillId="0" borderId="0" xfId="0" applyFont="1" applyFill="1" applyAlignment="1"/>
    <xf numFmtId="0" fontId="6" fillId="0" borderId="0" xfId="0" applyFont="1" applyFill="1" applyAlignment="1">
      <alignment horizontal="left"/>
    </xf>
    <xf numFmtId="0" fontId="8" fillId="0" borderId="0" xfId="0" applyFont="1" applyFill="1" applyAlignment="1"/>
    <xf numFmtId="0" fontId="8" fillId="0" borderId="0" xfId="0" applyFont="1" applyFill="1" applyAlignment="1">
      <alignment wrapText="1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0" xfId="0" applyFont="1" applyFill="1" applyBorder="1" applyAlignment="1">
      <alignment horizontal="center" wrapText="1"/>
    </xf>
    <xf numFmtId="165" fontId="8" fillId="0" borderId="0" xfId="0" quotePrefix="1" applyNumberFormat="1" applyFont="1" applyFill="1" applyBorder="1" applyAlignment="1">
      <alignment horizontal="left"/>
    </xf>
    <xf numFmtId="165" fontId="6" fillId="0" borderId="0" xfId="0" quotePrefix="1" applyNumberFormat="1" applyFont="1" applyFill="1" applyBorder="1" applyAlignment="1">
      <alignment horizontal="left"/>
    </xf>
    <xf numFmtId="0" fontId="6" fillId="0" borderId="0" xfId="0" applyFont="1" applyFill="1" applyAlignment="1">
      <alignment horizont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Fill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8" fillId="0" borderId="0" xfId="0" applyFont="1" applyFill="1" applyBorder="1" applyAlignment="1">
      <alignment horizontal="center"/>
    </xf>
    <xf numFmtId="165" fontId="8" fillId="0" borderId="0" xfId="0" quotePrefix="1" applyNumberFormat="1" applyFont="1" applyFill="1" applyBorder="1" applyAlignment="1">
      <alignment horizontal="center"/>
    </xf>
    <xf numFmtId="20" fontId="8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0" fontId="5" fillId="0" borderId="0" xfId="0" applyFont="1" applyAlignment="1">
      <alignment wrapText="1"/>
    </xf>
    <xf numFmtId="0" fontId="9" fillId="0" borderId="0" xfId="0" applyFont="1" applyFill="1" applyAlignment="1">
      <alignment horizontal="center"/>
    </xf>
    <xf numFmtId="0" fontId="9" fillId="6" borderId="0" xfId="0" applyFont="1" applyFill="1" applyBorder="1" applyAlignment="1">
      <alignment horizontal="center"/>
    </xf>
    <xf numFmtId="20" fontId="5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9" fillId="0" borderId="0" xfId="0" applyFont="1" applyFill="1" applyAlignment="1"/>
    <xf numFmtId="0" fontId="8" fillId="0" borderId="0" xfId="0" applyFont="1" applyFill="1" applyBorder="1" applyAlignment="1">
      <alignment horizontal="left" wrapText="1"/>
    </xf>
    <xf numFmtId="0" fontId="9" fillId="6" borderId="0" xfId="0" applyFont="1" applyFill="1" applyAlignment="1">
      <alignment horizontal="center"/>
    </xf>
    <xf numFmtId="0" fontId="11" fillId="0" borderId="0" xfId="0" applyFont="1" applyFill="1" applyAlignment="1">
      <alignment horizontal="right" wrapText="1"/>
    </xf>
    <xf numFmtId="0" fontId="10" fillId="0" borderId="0" xfId="0" applyFont="1" applyFill="1" applyAlignment="1">
      <alignment wrapText="1"/>
    </xf>
    <xf numFmtId="0" fontId="5" fillId="6" borderId="0" xfId="0" applyFont="1" applyFill="1" applyAlignment="1">
      <alignment horizontal="center"/>
    </xf>
    <xf numFmtId="14" fontId="5" fillId="0" borderId="24" xfId="0" quotePrefix="1" applyNumberFormat="1" applyFont="1" applyFill="1" applyBorder="1" applyAlignment="1">
      <alignment horizontal="left"/>
    </xf>
    <xf numFmtId="0" fontId="5" fillId="0" borderId="7" xfId="0" applyFont="1" applyFill="1" applyBorder="1" applyAlignment="1">
      <alignment horizontal="center"/>
    </xf>
    <xf numFmtId="14" fontId="5" fillId="0" borderId="23" xfId="0" applyNumberFormat="1" applyFont="1" applyFill="1" applyBorder="1" applyAlignment="1">
      <alignment horizontal="left" wrapText="1"/>
    </xf>
    <xf numFmtId="0" fontId="5" fillId="0" borderId="3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3" xfId="0" applyFont="1" applyFill="1" applyBorder="1" applyAlignment="1">
      <alignment wrapText="1"/>
    </xf>
    <xf numFmtId="0" fontId="5" fillId="0" borderId="3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10" fillId="0" borderId="0" xfId="0" applyFont="1" applyAlignment="1">
      <alignment wrapText="1"/>
    </xf>
    <xf numFmtId="0" fontId="10" fillId="0" borderId="8" xfId="0" applyFont="1" applyBorder="1" applyAlignment="1">
      <alignment wrapText="1"/>
    </xf>
    <xf numFmtId="0" fontId="5" fillId="0" borderId="23" xfId="0" applyFont="1" applyBorder="1" applyAlignment="1">
      <alignment wrapText="1"/>
    </xf>
    <xf numFmtId="49" fontId="10" fillId="0" borderId="0" xfId="0" applyNumberFormat="1" applyFont="1" applyAlignment="1">
      <alignment wrapText="1"/>
    </xf>
    <xf numFmtId="17" fontId="5" fillId="0" borderId="0" xfId="0" quotePrefix="1" applyNumberFormat="1" applyFont="1" applyAlignment="1">
      <alignment horizontal="left"/>
    </xf>
    <xf numFmtId="0" fontId="14" fillId="0" borderId="51" xfId="0" applyFont="1" applyBorder="1" applyAlignment="1">
      <alignment wrapText="1"/>
    </xf>
    <xf numFmtId="0" fontId="15" fillId="0" borderId="51" xfId="0" applyFont="1" applyFill="1" applyBorder="1" applyAlignment="1">
      <alignment wrapText="1"/>
    </xf>
    <xf numFmtId="0" fontId="15" fillId="4" borderId="51" xfId="0" applyFont="1" applyFill="1" applyBorder="1" applyAlignment="1">
      <alignment horizontal="center"/>
    </xf>
    <xf numFmtId="0" fontId="15" fillId="8" borderId="52" xfId="0" applyFont="1" applyFill="1" applyBorder="1" applyAlignment="1">
      <alignment horizontal="center"/>
    </xf>
    <xf numFmtId="0" fontId="15" fillId="8" borderId="53" xfId="0" applyFont="1" applyFill="1" applyBorder="1" applyAlignment="1">
      <alignment horizontal="center"/>
    </xf>
    <xf numFmtId="0" fontId="15" fillId="8" borderId="51" xfId="0" applyFont="1" applyFill="1" applyBorder="1" applyAlignment="1">
      <alignment horizontal="center"/>
    </xf>
    <xf numFmtId="0" fontId="15" fillId="8" borderId="57" xfId="0" applyFont="1" applyFill="1" applyBorder="1" applyAlignment="1">
      <alignment horizontal="center"/>
    </xf>
    <xf numFmtId="0" fontId="15" fillId="8" borderId="56" xfId="0" applyFont="1" applyFill="1" applyBorder="1" applyAlignment="1">
      <alignment horizontal="center"/>
    </xf>
    <xf numFmtId="0" fontId="15" fillId="7" borderId="11" xfId="0" applyFont="1" applyFill="1" applyBorder="1" applyAlignment="1">
      <alignment horizontal="center"/>
    </xf>
    <xf numFmtId="0" fontId="15" fillId="7" borderId="33" xfId="0" applyFont="1" applyFill="1" applyBorder="1" applyAlignment="1">
      <alignment horizontal="center"/>
    </xf>
    <xf numFmtId="0" fontId="15" fillId="7" borderId="34" xfId="0" applyFont="1" applyFill="1" applyBorder="1" applyAlignment="1">
      <alignment horizontal="center"/>
    </xf>
    <xf numFmtId="0" fontId="15" fillId="7" borderId="13" xfId="0" applyFont="1" applyFill="1" applyBorder="1" applyAlignment="1">
      <alignment horizontal="center"/>
    </xf>
    <xf numFmtId="0" fontId="15" fillId="7" borderId="35" xfId="0" applyFont="1" applyFill="1" applyBorder="1" applyAlignment="1">
      <alignment horizontal="center"/>
    </xf>
    <xf numFmtId="0" fontId="15" fillId="7" borderId="36" xfId="0" applyFont="1" applyFill="1" applyBorder="1" applyAlignment="1">
      <alignment horizontal="center"/>
    </xf>
    <xf numFmtId="0" fontId="15" fillId="7" borderId="3" xfId="0" applyFont="1" applyFill="1" applyBorder="1" applyAlignment="1">
      <alignment horizontal="center"/>
    </xf>
    <xf numFmtId="0" fontId="15" fillId="4" borderId="3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/>
    </xf>
    <xf numFmtId="0" fontId="15" fillId="8" borderId="33" xfId="0" applyFont="1" applyFill="1" applyBorder="1" applyAlignment="1">
      <alignment horizontal="center"/>
    </xf>
    <xf numFmtId="0" fontId="15" fillId="8" borderId="3" xfId="0" applyFont="1" applyFill="1" applyBorder="1" applyAlignment="1">
      <alignment horizontal="center"/>
    </xf>
    <xf numFmtId="0" fontId="15" fillId="8" borderId="36" xfId="0" applyFont="1" applyFill="1" applyBorder="1" applyAlignment="1">
      <alignment horizontal="center"/>
    </xf>
    <xf numFmtId="0" fontId="15" fillId="8" borderId="35" xfId="0" applyFont="1" applyFill="1" applyBorder="1" applyAlignment="1">
      <alignment horizontal="center"/>
    </xf>
    <xf numFmtId="0" fontId="15" fillId="3" borderId="3" xfId="0" applyFont="1" applyFill="1" applyBorder="1" applyAlignment="1">
      <alignment horizontal="center"/>
    </xf>
    <xf numFmtId="0" fontId="15" fillId="8" borderId="37" xfId="0" applyFont="1" applyFill="1" applyBorder="1" applyAlignment="1">
      <alignment horizontal="center"/>
    </xf>
    <xf numFmtId="0" fontId="14" fillId="0" borderId="58" xfId="0" applyFont="1" applyBorder="1" applyAlignment="1">
      <alignment wrapText="1"/>
    </xf>
    <xf numFmtId="0" fontId="15" fillId="0" borderId="58" xfId="0" applyFont="1" applyFill="1" applyBorder="1" applyAlignment="1">
      <alignment wrapText="1"/>
    </xf>
    <xf numFmtId="0" fontId="15" fillId="4" borderId="58" xfId="0" applyFont="1" applyFill="1" applyBorder="1" applyAlignment="1">
      <alignment horizontal="center"/>
    </xf>
    <xf numFmtId="0" fontId="15" fillId="8" borderId="59" xfId="0" applyFont="1" applyFill="1" applyBorder="1" applyAlignment="1">
      <alignment horizontal="center"/>
    </xf>
    <xf numFmtId="0" fontId="15" fillId="8" borderId="60" xfId="0" applyFont="1" applyFill="1" applyBorder="1" applyAlignment="1">
      <alignment horizontal="center"/>
    </xf>
    <xf numFmtId="0" fontId="15" fillId="8" borderId="58" xfId="0" applyFont="1" applyFill="1" applyBorder="1" applyAlignment="1">
      <alignment horizontal="center"/>
    </xf>
    <xf numFmtId="0" fontId="15" fillId="8" borderId="64" xfId="0" applyFont="1" applyFill="1" applyBorder="1" applyAlignment="1">
      <alignment horizontal="center"/>
    </xf>
    <xf numFmtId="0" fontId="15" fillId="8" borderId="63" xfId="0" applyFont="1" applyFill="1" applyBorder="1" applyAlignment="1">
      <alignment horizontal="center"/>
    </xf>
    <xf numFmtId="0" fontId="15" fillId="7" borderId="14" xfId="0" applyFont="1" applyFill="1" applyBorder="1" applyAlignment="1">
      <alignment horizontal="center"/>
    </xf>
    <xf numFmtId="0" fontId="15" fillId="7" borderId="38" xfId="0" applyFont="1" applyFill="1" applyBorder="1" applyAlignment="1">
      <alignment horizontal="center"/>
    </xf>
    <xf numFmtId="0" fontId="15" fillId="7" borderId="39" xfId="0" applyFont="1" applyFill="1" applyBorder="1" applyAlignment="1">
      <alignment horizontal="center"/>
    </xf>
    <xf numFmtId="0" fontId="15" fillId="7" borderId="16" xfId="0" applyFont="1" applyFill="1" applyBorder="1" applyAlignment="1">
      <alignment horizontal="center"/>
    </xf>
    <xf numFmtId="0" fontId="15" fillId="7" borderId="40" xfId="0" applyFont="1" applyFill="1" applyBorder="1" applyAlignment="1">
      <alignment horizontal="center"/>
    </xf>
    <xf numFmtId="0" fontId="15" fillId="7" borderId="41" xfId="0" applyFont="1" applyFill="1" applyBorder="1" applyAlignment="1">
      <alignment horizontal="center"/>
    </xf>
    <xf numFmtId="0" fontId="15" fillId="4" borderId="5" xfId="0" applyFont="1" applyFill="1" applyBorder="1" applyAlignment="1">
      <alignment horizontal="center"/>
    </xf>
    <xf numFmtId="0" fontId="15" fillId="8" borderId="14" xfId="0" applyFont="1" applyFill="1" applyBorder="1" applyAlignment="1">
      <alignment horizontal="center"/>
    </xf>
    <xf numFmtId="0" fontId="15" fillId="8" borderId="38" xfId="0" applyFont="1" applyFill="1" applyBorder="1" applyAlignment="1">
      <alignment horizontal="center"/>
    </xf>
    <xf numFmtId="0" fontId="15" fillId="8" borderId="5" xfId="0" applyFont="1" applyFill="1" applyBorder="1" applyAlignment="1">
      <alignment horizontal="center"/>
    </xf>
    <xf numFmtId="0" fontId="15" fillId="8" borderId="41" xfId="0" applyFont="1" applyFill="1" applyBorder="1" applyAlignment="1">
      <alignment horizontal="center"/>
    </xf>
    <xf numFmtId="0" fontId="15" fillId="8" borderId="40" xfId="0" applyFont="1" applyFill="1" applyBorder="1" applyAlignment="1">
      <alignment horizontal="center"/>
    </xf>
    <xf numFmtId="0" fontId="16" fillId="0" borderId="58" xfId="0" applyFont="1" applyBorder="1" applyAlignment="1">
      <alignment wrapText="1"/>
    </xf>
    <xf numFmtId="0" fontId="17" fillId="0" borderId="58" xfId="0" applyFont="1" applyFill="1" applyBorder="1" applyAlignment="1">
      <alignment wrapText="1"/>
    </xf>
    <xf numFmtId="0" fontId="17" fillId="4" borderId="58" xfId="0" applyFont="1" applyFill="1" applyBorder="1" applyAlignment="1">
      <alignment horizontal="center"/>
    </xf>
    <xf numFmtId="0" fontId="17" fillId="8" borderId="59" xfId="0" applyFont="1" applyFill="1" applyBorder="1" applyAlignment="1">
      <alignment horizontal="center"/>
    </xf>
    <xf numFmtId="0" fontId="17" fillId="8" borderId="60" xfId="0" applyFont="1" applyFill="1" applyBorder="1" applyAlignment="1">
      <alignment horizontal="center"/>
    </xf>
    <xf numFmtId="0" fontId="17" fillId="8" borderId="58" xfId="0" applyFont="1" applyFill="1" applyBorder="1" applyAlignment="1">
      <alignment horizontal="center"/>
    </xf>
    <xf numFmtId="0" fontId="17" fillId="8" borderId="64" xfId="0" applyFont="1" applyFill="1" applyBorder="1" applyAlignment="1">
      <alignment horizontal="center"/>
    </xf>
    <xf numFmtId="0" fontId="17" fillId="8" borderId="63" xfId="0" applyFont="1" applyFill="1" applyBorder="1" applyAlignment="1">
      <alignment horizontal="center"/>
    </xf>
    <xf numFmtId="0" fontId="14" fillId="0" borderId="58" xfId="0" applyFont="1" applyFill="1" applyBorder="1" applyAlignment="1">
      <alignment wrapText="1"/>
    </xf>
    <xf numFmtId="0" fontId="15" fillId="2" borderId="58" xfId="0" applyFont="1" applyFill="1" applyBorder="1" applyAlignment="1">
      <alignment horizontal="center"/>
    </xf>
    <xf numFmtId="0" fontId="15" fillId="2" borderId="60" xfId="0" applyFont="1" applyFill="1" applyBorder="1" applyAlignment="1">
      <alignment horizontal="center"/>
    </xf>
    <xf numFmtId="0" fontId="15" fillId="4" borderId="17" xfId="0" applyFont="1" applyFill="1" applyBorder="1" applyAlignment="1">
      <alignment horizontal="center"/>
    </xf>
    <xf numFmtId="0" fontId="15" fillId="3" borderId="19" xfId="0" applyFont="1" applyFill="1" applyBorder="1" applyAlignment="1">
      <alignment horizontal="center"/>
    </xf>
    <xf numFmtId="0" fontId="15" fillId="7" borderId="20" xfId="0" applyFont="1" applyFill="1" applyBorder="1" applyAlignment="1">
      <alignment horizontal="center"/>
    </xf>
    <xf numFmtId="0" fontId="15" fillId="7" borderId="42" xfId="0" applyFont="1" applyFill="1" applyBorder="1" applyAlignment="1">
      <alignment horizontal="center"/>
    </xf>
    <xf numFmtId="0" fontId="15" fillId="7" borderId="43" xfId="0" applyFont="1" applyFill="1" applyBorder="1" applyAlignment="1">
      <alignment horizontal="center"/>
    </xf>
    <xf numFmtId="0" fontId="15" fillId="7" borderId="22" xfId="0" applyFont="1" applyFill="1" applyBorder="1" applyAlignment="1">
      <alignment horizontal="center"/>
    </xf>
    <xf numFmtId="0" fontId="15" fillId="7" borderId="44" xfId="0" applyFont="1" applyFill="1" applyBorder="1" applyAlignment="1">
      <alignment horizontal="center"/>
    </xf>
    <xf numFmtId="0" fontId="15" fillId="7" borderId="45" xfId="0" applyFont="1" applyFill="1" applyBorder="1" applyAlignment="1">
      <alignment horizontal="center"/>
    </xf>
    <xf numFmtId="0" fontId="15" fillId="4" borderId="19" xfId="0" applyFont="1" applyFill="1" applyBorder="1" applyAlignment="1">
      <alignment horizontal="center"/>
    </xf>
    <xf numFmtId="0" fontId="15" fillId="8" borderId="20" xfId="0" applyFont="1" applyFill="1" applyBorder="1" applyAlignment="1">
      <alignment horizontal="center"/>
    </xf>
    <xf numFmtId="0" fontId="15" fillId="8" borderId="42" xfId="0" applyFont="1" applyFill="1" applyBorder="1" applyAlignment="1">
      <alignment horizontal="center"/>
    </xf>
    <xf numFmtId="0" fontId="15" fillId="8" borderId="19" xfId="0" applyFont="1" applyFill="1" applyBorder="1" applyAlignment="1">
      <alignment horizontal="center"/>
    </xf>
    <xf numFmtId="0" fontId="15" fillId="8" borderId="45" xfId="0" applyFont="1" applyFill="1" applyBorder="1" applyAlignment="1">
      <alignment horizontal="center"/>
    </xf>
    <xf numFmtId="0" fontId="15" fillId="8" borderId="44" xfId="0" applyFont="1" applyFill="1" applyBorder="1" applyAlignment="1">
      <alignment horizontal="center"/>
    </xf>
    <xf numFmtId="0" fontId="15" fillId="8" borderId="46" xfId="0" applyFont="1" applyFill="1" applyBorder="1" applyAlignment="1">
      <alignment horizontal="center"/>
    </xf>
    <xf numFmtId="0" fontId="19" fillId="7" borderId="2" xfId="0" applyFont="1" applyFill="1" applyBorder="1" applyAlignment="1">
      <alignment horizontal="center"/>
    </xf>
    <xf numFmtId="0" fontId="18" fillId="7" borderId="2" xfId="0" applyFont="1" applyFill="1" applyBorder="1" applyAlignment="1">
      <alignment horizontal="center"/>
    </xf>
    <xf numFmtId="0" fontId="15" fillId="4" borderId="2" xfId="0" applyFont="1" applyFill="1" applyBorder="1" applyAlignment="1">
      <alignment horizontal="center"/>
    </xf>
    <xf numFmtId="0" fontId="18" fillId="8" borderId="2" xfId="0" applyFont="1" applyFill="1" applyBorder="1" applyAlignment="1">
      <alignment horizontal="center"/>
    </xf>
    <xf numFmtId="0" fontId="14" fillId="0" borderId="5" xfId="0" applyFont="1" applyBorder="1" applyAlignment="1">
      <alignment wrapText="1"/>
    </xf>
    <xf numFmtId="0" fontId="14" fillId="0" borderId="3" xfId="0" applyFont="1" applyBorder="1" applyAlignment="1">
      <alignment wrapText="1"/>
    </xf>
    <xf numFmtId="0" fontId="15" fillId="0" borderId="3" xfId="0" applyFont="1" applyFill="1" applyBorder="1" applyAlignment="1">
      <alignment wrapText="1"/>
    </xf>
    <xf numFmtId="0" fontId="15" fillId="0" borderId="3" xfId="0" applyFont="1" applyFill="1" applyBorder="1" applyAlignment="1">
      <alignment horizontal="center"/>
    </xf>
    <xf numFmtId="0" fontId="15" fillId="6" borderId="3" xfId="0" applyFont="1" applyFill="1" applyBorder="1" applyAlignment="1">
      <alignment horizontal="center"/>
    </xf>
    <xf numFmtId="164" fontId="15" fillId="0" borderId="0" xfId="0" applyNumberFormat="1" applyFont="1" applyAlignment="1">
      <alignment horizontal="center"/>
    </xf>
    <xf numFmtId="0" fontId="15" fillId="0" borderId="5" xfId="0" applyFont="1" applyFill="1" applyBorder="1" applyAlignment="1">
      <alignment wrapText="1"/>
    </xf>
    <xf numFmtId="0" fontId="14" fillId="0" borderId="0" xfId="0" applyFont="1" applyAlignment="1">
      <alignment wrapText="1"/>
    </xf>
    <xf numFmtId="0" fontId="15" fillId="0" borderId="0" xfId="0" applyFont="1" applyFill="1" applyAlignment="1">
      <alignment wrapText="1"/>
    </xf>
    <xf numFmtId="0" fontId="15" fillId="6" borderId="19" xfId="0" applyFont="1" applyFill="1" applyBorder="1" applyAlignment="1">
      <alignment horizontal="center"/>
    </xf>
    <xf numFmtId="0" fontId="15" fillId="4" borderId="28" xfId="0" applyFont="1" applyFill="1" applyBorder="1" applyAlignment="1">
      <alignment horizontal="center"/>
    </xf>
    <xf numFmtId="0" fontId="15" fillId="4" borderId="0" xfId="0" applyFont="1" applyFill="1" applyBorder="1" applyAlignment="1">
      <alignment horizontal="center"/>
    </xf>
    <xf numFmtId="0" fontId="15" fillId="4" borderId="26" xfId="0" applyFont="1" applyFill="1" applyBorder="1" applyAlignment="1">
      <alignment horizontal="center"/>
    </xf>
    <xf numFmtId="0" fontId="15" fillId="4" borderId="27" xfId="0" applyFont="1" applyFill="1" applyBorder="1" applyAlignment="1">
      <alignment horizontal="center"/>
    </xf>
    <xf numFmtId="0" fontId="15" fillId="5" borderId="29" xfId="0" applyFont="1" applyFill="1" applyBorder="1" applyAlignment="1">
      <alignment horizontal="center"/>
    </xf>
    <xf numFmtId="0" fontId="15" fillId="5" borderId="0" xfId="0" applyFont="1" applyFill="1" applyBorder="1" applyAlignment="1">
      <alignment horizontal="center"/>
    </xf>
    <xf numFmtId="0" fontId="15" fillId="5" borderId="27" xfId="0" applyFont="1" applyFill="1" applyBorder="1" applyAlignment="1">
      <alignment horizontal="center"/>
    </xf>
    <xf numFmtId="0" fontId="15" fillId="0" borderId="5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6" borderId="0" xfId="0" applyFont="1" applyFill="1" applyAlignment="1">
      <alignment horizontal="center"/>
    </xf>
    <xf numFmtId="0" fontId="15" fillId="6" borderId="0" xfId="0" applyFont="1" applyFill="1" applyBorder="1" applyAlignment="1">
      <alignment horizontal="center"/>
    </xf>
    <xf numFmtId="0" fontId="15" fillId="0" borderId="47" xfId="0" applyFont="1" applyFill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1" fillId="0" borderId="0" xfId="0" applyFont="1" applyFill="1" applyAlignment="1">
      <alignment horizontal="left"/>
    </xf>
    <xf numFmtId="0" fontId="15" fillId="8" borderId="65" xfId="0" applyFont="1" applyFill="1" applyBorder="1" applyAlignment="1">
      <alignment horizontal="center"/>
    </xf>
    <xf numFmtId="0" fontId="15" fillId="4" borderId="25" xfId="0" applyFont="1" applyFill="1" applyBorder="1" applyAlignment="1">
      <alignment horizontal="center"/>
    </xf>
    <xf numFmtId="0" fontId="15" fillId="8" borderId="67" xfId="0" applyFont="1" applyFill="1" applyBorder="1" applyAlignment="1">
      <alignment horizontal="center"/>
    </xf>
    <xf numFmtId="0" fontId="15" fillId="7" borderId="15" xfId="0" applyFont="1" applyFill="1" applyBorder="1" applyAlignment="1">
      <alignment horizontal="center"/>
    </xf>
    <xf numFmtId="0" fontId="15" fillId="7" borderId="12" xfId="0" applyFont="1" applyFill="1" applyBorder="1" applyAlignment="1">
      <alignment horizontal="center"/>
    </xf>
    <xf numFmtId="0" fontId="15" fillId="4" borderId="15" xfId="0" applyFont="1" applyFill="1" applyBorder="1" applyAlignment="1">
      <alignment horizontal="center"/>
    </xf>
    <xf numFmtId="0" fontId="15" fillId="8" borderId="15" xfId="0" applyFont="1" applyFill="1" applyBorder="1" applyAlignment="1">
      <alignment horizontal="center"/>
    </xf>
    <xf numFmtId="0" fontId="15" fillId="3" borderId="12" xfId="0" applyFont="1" applyFill="1" applyBorder="1" applyAlignment="1">
      <alignment horizontal="center"/>
    </xf>
    <xf numFmtId="0" fontId="15" fillId="8" borderId="12" xfId="0" applyFont="1" applyFill="1" applyBorder="1" applyAlignment="1">
      <alignment horizontal="center"/>
    </xf>
    <xf numFmtId="0" fontId="17" fillId="8" borderId="67" xfId="0" applyFont="1" applyFill="1" applyBorder="1" applyAlignment="1">
      <alignment horizontal="center"/>
    </xf>
    <xf numFmtId="0" fontId="17" fillId="4" borderId="15" xfId="0" applyFont="1" applyFill="1" applyBorder="1" applyAlignment="1">
      <alignment horizontal="center"/>
    </xf>
    <xf numFmtId="0" fontId="15" fillId="0" borderId="12" xfId="0" applyFont="1" applyFill="1" applyBorder="1" applyAlignment="1">
      <alignment horizontal="center"/>
    </xf>
    <xf numFmtId="0" fontId="15" fillId="6" borderId="12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64" fontId="15" fillId="0" borderId="29" xfId="0" applyNumberFormat="1" applyFont="1" applyBorder="1" applyAlignment="1">
      <alignment horizontal="center"/>
    </xf>
    <xf numFmtId="0" fontId="15" fillId="6" borderId="15" xfId="0" applyFont="1" applyFill="1" applyBorder="1" applyAlignment="1">
      <alignment horizontal="center"/>
    </xf>
    <xf numFmtId="0" fontId="15" fillId="6" borderId="68" xfId="0" applyFont="1" applyFill="1" applyBorder="1" applyAlignment="1">
      <alignment horizontal="center"/>
    </xf>
    <xf numFmtId="0" fontId="15" fillId="7" borderId="68" xfId="0" applyFont="1" applyFill="1" applyBorder="1" applyAlignment="1">
      <alignment horizontal="center"/>
    </xf>
    <xf numFmtId="0" fontId="15" fillId="4" borderId="68" xfId="0" applyFont="1" applyFill="1" applyBorder="1" applyAlignment="1">
      <alignment horizontal="center"/>
    </xf>
    <xf numFmtId="0" fontId="15" fillId="8" borderId="68" xfId="0" applyFont="1" applyFill="1" applyBorder="1" applyAlignment="1">
      <alignment horizontal="center"/>
    </xf>
    <xf numFmtId="0" fontId="15" fillId="7" borderId="18" xfId="0" applyFont="1" applyFill="1" applyBorder="1" applyAlignment="1">
      <alignment horizontal="center"/>
    </xf>
    <xf numFmtId="0" fontId="15" fillId="7" borderId="21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5" fillId="8" borderId="18" xfId="0" applyFont="1" applyFill="1" applyBorder="1" applyAlignment="1">
      <alignment horizontal="center"/>
    </xf>
    <xf numFmtId="0" fontId="15" fillId="3" borderId="21" xfId="0" applyFont="1" applyFill="1" applyBorder="1" applyAlignment="1">
      <alignment horizontal="center"/>
    </xf>
    <xf numFmtId="164" fontId="15" fillId="0" borderId="21" xfId="0" applyNumberFormat="1" applyFont="1" applyBorder="1" applyAlignment="1">
      <alignment horizontal="center"/>
    </xf>
    <xf numFmtId="0" fontId="20" fillId="0" borderId="0" xfId="0" applyFont="1" applyAlignment="1">
      <alignment wrapText="1"/>
    </xf>
    <xf numFmtId="49" fontId="5" fillId="0" borderId="0" xfId="0" applyNumberFormat="1" applyFont="1" applyAlignment="1">
      <alignment wrapText="1"/>
    </xf>
    <xf numFmtId="166" fontId="21" fillId="0" borderId="0" xfId="0" quotePrefix="1" applyNumberFormat="1" applyFont="1" applyFill="1" applyBorder="1" applyAlignment="1">
      <alignment horizontal="left"/>
    </xf>
    <xf numFmtId="166" fontId="6" fillId="0" borderId="0" xfId="0" quotePrefix="1" applyNumberFormat="1" applyFont="1" applyFill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7" borderId="0" xfId="0" applyFont="1" applyFill="1" applyBorder="1" applyAlignment="1">
      <alignment horizontal="left"/>
    </xf>
    <xf numFmtId="0" fontId="8" fillId="7" borderId="0" xfId="0" applyFont="1" applyFill="1" applyBorder="1" applyAlignment="1">
      <alignment horizontal="left"/>
    </xf>
    <xf numFmtId="0" fontId="8" fillId="4" borderId="0" xfId="0" applyFont="1" applyFill="1" applyBorder="1" applyAlignment="1">
      <alignment horizontal="center" wrapText="1"/>
    </xf>
    <xf numFmtId="0" fontId="9" fillId="8" borderId="0" xfId="0" applyFont="1" applyFill="1" applyBorder="1" applyAlignment="1">
      <alignment horizontal="left"/>
    </xf>
    <xf numFmtId="0" fontId="8" fillId="8" borderId="0" xfId="0" applyFont="1" applyFill="1" applyBorder="1" applyAlignment="1">
      <alignment horizontal="left"/>
    </xf>
    <xf numFmtId="0" fontId="8" fillId="6" borderId="0" xfId="0" applyFont="1" applyFill="1" applyBorder="1" applyAlignment="1">
      <alignment horizontal="left"/>
    </xf>
    <xf numFmtId="0" fontId="8" fillId="6" borderId="0" xfId="0" applyFont="1" applyFill="1" applyBorder="1" applyAlignment="1">
      <alignment horizontal="center" wrapText="1"/>
    </xf>
    <xf numFmtId="0" fontId="5" fillId="11" borderId="10" xfId="0" applyFont="1" applyFill="1" applyBorder="1" applyAlignment="1">
      <alignment horizontal="left"/>
    </xf>
    <xf numFmtId="0" fontId="6" fillId="11" borderId="9" xfId="0" applyFont="1" applyFill="1" applyBorder="1" applyAlignment="1">
      <alignment horizontal="left"/>
    </xf>
    <xf numFmtId="0" fontId="6" fillId="11" borderId="0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center" wrapText="1"/>
    </xf>
    <xf numFmtId="0" fontId="5" fillId="8" borderId="10" xfId="0" applyFont="1" applyFill="1" applyBorder="1" applyAlignment="1">
      <alignment horizontal="left"/>
    </xf>
    <xf numFmtId="0" fontId="6" fillId="8" borderId="9" xfId="0" applyFont="1" applyFill="1" applyBorder="1" applyAlignment="1">
      <alignment horizontal="left"/>
    </xf>
    <xf numFmtId="0" fontId="6" fillId="8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center" wrapText="1"/>
    </xf>
    <xf numFmtId="0" fontId="6" fillId="8" borderId="50" xfId="0" applyFont="1" applyFill="1" applyBorder="1" applyAlignment="1">
      <alignment horizontal="center" wrapText="1"/>
    </xf>
    <xf numFmtId="0" fontId="6" fillId="14" borderId="0" xfId="0" applyFont="1" applyFill="1" applyBorder="1" applyAlignment="1">
      <alignment horizontal="center" wrapText="1"/>
    </xf>
    <xf numFmtId="0" fontId="6" fillId="14" borderId="5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/>
    </xf>
    <xf numFmtId="20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wrapText="1"/>
    </xf>
    <xf numFmtId="0" fontId="5" fillId="0" borderId="0" xfId="0" applyFont="1" applyBorder="1" applyAlignment="1">
      <alignment wrapText="1"/>
    </xf>
    <xf numFmtId="0" fontId="19" fillId="7" borderId="0" xfId="0" applyFont="1" applyFill="1" applyBorder="1" applyAlignment="1">
      <alignment horizontal="center"/>
    </xf>
    <xf numFmtId="0" fontId="18" fillId="7" borderId="0" xfId="0" applyFont="1" applyFill="1" applyBorder="1" applyAlignment="1">
      <alignment horizontal="center"/>
    </xf>
    <xf numFmtId="0" fontId="19" fillId="8" borderId="0" xfId="0" applyFont="1" applyFill="1" applyBorder="1" applyAlignment="1">
      <alignment horizontal="center"/>
    </xf>
    <xf numFmtId="0" fontId="18" fillId="8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24" fillId="0" borderId="2" xfId="0" applyFont="1" applyFill="1" applyBorder="1" applyAlignment="1">
      <alignment horizontal="center" wrapText="1"/>
    </xf>
    <xf numFmtId="0" fontId="24" fillId="7" borderId="2" xfId="0" applyFont="1" applyFill="1" applyBorder="1" applyAlignment="1">
      <alignment horizontal="center"/>
    </xf>
    <xf numFmtId="0" fontId="24" fillId="8" borderId="2" xfId="0" applyFont="1" applyFill="1" applyBorder="1" applyAlignment="1">
      <alignment horizontal="center"/>
    </xf>
    <xf numFmtId="0" fontId="24" fillId="4" borderId="2" xfId="0" applyFont="1" applyFill="1" applyBorder="1" applyAlignment="1">
      <alignment horizontal="center" wrapText="1"/>
    </xf>
    <xf numFmtId="0" fontId="5" fillId="0" borderId="0" xfId="0" applyFont="1" applyAlignment="1"/>
    <xf numFmtId="0" fontId="6" fillId="0" borderId="0" xfId="0" applyFont="1" applyFill="1" applyBorder="1" applyAlignment="1"/>
    <xf numFmtId="0" fontId="8" fillId="0" borderId="0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Border="1" applyAlignment="1"/>
    <xf numFmtId="0" fontId="8" fillId="0" borderId="0" xfId="0" applyFont="1" applyBorder="1" applyAlignment="1"/>
    <xf numFmtId="0" fontId="15" fillId="0" borderId="0" xfId="0" applyFont="1" applyAlignment="1"/>
    <xf numFmtId="0" fontId="21" fillId="0" borderId="0" xfId="0" applyFont="1" applyAlignment="1"/>
    <xf numFmtId="0" fontId="15" fillId="0" borderId="3" xfId="0" applyFont="1" applyBorder="1" applyAlignment="1"/>
    <xf numFmtId="0" fontId="15" fillId="0" borderId="51" xfId="0" applyFont="1" applyBorder="1" applyAlignment="1"/>
    <xf numFmtId="0" fontId="15" fillId="0" borderId="66" xfId="0" applyFont="1" applyBorder="1" applyAlignment="1">
      <alignment horizontal="center"/>
    </xf>
    <xf numFmtId="0" fontId="15" fillId="0" borderId="5" xfId="0" applyFont="1" applyBorder="1" applyAlignment="1"/>
    <xf numFmtId="0" fontId="15" fillId="0" borderId="58" xfId="0" applyFont="1" applyBorder="1" applyAlignment="1"/>
    <xf numFmtId="0" fontId="15" fillId="0" borderId="29" xfId="0" applyFont="1" applyBorder="1" applyAlignment="1">
      <alignment horizontal="center"/>
    </xf>
    <xf numFmtId="0" fontId="17" fillId="0" borderId="3" xfId="0" applyFont="1" applyBorder="1" applyAlignment="1"/>
    <xf numFmtId="0" fontId="17" fillId="0" borderId="5" xfId="0" applyFont="1" applyBorder="1" applyAlignment="1"/>
    <xf numFmtId="0" fontId="17" fillId="0" borderId="58" xfId="0" quotePrefix="1" applyFont="1" applyBorder="1" applyAlignment="1"/>
    <xf numFmtId="0" fontId="4" fillId="0" borderId="0" xfId="0" applyFont="1" applyAlignment="1"/>
    <xf numFmtId="0" fontId="17" fillId="0" borderId="58" xfId="0" applyFont="1" applyBorder="1" applyAlignment="1"/>
    <xf numFmtId="0" fontId="17" fillId="0" borderId="0" xfId="0" applyFont="1" applyAlignment="1"/>
    <xf numFmtId="0" fontId="15" fillId="0" borderId="0" xfId="0" applyFont="1" applyBorder="1" applyAlignment="1"/>
    <xf numFmtId="0" fontId="15" fillId="0" borderId="29" xfId="0" applyFont="1" applyFill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5" fillId="0" borderId="21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1" fillId="0" borderId="0" xfId="0" applyFont="1" applyFill="1" applyAlignment="1"/>
    <xf numFmtId="0" fontId="5" fillId="0" borderId="24" xfId="0" applyFont="1" applyBorder="1" applyAlignment="1"/>
    <xf numFmtId="0" fontId="5" fillId="0" borderId="24" xfId="0" applyFont="1" applyFill="1" applyBorder="1" applyAlignment="1"/>
    <xf numFmtId="16" fontId="5" fillId="0" borderId="24" xfId="0" applyNumberFormat="1" applyFont="1" applyBorder="1" applyAlignment="1"/>
    <xf numFmtId="0" fontId="5" fillId="15" borderId="0" xfId="0" applyFont="1" applyFill="1" applyAlignment="1">
      <alignment wrapText="1"/>
    </xf>
    <xf numFmtId="0" fontId="15" fillId="0" borderId="19" xfId="0" applyFont="1" applyFill="1" applyBorder="1" applyAlignment="1">
      <alignment horizontal="center"/>
    </xf>
    <xf numFmtId="0" fontId="15" fillId="4" borderId="66" xfId="0" applyFont="1" applyFill="1" applyBorder="1" applyAlignment="1">
      <alignment horizontal="center"/>
    </xf>
    <xf numFmtId="0" fontId="15" fillId="0" borderId="66" xfId="0" applyFont="1" applyFill="1" applyBorder="1" applyAlignment="1">
      <alignment horizontal="center"/>
    </xf>
    <xf numFmtId="0" fontId="5" fillId="0" borderId="50" xfId="0" applyFont="1" applyFill="1" applyBorder="1" applyAlignment="1">
      <alignment horizontal="center"/>
    </xf>
    <xf numFmtId="0" fontId="5" fillId="0" borderId="50" xfId="0" applyFont="1" applyFill="1" applyBorder="1" applyAlignment="1"/>
    <xf numFmtId="0" fontId="6" fillId="0" borderId="50" xfId="0" applyFont="1" applyFill="1" applyBorder="1" applyAlignment="1"/>
    <xf numFmtId="0" fontId="6" fillId="0" borderId="50" xfId="0" applyFont="1" applyFill="1" applyBorder="1" applyAlignment="1">
      <alignment horizontal="center" wrapText="1"/>
    </xf>
    <xf numFmtId="0" fontId="15" fillId="8" borderId="70" xfId="0" applyFont="1" applyFill="1" applyBorder="1" applyAlignment="1">
      <alignment horizontal="center"/>
    </xf>
    <xf numFmtId="0" fontId="15" fillId="8" borderId="71" xfId="0" applyFont="1" applyFill="1" applyBorder="1" applyAlignment="1">
      <alignment horizontal="center"/>
    </xf>
    <xf numFmtId="0" fontId="17" fillId="8" borderId="71" xfId="0" applyFont="1" applyFill="1" applyBorder="1" applyAlignment="1">
      <alignment horizontal="center"/>
    </xf>
    <xf numFmtId="0" fontId="15" fillId="8" borderId="72" xfId="0" applyFont="1" applyFill="1" applyBorder="1" applyAlignment="1">
      <alignment horizontal="center"/>
    </xf>
    <xf numFmtId="0" fontId="15" fillId="8" borderId="73" xfId="0" applyFont="1" applyFill="1" applyBorder="1" applyAlignment="1">
      <alignment horizontal="center"/>
    </xf>
    <xf numFmtId="0" fontId="15" fillId="8" borderId="74" xfId="0" applyFont="1" applyFill="1" applyBorder="1" applyAlignment="1">
      <alignment horizontal="center"/>
    </xf>
    <xf numFmtId="0" fontId="26" fillId="0" borderId="50" xfId="0" applyFont="1" applyBorder="1" applyAlignment="1">
      <alignment horizontal="center" wrapText="1"/>
    </xf>
    <xf numFmtId="0" fontId="27" fillId="0" borderId="50" xfId="0" applyFont="1" applyBorder="1" applyAlignment="1">
      <alignment horizontal="center"/>
    </xf>
    <xf numFmtId="0" fontId="15" fillId="16" borderId="52" xfId="0" applyFont="1" applyFill="1" applyBorder="1" applyAlignment="1">
      <alignment horizontal="center"/>
    </xf>
    <xf numFmtId="0" fontId="15" fillId="16" borderId="53" xfId="0" applyFont="1" applyFill="1" applyBorder="1" applyAlignment="1">
      <alignment horizontal="center"/>
    </xf>
    <xf numFmtId="0" fontId="15" fillId="16" borderId="54" xfId="0" applyFont="1" applyFill="1" applyBorder="1" applyAlignment="1">
      <alignment horizontal="center"/>
    </xf>
    <xf numFmtId="0" fontId="15" fillId="16" borderId="55" xfId="0" applyFont="1" applyFill="1" applyBorder="1" applyAlignment="1">
      <alignment horizontal="center"/>
    </xf>
    <xf numFmtId="0" fontId="15" fillId="16" borderId="56" xfId="0" applyFont="1" applyFill="1" applyBorder="1" applyAlignment="1">
      <alignment horizontal="center"/>
    </xf>
    <xf numFmtId="0" fontId="15" fillId="16" borderId="57" xfId="0" applyFont="1" applyFill="1" applyBorder="1" applyAlignment="1">
      <alignment horizontal="center"/>
    </xf>
    <xf numFmtId="0" fontId="15" fillId="16" borderId="65" xfId="0" applyFont="1" applyFill="1" applyBorder="1" applyAlignment="1">
      <alignment horizontal="center"/>
    </xf>
    <xf numFmtId="0" fontId="15" fillId="16" borderId="59" xfId="0" applyFont="1" applyFill="1" applyBorder="1" applyAlignment="1">
      <alignment horizontal="center"/>
    </xf>
    <xf numFmtId="0" fontId="15" fillId="16" borderId="60" xfId="0" applyFont="1" applyFill="1" applyBorder="1" applyAlignment="1">
      <alignment horizontal="center"/>
    </xf>
    <xf numFmtId="0" fontId="15" fillId="16" borderId="61" xfId="0" applyFont="1" applyFill="1" applyBorder="1" applyAlignment="1">
      <alignment horizontal="center"/>
    </xf>
    <xf numFmtId="0" fontId="15" fillId="16" borderId="62" xfId="0" applyFont="1" applyFill="1" applyBorder="1" applyAlignment="1">
      <alignment horizontal="center"/>
    </xf>
    <xf numFmtId="0" fontId="15" fillId="16" borderId="63" xfId="0" applyFont="1" applyFill="1" applyBorder="1" applyAlignment="1">
      <alignment horizontal="center"/>
    </xf>
    <xf numFmtId="0" fontId="15" fillId="16" borderId="64" xfId="0" applyFont="1" applyFill="1" applyBorder="1" applyAlignment="1">
      <alignment horizontal="center"/>
    </xf>
    <xf numFmtId="0" fontId="15" fillId="16" borderId="67" xfId="0" applyFont="1" applyFill="1" applyBorder="1" applyAlignment="1">
      <alignment horizontal="center"/>
    </xf>
    <xf numFmtId="0" fontId="17" fillId="16" borderId="59" xfId="0" applyFont="1" applyFill="1" applyBorder="1" applyAlignment="1">
      <alignment horizontal="center"/>
    </xf>
    <xf numFmtId="0" fontId="17" fillId="16" borderId="60" xfId="0" applyFont="1" applyFill="1" applyBorder="1" applyAlignment="1">
      <alignment horizontal="center"/>
    </xf>
    <xf numFmtId="0" fontId="17" fillId="16" borderId="61" xfId="0" applyFont="1" applyFill="1" applyBorder="1" applyAlignment="1">
      <alignment horizontal="center"/>
    </xf>
    <xf numFmtId="0" fontId="17" fillId="16" borderId="62" xfId="0" applyFont="1" applyFill="1" applyBorder="1" applyAlignment="1">
      <alignment horizontal="center"/>
    </xf>
    <xf numFmtId="0" fontId="17" fillId="16" borderId="63" xfId="0" applyFont="1" applyFill="1" applyBorder="1" applyAlignment="1">
      <alignment horizontal="center"/>
    </xf>
    <xf numFmtId="0" fontId="17" fillId="16" borderId="64" xfId="0" applyFont="1" applyFill="1" applyBorder="1" applyAlignment="1">
      <alignment horizontal="center"/>
    </xf>
    <xf numFmtId="0" fontId="17" fillId="16" borderId="67" xfId="0" applyFont="1" applyFill="1" applyBorder="1" applyAlignment="1">
      <alignment horizontal="center"/>
    </xf>
    <xf numFmtId="0" fontId="15" fillId="16" borderId="11" xfId="0" applyFont="1" applyFill="1" applyBorder="1" applyAlignment="1">
      <alignment horizontal="center"/>
    </xf>
    <xf numFmtId="0" fontId="15" fillId="16" borderId="33" xfId="0" applyFont="1" applyFill="1" applyBorder="1" applyAlignment="1">
      <alignment horizontal="center"/>
    </xf>
    <xf numFmtId="0" fontId="15" fillId="16" borderId="34" xfId="0" applyFont="1" applyFill="1" applyBorder="1" applyAlignment="1">
      <alignment horizontal="center"/>
    </xf>
    <xf numFmtId="0" fontId="15" fillId="16" borderId="13" xfId="0" applyFont="1" applyFill="1" applyBorder="1" applyAlignment="1">
      <alignment horizontal="center"/>
    </xf>
    <xf numFmtId="0" fontId="15" fillId="16" borderId="35" xfId="0" applyFont="1" applyFill="1" applyBorder="1" applyAlignment="1">
      <alignment horizontal="center"/>
    </xf>
    <xf numFmtId="0" fontId="15" fillId="16" borderId="36" xfId="0" applyFont="1" applyFill="1" applyBorder="1" applyAlignment="1">
      <alignment horizontal="center"/>
    </xf>
    <xf numFmtId="0" fontId="15" fillId="16" borderId="12" xfId="0" applyFont="1" applyFill="1" applyBorder="1" applyAlignment="1">
      <alignment horizontal="center"/>
    </xf>
    <xf numFmtId="0" fontId="15" fillId="16" borderId="14" xfId="0" applyFont="1" applyFill="1" applyBorder="1" applyAlignment="1">
      <alignment horizontal="center"/>
    </xf>
    <xf numFmtId="0" fontId="15" fillId="16" borderId="38" xfId="0" applyFont="1" applyFill="1" applyBorder="1" applyAlignment="1">
      <alignment horizontal="center"/>
    </xf>
    <xf numFmtId="0" fontId="15" fillId="16" borderId="39" xfId="0" applyFont="1" applyFill="1" applyBorder="1" applyAlignment="1">
      <alignment horizontal="center"/>
    </xf>
    <xf numFmtId="0" fontId="15" fillId="16" borderId="16" xfId="0" applyFont="1" applyFill="1" applyBorder="1" applyAlignment="1">
      <alignment horizontal="center"/>
    </xf>
    <xf numFmtId="0" fontId="15" fillId="16" borderId="40" xfId="0" applyFont="1" applyFill="1" applyBorder="1" applyAlignment="1">
      <alignment horizontal="center"/>
    </xf>
    <xf numFmtId="0" fontId="15" fillId="16" borderId="41" xfId="0" applyFont="1" applyFill="1" applyBorder="1" applyAlignment="1">
      <alignment horizontal="center"/>
    </xf>
    <xf numFmtId="0" fontId="15" fillId="16" borderId="68" xfId="0" applyFont="1" applyFill="1" applyBorder="1" applyAlignment="1">
      <alignment horizontal="center"/>
    </xf>
    <xf numFmtId="0" fontId="26" fillId="0" borderId="0" xfId="0" applyFont="1" applyBorder="1" applyAlignment="1">
      <alignment horizontal="center" wrapText="1"/>
    </xf>
    <xf numFmtId="0" fontId="27" fillId="0" borderId="0" xfId="0" applyFont="1" applyBorder="1" applyAlignment="1">
      <alignment horizontal="center"/>
    </xf>
    <xf numFmtId="9" fontId="5" fillId="0" borderId="50" xfId="1" applyFont="1" applyFill="1" applyBorder="1" applyAlignment="1">
      <alignment horizontal="center"/>
    </xf>
    <xf numFmtId="1" fontId="11" fillId="0" borderId="0" xfId="0" applyNumberFormat="1" applyFont="1" applyFill="1" applyAlignment="1">
      <alignment horizontal="right" wrapText="1"/>
    </xf>
    <xf numFmtId="1" fontId="11" fillId="0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9" fontId="5" fillId="0" borderId="0" xfId="1" applyFont="1" applyFill="1" applyBorder="1" applyAlignment="1">
      <alignment horizontal="center"/>
    </xf>
    <xf numFmtId="1" fontId="29" fillId="0" borderId="0" xfId="0" applyNumberFormat="1" applyFont="1" applyAlignment="1"/>
    <xf numFmtId="1" fontId="29" fillId="15" borderId="6" xfId="0" applyNumberFormat="1" applyFont="1" applyFill="1" applyBorder="1" applyAlignment="1">
      <alignment horizontal="right"/>
    </xf>
    <xf numFmtId="1" fontId="29" fillId="0" borderId="0" xfId="0" applyNumberFormat="1" applyFont="1" applyAlignment="1">
      <alignment horizontal="center"/>
    </xf>
    <xf numFmtId="9" fontId="9" fillId="6" borderId="0" xfId="1" applyFont="1" applyFill="1" applyAlignment="1">
      <alignment horizontal="center"/>
    </xf>
    <xf numFmtId="9" fontId="9" fillId="0" borderId="0" xfId="1" applyFont="1" applyFill="1" applyAlignment="1">
      <alignment horizontal="center"/>
    </xf>
    <xf numFmtId="9" fontId="5" fillId="0" borderId="0" xfId="1" applyFont="1" applyAlignment="1">
      <alignment horizontal="center"/>
    </xf>
    <xf numFmtId="9" fontId="9" fillId="0" borderId="0" xfId="1" applyFont="1" applyAlignment="1">
      <alignment horizontal="center"/>
    </xf>
    <xf numFmtId="9" fontId="5" fillId="0" borderId="0" xfId="1" applyFont="1" applyFill="1" applyAlignment="1">
      <alignment horizontal="center"/>
    </xf>
    <xf numFmtId="0" fontId="15" fillId="6" borderId="66" xfId="0" applyFont="1" applyFill="1" applyBorder="1" applyAlignment="1">
      <alignment horizontal="center"/>
    </xf>
    <xf numFmtId="0" fontId="15" fillId="7" borderId="66" xfId="0" applyFont="1" applyFill="1" applyBorder="1" applyAlignment="1">
      <alignment horizontal="center"/>
    </xf>
    <xf numFmtId="0" fontId="15" fillId="8" borderId="66" xfId="0" applyFont="1" applyFill="1" applyBorder="1" applyAlignment="1">
      <alignment horizontal="center"/>
    </xf>
    <xf numFmtId="0" fontId="15" fillId="8" borderId="76" xfId="0" applyFont="1" applyFill="1" applyBorder="1" applyAlignment="1">
      <alignment horizontal="center"/>
    </xf>
    <xf numFmtId="0" fontId="15" fillId="3" borderId="66" xfId="0" applyFont="1" applyFill="1" applyBorder="1" applyAlignment="1">
      <alignment horizontal="center"/>
    </xf>
    <xf numFmtId="164" fontId="15" fillId="0" borderId="66" xfId="0" applyNumberFormat="1" applyFont="1" applyBorder="1" applyAlignment="1">
      <alignment horizontal="center"/>
    </xf>
    <xf numFmtId="0" fontId="15" fillId="0" borderId="75" xfId="0" applyFont="1" applyFill="1" applyBorder="1" applyAlignment="1">
      <alignment horizontal="center"/>
    </xf>
    <xf numFmtId="0" fontId="15" fillId="6" borderId="75" xfId="0" applyFont="1" applyFill="1" applyBorder="1" applyAlignment="1">
      <alignment horizontal="center"/>
    </xf>
    <xf numFmtId="0" fontId="15" fillId="7" borderId="75" xfId="0" applyFont="1" applyFill="1" applyBorder="1" applyAlignment="1">
      <alignment horizontal="center"/>
    </xf>
    <xf numFmtId="0" fontId="15" fillId="4" borderId="75" xfId="0" applyFont="1" applyFill="1" applyBorder="1" applyAlignment="1">
      <alignment horizontal="center"/>
    </xf>
    <xf numFmtId="0" fontId="15" fillId="8" borderId="75" xfId="0" applyFont="1" applyFill="1" applyBorder="1" applyAlignment="1">
      <alignment horizontal="center"/>
    </xf>
    <xf numFmtId="0" fontId="15" fillId="8" borderId="77" xfId="0" applyFont="1" applyFill="1" applyBorder="1" applyAlignment="1">
      <alignment horizontal="center"/>
    </xf>
    <xf numFmtId="0" fontId="15" fillId="3" borderId="75" xfId="0" applyFont="1" applyFill="1" applyBorder="1" applyAlignment="1">
      <alignment horizontal="center"/>
    </xf>
    <xf numFmtId="0" fontId="15" fillId="0" borderId="75" xfId="0" applyFont="1" applyBorder="1" applyAlignment="1">
      <alignment horizontal="center"/>
    </xf>
    <xf numFmtId="164" fontId="15" fillId="0" borderId="75" xfId="0" applyNumberFormat="1" applyFont="1" applyBorder="1" applyAlignment="1">
      <alignment horizontal="center"/>
    </xf>
    <xf numFmtId="0" fontId="17" fillId="0" borderId="75" xfId="0" applyFont="1" applyFill="1" applyBorder="1" applyAlignment="1">
      <alignment horizontal="center"/>
    </xf>
    <xf numFmtId="0" fontId="17" fillId="6" borderId="75" xfId="0" applyFont="1" applyFill="1" applyBorder="1" applyAlignment="1">
      <alignment horizontal="center"/>
    </xf>
    <xf numFmtId="0" fontId="17" fillId="7" borderId="75" xfId="0" applyFont="1" applyFill="1" applyBorder="1" applyAlignment="1">
      <alignment horizontal="center"/>
    </xf>
    <xf numFmtId="0" fontId="17" fillId="4" borderId="75" xfId="0" applyFont="1" applyFill="1" applyBorder="1" applyAlignment="1">
      <alignment horizontal="center"/>
    </xf>
    <xf numFmtId="0" fontId="17" fillId="8" borderId="75" xfId="0" applyFont="1" applyFill="1" applyBorder="1" applyAlignment="1">
      <alignment horizontal="center"/>
    </xf>
    <xf numFmtId="0" fontId="17" fillId="15" borderId="75" xfId="0" applyFont="1" applyFill="1" applyBorder="1" applyAlignment="1">
      <alignment horizontal="center"/>
    </xf>
    <xf numFmtId="0" fontId="17" fillId="3" borderId="75" xfId="0" applyFont="1" applyFill="1" applyBorder="1" applyAlignment="1">
      <alignment horizontal="center"/>
    </xf>
    <xf numFmtId="0" fontId="17" fillId="0" borderId="75" xfId="0" applyFont="1" applyBorder="1" applyAlignment="1">
      <alignment horizontal="center"/>
    </xf>
    <xf numFmtId="164" fontId="17" fillId="0" borderId="75" xfId="0" applyNumberFormat="1" applyFont="1" applyBorder="1" applyAlignment="1">
      <alignment horizontal="center"/>
    </xf>
    <xf numFmtId="0" fontId="17" fillId="8" borderId="77" xfId="0" applyFont="1" applyFill="1" applyBorder="1" applyAlignment="1">
      <alignment horizontal="center"/>
    </xf>
    <xf numFmtId="0" fontId="15" fillId="15" borderId="75" xfId="0" applyFont="1" applyFill="1" applyBorder="1" applyAlignment="1">
      <alignment horizontal="center"/>
    </xf>
    <xf numFmtId="0" fontId="15" fillId="10" borderId="75" xfId="0" applyFont="1" applyFill="1" applyBorder="1" applyAlignment="1">
      <alignment horizontal="center"/>
    </xf>
    <xf numFmtId="0" fontId="17" fillId="13" borderId="75" xfId="0" applyFont="1" applyFill="1" applyBorder="1" applyAlignment="1">
      <alignment horizontal="center"/>
    </xf>
    <xf numFmtId="0" fontId="17" fillId="9" borderId="75" xfId="0" applyFont="1" applyFill="1" applyBorder="1" applyAlignment="1">
      <alignment horizontal="center"/>
    </xf>
    <xf numFmtId="0" fontId="17" fillId="12" borderId="75" xfId="0" applyFont="1" applyFill="1" applyBorder="1" applyAlignment="1">
      <alignment horizontal="center"/>
    </xf>
    <xf numFmtId="1" fontId="5" fillId="15" borderId="0" xfId="0" applyNumberFormat="1" applyFont="1" applyFill="1" applyAlignment="1">
      <alignment horizontal="right" wrapText="1"/>
    </xf>
    <xf numFmtId="1" fontId="29" fillId="15" borderId="0" xfId="0" applyNumberFormat="1" applyFont="1" applyFill="1" applyAlignment="1">
      <alignment wrapText="1"/>
    </xf>
    <xf numFmtId="1" fontId="29" fillId="15" borderId="6" xfId="0" applyNumberFormat="1" applyFont="1" applyFill="1" applyBorder="1" applyAlignment="1">
      <alignment horizontal="center"/>
    </xf>
    <xf numFmtId="1" fontId="29" fillId="15" borderId="50" xfId="0" applyNumberFormat="1" applyFont="1" applyFill="1" applyBorder="1" applyAlignment="1">
      <alignment horizontal="center"/>
    </xf>
    <xf numFmtId="1" fontId="29" fillId="15" borderId="4" xfId="0" applyNumberFormat="1" applyFont="1" applyFill="1" applyBorder="1" applyAlignment="1">
      <alignment horizontal="center"/>
    </xf>
    <xf numFmtId="1" fontId="29" fillId="15" borderId="0" xfId="0" applyNumberFormat="1" applyFont="1" applyFill="1" applyBorder="1" applyAlignment="1">
      <alignment horizontal="center"/>
    </xf>
    <xf numFmtId="1" fontId="29" fillId="15" borderId="23" xfId="0" applyNumberFormat="1" applyFont="1" applyFill="1" applyBorder="1" applyAlignment="1">
      <alignment horizontal="center"/>
    </xf>
    <xf numFmtId="0" fontId="30" fillId="0" borderId="0" xfId="0" applyFont="1" applyBorder="1" applyAlignment="1"/>
    <xf numFmtId="0" fontId="31" fillId="0" borderId="0" xfId="0" applyFont="1" applyBorder="1" applyAlignment="1">
      <alignment wrapText="1"/>
    </xf>
    <xf numFmtId="0" fontId="30" fillId="0" borderId="0" xfId="0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0" fontId="30" fillId="0" borderId="48" xfId="0" applyFont="1" applyBorder="1" applyAlignment="1">
      <alignment horizontal="center"/>
    </xf>
    <xf numFmtId="0" fontId="30" fillId="6" borderId="0" xfId="0" applyFont="1" applyFill="1" applyBorder="1" applyAlignment="1">
      <alignment horizontal="center"/>
    </xf>
    <xf numFmtId="164" fontId="30" fillId="0" borderId="0" xfId="0" applyNumberFormat="1" applyFont="1" applyBorder="1" applyAlignment="1">
      <alignment horizontal="center"/>
    </xf>
    <xf numFmtId="0" fontId="7" fillId="0" borderId="0" xfId="0" applyFont="1" applyBorder="1" applyAlignment="1"/>
    <xf numFmtId="1" fontId="30" fillId="0" borderId="0" xfId="0" applyNumberFormat="1" applyFont="1" applyFill="1" applyBorder="1" applyAlignment="1">
      <alignment horizontal="center"/>
    </xf>
    <xf numFmtId="0" fontId="30" fillId="0" borderId="49" xfId="0" applyFont="1" applyBorder="1" applyAlignment="1">
      <alignment horizontal="center"/>
    </xf>
    <xf numFmtId="0" fontId="30" fillId="0" borderId="0" xfId="0" applyFont="1" applyAlignment="1"/>
    <xf numFmtId="0" fontId="31" fillId="0" borderId="0" xfId="0" applyFont="1" applyAlignment="1">
      <alignment wrapText="1"/>
    </xf>
    <xf numFmtId="0" fontId="30" fillId="0" borderId="4" xfId="0" applyFont="1" applyFill="1" applyBorder="1" applyAlignment="1">
      <alignment horizontal="right"/>
    </xf>
    <xf numFmtId="0" fontId="30" fillId="0" borderId="4" xfId="0" applyFont="1" applyBorder="1" applyAlignment="1">
      <alignment horizontal="center"/>
    </xf>
    <xf numFmtId="0" fontId="30" fillId="0" borderId="4" xfId="0" applyFont="1" applyFill="1" applyBorder="1" applyAlignment="1">
      <alignment horizontal="center"/>
    </xf>
    <xf numFmtId="0" fontId="7" fillId="0" borderId="50" xfId="0" applyFont="1" applyFill="1" applyBorder="1" applyAlignment="1">
      <alignment horizontal="center"/>
    </xf>
    <xf numFmtId="9" fontId="7" fillId="0" borderId="0" xfId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Alignment="1"/>
    <xf numFmtId="1" fontId="30" fillId="0" borderId="0" xfId="0" applyNumberFormat="1" applyFont="1" applyFill="1" applyAlignment="1"/>
    <xf numFmtId="1" fontId="31" fillId="0" borderId="0" xfId="0" applyNumberFormat="1" applyFont="1" applyFill="1" applyAlignment="1">
      <alignment wrapText="1"/>
    </xf>
    <xf numFmtId="1" fontId="30" fillId="0" borderId="4" xfId="0" applyNumberFormat="1" applyFont="1" applyFill="1" applyBorder="1" applyAlignment="1">
      <alignment horizontal="right"/>
    </xf>
    <xf numFmtId="1" fontId="30" fillId="0" borderId="4" xfId="0" applyNumberFormat="1" applyFont="1" applyFill="1" applyBorder="1" applyAlignment="1">
      <alignment horizontal="center"/>
    </xf>
    <xf numFmtId="1" fontId="7" fillId="0" borderId="50" xfId="0" applyNumberFormat="1" applyFont="1" applyFill="1" applyBorder="1" applyAlignment="1">
      <alignment horizontal="center"/>
    </xf>
    <xf numFmtId="1" fontId="30" fillId="0" borderId="4" xfId="0" applyNumberFormat="1" applyFont="1" applyBorder="1" applyAlignment="1">
      <alignment horizontal="center"/>
    </xf>
    <xf numFmtId="1" fontId="30" fillId="0" borderId="0" xfId="1" applyNumberFormat="1" applyFont="1" applyFill="1" applyBorder="1" applyAlignment="1">
      <alignment horizontal="center"/>
    </xf>
    <xf numFmtId="1" fontId="30" fillId="6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30" fillId="0" borderId="0" xfId="0" applyNumberFormat="1" applyFont="1" applyBorder="1" applyAlignment="1">
      <alignment horizontal="center"/>
    </xf>
    <xf numFmtId="1" fontId="7" fillId="0" borderId="0" xfId="0" applyNumberFormat="1" applyFont="1" applyAlignment="1"/>
    <xf numFmtId="1" fontId="7" fillId="0" borderId="0" xfId="0" applyNumberFormat="1" applyFont="1" applyFill="1" applyAlignment="1"/>
    <xf numFmtId="1" fontId="11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1" fontId="11" fillId="6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" fontId="11" fillId="0" borderId="0" xfId="0" applyNumberFormat="1" applyFont="1" applyBorder="1" applyAlignment="1">
      <alignment horizontal="center"/>
    </xf>
    <xf numFmtId="164" fontId="32" fillId="0" borderId="2" xfId="0" applyNumberFormat="1" applyFont="1" applyBorder="1" applyAlignment="1">
      <alignment horizontal="center" wrapText="1"/>
    </xf>
    <xf numFmtId="164" fontId="28" fillId="0" borderId="51" xfId="0" applyNumberFormat="1" applyFont="1" applyBorder="1" applyAlignment="1">
      <alignment horizontal="center"/>
    </xf>
    <xf numFmtId="164" fontId="28" fillId="0" borderId="69" xfId="0" applyNumberFormat="1" applyFont="1" applyBorder="1" applyAlignment="1">
      <alignment horizontal="center"/>
    </xf>
    <xf numFmtId="164" fontId="28" fillId="0" borderId="0" xfId="0" applyNumberFormat="1" applyFont="1" applyAlignment="1">
      <alignment horizontal="center"/>
    </xf>
    <xf numFmtId="9" fontId="28" fillId="0" borderId="51" xfId="1" applyFont="1" applyBorder="1" applyAlignment="1">
      <alignment horizontal="center"/>
    </xf>
    <xf numFmtId="0" fontId="33" fillId="0" borderId="0" xfId="0" applyFont="1" applyFill="1" applyAlignment="1"/>
    <xf numFmtId="0" fontId="15" fillId="0" borderId="2" xfId="0" applyFont="1" applyBorder="1" applyAlignment="1"/>
    <xf numFmtId="0" fontId="19" fillId="8" borderId="2" xfId="0" applyFont="1" applyFill="1" applyBorder="1" applyAlignment="1">
      <alignment horizontal="center"/>
    </xf>
    <xf numFmtId="0" fontId="24" fillId="8" borderId="78" xfId="0" applyFont="1" applyFill="1" applyBorder="1" applyAlignment="1">
      <alignment horizontal="center" wrapText="1"/>
    </xf>
    <xf numFmtId="0" fontId="24" fillId="4" borderId="81" xfId="0" applyFont="1" applyFill="1" applyBorder="1" applyAlignment="1">
      <alignment horizontal="center" wrapText="1"/>
    </xf>
    <xf numFmtId="0" fontId="24" fillId="0" borderId="81" xfId="0" applyFont="1" applyFill="1" applyBorder="1" applyAlignment="1">
      <alignment horizontal="center" wrapText="1"/>
    </xf>
    <xf numFmtId="0" fontId="24" fillId="6" borderId="2" xfId="0" applyFont="1" applyFill="1" applyBorder="1" applyAlignment="1">
      <alignment horizontal="center" wrapText="1"/>
    </xf>
    <xf numFmtId="0" fontId="25" fillId="7" borderId="2" xfId="0" applyFont="1" applyFill="1" applyBorder="1" applyAlignment="1">
      <alignment horizontal="center" wrapText="1"/>
    </xf>
    <xf numFmtId="0" fontId="24" fillId="7" borderId="2" xfId="0" applyFont="1" applyFill="1" applyBorder="1" applyAlignment="1">
      <alignment horizontal="center" wrapText="1"/>
    </xf>
    <xf numFmtId="0" fontId="25" fillId="8" borderId="79" xfId="0" applyFont="1" applyFill="1" applyBorder="1" applyAlignment="1">
      <alignment horizontal="center" wrapText="1"/>
    </xf>
    <xf numFmtId="0" fontId="24" fillId="8" borderId="80" xfId="0" applyFont="1" applyFill="1" applyBorder="1" applyAlignment="1">
      <alignment horizontal="center" wrapText="1"/>
    </xf>
    <xf numFmtId="0" fontId="24" fillId="8" borderId="81" xfId="0" applyFont="1" applyFill="1" applyBorder="1" applyAlignment="1">
      <alignment horizontal="center" wrapText="1"/>
    </xf>
    <xf numFmtId="0" fontId="24" fillId="6" borderId="81" xfId="0" applyFont="1" applyFill="1" applyBorder="1" applyAlignment="1">
      <alignment horizontal="center" wrapText="1"/>
    </xf>
    <xf numFmtId="0" fontId="25" fillId="7" borderId="81" xfId="0" applyFont="1" applyFill="1" applyBorder="1" applyAlignment="1">
      <alignment horizontal="center" wrapText="1"/>
    </xf>
    <xf numFmtId="0" fontId="24" fillId="7" borderId="81" xfId="0" applyFont="1" applyFill="1" applyBorder="1" applyAlignment="1">
      <alignment horizontal="center" wrapText="1"/>
    </xf>
    <xf numFmtId="0" fontId="25" fillId="11" borderId="79" xfId="0" applyFont="1" applyFill="1" applyBorder="1" applyAlignment="1">
      <alignment horizontal="center" wrapText="1"/>
    </xf>
    <xf numFmtId="0" fontId="24" fillId="11" borderId="80" xfId="0" applyFont="1" applyFill="1" applyBorder="1" applyAlignment="1">
      <alignment horizontal="center" wrapText="1"/>
    </xf>
    <xf numFmtId="0" fontId="24" fillId="11" borderId="81" xfId="0" applyFont="1" applyFill="1" applyBorder="1" applyAlignment="1">
      <alignment horizontal="center" wrapText="1"/>
    </xf>
    <xf numFmtId="0" fontId="24" fillId="3" borderId="81" xfId="0" applyFont="1" applyFill="1" applyBorder="1" applyAlignment="1">
      <alignment horizontal="center" wrapText="1"/>
    </xf>
    <xf numFmtId="0" fontId="24" fillId="0" borderId="81" xfId="0" applyFont="1" applyBorder="1" applyAlignment="1">
      <alignment horizontal="center" wrapText="1"/>
    </xf>
    <xf numFmtId="0" fontId="24" fillId="0" borderId="2" xfId="0" applyFont="1" applyBorder="1" applyAlignment="1">
      <alignment wrapText="1"/>
    </xf>
    <xf numFmtId="0" fontId="24" fillId="0" borderId="2" xfId="0" applyFont="1" applyFill="1" applyBorder="1" applyAlignment="1">
      <alignment wrapText="1"/>
    </xf>
    <xf numFmtId="0" fontId="6" fillId="0" borderId="0" xfId="0" applyFont="1" applyBorder="1" applyAlignment="1">
      <alignment horizontal="center"/>
    </xf>
    <xf numFmtId="0" fontId="30" fillId="0" borderId="0" xfId="0" applyFont="1" applyAlignment="1">
      <alignment horizontal="center" wrapText="1"/>
    </xf>
    <xf numFmtId="0" fontId="15" fillId="0" borderId="3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30" fillId="0" borderId="0" xfId="0" applyFont="1" applyAlignment="1">
      <alignment horizontal="center"/>
    </xf>
    <xf numFmtId="1" fontId="30" fillId="0" borderId="0" xfId="0" applyNumberFormat="1" applyFont="1" applyFill="1" applyAlignment="1">
      <alignment horizontal="center"/>
    </xf>
    <xf numFmtId="1" fontId="7" fillId="0" borderId="0" xfId="0" applyNumberFormat="1" applyFont="1" applyFill="1" applyAlignment="1">
      <alignment horizontal="center"/>
    </xf>
    <xf numFmtId="0" fontId="16" fillId="0" borderId="0" xfId="0" applyFont="1"/>
    <xf numFmtId="164" fontId="34" fillId="0" borderId="51" xfId="0" applyNumberFormat="1" applyFont="1" applyBorder="1" applyAlignment="1">
      <alignment horizontal="center"/>
    </xf>
  </cellXfs>
  <cellStyles count="1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1" builtinId="5"/>
  </cellStyles>
  <dxfs count="2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73FDD6"/>
      <color rgb="FFCB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ED389"/>
  <sheetViews>
    <sheetView tabSelected="1" workbookViewId="0">
      <selection activeCell="H36" sqref="H36"/>
    </sheetView>
  </sheetViews>
  <sheetFormatPr baseColWidth="10" defaultRowHeight="12" x14ac:dyDescent="0.15"/>
  <cols>
    <col min="1" max="1" width="4.19921875" style="215" customWidth="1"/>
    <col min="2" max="2" width="4.796875" style="45" customWidth="1"/>
    <col min="3" max="3" width="0" style="215" hidden="1" customWidth="1"/>
    <col min="4" max="4" width="35.796875" style="215" hidden="1" customWidth="1"/>
    <col min="5" max="5" width="18.796875" style="27" customWidth="1"/>
    <col min="6" max="6" width="17.59765625" style="6" customWidth="1"/>
    <col min="7" max="7" width="10.3984375" style="215" customWidth="1"/>
    <col min="8" max="14" width="7" style="45" customWidth="1"/>
    <col min="15" max="15" width="7.796875" style="45" customWidth="1"/>
    <col min="16" max="16" width="8" style="45" customWidth="1"/>
    <col min="17" max="19" width="7" style="45" customWidth="1"/>
    <col min="20" max="20" width="7" style="1" customWidth="1"/>
    <col min="21" max="22" width="7" style="45" customWidth="1"/>
    <col min="23" max="23" width="9.19921875" style="45" customWidth="1"/>
    <col min="24" max="24" width="10.796875" style="249" customWidth="1"/>
    <col min="25" max="25" width="9.3984375" style="45" customWidth="1"/>
    <col min="26" max="26" width="7.3984375" style="1" customWidth="1"/>
    <col min="27" max="27" width="2" style="37" customWidth="1"/>
    <col min="28" max="34" width="7" style="45" customWidth="1"/>
    <col min="35" max="35" width="7.796875" style="45" customWidth="1"/>
    <col min="36" max="36" width="8" style="45" customWidth="1"/>
    <col min="37" max="39" width="7" style="45" customWidth="1"/>
    <col min="40" max="40" width="7" style="1" customWidth="1"/>
    <col min="41" max="42" width="7" style="45" customWidth="1"/>
    <col min="43" max="43" width="7.796875" style="45" customWidth="1"/>
    <col min="44" max="44" width="10.796875" style="249" customWidth="1"/>
    <col min="45" max="45" width="9.3984375" style="45" customWidth="1"/>
    <col min="46" max="46" width="7.3984375" style="1" customWidth="1"/>
    <col min="47" max="47" width="2" style="37" customWidth="1"/>
    <col min="48" max="54" width="7" style="45" customWidth="1"/>
    <col min="55" max="55" width="7.796875" style="45" customWidth="1"/>
    <col min="56" max="56" width="8" style="45" customWidth="1"/>
    <col min="57" max="59" width="7" style="45" customWidth="1"/>
    <col min="60" max="60" width="7" style="1" customWidth="1"/>
    <col min="61" max="62" width="7" style="45" customWidth="1"/>
    <col min="63" max="63" width="7.796875" style="45" customWidth="1"/>
    <col min="64" max="64" width="10.796875" style="249" customWidth="1"/>
    <col min="65" max="65" width="9.3984375" style="45" customWidth="1"/>
    <col min="66" max="66" width="7.3984375" style="1" customWidth="1"/>
    <col min="67" max="67" width="2" style="37" customWidth="1"/>
    <col min="68" max="74" width="7" style="45" customWidth="1"/>
    <col min="75" max="75" width="7.796875" style="45" customWidth="1"/>
    <col min="76" max="76" width="8" style="45" customWidth="1"/>
    <col min="77" max="79" width="7" style="45" customWidth="1"/>
    <col min="80" max="80" width="7" style="1" customWidth="1"/>
    <col min="81" max="82" width="7" style="45" customWidth="1"/>
    <col min="83" max="83" width="7.796875" style="45" customWidth="1"/>
    <col min="84" max="84" width="2" style="45" customWidth="1"/>
    <col min="85" max="85" width="10.796875" style="249" customWidth="1"/>
    <col min="86" max="86" width="9.3984375" style="45" customWidth="1"/>
    <col min="87" max="87" width="7.3984375" style="45" customWidth="1"/>
    <col min="88" max="88" width="6" style="45" customWidth="1"/>
    <col min="89" max="89" width="9.19921875" style="7" customWidth="1"/>
    <col min="90" max="90" width="2" style="37" customWidth="1"/>
    <col min="91" max="97" width="7" style="45" customWidth="1"/>
    <col min="98" max="98" width="7.796875" style="45" customWidth="1"/>
    <col min="99" max="99" width="8" style="45" customWidth="1"/>
    <col min="100" max="102" width="7" style="45" customWidth="1"/>
    <col min="103" max="103" width="7" style="1" customWidth="1"/>
    <col min="104" max="105" width="7" style="45" customWidth="1"/>
    <col min="106" max="106" width="7.796875" style="45" customWidth="1"/>
    <col min="107" max="107" width="2" style="45" customWidth="1"/>
    <col min="108" max="108" width="10.796875" style="249" customWidth="1"/>
    <col min="109" max="109" width="9.3984375" style="45" customWidth="1"/>
    <col min="110" max="110" width="7.3984375" style="45" customWidth="1"/>
    <col min="111" max="111" width="2" style="37" customWidth="1"/>
    <col min="112" max="112" width="10" style="45" customWidth="1"/>
    <col min="113" max="118" width="7" style="45" customWidth="1"/>
    <col min="119" max="119" width="7.796875" style="45" customWidth="1"/>
    <col min="120" max="120" width="8" style="45" customWidth="1"/>
    <col min="121" max="123" width="7" style="45" customWidth="1"/>
    <col min="124" max="124" width="7" style="1" customWidth="1"/>
    <col min="125" max="126" width="7" style="45" customWidth="1"/>
    <col min="127" max="127" width="7.796875" style="45" customWidth="1"/>
    <col min="128" max="128" width="2" style="45" customWidth="1"/>
    <col min="129" max="129" width="10.796875" style="249" customWidth="1"/>
    <col min="130" max="130" width="9.3984375" style="45" customWidth="1"/>
    <col min="131" max="131" width="7.3984375" style="1" customWidth="1"/>
    <col min="132" max="132" width="3.19921875" style="215" customWidth="1"/>
    <col min="133" max="133" width="8.19921875" style="7" customWidth="1"/>
    <col min="134" max="16384" width="11" style="215"/>
  </cols>
  <sheetData>
    <row r="1" spans="1:134" x14ac:dyDescent="0.15">
      <c r="A1" s="8"/>
      <c r="B1" s="1"/>
      <c r="C1" s="8"/>
      <c r="D1" s="8"/>
      <c r="E1" s="5" t="s">
        <v>1078</v>
      </c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U1" s="1"/>
      <c r="V1" s="1"/>
      <c r="W1" s="1"/>
      <c r="Y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O1" s="1"/>
      <c r="AP1" s="1"/>
      <c r="AQ1" s="1"/>
      <c r="AS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I1" s="1"/>
      <c r="BJ1" s="1"/>
      <c r="BK1" s="1"/>
      <c r="BM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C1" s="1"/>
      <c r="CD1" s="1"/>
      <c r="CE1" s="1"/>
      <c r="CF1" s="1"/>
      <c r="CH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Z1" s="1"/>
      <c r="DA1" s="1"/>
      <c r="DB1" s="1"/>
      <c r="DC1" s="1"/>
      <c r="DE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U1" s="1"/>
      <c r="DV1" s="1"/>
      <c r="DW1" s="1"/>
      <c r="DX1" s="1"/>
      <c r="DZ1" s="1"/>
      <c r="EB1" s="219"/>
      <c r="EC1" s="210"/>
      <c r="ED1" s="219"/>
    </row>
    <row r="2" spans="1:134" x14ac:dyDescent="0.15">
      <c r="A2" s="8"/>
      <c r="B2" s="1"/>
      <c r="C2" s="8"/>
      <c r="D2" s="8"/>
      <c r="E2" s="5" t="s">
        <v>1079</v>
      </c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U2" s="1"/>
      <c r="V2" s="1"/>
      <c r="W2" s="1"/>
      <c r="Y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O2" s="1"/>
      <c r="AP2" s="1"/>
      <c r="AQ2" s="1"/>
      <c r="AS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I2" s="1"/>
      <c r="BJ2" s="1"/>
      <c r="BK2" s="1"/>
      <c r="BM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C2" s="1"/>
      <c r="CD2" s="1"/>
      <c r="CE2" s="1"/>
      <c r="CF2" s="1"/>
      <c r="CH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Z2" s="1"/>
      <c r="DA2" s="1"/>
      <c r="DB2" s="1"/>
      <c r="DC2" s="1"/>
      <c r="DE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U2" s="1"/>
      <c r="DV2" s="1"/>
      <c r="DW2" s="1"/>
      <c r="DX2" s="1"/>
      <c r="DZ2" s="1"/>
      <c r="EB2" s="219"/>
      <c r="EC2" s="210"/>
      <c r="ED2" s="219"/>
    </row>
    <row r="3" spans="1:134" x14ac:dyDescent="0.15">
      <c r="A3" s="8"/>
      <c r="B3" s="1"/>
      <c r="C3" s="8"/>
      <c r="D3" s="8"/>
      <c r="E3" s="8" t="s">
        <v>957</v>
      </c>
      <c r="G3" s="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U3" s="1"/>
      <c r="V3" s="1"/>
      <c r="W3" s="1"/>
      <c r="Y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O3" s="1"/>
      <c r="AP3" s="1"/>
      <c r="AQ3" s="1"/>
      <c r="AS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I3" s="1"/>
      <c r="BJ3" s="1"/>
      <c r="BK3" s="1"/>
      <c r="BM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C3" s="1"/>
      <c r="CD3" s="1"/>
      <c r="CE3" s="1"/>
      <c r="CF3" s="1"/>
      <c r="CH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Z3" s="1"/>
      <c r="DA3" s="1"/>
      <c r="DB3" s="1"/>
      <c r="DC3" s="1"/>
      <c r="DE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U3" s="1"/>
      <c r="DV3" s="1"/>
      <c r="DW3" s="1"/>
      <c r="DX3" s="1"/>
      <c r="DZ3" s="1"/>
      <c r="EB3" s="219"/>
      <c r="EC3" s="210"/>
      <c r="ED3" s="219"/>
    </row>
    <row r="4" spans="1:134" x14ac:dyDescent="0.15">
      <c r="A4" s="8"/>
      <c r="B4" s="1"/>
      <c r="C4" s="8"/>
      <c r="D4" s="8"/>
      <c r="E4" s="391" t="s">
        <v>1035</v>
      </c>
      <c r="G4" s="8"/>
      <c r="H4" s="9" t="s">
        <v>895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U4" s="1"/>
      <c r="V4" s="1"/>
      <c r="W4" s="1"/>
      <c r="X4" s="250"/>
      <c r="Y4" s="1"/>
      <c r="AA4" s="1"/>
      <c r="AB4" s="9" t="s">
        <v>896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O4" s="1"/>
      <c r="AP4" s="1"/>
      <c r="AQ4" s="1"/>
      <c r="AR4" s="250"/>
      <c r="AS4" s="1"/>
      <c r="AU4" s="1"/>
      <c r="AV4" s="9" t="s">
        <v>897</v>
      </c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I4" s="1"/>
      <c r="BJ4" s="1"/>
      <c r="BK4" s="1"/>
      <c r="BL4" s="250"/>
      <c r="BM4" s="1"/>
      <c r="BO4" s="1"/>
      <c r="BP4" s="9" t="s">
        <v>1028</v>
      </c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C4" s="1"/>
      <c r="CD4" s="1"/>
      <c r="CE4" s="1"/>
      <c r="CF4" s="1"/>
      <c r="CG4" s="250"/>
      <c r="CH4" s="1"/>
      <c r="CL4" s="1"/>
      <c r="CM4" s="9" t="s">
        <v>1030</v>
      </c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Z4" s="1"/>
      <c r="DA4" s="1"/>
      <c r="DB4" s="1"/>
      <c r="DC4" s="1"/>
      <c r="DD4" s="250"/>
      <c r="DE4" s="1"/>
      <c r="DG4" s="1"/>
      <c r="DH4" s="9" t="s">
        <v>1054</v>
      </c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U4" s="1"/>
      <c r="DV4" s="1"/>
      <c r="DW4" s="1"/>
      <c r="DX4" s="1"/>
      <c r="DY4" s="250"/>
      <c r="DZ4" s="1"/>
      <c r="EB4" s="219"/>
      <c r="EC4" s="210"/>
      <c r="ED4" s="219"/>
    </row>
    <row r="5" spans="1:134" ht="13" x14ac:dyDescent="0.15">
      <c r="A5" s="5"/>
      <c r="B5" s="17"/>
      <c r="C5" s="5"/>
      <c r="D5" s="5"/>
      <c r="E5" s="245" t="s">
        <v>958</v>
      </c>
      <c r="F5" s="11"/>
      <c r="G5" s="10"/>
      <c r="H5" s="13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251"/>
      <c r="Y5" s="17"/>
      <c r="Z5" s="17"/>
      <c r="AA5" s="12"/>
      <c r="AB5" s="15"/>
      <c r="AC5" s="12"/>
      <c r="AD5" s="12"/>
      <c r="AE5" s="12"/>
      <c r="AF5" s="12"/>
      <c r="AG5" s="12"/>
      <c r="AH5" s="12"/>
      <c r="AI5" s="12"/>
      <c r="AJ5" s="15"/>
      <c r="AK5" s="12"/>
      <c r="AL5" s="12"/>
      <c r="AM5" s="12"/>
      <c r="AN5" s="12"/>
      <c r="AO5" s="12"/>
      <c r="AP5" s="12"/>
      <c r="AQ5" s="12"/>
      <c r="AR5" s="251"/>
      <c r="AS5" s="17"/>
      <c r="AT5" s="17"/>
      <c r="AU5" s="12"/>
      <c r="AV5" s="15"/>
      <c r="AW5" s="12"/>
      <c r="AX5" s="12"/>
      <c r="AY5" s="12"/>
      <c r="AZ5" s="12"/>
      <c r="BA5" s="12"/>
      <c r="BB5" s="12"/>
      <c r="BC5" s="12"/>
      <c r="BD5" s="15"/>
      <c r="BE5" s="12"/>
      <c r="BF5" s="12"/>
      <c r="BG5" s="12"/>
      <c r="BH5" s="12"/>
      <c r="BI5" s="12"/>
      <c r="BJ5" s="12"/>
      <c r="BK5" s="12"/>
      <c r="BL5" s="251"/>
      <c r="BM5" s="17"/>
      <c r="BN5" s="17"/>
      <c r="BO5" s="12"/>
      <c r="BP5" s="16" t="s">
        <v>1015</v>
      </c>
      <c r="BQ5" s="17"/>
      <c r="BR5" s="17"/>
      <c r="BS5" s="17"/>
      <c r="BT5" s="17"/>
      <c r="BU5" s="17"/>
      <c r="BV5" s="17"/>
      <c r="BW5" s="17"/>
      <c r="BX5" s="16" t="s">
        <v>1016</v>
      </c>
      <c r="BY5" s="17"/>
      <c r="BZ5" s="17"/>
      <c r="CA5" s="17"/>
      <c r="CB5" s="17"/>
      <c r="CC5" s="17"/>
      <c r="CD5" s="17"/>
      <c r="CE5" s="17"/>
      <c r="CF5" s="17"/>
      <c r="CG5" s="251"/>
      <c r="CH5" s="17"/>
      <c r="CK5" s="18"/>
      <c r="CL5" s="12"/>
      <c r="CM5" s="16" t="s">
        <v>1031</v>
      </c>
      <c r="CN5" s="17"/>
      <c r="CO5" s="17"/>
      <c r="CP5" s="17"/>
      <c r="CQ5" s="17"/>
      <c r="CR5" s="17"/>
      <c r="CS5" s="17"/>
      <c r="CT5" s="17"/>
      <c r="CU5" s="16" t="s">
        <v>1033</v>
      </c>
      <c r="CV5" s="17"/>
      <c r="CW5" s="17"/>
      <c r="CX5" s="17"/>
      <c r="CY5" s="17"/>
      <c r="CZ5" s="17"/>
      <c r="DA5" s="17"/>
      <c r="DB5" s="17"/>
      <c r="DC5" s="17"/>
      <c r="DD5" s="251"/>
      <c r="DE5" s="17"/>
      <c r="DG5" s="12"/>
      <c r="DH5" s="178">
        <v>41803</v>
      </c>
      <c r="DI5" s="17"/>
      <c r="DJ5" s="17"/>
      <c r="DK5" s="17"/>
      <c r="DL5" s="17"/>
      <c r="DM5" s="17"/>
      <c r="DN5" s="17"/>
      <c r="DO5" s="17"/>
      <c r="DP5" s="179">
        <v>41823</v>
      </c>
      <c r="DQ5" s="17"/>
      <c r="DR5" s="17"/>
      <c r="DS5" s="17"/>
      <c r="DT5" s="17"/>
      <c r="DU5" s="17"/>
      <c r="DV5" s="17"/>
      <c r="DW5" s="17"/>
      <c r="DX5" s="17"/>
      <c r="DY5" s="251"/>
      <c r="DZ5" s="17"/>
      <c r="EB5" s="219"/>
      <c r="EC5" s="209"/>
      <c r="ED5" s="219"/>
    </row>
    <row r="6" spans="1:134" s="218" customFormat="1" ht="26" x14ac:dyDescent="0.15">
      <c r="A6" s="216"/>
      <c r="B6" s="200"/>
      <c r="C6" s="216"/>
      <c r="D6" s="216"/>
      <c r="E6" s="8" t="s">
        <v>1063</v>
      </c>
      <c r="F6" s="20"/>
      <c r="G6" s="217"/>
      <c r="H6" s="22" t="s">
        <v>898</v>
      </c>
      <c r="I6" s="21"/>
      <c r="J6" s="23">
        <v>0.3611111111111111</v>
      </c>
      <c r="K6" s="21"/>
      <c r="L6" s="23">
        <v>0.38194444444444442</v>
      </c>
      <c r="M6" s="21"/>
      <c r="N6" s="21"/>
      <c r="O6" s="21"/>
      <c r="P6" s="24">
        <v>39983</v>
      </c>
      <c r="Q6" s="21"/>
      <c r="R6" s="21"/>
      <c r="S6" s="21"/>
      <c r="T6" s="21"/>
      <c r="U6" s="21"/>
      <c r="V6" s="21"/>
      <c r="W6" s="21"/>
      <c r="X6" s="252"/>
      <c r="Y6" s="200"/>
      <c r="Z6" s="296"/>
      <c r="AA6" s="21"/>
      <c r="AB6" s="217"/>
      <c r="AC6" s="21"/>
      <c r="AD6" s="23"/>
      <c r="AE6" s="21"/>
      <c r="AF6" s="23"/>
      <c r="AG6" s="21"/>
      <c r="AH6" s="21"/>
      <c r="AI6" s="21"/>
      <c r="AJ6" s="217"/>
      <c r="AK6" s="21"/>
      <c r="AL6" s="21"/>
      <c r="AM6" s="21"/>
      <c r="AN6" s="21"/>
      <c r="AO6" s="21"/>
      <c r="AP6" s="21"/>
      <c r="AQ6" s="21"/>
      <c r="AR6" s="259" t="s">
        <v>1073</v>
      </c>
      <c r="AS6" s="200"/>
      <c r="AT6" s="200"/>
      <c r="AU6" s="21"/>
      <c r="AV6" s="217"/>
      <c r="AW6" s="21"/>
      <c r="AX6" s="23"/>
      <c r="AY6" s="21"/>
      <c r="AZ6" s="23"/>
      <c r="BA6" s="21"/>
      <c r="BB6" s="21"/>
      <c r="BC6" s="21"/>
      <c r="BD6" s="217"/>
      <c r="BE6" s="21"/>
      <c r="BF6" s="21"/>
      <c r="BG6" s="21"/>
      <c r="BH6" s="21"/>
      <c r="BI6" s="21"/>
      <c r="BJ6" s="21"/>
      <c r="BK6" s="21"/>
      <c r="BL6" s="252" t="s">
        <v>9</v>
      </c>
      <c r="BM6" s="200"/>
      <c r="BN6" s="200"/>
      <c r="BO6" s="21"/>
      <c r="BP6" s="216"/>
      <c r="BQ6" s="200"/>
      <c r="BR6" s="201"/>
      <c r="BS6" s="200"/>
      <c r="BT6" s="201"/>
      <c r="BU6" s="200"/>
      <c r="BV6" s="200"/>
      <c r="BW6" s="200"/>
      <c r="BX6" s="216"/>
      <c r="BY6" s="200"/>
      <c r="BZ6" s="200"/>
      <c r="CA6" s="200"/>
      <c r="CB6" s="200"/>
      <c r="CC6" s="200"/>
      <c r="CD6" s="200"/>
      <c r="CE6" s="200"/>
      <c r="CF6" s="200"/>
      <c r="CG6" s="252" t="s">
        <v>9</v>
      </c>
      <c r="CH6" s="200"/>
      <c r="CI6" s="199"/>
      <c r="CJ6" s="2"/>
      <c r="CK6" s="26"/>
      <c r="CL6" s="21"/>
      <c r="CM6" s="216"/>
      <c r="CN6" s="200"/>
      <c r="CO6" s="201"/>
      <c r="CP6" s="200"/>
      <c r="CQ6" s="201"/>
      <c r="CR6" s="200"/>
      <c r="CS6" s="200"/>
      <c r="CT6" s="200"/>
      <c r="CU6" s="216"/>
      <c r="CV6" s="200"/>
      <c r="CW6" s="200"/>
      <c r="CX6" s="200"/>
      <c r="CY6" s="200"/>
      <c r="CZ6" s="200"/>
      <c r="DA6" s="200"/>
      <c r="DB6" s="200"/>
      <c r="DC6" s="200"/>
      <c r="DD6" s="252" t="s">
        <v>9</v>
      </c>
      <c r="DE6" s="200"/>
      <c r="DF6" s="199"/>
      <c r="DG6" s="21"/>
      <c r="DH6" s="216"/>
      <c r="DI6" s="200"/>
      <c r="DJ6" s="201"/>
      <c r="DK6" s="200"/>
      <c r="DL6" s="201"/>
      <c r="DM6" s="200"/>
      <c r="DN6" s="200"/>
      <c r="DO6" s="200"/>
      <c r="DP6" s="216"/>
      <c r="DQ6" s="200"/>
      <c r="DR6" s="200"/>
      <c r="DS6" s="200"/>
      <c r="DT6" s="200"/>
      <c r="DU6" s="200"/>
      <c r="DV6" s="200"/>
      <c r="DW6" s="200"/>
      <c r="DX6" s="200"/>
      <c r="DY6" s="252" t="s">
        <v>9</v>
      </c>
      <c r="DZ6" s="200"/>
      <c r="EA6" s="199"/>
      <c r="EC6" s="199"/>
    </row>
    <row r="7" spans="1:134" s="219" customFormat="1" hidden="1" x14ac:dyDescent="0.15">
      <c r="B7" s="42"/>
      <c r="D7" s="219" t="s">
        <v>156</v>
      </c>
      <c r="E7" s="203"/>
      <c r="F7" s="19"/>
      <c r="G7" s="220"/>
      <c r="H7" s="25">
        <v>1</v>
      </c>
      <c r="I7" s="25"/>
      <c r="J7" s="25">
        <v>2</v>
      </c>
      <c r="K7" s="25"/>
      <c r="L7" s="25"/>
      <c r="M7" s="25"/>
      <c r="N7" s="205" t="s">
        <v>3</v>
      </c>
      <c r="O7" s="25"/>
      <c r="P7" s="25">
        <v>3</v>
      </c>
      <c r="Q7" s="25"/>
      <c r="R7" s="25"/>
      <c r="S7" s="25"/>
      <c r="T7" s="25">
        <v>2</v>
      </c>
      <c r="U7" s="25"/>
      <c r="V7" s="207" t="s">
        <v>2</v>
      </c>
      <c r="W7" s="25"/>
      <c r="X7" s="249"/>
      <c r="Y7" s="208" t="s">
        <v>980</v>
      </c>
      <c r="Z7" s="297"/>
      <c r="AA7" s="146"/>
      <c r="AB7" s="204" t="s">
        <v>1047</v>
      </c>
      <c r="AC7" s="205" t="s">
        <v>233</v>
      </c>
      <c r="AD7" s="204" t="s">
        <v>1047</v>
      </c>
      <c r="AE7" s="205" t="s">
        <v>233</v>
      </c>
      <c r="AF7" s="204" t="s">
        <v>1047</v>
      </c>
      <c r="AG7" s="205" t="s">
        <v>233</v>
      </c>
      <c r="AH7" s="205" t="s">
        <v>3</v>
      </c>
      <c r="AI7" s="137" t="s">
        <v>822</v>
      </c>
      <c r="AJ7" s="206" t="s">
        <v>826</v>
      </c>
      <c r="AK7" s="207" t="s">
        <v>233</v>
      </c>
      <c r="AL7" s="207" t="s">
        <v>826</v>
      </c>
      <c r="AM7" s="207" t="s">
        <v>233</v>
      </c>
      <c r="AN7" s="206" t="s">
        <v>826</v>
      </c>
      <c r="AO7" s="207" t="s">
        <v>233</v>
      </c>
      <c r="AP7" s="207" t="s">
        <v>2</v>
      </c>
      <c r="AQ7" s="137" t="s">
        <v>822</v>
      </c>
      <c r="AR7" s="260">
        <v>2014</v>
      </c>
      <c r="AS7" s="208" t="s">
        <v>980</v>
      </c>
      <c r="AT7" s="2"/>
      <c r="AU7" s="146"/>
      <c r="AV7" s="204" t="s">
        <v>1047</v>
      </c>
      <c r="AW7" s="205" t="s">
        <v>233</v>
      </c>
      <c r="AX7" s="204" t="s">
        <v>1047</v>
      </c>
      <c r="AY7" s="205" t="s">
        <v>233</v>
      </c>
      <c r="AZ7" s="204" t="s">
        <v>1047</v>
      </c>
      <c r="BA7" s="205" t="s">
        <v>233</v>
      </c>
      <c r="BB7" s="205" t="s">
        <v>3</v>
      </c>
      <c r="BC7" s="137" t="s">
        <v>822</v>
      </c>
      <c r="BD7" s="206" t="s">
        <v>826</v>
      </c>
      <c r="BE7" s="207" t="s">
        <v>233</v>
      </c>
      <c r="BF7" s="207" t="s">
        <v>826</v>
      </c>
      <c r="BG7" s="207" t="s">
        <v>233</v>
      </c>
      <c r="BH7" s="206" t="s">
        <v>826</v>
      </c>
      <c r="BI7" s="207" t="s">
        <v>233</v>
      </c>
      <c r="BJ7" s="207" t="s">
        <v>2</v>
      </c>
      <c r="BK7" s="137" t="s">
        <v>822</v>
      </c>
      <c r="BL7" s="249">
        <v>2015</v>
      </c>
      <c r="BM7" s="208"/>
      <c r="BN7" s="2"/>
      <c r="BO7" s="29"/>
      <c r="BP7" s="30"/>
      <c r="BQ7" s="2"/>
      <c r="BR7" s="2"/>
      <c r="BS7" s="2"/>
      <c r="BT7" s="30">
        <v>0.35416666666666669</v>
      </c>
      <c r="BU7" s="2"/>
      <c r="BV7" s="2"/>
      <c r="BW7" s="2"/>
      <c r="BX7" s="2" t="s">
        <v>0</v>
      </c>
      <c r="BY7" s="2"/>
      <c r="BZ7" s="2"/>
      <c r="CA7" s="2"/>
      <c r="CB7" s="30">
        <v>0.34236111111111112</v>
      </c>
      <c r="CC7" s="2"/>
      <c r="CD7" s="2"/>
      <c r="CE7" s="2"/>
      <c r="CF7" s="2"/>
      <c r="CG7" s="249">
        <v>2016</v>
      </c>
      <c r="CH7" s="208"/>
      <c r="CI7" s="42"/>
      <c r="CJ7" s="42"/>
      <c r="CK7" s="209" t="s">
        <v>1029</v>
      </c>
      <c r="CL7" s="29"/>
      <c r="CM7" s="30"/>
      <c r="CN7" s="2"/>
      <c r="CO7" s="2"/>
      <c r="CP7" s="2"/>
      <c r="CQ7" s="30">
        <v>0.35416666666666669</v>
      </c>
      <c r="CR7" s="2"/>
      <c r="CS7" s="2"/>
      <c r="CT7" s="2"/>
      <c r="CU7" s="2" t="s">
        <v>0</v>
      </c>
      <c r="CV7" s="2"/>
      <c r="CW7" s="2"/>
      <c r="CX7" s="2"/>
      <c r="CY7" s="30">
        <v>0.34236111111111112</v>
      </c>
      <c r="CZ7" s="2"/>
      <c r="DA7" s="2"/>
      <c r="DB7" s="2"/>
      <c r="DC7" s="2"/>
      <c r="DD7" s="249">
        <v>2017</v>
      </c>
      <c r="DE7" s="42"/>
      <c r="DF7" s="42"/>
      <c r="DG7" s="29"/>
      <c r="DH7" s="30"/>
      <c r="DI7" s="2"/>
      <c r="DJ7" s="2"/>
      <c r="DK7" s="2"/>
      <c r="DL7" s="30"/>
      <c r="DM7" s="2"/>
      <c r="DN7" s="2"/>
      <c r="DO7" s="2"/>
      <c r="DP7" s="2"/>
      <c r="DQ7" s="2"/>
      <c r="DR7" s="2"/>
      <c r="DS7" s="2"/>
      <c r="DT7" s="30"/>
      <c r="DU7" s="2"/>
      <c r="DV7" s="2"/>
      <c r="DW7" s="2"/>
      <c r="DX7" s="2"/>
      <c r="DY7" s="249">
        <v>2018</v>
      </c>
      <c r="DZ7" s="42"/>
      <c r="EA7" s="2"/>
      <c r="EC7" s="210"/>
    </row>
    <row r="8" spans="1:134" s="219" customFormat="1" ht="42" hidden="1" customHeight="1" x14ac:dyDescent="0.15">
      <c r="A8" s="31"/>
      <c r="B8" s="413"/>
      <c r="C8" s="31"/>
      <c r="D8" s="31"/>
      <c r="E8" s="32"/>
      <c r="F8" s="33"/>
      <c r="G8" s="180" t="s">
        <v>82</v>
      </c>
      <c r="H8" s="181" t="s">
        <v>959</v>
      </c>
      <c r="I8" s="182"/>
      <c r="J8" s="181" t="s">
        <v>960</v>
      </c>
      <c r="K8" s="182"/>
      <c r="L8" s="181" t="s">
        <v>961</v>
      </c>
      <c r="M8" s="182"/>
      <c r="N8" s="182"/>
      <c r="O8" s="183" t="s">
        <v>962</v>
      </c>
      <c r="P8" s="184" t="s">
        <v>823</v>
      </c>
      <c r="Q8" s="185"/>
      <c r="R8" s="185" t="s">
        <v>824</v>
      </c>
      <c r="S8" s="185"/>
      <c r="T8" s="184" t="s">
        <v>825</v>
      </c>
      <c r="U8" s="185"/>
      <c r="V8" s="185"/>
      <c r="W8" s="183" t="s">
        <v>821</v>
      </c>
      <c r="X8" s="196" t="s">
        <v>977</v>
      </c>
      <c r="Y8" s="191"/>
      <c r="Z8" s="202"/>
      <c r="AA8" s="186"/>
      <c r="AB8" s="181" t="s">
        <v>963</v>
      </c>
      <c r="AC8" s="182"/>
      <c r="AD8" s="181" t="s">
        <v>964</v>
      </c>
      <c r="AE8" s="182"/>
      <c r="AF8" s="181" t="s">
        <v>965</v>
      </c>
      <c r="AG8" s="182"/>
      <c r="AH8" s="182"/>
      <c r="AI8" s="183" t="s">
        <v>966</v>
      </c>
      <c r="AJ8" s="184" t="s">
        <v>823</v>
      </c>
      <c r="AK8" s="185"/>
      <c r="AL8" s="185" t="s">
        <v>824</v>
      </c>
      <c r="AM8" s="185"/>
      <c r="AN8" s="184" t="s">
        <v>825</v>
      </c>
      <c r="AO8" s="185"/>
      <c r="AP8" s="185"/>
      <c r="AQ8" s="183" t="s">
        <v>821</v>
      </c>
      <c r="AR8" s="196" t="s">
        <v>977</v>
      </c>
      <c r="AS8" s="191"/>
      <c r="AT8" s="202"/>
      <c r="AU8" s="187"/>
      <c r="AV8" s="181" t="s">
        <v>963</v>
      </c>
      <c r="AW8" s="182"/>
      <c r="AX8" s="181" t="s">
        <v>964</v>
      </c>
      <c r="AY8" s="182"/>
      <c r="AZ8" s="181" t="s">
        <v>965</v>
      </c>
      <c r="BA8" s="182"/>
      <c r="BB8" s="182"/>
      <c r="BC8" s="183" t="s">
        <v>966</v>
      </c>
      <c r="BD8" s="184" t="s">
        <v>823</v>
      </c>
      <c r="BE8" s="185"/>
      <c r="BF8" s="185" t="s">
        <v>824</v>
      </c>
      <c r="BG8" s="185"/>
      <c r="BH8" s="184" t="s">
        <v>825</v>
      </c>
      <c r="BI8" s="185"/>
      <c r="BJ8" s="185"/>
      <c r="BK8" s="183" t="s">
        <v>821</v>
      </c>
      <c r="BL8" s="196" t="s">
        <v>977</v>
      </c>
      <c r="BM8" s="191"/>
      <c r="BN8" s="202"/>
      <c r="BO8" s="187"/>
      <c r="BP8" s="188" t="s">
        <v>6</v>
      </c>
      <c r="BQ8" s="189"/>
      <c r="BR8" s="190" t="s">
        <v>7</v>
      </c>
      <c r="BS8" s="190"/>
      <c r="BT8" s="188" t="s">
        <v>8</v>
      </c>
      <c r="BU8" s="189"/>
      <c r="BV8" s="190"/>
      <c r="BW8" s="191" t="s">
        <v>4</v>
      </c>
      <c r="BX8" s="192" t="s">
        <v>823</v>
      </c>
      <c r="BY8" s="193"/>
      <c r="BZ8" s="194" t="s">
        <v>824</v>
      </c>
      <c r="CA8" s="194"/>
      <c r="CB8" s="192" t="s">
        <v>825</v>
      </c>
      <c r="CC8" s="193"/>
      <c r="CD8" s="194"/>
      <c r="CE8" s="191" t="s">
        <v>821</v>
      </c>
      <c r="CF8" s="195"/>
      <c r="CG8" s="196" t="s">
        <v>5</v>
      </c>
      <c r="CH8" s="191" t="s">
        <v>1034</v>
      </c>
      <c r="CI8" s="14"/>
      <c r="CJ8" s="42"/>
      <c r="CL8" s="187"/>
      <c r="CM8" s="188" t="s">
        <v>6</v>
      </c>
      <c r="CN8" s="189"/>
      <c r="CO8" s="190" t="s">
        <v>7</v>
      </c>
      <c r="CP8" s="190"/>
      <c r="CQ8" s="188" t="s">
        <v>8</v>
      </c>
      <c r="CR8" s="189"/>
      <c r="CS8" s="190"/>
      <c r="CT8" s="191" t="s">
        <v>4</v>
      </c>
      <c r="CU8" s="192" t="s">
        <v>823</v>
      </c>
      <c r="CV8" s="193"/>
      <c r="CW8" s="194" t="s">
        <v>824</v>
      </c>
      <c r="CX8" s="194"/>
      <c r="CY8" s="192" t="s">
        <v>825</v>
      </c>
      <c r="CZ8" s="193"/>
      <c r="DA8" s="194"/>
      <c r="DB8" s="197" t="s">
        <v>821</v>
      </c>
      <c r="DC8" s="195"/>
      <c r="DD8" s="196" t="s">
        <v>5</v>
      </c>
      <c r="DE8" s="198" t="s">
        <v>5</v>
      </c>
      <c r="DF8" s="14" t="s">
        <v>977</v>
      </c>
      <c r="DG8" s="187"/>
      <c r="DH8" s="188" t="s">
        <v>6</v>
      </c>
      <c r="DI8" s="189"/>
      <c r="DJ8" s="190" t="s">
        <v>7</v>
      </c>
      <c r="DK8" s="190"/>
      <c r="DL8" s="188" t="s">
        <v>8</v>
      </c>
      <c r="DM8" s="189"/>
      <c r="DN8" s="190"/>
      <c r="DO8" s="191" t="s">
        <v>4</v>
      </c>
      <c r="DP8" s="192" t="s">
        <v>823</v>
      </c>
      <c r="DQ8" s="193"/>
      <c r="DR8" s="194" t="s">
        <v>824</v>
      </c>
      <c r="DS8" s="194"/>
      <c r="DT8" s="192" t="s">
        <v>825</v>
      </c>
      <c r="DU8" s="193"/>
      <c r="DV8" s="193"/>
      <c r="DW8" s="197" t="s">
        <v>821</v>
      </c>
      <c r="DX8" s="195"/>
      <c r="DY8" s="196" t="s">
        <v>5</v>
      </c>
      <c r="DZ8" s="198" t="s">
        <v>5</v>
      </c>
      <c r="EA8" s="14" t="s">
        <v>977</v>
      </c>
    </row>
    <row r="9" spans="1:134" ht="56" customHeight="1" thickBot="1" x14ac:dyDescent="0.25">
      <c r="A9" s="221"/>
      <c r="B9" s="414" t="s">
        <v>1050</v>
      </c>
      <c r="C9" s="221"/>
      <c r="D9" s="221"/>
      <c r="E9" s="411" t="s">
        <v>978</v>
      </c>
      <c r="F9" s="412" t="s">
        <v>979</v>
      </c>
      <c r="G9" s="392"/>
      <c r="H9" s="122" t="s">
        <v>1047</v>
      </c>
      <c r="I9" s="123" t="s">
        <v>233</v>
      </c>
      <c r="J9" s="122" t="s">
        <v>1047</v>
      </c>
      <c r="K9" s="123" t="s">
        <v>233</v>
      </c>
      <c r="L9" s="122" t="s">
        <v>1047</v>
      </c>
      <c r="M9" s="123" t="s">
        <v>233</v>
      </c>
      <c r="N9" s="212" t="s">
        <v>3</v>
      </c>
      <c r="O9" s="124" t="s">
        <v>822</v>
      </c>
      <c r="P9" s="393" t="s">
        <v>826</v>
      </c>
      <c r="Q9" s="125" t="s">
        <v>233</v>
      </c>
      <c r="R9" s="125" t="s">
        <v>826</v>
      </c>
      <c r="S9" s="125" t="s">
        <v>233</v>
      </c>
      <c r="T9" s="393" t="s">
        <v>826</v>
      </c>
      <c r="U9" s="125" t="s">
        <v>233</v>
      </c>
      <c r="V9" s="213" t="s">
        <v>2</v>
      </c>
      <c r="W9" s="124" t="s">
        <v>822</v>
      </c>
      <c r="X9" s="394" t="s">
        <v>1066</v>
      </c>
      <c r="Y9" s="214" t="s">
        <v>1067</v>
      </c>
      <c r="Z9" s="211" t="s">
        <v>1072</v>
      </c>
      <c r="AA9" s="397"/>
      <c r="AB9" s="398" t="s">
        <v>1064</v>
      </c>
      <c r="AC9" s="399" t="s">
        <v>233</v>
      </c>
      <c r="AD9" s="398" t="s">
        <v>1064</v>
      </c>
      <c r="AE9" s="399" t="s">
        <v>233</v>
      </c>
      <c r="AF9" s="398" t="s">
        <v>1064</v>
      </c>
      <c r="AG9" s="399" t="s">
        <v>233</v>
      </c>
      <c r="AH9" s="399" t="s">
        <v>967</v>
      </c>
      <c r="AI9" s="214" t="s">
        <v>822</v>
      </c>
      <c r="AJ9" s="400" t="s">
        <v>826</v>
      </c>
      <c r="AK9" s="401" t="s">
        <v>233</v>
      </c>
      <c r="AL9" s="402" t="s">
        <v>826</v>
      </c>
      <c r="AM9" s="402" t="s">
        <v>233</v>
      </c>
      <c r="AN9" s="400" t="s">
        <v>826</v>
      </c>
      <c r="AO9" s="401" t="s">
        <v>233</v>
      </c>
      <c r="AP9" s="402" t="s">
        <v>2</v>
      </c>
      <c r="AQ9" s="395" t="s">
        <v>822</v>
      </c>
      <c r="AR9" s="394" t="s">
        <v>1066</v>
      </c>
      <c r="AS9" s="395" t="s">
        <v>1067</v>
      </c>
      <c r="AT9" s="396" t="s">
        <v>1071</v>
      </c>
      <c r="AU9" s="403"/>
      <c r="AV9" s="404" t="s">
        <v>1064</v>
      </c>
      <c r="AW9" s="405" t="s">
        <v>233</v>
      </c>
      <c r="AX9" s="404" t="s">
        <v>1064</v>
      </c>
      <c r="AY9" s="405" t="s">
        <v>233</v>
      </c>
      <c r="AZ9" s="404" t="s">
        <v>1064</v>
      </c>
      <c r="BA9" s="405" t="s">
        <v>233</v>
      </c>
      <c r="BB9" s="405" t="s">
        <v>967</v>
      </c>
      <c r="BC9" s="395" t="s">
        <v>822</v>
      </c>
      <c r="BD9" s="400" t="s">
        <v>826</v>
      </c>
      <c r="BE9" s="401" t="s">
        <v>233</v>
      </c>
      <c r="BF9" s="402" t="s">
        <v>826</v>
      </c>
      <c r="BG9" s="402" t="s">
        <v>233</v>
      </c>
      <c r="BH9" s="400" t="s">
        <v>826</v>
      </c>
      <c r="BI9" s="401" t="s">
        <v>233</v>
      </c>
      <c r="BJ9" s="402" t="s">
        <v>2</v>
      </c>
      <c r="BK9" s="395" t="s">
        <v>822</v>
      </c>
      <c r="BL9" s="394" t="s">
        <v>1066</v>
      </c>
      <c r="BM9" s="395" t="s">
        <v>1067</v>
      </c>
      <c r="BN9" s="396" t="s">
        <v>1070</v>
      </c>
      <c r="BO9" s="403"/>
      <c r="BP9" s="406" t="s">
        <v>1064</v>
      </c>
      <c r="BQ9" s="407" t="s">
        <v>233</v>
      </c>
      <c r="BR9" s="408" t="s">
        <v>826</v>
      </c>
      <c r="BS9" s="408" t="s">
        <v>233</v>
      </c>
      <c r="BT9" s="406" t="s">
        <v>1064</v>
      </c>
      <c r="BU9" s="407" t="s">
        <v>233</v>
      </c>
      <c r="BV9" s="408" t="s">
        <v>3</v>
      </c>
      <c r="BW9" s="395" t="s">
        <v>822</v>
      </c>
      <c r="BX9" s="400" t="s">
        <v>826</v>
      </c>
      <c r="BY9" s="401" t="s">
        <v>233</v>
      </c>
      <c r="BZ9" s="402" t="s">
        <v>826</v>
      </c>
      <c r="CA9" s="402" t="s">
        <v>233</v>
      </c>
      <c r="CB9" s="400" t="s">
        <v>826</v>
      </c>
      <c r="CC9" s="401" t="s">
        <v>233</v>
      </c>
      <c r="CD9" s="402" t="s">
        <v>2</v>
      </c>
      <c r="CE9" s="395" t="s">
        <v>822</v>
      </c>
      <c r="CF9" s="409"/>
      <c r="CG9" s="394" t="s">
        <v>1066</v>
      </c>
      <c r="CH9" s="395" t="s">
        <v>1067</v>
      </c>
      <c r="CI9" s="396" t="s">
        <v>1069</v>
      </c>
      <c r="CJ9" s="410"/>
      <c r="CK9" s="396" t="s">
        <v>1068</v>
      </c>
      <c r="CL9" s="403"/>
      <c r="CM9" s="406" t="s">
        <v>1064</v>
      </c>
      <c r="CN9" s="407" t="s">
        <v>233</v>
      </c>
      <c r="CO9" s="408" t="s">
        <v>826</v>
      </c>
      <c r="CP9" s="408" t="s">
        <v>233</v>
      </c>
      <c r="CQ9" s="406" t="s">
        <v>1064</v>
      </c>
      <c r="CR9" s="407" t="s">
        <v>233</v>
      </c>
      <c r="CS9" s="408" t="s">
        <v>3</v>
      </c>
      <c r="CT9" s="395" t="s">
        <v>1065</v>
      </c>
      <c r="CU9" s="400" t="s">
        <v>826</v>
      </c>
      <c r="CV9" s="401" t="s">
        <v>233</v>
      </c>
      <c r="CW9" s="402" t="s">
        <v>826</v>
      </c>
      <c r="CX9" s="402" t="s">
        <v>233</v>
      </c>
      <c r="CY9" s="400" t="s">
        <v>826</v>
      </c>
      <c r="CZ9" s="401" t="s">
        <v>233</v>
      </c>
      <c r="DA9" s="402" t="s">
        <v>2</v>
      </c>
      <c r="DB9" s="395" t="s">
        <v>1065</v>
      </c>
      <c r="DC9" s="409"/>
      <c r="DD9" s="394" t="s">
        <v>1066</v>
      </c>
      <c r="DE9" s="395" t="s">
        <v>1067</v>
      </c>
      <c r="DF9" s="396" t="s">
        <v>1076</v>
      </c>
      <c r="DG9" s="403"/>
      <c r="DH9" s="406" t="s">
        <v>1064</v>
      </c>
      <c r="DI9" s="407" t="s">
        <v>233</v>
      </c>
      <c r="DJ9" s="408" t="s">
        <v>826</v>
      </c>
      <c r="DK9" s="408" t="s">
        <v>233</v>
      </c>
      <c r="DL9" s="406" t="s">
        <v>1064</v>
      </c>
      <c r="DM9" s="407" t="s">
        <v>233</v>
      </c>
      <c r="DN9" s="408" t="s">
        <v>3</v>
      </c>
      <c r="DO9" s="395" t="s">
        <v>822</v>
      </c>
      <c r="DP9" s="400" t="s">
        <v>826</v>
      </c>
      <c r="DQ9" s="401" t="s">
        <v>233</v>
      </c>
      <c r="DR9" s="402" t="s">
        <v>826</v>
      </c>
      <c r="DS9" s="402" t="s">
        <v>233</v>
      </c>
      <c r="DT9" s="400" t="s">
        <v>826</v>
      </c>
      <c r="DU9" s="401" t="s">
        <v>233</v>
      </c>
      <c r="DV9" s="401" t="s">
        <v>2</v>
      </c>
      <c r="DW9" s="395" t="s">
        <v>822</v>
      </c>
      <c r="DX9" s="409"/>
      <c r="DY9" s="394" t="s">
        <v>1066</v>
      </c>
      <c r="DZ9" s="395" t="s">
        <v>1067</v>
      </c>
      <c r="EA9" s="396" t="s">
        <v>1077</v>
      </c>
      <c r="EB9" s="222"/>
      <c r="EC9" s="386" t="s">
        <v>1062</v>
      </c>
    </row>
    <row r="10" spans="1:134" ht="13" thickTop="1" x14ac:dyDescent="0.15">
      <c r="A10" s="223">
        <v>1</v>
      </c>
      <c r="B10" s="415"/>
      <c r="C10" s="223">
        <v>183</v>
      </c>
      <c r="D10" s="223" t="s">
        <v>102</v>
      </c>
      <c r="E10" s="53" t="s">
        <v>103</v>
      </c>
      <c r="F10" s="54" t="s">
        <v>104</v>
      </c>
      <c r="G10" s="224" t="s">
        <v>105</v>
      </c>
      <c r="H10" s="261">
        <v>1</v>
      </c>
      <c r="I10" s="262"/>
      <c r="J10" s="263"/>
      <c r="K10" s="264"/>
      <c r="L10" s="265"/>
      <c r="M10" s="266"/>
      <c r="N10" s="267">
        <f t="shared" ref="N10:N15" si="0">SUM(H10:M10)</f>
        <v>1</v>
      </c>
      <c r="O10" s="55"/>
      <c r="P10" s="56"/>
      <c r="Q10" s="57"/>
      <c r="R10" s="58"/>
      <c r="S10" s="59">
        <v>1</v>
      </c>
      <c r="T10" s="60"/>
      <c r="U10" s="59"/>
      <c r="V10" s="150">
        <f t="shared" ref="V10:V15" si="1">SUM(P10:U10)</f>
        <v>1</v>
      </c>
      <c r="W10" s="55"/>
      <c r="X10" s="253">
        <f>MAX(N10,V10)</f>
        <v>1</v>
      </c>
      <c r="Y10" s="151">
        <f>MAX(O10,W10)</f>
        <v>0</v>
      </c>
      <c r="Z10" s="248">
        <f>SUM(X10:Y10)</f>
        <v>1</v>
      </c>
      <c r="AA10" s="312"/>
      <c r="AB10" s="313"/>
      <c r="AC10" s="313">
        <v>2</v>
      </c>
      <c r="AD10" s="313"/>
      <c r="AE10" s="313"/>
      <c r="AF10" s="313"/>
      <c r="AG10" s="313"/>
      <c r="AH10" s="313">
        <f t="shared" ref="AH10:AH15" si="2">SUM(AB10:AG10)</f>
        <v>2</v>
      </c>
      <c r="AI10" s="247"/>
      <c r="AJ10" s="314"/>
      <c r="AK10" s="314"/>
      <c r="AL10" s="314"/>
      <c r="AM10" s="314"/>
      <c r="AN10" s="314"/>
      <c r="AO10" s="314"/>
      <c r="AP10" s="314">
        <f t="shared" ref="AP10:AP15" si="3">SUM(AJ10:AO10)</f>
        <v>0</v>
      </c>
      <c r="AQ10" s="247"/>
      <c r="AR10" s="315">
        <f>MAX(AH10,AP10)</f>
        <v>2</v>
      </c>
      <c r="AS10" s="247">
        <f>MAX(AI10,AQ10)</f>
        <v>0</v>
      </c>
      <c r="AT10" s="248">
        <f>SUM(AR10:AS10)</f>
        <v>2</v>
      </c>
      <c r="AU10" s="312"/>
      <c r="AV10" s="313"/>
      <c r="AW10" s="313"/>
      <c r="AX10" s="313"/>
      <c r="AY10" s="313">
        <v>1</v>
      </c>
      <c r="AZ10" s="313"/>
      <c r="BA10" s="313"/>
      <c r="BB10" s="313">
        <f t="shared" ref="BB10:BB15" si="4">SUM(AV10:BA10)</f>
        <v>1</v>
      </c>
      <c r="BC10" s="247"/>
      <c r="BD10" s="314"/>
      <c r="BE10" s="314">
        <v>1</v>
      </c>
      <c r="BF10" s="314">
        <v>2</v>
      </c>
      <c r="BG10" s="314"/>
      <c r="BH10" s="314"/>
      <c r="BI10" s="314"/>
      <c r="BJ10" s="314">
        <f t="shared" ref="BJ10:BJ15" si="5">SUM(BD10:BI10)</f>
        <v>3</v>
      </c>
      <c r="BK10" s="247"/>
      <c r="BL10" s="315">
        <f>MAX(BB10,BJ10)</f>
        <v>3</v>
      </c>
      <c r="BM10" s="247">
        <f>MAX(BC10,BK10)</f>
        <v>0</v>
      </c>
      <c r="BN10" s="248">
        <f>SUM(BL10:BM10)</f>
        <v>3</v>
      </c>
      <c r="BO10" s="312"/>
      <c r="BP10" s="313"/>
      <c r="BQ10" s="313"/>
      <c r="BR10" s="313"/>
      <c r="BS10" s="313"/>
      <c r="BT10" s="313"/>
      <c r="BU10" s="313"/>
      <c r="BV10" s="313">
        <f t="shared" ref="BV10:BV41" si="6">SUM(BP10:BU10)</f>
        <v>0</v>
      </c>
      <c r="BW10" s="247"/>
      <c r="BX10" s="314"/>
      <c r="BY10" s="314"/>
      <c r="BZ10" s="314"/>
      <c r="CA10" s="314"/>
      <c r="CB10" s="314"/>
      <c r="CC10" s="314"/>
      <c r="CD10" s="314">
        <f t="shared" ref="CD10:CD41" si="7">SUM(BX10:CC10)</f>
        <v>0</v>
      </c>
      <c r="CE10" s="247"/>
      <c r="CF10" s="316"/>
      <c r="CG10" s="315">
        <f t="shared" ref="CG10:CG41" si="8">MAX(BV10,CD10)</f>
        <v>0</v>
      </c>
      <c r="CH10" s="247">
        <f t="shared" ref="CH10:CH41" si="9">MAX(BW10,CE10)</f>
        <v>0</v>
      </c>
      <c r="CI10" s="225"/>
      <c r="CJ10" s="225"/>
      <c r="CK10" s="317">
        <f>(X10+AR10+BL10+CI10)/4</f>
        <v>1.5</v>
      </c>
      <c r="CL10" s="312"/>
      <c r="CM10" s="313"/>
      <c r="CN10" s="313">
        <v>1</v>
      </c>
      <c r="CO10" s="313"/>
      <c r="CP10" s="313"/>
      <c r="CQ10" s="313"/>
      <c r="CR10" s="313"/>
      <c r="CS10" s="313">
        <f>SUM(CM10:CR10)</f>
        <v>1</v>
      </c>
      <c r="CT10" s="247"/>
      <c r="CU10" s="314"/>
      <c r="CV10" s="314"/>
      <c r="CW10" s="314"/>
      <c r="CX10" s="314"/>
      <c r="CY10" s="314"/>
      <c r="CZ10" s="314"/>
      <c r="DA10" s="314">
        <f>SUM(CU10:CZ10)</f>
        <v>0</v>
      </c>
      <c r="DB10" s="247"/>
      <c r="DC10" s="316"/>
      <c r="DD10" s="315">
        <f>MAX(CS10,DA10)</f>
        <v>1</v>
      </c>
      <c r="DE10" s="247">
        <f t="shared" ref="DE10:DE41" si="10">MAX(CT10,DB10)</f>
        <v>0</v>
      </c>
      <c r="DF10" s="225">
        <f>SUM(DD10:DE10)</f>
        <v>1</v>
      </c>
      <c r="DG10" s="312"/>
      <c r="DH10" s="313"/>
      <c r="DI10" s="313"/>
      <c r="DJ10" s="313"/>
      <c r="DK10" s="313"/>
      <c r="DL10" s="313"/>
      <c r="DM10" s="313"/>
      <c r="DN10" s="313">
        <f t="shared" ref="DN10:DN41" si="11">SUM(DH10:DM10)</f>
        <v>0</v>
      </c>
      <c r="DO10" s="247">
        <v>1</v>
      </c>
      <c r="DP10" s="314"/>
      <c r="DQ10" s="314">
        <v>2</v>
      </c>
      <c r="DR10" s="314"/>
      <c r="DS10" s="314"/>
      <c r="DT10" s="314"/>
      <c r="DU10" s="314"/>
      <c r="DV10" s="314">
        <f t="shared" ref="DV10:DV73" si="12">SUM(DP10:DU10)</f>
        <v>2</v>
      </c>
      <c r="DW10" s="247"/>
      <c r="DX10" s="316"/>
      <c r="DY10" s="315">
        <f>MAX(DN10,DV10)</f>
        <v>2</v>
      </c>
      <c r="DZ10" s="247">
        <f t="shared" ref="DZ10:DZ74" si="13">MAX(DO10,DW10)</f>
        <v>1</v>
      </c>
      <c r="EA10" s="248">
        <f>SUM(DY10:DZ10)</f>
        <v>3</v>
      </c>
      <c r="EC10" s="387">
        <f>(Z10+AT10+BN10+CI10+DF10+EA10)/6</f>
        <v>1.6666666666666667</v>
      </c>
    </row>
    <row r="11" spans="1:134" x14ac:dyDescent="0.15">
      <c r="A11" s="223">
        <v>2</v>
      </c>
      <c r="B11" s="415"/>
      <c r="C11" s="226">
        <v>294</v>
      </c>
      <c r="D11" s="226" t="s">
        <v>106</v>
      </c>
      <c r="E11" s="76" t="s">
        <v>107</v>
      </c>
      <c r="F11" s="77" t="s">
        <v>108</v>
      </c>
      <c r="G11" s="227" t="s">
        <v>109</v>
      </c>
      <c r="H11" s="268"/>
      <c r="I11" s="269"/>
      <c r="J11" s="270"/>
      <c r="K11" s="271"/>
      <c r="L11" s="272"/>
      <c r="M11" s="273"/>
      <c r="N11" s="274">
        <f t="shared" si="0"/>
        <v>0</v>
      </c>
      <c r="O11" s="78"/>
      <c r="P11" s="79"/>
      <c r="Q11" s="80"/>
      <c r="R11" s="81">
        <v>3</v>
      </c>
      <c r="S11" s="82"/>
      <c r="T11" s="83">
        <v>5</v>
      </c>
      <c r="U11" s="82"/>
      <c r="V11" s="152">
        <f t="shared" si="1"/>
        <v>8</v>
      </c>
      <c r="W11" s="78"/>
      <c r="X11" s="254">
        <f t="shared" ref="X11:X74" si="14">MAX(N11,V11)</f>
        <v>8</v>
      </c>
      <c r="Y11" s="155">
        <f>MAX(O11,W11)</f>
        <v>0</v>
      </c>
      <c r="Z11" s="318">
        <f t="shared" ref="Z11:Z73" si="15">SUM(X11:Y11)</f>
        <v>8</v>
      </c>
      <c r="AA11" s="319"/>
      <c r="AB11" s="320">
        <v>3</v>
      </c>
      <c r="AC11" s="320"/>
      <c r="AD11" s="320"/>
      <c r="AE11" s="320"/>
      <c r="AF11" s="320">
        <v>3</v>
      </c>
      <c r="AG11" s="320"/>
      <c r="AH11" s="320">
        <f t="shared" si="2"/>
        <v>6</v>
      </c>
      <c r="AI11" s="321"/>
      <c r="AJ11" s="322">
        <v>4</v>
      </c>
      <c r="AK11" s="322"/>
      <c r="AL11" s="322"/>
      <c r="AM11" s="322"/>
      <c r="AN11" s="322">
        <v>5</v>
      </c>
      <c r="AO11" s="322"/>
      <c r="AP11" s="322">
        <f t="shared" si="3"/>
        <v>9</v>
      </c>
      <c r="AQ11" s="321"/>
      <c r="AR11" s="323">
        <f t="shared" ref="AR11:AR74" si="16">MAX(AH11,AP11)</f>
        <v>9</v>
      </c>
      <c r="AS11" s="321">
        <f>MAX(AI11,AQ11)</f>
        <v>0</v>
      </c>
      <c r="AT11" s="318">
        <f t="shared" ref="AT11:AT74" si="17">SUM(AR11:AS11)</f>
        <v>9</v>
      </c>
      <c r="AU11" s="319"/>
      <c r="AV11" s="320">
        <v>4</v>
      </c>
      <c r="AW11" s="320"/>
      <c r="AX11" s="320">
        <v>2</v>
      </c>
      <c r="AY11" s="320"/>
      <c r="AZ11" s="320">
        <v>1</v>
      </c>
      <c r="BA11" s="320"/>
      <c r="BB11" s="320">
        <f t="shared" si="4"/>
        <v>7</v>
      </c>
      <c r="BC11" s="321"/>
      <c r="BD11" s="322">
        <v>4</v>
      </c>
      <c r="BE11" s="322"/>
      <c r="BF11" s="322">
        <v>5</v>
      </c>
      <c r="BG11" s="322"/>
      <c r="BH11" s="322">
        <v>2</v>
      </c>
      <c r="BI11" s="322"/>
      <c r="BJ11" s="322">
        <f t="shared" si="5"/>
        <v>11</v>
      </c>
      <c r="BK11" s="321"/>
      <c r="BL11" s="323">
        <f t="shared" ref="BL11:BL74" si="18">MAX(BB11,BJ11)</f>
        <v>11</v>
      </c>
      <c r="BM11" s="321">
        <f>MAX(BC11,BK11)</f>
        <v>0</v>
      </c>
      <c r="BN11" s="318">
        <f t="shared" ref="BN11:BN73" si="19">SUM(BL11:BM11)</f>
        <v>11</v>
      </c>
      <c r="BO11" s="319"/>
      <c r="BP11" s="320">
        <v>2</v>
      </c>
      <c r="BQ11" s="320"/>
      <c r="BR11" s="320">
        <v>6</v>
      </c>
      <c r="BS11" s="320"/>
      <c r="BT11" s="320">
        <v>2</v>
      </c>
      <c r="BU11" s="320"/>
      <c r="BV11" s="320">
        <f t="shared" si="6"/>
        <v>10</v>
      </c>
      <c r="BW11" s="321"/>
      <c r="BX11" s="322"/>
      <c r="BY11" s="322"/>
      <c r="BZ11" s="322">
        <v>5</v>
      </c>
      <c r="CA11" s="322"/>
      <c r="CB11" s="322">
        <v>4</v>
      </c>
      <c r="CC11" s="322"/>
      <c r="CD11" s="322">
        <f t="shared" si="7"/>
        <v>9</v>
      </c>
      <c r="CE11" s="321"/>
      <c r="CF11" s="324"/>
      <c r="CG11" s="323">
        <f t="shared" si="8"/>
        <v>10</v>
      </c>
      <c r="CH11" s="321">
        <f t="shared" si="9"/>
        <v>0</v>
      </c>
      <c r="CI11" s="325">
        <f>SUM(CG11:CH11)</f>
        <v>10</v>
      </c>
      <c r="CJ11" s="325"/>
      <c r="CK11" s="326">
        <f>(X11+AR11+BL11+CI11)/4</f>
        <v>9.5</v>
      </c>
      <c r="CL11" s="319"/>
      <c r="CM11" s="320">
        <v>3</v>
      </c>
      <c r="CN11" s="320">
        <v>1</v>
      </c>
      <c r="CO11" s="320">
        <v>3</v>
      </c>
      <c r="CP11" s="320"/>
      <c r="CQ11" s="320"/>
      <c r="CR11" s="320"/>
      <c r="CS11" s="320">
        <f t="shared" ref="CS11:CS41" si="20">SUM(CM11:CR11)</f>
        <v>7</v>
      </c>
      <c r="CT11" s="321"/>
      <c r="CU11" s="322">
        <v>1</v>
      </c>
      <c r="CV11" s="322"/>
      <c r="CW11" s="322">
        <v>4</v>
      </c>
      <c r="CX11" s="322"/>
      <c r="CY11" s="322">
        <v>3</v>
      </c>
      <c r="CZ11" s="322"/>
      <c r="DA11" s="322">
        <f t="shared" ref="DA11:DA41" si="21">SUM(CU11:CZ11)</f>
        <v>8</v>
      </c>
      <c r="DB11" s="321"/>
      <c r="DC11" s="324"/>
      <c r="DD11" s="323">
        <f t="shared" ref="DD11:DD74" si="22">MAX(CS11,DA11)</f>
        <v>8</v>
      </c>
      <c r="DE11" s="321">
        <f t="shared" si="10"/>
        <v>0</v>
      </c>
      <c r="DF11" s="325">
        <f>SUM(DD11:DE11)</f>
        <v>8</v>
      </c>
      <c r="DG11" s="319"/>
      <c r="DH11" s="320">
        <v>3</v>
      </c>
      <c r="DI11" s="320"/>
      <c r="DJ11" s="320">
        <v>4</v>
      </c>
      <c r="DK11" s="320"/>
      <c r="DL11" s="320"/>
      <c r="DM11" s="320"/>
      <c r="DN11" s="320">
        <f t="shared" si="11"/>
        <v>7</v>
      </c>
      <c r="DO11" s="321"/>
      <c r="DP11" s="322"/>
      <c r="DQ11" s="322"/>
      <c r="DR11" s="322">
        <v>3</v>
      </c>
      <c r="DS11" s="322">
        <v>1</v>
      </c>
      <c r="DT11" s="322">
        <v>3</v>
      </c>
      <c r="DU11" s="322"/>
      <c r="DV11" s="322">
        <f t="shared" si="12"/>
        <v>7</v>
      </c>
      <c r="DW11" s="321"/>
      <c r="DX11" s="324"/>
      <c r="DY11" s="323">
        <f t="shared" ref="DY11:DY74" si="23">MAX(DN11,DV11)</f>
        <v>7</v>
      </c>
      <c r="DZ11" s="321">
        <f t="shared" si="13"/>
        <v>0</v>
      </c>
      <c r="EA11" s="318">
        <f>SUM(DY11:DZ11)</f>
        <v>7</v>
      </c>
      <c r="EC11" s="387">
        <f t="shared" ref="EC11:EC74" si="24">(Z11+AT11+BN11+CI11+DF11+EA11)/6</f>
        <v>8.8333333333333339</v>
      </c>
    </row>
    <row r="12" spans="1:134" s="232" customFormat="1" x14ac:dyDescent="0.15">
      <c r="A12" s="229">
        <v>3</v>
      </c>
      <c r="B12" s="416"/>
      <c r="C12" s="230">
        <v>62</v>
      </c>
      <c r="D12" s="230" t="s">
        <v>110</v>
      </c>
      <c r="E12" s="96" t="s">
        <v>111</v>
      </c>
      <c r="F12" s="97" t="s">
        <v>112</v>
      </c>
      <c r="G12" s="231" t="s">
        <v>33</v>
      </c>
      <c r="H12" s="275"/>
      <c r="I12" s="276"/>
      <c r="J12" s="277"/>
      <c r="K12" s="278"/>
      <c r="L12" s="279"/>
      <c r="M12" s="280"/>
      <c r="N12" s="281">
        <f t="shared" si="0"/>
        <v>0</v>
      </c>
      <c r="O12" s="98"/>
      <c r="P12" s="99"/>
      <c r="Q12" s="100"/>
      <c r="R12" s="101"/>
      <c r="S12" s="102"/>
      <c r="T12" s="103"/>
      <c r="U12" s="102"/>
      <c r="V12" s="159">
        <f t="shared" si="1"/>
        <v>0</v>
      </c>
      <c r="W12" s="98"/>
      <c r="X12" s="254">
        <f t="shared" si="14"/>
        <v>0</v>
      </c>
      <c r="Y12" s="160">
        <f>MAX(O12,W12)</f>
        <v>0</v>
      </c>
      <c r="Z12" s="327"/>
      <c r="AA12" s="328"/>
      <c r="AB12" s="329"/>
      <c r="AC12" s="329"/>
      <c r="AD12" s="329"/>
      <c r="AE12" s="329"/>
      <c r="AF12" s="329"/>
      <c r="AG12" s="329"/>
      <c r="AH12" s="329">
        <f t="shared" si="2"/>
        <v>0</v>
      </c>
      <c r="AI12" s="330"/>
      <c r="AJ12" s="331"/>
      <c r="AK12" s="331"/>
      <c r="AL12" s="331">
        <v>1</v>
      </c>
      <c r="AM12" s="331"/>
      <c r="AN12" s="331"/>
      <c r="AO12" s="331"/>
      <c r="AP12" s="331">
        <f t="shared" si="3"/>
        <v>1</v>
      </c>
      <c r="AQ12" s="330"/>
      <c r="AR12" s="323">
        <f t="shared" si="16"/>
        <v>1</v>
      </c>
      <c r="AS12" s="330">
        <f>MAX(AI12,AQ12)</f>
        <v>0</v>
      </c>
      <c r="AT12" s="332">
        <f t="shared" si="17"/>
        <v>1</v>
      </c>
      <c r="AU12" s="328"/>
      <c r="AV12" s="329">
        <v>1</v>
      </c>
      <c r="AW12" s="329"/>
      <c r="AX12" s="329"/>
      <c r="AY12" s="329"/>
      <c r="AZ12" s="329"/>
      <c r="BA12" s="329"/>
      <c r="BB12" s="329">
        <f t="shared" si="4"/>
        <v>1</v>
      </c>
      <c r="BC12" s="330"/>
      <c r="BD12" s="331"/>
      <c r="BE12" s="331"/>
      <c r="BF12" s="331">
        <v>1</v>
      </c>
      <c r="BG12" s="331"/>
      <c r="BH12" s="331"/>
      <c r="BI12" s="331"/>
      <c r="BJ12" s="331">
        <f t="shared" si="5"/>
        <v>1</v>
      </c>
      <c r="BK12" s="330"/>
      <c r="BL12" s="323">
        <f t="shared" si="18"/>
        <v>1</v>
      </c>
      <c r="BM12" s="330">
        <f>MAX(BC12,BK12)</f>
        <v>0</v>
      </c>
      <c r="BN12" s="327">
        <f t="shared" si="19"/>
        <v>1</v>
      </c>
      <c r="BO12" s="328"/>
      <c r="BP12" s="329"/>
      <c r="BQ12" s="329"/>
      <c r="BR12" s="329"/>
      <c r="BS12" s="329"/>
      <c r="BT12" s="329"/>
      <c r="BU12" s="329"/>
      <c r="BV12" s="329">
        <f t="shared" si="6"/>
        <v>0</v>
      </c>
      <c r="BW12" s="330"/>
      <c r="BX12" s="331"/>
      <c r="BY12" s="331"/>
      <c r="BZ12" s="331"/>
      <c r="CA12" s="331"/>
      <c r="CB12" s="331"/>
      <c r="CC12" s="331"/>
      <c r="CD12" s="331">
        <f t="shared" si="7"/>
        <v>0</v>
      </c>
      <c r="CE12" s="330"/>
      <c r="CF12" s="333"/>
      <c r="CG12" s="323">
        <f t="shared" si="8"/>
        <v>0</v>
      </c>
      <c r="CH12" s="330">
        <f t="shared" si="9"/>
        <v>0</v>
      </c>
      <c r="CI12" s="334"/>
      <c r="CJ12" s="334"/>
      <c r="CK12" s="335">
        <f>(X12+AR12+BL12+CI12)/4</f>
        <v>0.5</v>
      </c>
      <c r="CL12" s="328"/>
      <c r="CM12" s="329"/>
      <c r="CN12" s="329"/>
      <c r="CO12" s="329"/>
      <c r="CP12" s="329"/>
      <c r="CQ12" s="329"/>
      <c r="CR12" s="329"/>
      <c r="CS12" s="329">
        <f t="shared" si="20"/>
        <v>0</v>
      </c>
      <c r="CT12" s="330"/>
      <c r="CU12" s="331"/>
      <c r="CV12" s="331"/>
      <c r="CW12" s="331"/>
      <c r="CX12" s="331"/>
      <c r="CY12" s="331"/>
      <c r="CZ12" s="331"/>
      <c r="DA12" s="331">
        <f t="shared" si="21"/>
        <v>0</v>
      </c>
      <c r="DB12" s="330"/>
      <c r="DC12" s="333"/>
      <c r="DD12" s="336">
        <f t="shared" si="22"/>
        <v>0</v>
      </c>
      <c r="DE12" s="330">
        <f t="shared" si="10"/>
        <v>0</v>
      </c>
      <c r="DF12" s="334"/>
      <c r="DG12" s="328"/>
      <c r="DH12" s="329"/>
      <c r="DI12" s="329"/>
      <c r="DJ12" s="329"/>
      <c r="DK12" s="329"/>
      <c r="DL12" s="329"/>
      <c r="DM12" s="329"/>
      <c r="DN12" s="329">
        <f t="shared" si="11"/>
        <v>0</v>
      </c>
      <c r="DO12" s="330"/>
      <c r="DP12" s="331"/>
      <c r="DQ12" s="331"/>
      <c r="DR12" s="331"/>
      <c r="DS12" s="331"/>
      <c r="DT12" s="331"/>
      <c r="DU12" s="331"/>
      <c r="DV12" s="331">
        <f t="shared" si="12"/>
        <v>0</v>
      </c>
      <c r="DW12" s="330"/>
      <c r="DX12" s="333"/>
      <c r="DY12" s="336">
        <f t="shared" si="23"/>
        <v>0</v>
      </c>
      <c r="DZ12" s="330">
        <f t="shared" si="13"/>
        <v>0</v>
      </c>
      <c r="EA12" s="327"/>
      <c r="EC12" s="387">
        <f t="shared" si="24"/>
        <v>0.33333333333333331</v>
      </c>
    </row>
    <row r="13" spans="1:134" hidden="1" x14ac:dyDescent="0.15">
      <c r="A13" s="223">
        <v>3</v>
      </c>
      <c r="B13" s="415"/>
      <c r="C13" s="226">
        <v>233</v>
      </c>
      <c r="D13" s="226" t="s">
        <v>38</v>
      </c>
      <c r="E13" s="76" t="s">
        <v>39</v>
      </c>
      <c r="F13" s="77" t="s">
        <v>40</v>
      </c>
      <c r="G13" s="227" t="s">
        <v>71</v>
      </c>
      <c r="H13" s="268"/>
      <c r="I13" s="269"/>
      <c r="J13" s="270"/>
      <c r="K13" s="271"/>
      <c r="L13" s="272"/>
      <c r="M13" s="273"/>
      <c r="N13" s="274">
        <f t="shared" si="0"/>
        <v>0</v>
      </c>
      <c r="O13" s="78"/>
      <c r="P13" s="79"/>
      <c r="Q13" s="80"/>
      <c r="R13" s="81"/>
      <c r="S13" s="82"/>
      <c r="T13" s="83"/>
      <c r="U13" s="82"/>
      <c r="V13" s="152">
        <f t="shared" si="1"/>
        <v>0</v>
      </c>
      <c r="W13" s="78"/>
      <c r="X13" s="254">
        <f t="shared" si="14"/>
        <v>0</v>
      </c>
      <c r="Y13" s="155">
        <f>MAX(O13,W13)</f>
        <v>0</v>
      </c>
      <c r="Z13" s="318">
        <f t="shared" si="15"/>
        <v>0</v>
      </c>
      <c r="AA13" s="319"/>
      <c r="AB13" s="320"/>
      <c r="AC13" s="320"/>
      <c r="AD13" s="320"/>
      <c r="AE13" s="320"/>
      <c r="AF13" s="320"/>
      <c r="AG13" s="320"/>
      <c r="AH13" s="320">
        <f t="shared" si="2"/>
        <v>0</v>
      </c>
      <c r="AI13" s="321"/>
      <c r="AJ13" s="322"/>
      <c r="AK13" s="322"/>
      <c r="AL13" s="322"/>
      <c r="AM13" s="322"/>
      <c r="AN13" s="322"/>
      <c r="AO13" s="322"/>
      <c r="AP13" s="322">
        <f t="shared" si="3"/>
        <v>0</v>
      </c>
      <c r="AQ13" s="321"/>
      <c r="AR13" s="323">
        <f t="shared" si="16"/>
        <v>0</v>
      </c>
      <c r="AS13" s="321">
        <f>MAX(AI13,AQ13)</f>
        <v>0</v>
      </c>
      <c r="AT13" s="318">
        <f t="shared" si="17"/>
        <v>0</v>
      </c>
      <c r="AU13" s="319"/>
      <c r="AV13" s="320"/>
      <c r="AW13" s="320"/>
      <c r="AX13" s="320"/>
      <c r="AY13" s="320"/>
      <c r="AZ13" s="320"/>
      <c r="BA13" s="320"/>
      <c r="BB13" s="320">
        <f t="shared" si="4"/>
        <v>0</v>
      </c>
      <c r="BC13" s="321"/>
      <c r="BD13" s="322"/>
      <c r="BE13" s="322"/>
      <c r="BF13" s="322"/>
      <c r="BG13" s="322"/>
      <c r="BH13" s="322"/>
      <c r="BI13" s="322"/>
      <c r="BJ13" s="322">
        <f t="shared" si="5"/>
        <v>0</v>
      </c>
      <c r="BK13" s="321"/>
      <c r="BL13" s="323">
        <f t="shared" si="18"/>
        <v>0</v>
      </c>
      <c r="BM13" s="321">
        <f>MAX(BC13,BK13)</f>
        <v>0</v>
      </c>
      <c r="BN13" s="318">
        <f t="shared" si="19"/>
        <v>0</v>
      </c>
      <c r="BO13" s="319"/>
      <c r="BP13" s="320"/>
      <c r="BQ13" s="320"/>
      <c r="BR13" s="320"/>
      <c r="BS13" s="320"/>
      <c r="BT13" s="320"/>
      <c r="BU13" s="320"/>
      <c r="BV13" s="320">
        <f t="shared" si="6"/>
        <v>0</v>
      </c>
      <c r="BW13" s="321"/>
      <c r="BX13" s="322"/>
      <c r="BY13" s="322"/>
      <c r="BZ13" s="322"/>
      <c r="CA13" s="322"/>
      <c r="CB13" s="322"/>
      <c r="CC13" s="322"/>
      <c r="CD13" s="322">
        <f t="shared" si="7"/>
        <v>0</v>
      </c>
      <c r="CE13" s="321"/>
      <c r="CF13" s="324"/>
      <c r="CG13" s="323">
        <f t="shared" si="8"/>
        <v>0</v>
      </c>
      <c r="CH13" s="321">
        <f t="shared" si="9"/>
        <v>0</v>
      </c>
      <c r="CI13" s="325">
        <f t="shared" ref="CI13:CI34" si="25">SUM(CG13:CH13)</f>
        <v>0</v>
      </c>
      <c r="CJ13" s="325"/>
      <c r="CK13" s="326">
        <f>(X13+AR13+BL13)/3</f>
        <v>0</v>
      </c>
      <c r="CL13" s="319"/>
      <c r="CM13" s="320"/>
      <c r="CN13" s="320"/>
      <c r="CO13" s="320"/>
      <c r="CP13" s="320"/>
      <c r="CQ13" s="320"/>
      <c r="CR13" s="320"/>
      <c r="CS13" s="320">
        <f t="shared" si="20"/>
        <v>0</v>
      </c>
      <c r="CT13" s="321"/>
      <c r="CU13" s="322"/>
      <c r="CV13" s="322"/>
      <c r="CW13" s="322"/>
      <c r="CX13" s="322"/>
      <c r="CY13" s="322"/>
      <c r="CZ13" s="322"/>
      <c r="DA13" s="322">
        <f t="shared" si="21"/>
        <v>0</v>
      </c>
      <c r="DB13" s="321"/>
      <c r="DC13" s="324"/>
      <c r="DD13" s="323">
        <f t="shared" si="22"/>
        <v>0</v>
      </c>
      <c r="DE13" s="321">
        <f t="shared" si="10"/>
        <v>0</v>
      </c>
      <c r="DF13" s="325">
        <f t="shared" ref="DF13:DF22" si="26">SUM(DD13:DE13)</f>
        <v>0</v>
      </c>
      <c r="DG13" s="319"/>
      <c r="DH13" s="320"/>
      <c r="DI13" s="320"/>
      <c r="DJ13" s="320"/>
      <c r="DK13" s="320"/>
      <c r="DL13" s="320"/>
      <c r="DM13" s="320"/>
      <c r="DN13" s="320">
        <f t="shared" si="11"/>
        <v>0</v>
      </c>
      <c r="DO13" s="321"/>
      <c r="DP13" s="322"/>
      <c r="DQ13" s="322"/>
      <c r="DR13" s="322"/>
      <c r="DS13" s="322"/>
      <c r="DT13" s="322"/>
      <c r="DU13" s="322"/>
      <c r="DV13" s="322">
        <f t="shared" si="12"/>
        <v>0</v>
      </c>
      <c r="DW13" s="321"/>
      <c r="DX13" s="324"/>
      <c r="DY13" s="323">
        <f t="shared" si="23"/>
        <v>0</v>
      </c>
      <c r="DZ13" s="321">
        <f t="shared" si="13"/>
        <v>0</v>
      </c>
      <c r="EA13" s="318">
        <f t="shared" ref="EA13:EA22" si="27">SUM(DY13:DZ13)</f>
        <v>0</v>
      </c>
      <c r="EC13" s="387">
        <f t="shared" si="24"/>
        <v>0</v>
      </c>
    </row>
    <row r="14" spans="1:134" x14ac:dyDescent="0.15">
      <c r="A14" s="223">
        <v>4</v>
      </c>
      <c r="B14" s="415"/>
      <c r="C14" s="226">
        <v>197</v>
      </c>
      <c r="D14" s="226" t="s">
        <v>72</v>
      </c>
      <c r="E14" s="76" t="s">
        <v>73</v>
      </c>
      <c r="F14" s="77" t="s">
        <v>74</v>
      </c>
      <c r="G14" s="227" t="s">
        <v>75</v>
      </c>
      <c r="H14" s="268"/>
      <c r="I14" s="269"/>
      <c r="J14" s="270"/>
      <c r="K14" s="271"/>
      <c r="L14" s="272"/>
      <c r="M14" s="273"/>
      <c r="N14" s="274">
        <f t="shared" si="0"/>
        <v>0</v>
      </c>
      <c r="O14" s="78"/>
      <c r="P14" s="79"/>
      <c r="Q14" s="80"/>
      <c r="R14" s="81"/>
      <c r="S14" s="82"/>
      <c r="T14" s="83"/>
      <c r="U14" s="82"/>
      <c r="V14" s="152">
        <f t="shared" si="1"/>
        <v>0</v>
      </c>
      <c r="W14" s="78"/>
      <c r="X14" s="254">
        <f t="shared" si="14"/>
        <v>0</v>
      </c>
      <c r="Y14" s="155">
        <f>MAX(O14,W14)</f>
        <v>0</v>
      </c>
      <c r="Z14" s="318"/>
      <c r="AA14" s="319"/>
      <c r="AB14" s="320"/>
      <c r="AC14" s="320"/>
      <c r="AD14" s="320">
        <v>1</v>
      </c>
      <c r="AE14" s="320"/>
      <c r="AF14" s="320">
        <v>1</v>
      </c>
      <c r="AG14" s="320"/>
      <c r="AH14" s="320">
        <f t="shared" si="2"/>
        <v>2</v>
      </c>
      <c r="AI14" s="321"/>
      <c r="AJ14" s="322"/>
      <c r="AK14" s="322"/>
      <c r="AL14" s="322">
        <v>2</v>
      </c>
      <c r="AM14" s="322"/>
      <c r="AN14" s="322"/>
      <c r="AO14" s="322"/>
      <c r="AP14" s="322">
        <f t="shared" si="3"/>
        <v>2</v>
      </c>
      <c r="AQ14" s="321"/>
      <c r="AR14" s="323">
        <f t="shared" si="16"/>
        <v>2</v>
      </c>
      <c r="AS14" s="321">
        <f>MAX(AI14,AQ14)</f>
        <v>0</v>
      </c>
      <c r="AT14" s="337">
        <f t="shared" si="17"/>
        <v>2</v>
      </c>
      <c r="AU14" s="319"/>
      <c r="AV14" s="320"/>
      <c r="AW14" s="320"/>
      <c r="AX14" s="320"/>
      <c r="AY14" s="320"/>
      <c r="AZ14" s="320">
        <v>1</v>
      </c>
      <c r="BA14" s="320"/>
      <c r="BB14" s="320">
        <f t="shared" si="4"/>
        <v>1</v>
      </c>
      <c r="BC14" s="321"/>
      <c r="BD14" s="322">
        <v>2</v>
      </c>
      <c r="BE14" s="322"/>
      <c r="BF14" s="322"/>
      <c r="BG14" s="322"/>
      <c r="BH14" s="322">
        <v>1</v>
      </c>
      <c r="BI14" s="322"/>
      <c r="BJ14" s="322">
        <f t="shared" si="5"/>
        <v>3</v>
      </c>
      <c r="BK14" s="321"/>
      <c r="BL14" s="323">
        <f t="shared" si="18"/>
        <v>3</v>
      </c>
      <c r="BM14" s="321">
        <f>MAX(BC14,BK14)</f>
        <v>0</v>
      </c>
      <c r="BN14" s="318">
        <f t="shared" si="19"/>
        <v>3</v>
      </c>
      <c r="BO14" s="319"/>
      <c r="BP14" s="320">
        <v>1</v>
      </c>
      <c r="BQ14" s="320"/>
      <c r="BR14" s="320"/>
      <c r="BS14" s="320"/>
      <c r="BT14" s="320">
        <v>1</v>
      </c>
      <c r="BU14" s="320"/>
      <c r="BV14" s="320">
        <f t="shared" si="6"/>
        <v>2</v>
      </c>
      <c r="BW14" s="321"/>
      <c r="BX14" s="322">
        <v>1</v>
      </c>
      <c r="BY14" s="322"/>
      <c r="BZ14" s="322"/>
      <c r="CA14" s="322"/>
      <c r="CB14" s="322">
        <v>2</v>
      </c>
      <c r="CC14" s="322"/>
      <c r="CD14" s="322">
        <f t="shared" si="7"/>
        <v>3</v>
      </c>
      <c r="CE14" s="321"/>
      <c r="CF14" s="324"/>
      <c r="CG14" s="323">
        <f t="shared" si="8"/>
        <v>3</v>
      </c>
      <c r="CH14" s="321">
        <f t="shared" si="9"/>
        <v>0</v>
      </c>
      <c r="CI14" s="325">
        <f t="shared" si="25"/>
        <v>3</v>
      </c>
      <c r="CJ14" s="325"/>
      <c r="CK14" s="326">
        <f>(X14+AR14+BL14+CI14)/4</f>
        <v>2</v>
      </c>
      <c r="CL14" s="319"/>
      <c r="CM14" s="320"/>
      <c r="CN14" s="320"/>
      <c r="CO14" s="320">
        <v>1</v>
      </c>
      <c r="CP14" s="320"/>
      <c r="CQ14" s="320">
        <v>6</v>
      </c>
      <c r="CR14" s="320"/>
      <c r="CS14" s="320">
        <f t="shared" si="20"/>
        <v>7</v>
      </c>
      <c r="CT14" s="321"/>
      <c r="CU14" s="322">
        <v>1</v>
      </c>
      <c r="CV14" s="322"/>
      <c r="CW14" s="322"/>
      <c r="CX14" s="322"/>
      <c r="CY14" s="322">
        <v>2</v>
      </c>
      <c r="CZ14" s="322"/>
      <c r="DA14" s="322">
        <f t="shared" si="21"/>
        <v>3</v>
      </c>
      <c r="DB14" s="321"/>
      <c r="DC14" s="324"/>
      <c r="DD14" s="323">
        <f t="shared" si="22"/>
        <v>7</v>
      </c>
      <c r="DE14" s="321">
        <f t="shared" si="10"/>
        <v>0</v>
      </c>
      <c r="DF14" s="325">
        <f t="shared" si="26"/>
        <v>7</v>
      </c>
      <c r="DG14" s="319"/>
      <c r="DH14" s="320">
        <v>1</v>
      </c>
      <c r="DI14" s="320"/>
      <c r="DJ14" s="320"/>
      <c r="DK14" s="320"/>
      <c r="DL14" s="320"/>
      <c r="DM14" s="320"/>
      <c r="DN14" s="320">
        <f t="shared" si="11"/>
        <v>1</v>
      </c>
      <c r="DO14" s="321"/>
      <c r="DP14" s="322"/>
      <c r="DQ14" s="322"/>
      <c r="DR14" s="322"/>
      <c r="DS14" s="322"/>
      <c r="DT14" s="322">
        <v>2</v>
      </c>
      <c r="DU14" s="322"/>
      <c r="DV14" s="322">
        <f t="shared" si="12"/>
        <v>2</v>
      </c>
      <c r="DW14" s="321"/>
      <c r="DX14" s="324"/>
      <c r="DY14" s="323">
        <f t="shared" si="23"/>
        <v>2</v>
      </c>
      <c r="DZ14" s="321">
        <f t="shared" si="13"/>
        <v>0</v>
      </c>
      <c r="EA14" s="318">
        <f t="shared" si="27"/>
        <v>2</v>
      </c>
      <c r="EC14" s="387">
        <f t="shared" si="24"/>
        <v>2.8333333333333335</v>
      </c>
    </row>
    <row r="15" spans="1:134" ht="24" hidden="1" x14ac:dyDescent="0.15">
      <c r="A15" s="223">
        <v>6</v>
      </c>
      <c r="B15" s="415"/>
      <c r="C15" s="226">
        <v>11</v>
      </c>
      <c r="D15" s="226" t="s">
        <v>80</v>
      </c>
      <c r="E15" s="76" t="s">
        <v>81</v>
      </c>
      <c r="F15" s="77" t="s">
        <v>291</v>
      </c>
      <c r="G15" s="227" t="s">
        <v>292</v>
      </c>
      <c r="H15" s="268"/>
      <c r="I15" s="269"/>
      <c r="J15" s="270"/>
      <c r="K15" s="271"/>
      <c r="L15" s="272"/>
      <c r="M15" s="273"/>
      <c r="N15" s="274">
        <f t="shared" si="0"/>
        <v>0</v>
      </c>
      <c r="O15" s="78"/>
      <c r="P15" s="79"/>
      <c r="Q15" s="80"/>
      <c r="R15" s="81"/>
      <c r="S15" s="82"/>
      <c r="T15" s="83"/>
      <c r="U15" s="82"/>
      <c r="V15" s="152">
        <f t="shared" si="1"/>
        <v>0</v>
      </c>
      <c r="W15" s="78"/>
      <c r="X15" s="254">
        <f t="shared" si="14"/>
        <v>0</v>
      </c>
      <c r="Y15" s="155">
        <f>MAX(O15,W15)</f>
        <v>0</v>
      </c>
      <c r="Z15" s="318">
        <f t="shared" si="15"/>
        <v>0</v>
      </c>
      <c r="AA15" s="319"/>
      <c r="AB15" s="320"/>
      <c r="AC15" s="320"/>
      <c r="AD15" s="320"/>
      <c r="AE15" s="320"/>
      <c r="AF15" s="320"/>
      <c r="AG15" s="320"/>
      <c r="AH15" s="320">
        <f t="shared" si="2"/>
        <v>0</v>
      </c>
      <c r="AI15" s="321"/>
      <c r="AJ15" s="322"/>
      <c r="AK15" s="322"/>
      <c r="AL15" s="322"/>
      <c r="AM15" s="322"/>
      <c r="AN15" s="322"/>
      <c r="AO15" s="322"/>
      <c r="AP15" s="322">
        <f t="shared" si="3"/>
        <v>0</v>
      </c>
      <c r="AQ15" s="321"/>
      <c r="AR15" s="323">
        <f t="shared" si="16"/>
        <v>0</v>
      </c>
      <c r="AS15" s="321">
        <f>MAX(AI15,AQ15)</f>
        <v>0</v>
      </c>
      <c r="AT15" s="318">
        <f t="shared" si="17"/>
        <v>0</v>
      </c>
      <c r="AU15" s="319"/>
      <c r="AV15" s="320"/>
      <c r="AW15" s="320"/>
      <c r="AX15" s="320"/>
      <c r="AY15" s="320"/>
      <c r="AZ15" s="320"/>
      <c r="BA15" s="320"/>
      <c r="BB15" s="320">
        <f t="shared" si="4"/>
        <v>0</v>
      </c>
      <c r="BC15" s="321"/>
      <c r="BD15" s="322"/>
      <c r="BE15" s="322"/>
      <c r="BF15" s="322"/>
      <c r="BG15" s="322"/>
      <c r="BH15" s="322"/>
      <c r="BI15" s="322"/>
      <c r="BJ15" s="322">
        <f t="shared" si="5"/>
        <v>0</v>
      </c>
      <c r="BK15" s="321"/>
      <c r="BL15" s="323">
        <f t="shared" si="18"/>
        <v>0</v>
      </c>
      <c r="BM15" s="321">
        <f>MAX(BC15,BK15)</f>
        <v>0</v>
      </c>
      <c r="BN15" s="318">
        <f t="shared" si="19"/>
        <v>0</v>
      </c>
      <c r="BO15" s="319"/>
      <c r="BP15" s="320"/>
      <c r="BQ15" s="320"/>
      <c r="BR15" s="320"/>
      <c r="BS15" s="320"/>
      <c r="BT15" s="320"/>
      <c r="BU15" s="320"/>
      <c r="BV15" s="320">
        <f t="shared" si="6"/>
        <v>0</v>
      </c>
      <c r="BW15" s="321"/>
      <c r="BX15" s="322"/>
      <c r="BY15" s="322"/>
      <c r="BZ15" s="322"/>
      <c r="CA15" s="322"/>
      <c r="CB15" s="322"/>
      <c r="CC15" s="322"/>
      <c r="CD15" s="322">
        <f t="shared" si="7"/>
        <v>0</v>
      </c>
      <c r="CE15" s="321"/>
      <c r="CF15" s="324"/>
      <c r="CG15" s="323">
        <f t="shared" si="8"/>
        <v>0</v>
      </c>
      <c r="CH15" s="321">
        <f t="shared" si="9"/>
        <v>0</v>
      </c>
      <c r="CI15" s="325">
        <f t="shared" si="25"/>
        <v>0</v>
      </c>
      <c r="CJ15" s="325"/>
      <c r="CK15" s="326">
        <f>(X15+AR15+BL15)/3</f>
        <v>0</v>
      </c>
      <c r="CL15" s="319"/>
      <c r="CM15" s="320"/>
      <c r="CN15" s="320"/>
      <c r="CO15" s="320"/>
      <c r="CP15" s="320"/>
      <c r="CQ15" s="320"/>
      <c r="CR15" s="320"/>
      <c r="CS15" s="320">
        <f t="shared" si="20"/>
        <v>0</v>
      </c>
      <c r="CT15" s="321"/>
      <c r="CU15" s="322"/>
      <c r="CV15" s="322"/>
      <c r="CW15" s="322"/>
      <c r="CX15" s="322"/>
      <c r="CY15" s="322"/>
      <c r="CZ15" s="322"/>
      <c r="DA15" s="322">
        <f t="shared" si="21"/>
        <v>0</v>
      </c>
      <c r="DB15" s="321"/>
      <c r="DC15" s="324"/>
      <c r="DD15" s="323">
        <f t="shared" si="22"/>
        <v>0</v>
      </c>
      <c r="DE15" s="321">
        <f t="shared" si="10"/>
        <v>0</v>
      </c>
      <c r="DF15" s="325">
        <f t="shared" si="26"/>
        <v>0</v>
      </c>
      <c r="DG15" s="319"/>
      <c r="DH15" s="320"/>
      <c r="DI15" s="320"/>
      <c r="DJ15" s="320"/>
      <c r="DK15" s="320"/>
      <c r="DL15" s="320"/>
      <c r="DM15" s="320"/>
      <c r="DN15" s="320">
        <f t="shared" si="11"/>
        <v>0</v>
      </c>
      <c r="DO15" s="321"/>
      <c r="DP15" s="322"/>
      <c r="DQ15" s="322"/>
      <c r="DR15" s="322"/>
      <c r="DS15" s="322"/>
      <c r="DT15" s="322"/>
      <c r="DU15" s="322"/>
      <c r="DV15" s="322">
        <f t="shared" si="12"/>
        <v>0</v>
      </c>
      <c r="DW15" s="321"/>
      <c r="DX15" s="324"/>
      <c r="DY15" s="323">
        <f t="shared" si="23"/>
        <v>0</v>
      </c>
      <c r="DZ15" s="321">
        <f t="shared" si="13"/>
        <v>0</v>
      </c>
      <c r="EA15" s="318">
        <f t="shared" si="27"/>
        <v>0</v>
      </c>
      <c r="EC15" s="387">
        <f t="shared" si="24"/>
        <v>0</v>
      </c>
    </row>
    <row r="16" spans="1:134" hidden="1" x14ac:dyDescent="0.15">
      <c r="A16" s="223"/>
      <c r="B16" s="415"/>
      <c r="C16" s="226"/>
      <c r="D16" s="226"/>
      <c r="E16" s="126" t="s">
        <v>1017</v>
      </c>
      <c r="F16" s="77" t="s">
        <v>1026</v>
      </c>
      <c r="G16" s="227" t="s">
        <v>258</v>
      </c>
      <c r="H16" s="268"/>
      <c r="I16" s="269"/>
      <c r="J16" s="270"/>
      <c r="K16" s="271"/>
      <c r="L16" s="272"/>
      <c r="M16" s="273"/>
      <c r="N16" s="274"/>
      <c r="O16" s="78"/>
      <c r="P16" s="79"/>
      <c r="Q16" s="80"/>
      <c r="R16" s="81"/>
      <c r="S16" s="82"/>
      <c r="T16" s="83"/>
      <c r="U16" s="82"/>
      <c r="V16" s="152"/>
      <c r="W16" s="78"/>
      <c r="X16" s="254">
        <f t="shared" si="14"/>
        <v>0</v>
      </c>
      <c r="Y16" s="155"/>
      <c r="Z16" s="318">
        <f t="shared" si="15"/>
        <v>0</v>
      </c>
      <c r="AA16" s="319"/>
      <c r="AB16" s="320"/>
      <c r="AC16" s="320"/>
      <c r="AD16" s="320"/>
      <c r="AE16" s="320"/>
      <c r="AF16" s="320"/>
      <c r="AG16" s="320"/>
      <c r="AH16" s="320"/>
      <c r="AI16" s="321"/>
      <c r="AJ16" s="322"/>
      <c r="AK16" s="322"/>
      <c r="AL16" s="322"/>
      <c r="AM16" s="322"/>
      <c r="AN16" s="322"/>
      <c r="AO16" s="322"/>
      <c r="AP16" s="322"/>
      <c r="AQ16" s="321"/>
      <c r="AR16" s="323">
        <f t="shared" si="16"/>
        <v>0</v>
      </c>
      <c r="AS16" s="321"/>
      <c r="AT16" s="318">
        <f t="shared" si="17"/>
        <v>0</v>
      </c>
      <c r="AU16" s="319"/>
      <c r="AV16" s="320"/>
      <c r="AW16" s="320"/>
      <c r="AX16" s="320"/>
      <c r="AY16" s="320"/>
      <c r="AZ16" s="320"/>
      <c r="BA16" s="320"/>
      <c r="BB16" s="320"/>
      <c r="BC16" s="321"/>
      <c r="BD16" s="322"/>
      <c r="BE16" s="322"/>
      <c r="BF16" s="322"/>
      <c r="BG16" s="322"/>
      <c r="BH16" s="322"/>
      <c r="BI16" s="322"/>
      <c r="BJ16" s="322"/>
      <c r="BK16" s="321"/>
      <c r="BL16" s="323">
        <f t="shared" si="18"/>
        <v>0</v>
      </c>
      <c r="BM16" s="321"/>
      <c r="BN16" s="318">
        <f t="shared" si="19"/>
        <v>0</v>
      </c>
      <c r="BO16" s="319"/>
      <c r="BP16" s="320"/>
      <c r="BQ16" s="320"/>
      <c r="BR16" s="320"/>
      <c r="BS16" s="320"/>
      <c r="BT16" s="320"/>
      <c r="BU16" s="320"/>
      <c r="BV16" s="320">
        <f t="shared" si="6"/>
        <v>0</v>
      </c>
      <c r="BW16" s="321"/>
      <c r="BX16" s="322"/>
      <c r="BY16" s="322"/>
      <c r="BZ16" s="322"/>
      <c r="CA16" s="322"/>
      <c r="CB16" s="322"/>
      <c r="CC16" s="322"/>
      <c r="CD16" s="322">
        <f t="shared" si="7"/>
        <v>0</v>
      </c>
      <c r="CE16" s="321"/>
      <c r="CF16" s="324"/>
      <c r="CG16" s="323">
        <f t="shared" si="8"/>
        <v>0</v>
      </c>
      <c r="CH16" s="321">
        <f t="shared" si="9"/>
        <v>0</v>
      </c>
      <c r="CI16" s="325">
        <f t="shared" si="25"/>
        <v>0</v>
      </c>
      <c r="CJ16" s="325"/>
      <c r="CK16" s="326"/>
      <c r="CL16" s="319"/>
      <c r="CM16" s="320"/>
      <c r="CN16" s="320"/>
      <c r="CO16" s="320"/>
      <c r="CP16" s="320"/>
      <c r="CQ16" s="320"/>
      <c r="CR16" s="320"/>
      <c r="CS16" s="320">
        <f t="shared" si="20"/>
        <v>0</v>
      </c>
      <c r="CT16" s="321"/>
      <c r="CU16" s="322"/>
      <c r="CV16" s="322"/>
      <c r="CW16" s="322"/>
      <c r="CX16" s="322"/>
      <c r="CY16" s="322"/>
      <c r="CZ16" s="322"/>
      <c r="DA16" s="322">
        <f t="shared" si="21"/>
        <v>0</v>
      </c>
      <c r="DB16" s="321"/>
      <c r="DC16" s="324"/>
      <c r="DD16" s="323">
        <f t="shared" si="22"/>
        <v>0</v>
      </c>
      <c r="DE16" s="321">
        <f t="shared" si="10"/>
        <v>0</v>
      </c>
      <c r="DF16" s="325">
        <f t="shared" si="26"/>
        <v>0</v>
      </c>
      <c r="DG16" s="319"/>
      <c r="DH16" s="320"/>
      <c r="DI16" s="320"/>
      <c r="DJ16" s="320"/>
      <c r="DK16" s="320"/>
      <c r="DL16" s="320"/>
      <c r="DM16" s="320"/>
      <c r="DN16" s="320">
        <f t="shared" si="11"/>
        <v>0</v>
      </c>
      <c r="DO16" s="321"/>
      <c r="DP16" s="322"/>
      <c r="DQ16" s="322"/>
      <c r="DR16" s="322"/>
      <c r="DS16" s="322"/>
      <c r="DT16" s="322"/>
      <c r="DU16" s="322"/>
      <c r="DV16" s="322">
        <f t="shared" si="12"/>
        <v>0</v>
      </c>
      <c r="DW16" s="321"/>
      <c r="DX16" s="324"/>
      <c r="DY16" s="323">
        <f t="shared" si="23"/>
        <v>0</v>
      </c>
      <c r="DZ16" s="321">
        <f t="shared" si="13"/>
        <v>0</v>
      </c>
      <c r="EA16" s="318">
        <f t="shared" si="27"/>
        <v>0</v>
      </c>
      <c r="EC16" s="387">
        <f t="shared" si="24"/>
        <v>0</v>
      </c>
    </row>
    <row r="17" spans="1:133" hidden="1" x14ac:dyDescent="0.15">
      <c r="A17" s="223">
        <v>7</v>
      </c>
      <c r="B17" s="415"/>
      <c r="C17" s="226">
        <v>50</v>
      </c>
      <c r="D17" s="226" t="s">
        <v>110</v>
      </c>
      <c r="E17" s="76" t="s">
        <v>335</v>
      </c>
      <c r="F17" s="77" t="s">
        <v>336</v>
      </c>
      <c r="G17" s="227" t="s">
        <v>337</v>
      </c>
      <c r="H17" s="268"/>
      <c r="I17" s="269"/>
      <c r="J17" s="270"/>
      <c r="K17" s="271"/>
      <c r="L17" s="272"/>
      <c r="M17" s="273"/>
      <c r="N17" s="274">
        <f t="shared" ref="N17:N80" si="28">SUM(H17:M17)</f>
        <v>0</v>
      </c>
      <c r="O17" s="78"/>
      <c r="P17" s="79"/>
      <c r="Q17" s="80"/>
      <c r="R17" s="81"/>
      <c r="S17" s="82"/>
      <c r="T17" s="83"/>
      <c r="U17" s="82"/>
      <c r="V17" s="152">
        <f t="shared" ref="V17:V80" si="29">SUM(P17:U17)</f>
        <v>0</v>
      </c>
      <c r="W17" s="78"/>
      <c r="X17" s="254">
        <f t="shared" si="14"/>
        <v>0</v>
      </c>
      <c r="Y17" s="155">
        <f t="shared" ref="Y17:Y59" si="30">MAX(O17,W17)</f>
        <v>0</v>
      </c>
      <c r="Z17" s="318">
        <f t="shared" si="15"/>
        <v>0</v>
      </c>
      <c r="AA17" s="319"/>
      <c r="AB17" s="320"/>
      <c r="AC17" s="320"/>
      <c r="AD17" s="320"/>
      <c r="AE17" s="320"/>
      <c r="AF17" s="320"/>
      <c r="AG17" s="320"/>
      <c r="AH17" s="320">
        <f t="shared" ref="AH17:AH48" si="31">SUM(AB17:AG17)</f>
        <v>0</v>
      </c>
      <c r="AI17" s="321"/>
      <c r="AJ17" s="322"/>
      <c r="AK17" s="322"/>
      <c r="AL17" s="322"/>
      <c r="AM17" s="322"/>
      <c r="AN17" s="322"/>
      <c r="AO17" s="322"/>
      <c r="AP17" s="322">
        <f t="shared" ref="AP17:AP48" si="32">SUM(AJ17:AO17)</f>
        <v>0</v>
      </c>
      <c r="AQ17" s="321"/>
      <c r="AR17" s="323">
        <f t="shared" si="16"/>
        <v>0</v>
      </c>
      <c r="AS17" s="321">
        <f t="shared" ref="AS17:AS59" si="33">MAX(AI17,AQ17)</f>
        <v>0</v>
      </c>
      <c r="AT17" s="318">
        <f t="shared" si="17"/>
        <v>0</v>
      </c>
      <c r="AU17" s="319"/>
      <c r="AV17" s="320"/>
      <c r="AW17" s="320"/>
      <c r="AX17" s="320"/>
      <c r="AY17" s="320"/>
      <c r="AZ17" s="320"/>
      <c r="BA17" s="320"/>
      <c r="BB17" s="320">
        <f t="shared" ref="BB17:BB48" si="34">SUM(AV17:BA17)</f>
        <v>0</v>
      </c>
      <c r="BC17" s="321"/>
      <c r="BD17" s="322"/>
      <c r="BE17" s="322"/>
      <c r="BF17" s="322"/>
      <c r="BG17" s="322"/>
      <c r="BH17" s="322"/>
      <c r="BI17" s="322"/>
      <c r="BJ17" s="322">
        <f t="shared" ref="BJ17:BJ48" si="35">SUM(BD17:BI17)</f>
        <v>0</v>
      </c>
      <c r="BK17" s="321"/>
      <c r="BL17" s="323">
        <f t="shared" si="18"/>
        <v>0</v>
      </c>
      <c r="BM17" s="321">
        <f t="shared" ref="BM17:BM59" si="36">MAX(BC17,BK17)</f>
        <v>0</v>
      </c>
      <c r="BN17" s="318">
        <f t="shared" si="19"/>
        <v>0</v>
      </c>
      <c r="BO17" s="319"/>
      <c r="BP17" s="320"/>
      <c r="BQ17" s="320"/>
      <c r="BR17" s="320"/>
      <c r="BS17" s="320"/>
      <c r="BT17" s="320"/>
      <c r="BU17" s="320"/>
      <c r="BV17" s="320">
        <f t="shared" si="6"/>
        <v>0</v>
      </c>
      <c r="BW17" s="321"/>
      <c r="BX17" s="322"/>
      <c r="BY17" s="322"/>
      <c r="BZ17" s="322"/>
      <c r="CA17" s="322"/>
      <c r="CB17" s="322"/>
      <c r="CC17" s="322"/>
      <c r="CD17" s="322">
        <f t="shared" si="7"/>
        <v>0</v>
      </c>
      <c r="CE17" s="321"/>
      <c r="CF17" s="324"/>
      <c r="CG17" s="323">
        <f t="shared" si="8"/>
        <v>0</v>
      </c>
      <c r="CH17" s="321">
        <f t="shared" si="9"/>
        <v>0</v>
      </c>
      <c r="CI17" s="325">
        <f t="shared" si="25"/>
        <v>0</v>
      </c>
      <c r="CJ17" s="325"/>
      <c r="CK17" s="326">
        <f>(X17+AR17+BL17)/3</f>
        <v>0</v>
      </c>
      <c r="CL17" s="319"/>
      <c r="CM17" s="320"/>
      <c r="CN17" s="320"/>
      <c r="CO17" s="320"/>
      <c r="CP17" s="320"/>
      <c r="CQ17" s="320"/>
      <c r="CR17" s="320"/>
      <c r="CS17" s="320">
        <f t="shared" si="20"/>
        <v>0</v>
      </c>
      <c r="CT17" s="321"/>
      <c r="CU17" s="322"/>
      <c r="CV17" s="322"/>
      <c r="CW17" s="322"/>
      <c r="CX17" s="322"/>
      <c r="CY17" s="322"/>
      <c r="CZ17" s="322"/>
      <c r="DA17" s="322">
        <f t="shared" si="21"/>
        <v>0</v>
      </c>
      <c r="DB17" s="321"/>
      <c r="DC17" s="324"/>
      <c r="DD17" s="323">
        <f t="shared" si="22"/>
        <v>0</v>
      </c>
      <c r="DE17" s="321">
        <f t="shared" si="10"/>
        <v>0</v>
      </c>
      <c r="DF17" s="325">
        <f t="shared" si="26"/>
        <v>0</v>
      </c>
      <c r="DG17" s="319"/>
      <c r="DH17" s="320"/>
      <c r="DI17" s="320"/>
      <c r="DJ17" s="320"/>
      <c r="DK17" s="320"/>
      <c r="DL17" s="320"/>
      <c r="DM17" s="320"/>
      <c r="DN17" s="320">
        <f t="shared" si="11"/>
        <v>0</v>
      </c>
      <c r="DO17" s="321"/>
      <c r="DP17" s="322"/>
      <c r="DQ17" s="322"/>
      <c r="DR17" s="322"/>
      <c r="DS17" s="322"/>
      <c r="DT17" s="322"/>
      <c r="DU17" s="322"/>
      <c r="DV17" s="322">
        <f t="shared" si="12"/>
        <v>0</v>
      </c>
      <c r="DW17" s="321"/>
      <c r="DX17" s="324"/>
      <c r="DY17" s="323">
        <f t="shared" si="23"/>
        <v>0</v>
      </c>
      <c r="DZ17" s="321">
        <f t="shared" si="13"/>
        <v>0</v>
      </c>
      <c r="EA17" s="318">
        <f t="shared" si="27"/>
        <v>0</v>
      </c>
      <c r="EC17" s="387">
        <f t="shared" si="24"/>
        <v>0</v>
      </c>
    </row>
    <row r="18" spans="1:133" x14ac:dyDescent="0.15">
      <c r="A18" s="223">
        <v>5</v>
      </c>
      <c r="B18" s="415"/>
      <c r="C18" s="226">
        <v>271</v>
      </c>
      <c r="D18" s="226" t="s">
        <v>338</v>
      </c>
      <c r="E18" s="76" t="s">
        <v>206</v>
      </c>
      <c r="F18" s="77" t="s">
        <v>207</v>
      </c>
      <c r="G18" s="227" t="s">
        <v>208</v>
      </c>
      <c r="H18" s="268"/>
      <c r="I18" s="269"/>
      <c r="J18" s="270"/>
      <c r="K18" s="271"/>
      <c r="L18" s="272"/>
      <c r="M18" s="273"/>
      <c r="N18" s="274">
        <f t="shared" si="28"/>
        <v>0</v>
      </c>
      <c r="O18" s="78"/>
      <c r="P18" s="79"/>
      <c r="Q18" s="80"/>
      <c r="R18" s="81"/>
      <c r="S18" s="82"/>
      <c r="T18" s="83"/>
      <c r="U18" s="82"/>
      <c r="V18" s="152">
        <f t="shared" si="29"/>
        <v>0</v>
      </c>
      <c r="W18" s="78"/>
      <c r="X18" s="254">
        <f t="shared" si="14"/>
        <v>0</v>
      </c>
      <c r="Y18" s="155">
        <f t="shared" si="30"/>
        <v>0</v>
      </c>
      <c r="Z18" s="318"/>
      <c r="AA18" s="319"/>
      <c r="AB18" s="320"/>
      <c r="AC18" s="320"/>
      <c r="AD18" s="320"/>
      <c r="AE18" s="320"/>
      <c r="AF18" s="320"/>
      <c r="AG18" s="320"/>
      <c r="AH18" s="320">
        <f t="shared" si="31"/>
        <v>0</v>
      </c>
      <c r="AI18" s="321"/>
      <c r="AJ18" s="322"/>
      <c r="AK18" s="322"/>
      <c r="AL18" s="322"/>
      <c r="AM18" s="322"/>
      <c r="AN18" s="322"/>
      <c r="AO18" s="322"/>
      <c r="AP18" s="322">
        <f t="shared" si="32"/>
        <v>0</v>
      </c>
      <c r="AQ18" s="321"/>
      <c r="AR18" s="323">
        <f t="shared" si="16"/>
        <v>0</v>
      </c>
      <c r="AS18" s="321">
        <f t="shared" si="33"/>
        <v>0</v>
      </c>
      <c r="AT18" s="318"/>
      <c r="AU18" s="319"/>
      <c r="AV18" s="320"/>
      <c r="AW18" s="320"/>
      <c r="AX18" s="320"/>
      <c r="AY18" s="320"/>
      <c r="AZ18" s="320"/>
      <c r="BA18" s="320"/>
      <c r="BB18" s="320">
        <f t="shared" si="34"/>
        <v>0</v>
      </c>
      <c r="BC18" s="321"/>
      <c r="BD18" s="322"/>
      <c r="BE18" s="322"/>
      <c r="BF18" s="322"/>
      <c r="BG18" s="322"/>
      <c r="BH18" s="322">
        <v>3</v>
      </c>
      <c r="BI18" s="322"/>
      <c r="BJ18" s="322">
        <f t="shared" si="35"/>
        <v>3</v>
      </c>
      <c r="BK18" s="321"/>
      <c r="BL18" s="323">
        <f t="shared" si="18"/>
        <v>3</v>
      </c>
      <c r="BM18" s="321">
        <f t="shared" si="36"/>
        <v>0</v>
      </c>
      <c r="BN18" s="337">
        <f t="shared" si="19"/>
        <v>3</v>
      </c>
      <c r="BO18" s="319"/>
      <c r="BP18" s="320">
        <v>1</v>
      </c>
      <c r="BQ18" s="320"/>
      <c r="BR18" s="320"/>
      <c r="BS18" s="320"/>
      <c r="BT18" s="320">
        <v>1</v>
      </c>
      <c r="BU18" s="320"/>
      <c r="BV18" s="320">
        <f t="shared" si="6"/>
        <v>2</v>
      </c>
      <c r="BW18" s="321"/>
      <c r="BX18" s="322"/>
      <c r="BY18" s="322"/>
      <c r="BZ18" s="322"/>
      <c r="CA18" s="322"/>
      <c r="CB18" s="322"/>
      <c r="CC18" s="322"/>
      <c r="CD18" s="322">
        <f t="shared" si="7"/>
        <v>0</v>
      </c>
      <c r="CE18" s="321"/>
      <c r="CF18" s="324"/>
      <c r="CG18" s="323">
        <f t="shared" si="8"/>
        <v>2</v>
      </c>
      <c r="CH18" s="321">
        <f t="shared" si="9"/>
        <v>0</v>
      </c>
      <c r="CI18" s="325">
        <f t="shared" si="25"/>
        <v>2</v>
      </c>
      <c r="CJ18" s="325"/>
      <c r="CK18" s="326">
        <f>(X18+AR18+BL18+CI18)/4</f>
        <v>1.25</v>
      </c>
      <c r="CL18" s="319"/>
      <c r="CM18" s="320"/>
      <c r="CN18" s="320"/>
      <c r="CO18" s="320"/>
      <c r="CP18" s="320"/>
      <c r="CQ18" s="320"/>
      <c r="CR18" s="320"/>
      <c r="CS18" s="320">
        <f t="shared" si="20"/>
        <v>0</v>
      </c>
      <c r="CT18" s="321"/>
      <c r="CU18" s="322">
        <v>1</v>
      </c>
      <c r="CV18" s="322"/>
      <c r="CW18" s="322"/>
      <c r="CX18" s="322"/>
      <c r="CY18" s="322">
        <v>2</v>
      </c>
      <c r="CZ18" s="322"/>
      <c r="DA18" s="322">
        <f t="shared" si="21"/>
        <v>3</v>
      </c>
      <c r="DB18" s="321"/>
      <c r="DC18" s="324"/>
      <c r="DD18" s="323">
        <f t="shared" si="22"/>
        <v>3</v>
      </c>
      <c r="DE18" s="321">
        <f t="shared" si="10"/>
        <v>0</v>
      </c>
      <c r="DF18" s="325">
        <f t="shared" si="26"/>
        <v>3</v>
      </c>
      <c r="DG18" s="319"/>
      <c r="DH18" s="320">
        <v>1</v>
      </c>
      <c r="DI18" s="320"/>
      <c r="DJ18" s="320"/>
      <c r="DK18" s="320"/>
      <c r="DL18" s="320"/>
      <c r="DM18" s="320"/>
      <c r="DN18" s="320">
        <f t="shared" si="11"/>
        <v>1</v>
      </c>
      <c r="DO18" s="321"/>
      <c r="DP18" s="322">
        <v>1</v>
      </c>
      <c r="DQ18" s="322"/>
      <c r="DR18" s="322"/>
      <c r="DS18" s="322"/>
      <c r="DT18" s="322"/>
      <c r="DU18" s="322"/>
      <c r="DV18" s="322">
        <f t="shared" si="12"/>
        <v>1</v>
      </c>
      <c r="DW18" s="321"/>
      <c r="DX18" s="324"/>
      <c r="DY18" s="323">
        <f t="shared" si="23"/>
        <v>1</v>
      </c>
      <c r="DZ18" s="321">
        <f t="shared" si="13"/>
        <v>0</v>
      </c>
      <c r="EA18" s="318">
        <f t="shared" si="27"/>
        <v>1</v>
      </c>
      <c r="EC18" s="387">
        <f t="shared" si="24"/>
        <v>1.5</v>
      </c>
    </row>
    <row r="19" spans="1:133" x14ac:dyDescent="0.15">
      <c r="A19" s="223">
        <v>6</v>
      </c>
      <c r="B19" s="415"/>
      <c r="C19" s="226">
        <v>178</v>
      </c>
      <c r="D19" s="226" t="s">
        <v>209</v>
      </c>
      <c r="E19" s="76" t="s">
        <v>24</v>
      </c>
      <c r="F19" s="77" t="s">
        <v>25</v>
      </c>
      <c r="G19" s="227" t="s">
        <v>26</v>
      </c>
      <c r="H19" s="268"/>
      <c r="I19" s="269"/>
      <c r="J19" s="270"/>
      <c r="K19" s="271"/>
      <c r="L19" s="272"/>
      <c r="M19" s="273"/>
      <c r="N19" s="274">
        <f t="shared" si="28"/>
        <v>0</v>
      </c>
      <c r="O19" s="78"/>
      <c r="P19" s="79"/>
      <c r="Q19" s="80"/>
      <c r="R19" s="81"/>
      <c r="S19" s="82"/>
      <c r="T19" s="83"/>
      <c r="U19" s="82"/>
      <c r="V19" s="152">
        <f t="shared" si="29"/>
        <v>0</v>
      </c>
      <c r="W19" s="78"/>
      <c r="X19" s="254">
        <f t="shared" si="14"/>
        <v>0</v>
      </c>
      <c r="Y19" s="155">
        <f t="shared" si="30"/>
        <v>0</v>
      </c>
      <c r="Z19" s="318"/>
      <c r="AA19" s="319"/>
      <c r="AB19" s="320"/>
      <c r="AC19" s="320"/>
      <c r="AD19" s="320">
        <v>3</v>
      </c>
      <c r="AE19" s="320"/>
      <c r="AF19" s="320"/>
      <c r="AG19" s="320"/>
      <c r="AH19" s="320">
        <f t="shared" si="31"/>
        <v>3</v>
      </c>
      <c r="AI19" s="321"/>
      <c r="AJ19" s="322"/>
      <c r="AK19" s="322"/>
      <c r="AL19" s="322"/>
      <c r="AM19" s="322"/>
      <c r="AN19" s="322"/>
      <c r="AO19" s="322"/>
      <c r="AP19" s="322">
        <f t="shared" si="32"/>
        <v>0</v>
      </c>
      <c r="AQ19" s="321"/>
      <c r="AR19" s="323">
        <f t="shared" si="16"/>
        <v>3</v>
      </c>
      <c r="AS19" s="321">
        <f t="shared" si="33"/>
        <v>0</v>
      </c>
      <c r="AT19" s="337">
        <f t="shared" si="17"/>
        <v>3</v>
      </c>
      <c r="AU19" s="319"/>
      <c r="AV19" s="320"/>
      <c r="AW19" s="320"/>
      <c r="AX19" s="320"/>
      <c r="AY19" s="320"/>
      <c r="AZ19" s="320"/>
      <c r="BA19" s="320"/>
      <c r="BB19" s="320">
        <f t="shared" si="34"/>
        <v>0</v>
      </c>
      <c r="BC19" s="321"/>
      <c r="BD19" s="322"/>
      <c r="BE19" s="322"/>
      <c r="BF19" s="322"/>
      <c r="BG19" s="322"/>
      <c r="BH19" s="322"/>
      <c r="BI19" s="322"/>
      <c r="BJ19" s="322">
        <f t="shared" si="35"/>
        <v>0</v>
      </c>
      <c r="BK19" s="321"/>
      <c r="BL19" s="323">
        <f t="shared" si="18"/>
        <v>0</v>
      </c>
      <c r="BM19" s="321">
        <f t="shared" si="36"/>
        <v>0</v>
      </c>
      <c r="BN19" s="318"/>
      <c r="BO19" s="319"/>
      <c r="BP19" s="320">
        <v>1</v>
      </c>
      <c r="BQ19" s="320"/>
      <c r="BR19" s="320">
        <v>2</v>
      </c>
      <c r="BS19" s="320"/>
      <c r="BT19" s="320"/>
      <c r="BU19" s="320"/>
      <c r="BV19" s="320">
        <f t="shared" si="6"/>
        <v>3</v>
      </c>
      <c r="BW19" s="321"/>
      <c r="BX19" s="322"/>
      <c r="BY19" s="322"/>
      <c r="BZ19" s="322"/>
      <c r="CA19" s="322"/>
      <c r="CB19" s="322"/>
      <c r="CC19" s="322"/>
      <c r="CD19" s="322">
        <f t="shared" si="7"/>
        <v>0</v>
      </c>
      <c r="CE19" s="321"/>
      <c r="CF19" s="324"/>
      <c r="CG19" s="323">
        <f t="shared" si="8"/>
        <v>3</v>
      </c>
      <c r="CH19" s="321">
        <f t="shared" si="9"/>
        <v>0</v>
      </c>
      <c r="CI19" s="325">
        <f t="shared" si="25"/>
        <v>3</v>
      </c>
      <c r="CJ19" s="325"/>
      <c r="CK19" s="326">
        <f>(X19+AR19+BL19+CI19)/4</f>
        <v>1.5</v>
      </c>
      <c r="CL19" s="319"/>
      <c r="CM19" s="320"/>
      <c r="CN19" s="320"/>
      <c r="CO19" s="320"/>
      <c r="CP19" s="320"/>
      <c r="CQ19" s="320">
        <v>1</v>
      </c>
      <c r="CR19" s="320"/>
      <c r="CS19" s="320">
        <f t="shared" si="20"/>
        <v>1</v>
      </c>
      <c r="CT19" s="321"/>
      <c r="CU19" s="322"/>
      <c r="CV19" s="322"/>
      <c r="CW19" s="322">
        <v>1</v>
      </c>
      <c r="CX19" s="322"/>
      <c r="CY19" s="322"/>
      <c r="CZ19" s="322"/>
      <c r="DA19" s="322">
        <f t="shared" si="21"/>
        <v>1</v>
      </c>
      <c r="DB19" s="321"/>
      <c r="DC19" s="324"/>
      <c r="DD19" s="323">
        <f t="shared" si="22"/>
        <v>1</v>
      </c>
      <c r="DE19" s="321">
        <f t="shared" si="10"/>
        <v>0</v>
      </c>
      <c r="DF19" s="325">
        <f t="shared" si="26"/>
        <v>1</v>
      </c>
      <c r="DG19" s="319"/>
      <c r="DH19" s="320"/>
      <c r="DI19" s="320"/>
      <c r="DJ19" s="320"/>
      <c r="DK19" s="320"/>
      <c r="DL19" s="320"/>
      <c r="DM19" s="320"/>
      <c r="DN19" s="320">
        <f t="shared" si="11"/>
        <v>0</v>
      </c>
      <c r="DO19" s="321"/>
      <c r="DP19" s="322">
        <v>1</v>
      </c>
      <c r="DQ19" s="322"/>
      <c r="DR19" s="322"/>
      <c r="DS19" s="322"/>
      <c r="DT19" s="322"/>
      <c r="DU19" s="322"/>
      <c r="DV19" s="322">
        <f t="shared" si="12"/>
        <v>1</v>
      </c>
      <c r="DW19" s="321"/>
      <c r="DX19" s="324"/>
      <c r="DY19" s="323">
        <f t="shared" si="23"/>
        <v>1</v>
      </c>
      <c r="DZ19" s="321">
        <f t="shared" si="13"/>
        <v>0</v>
      </c>
      <c r="EA19" s="318">
        <f t="shared" si="27"/>
        <v>1</v>
      </c>
      <c r="EC19" s="387">
        <f t="shared" si="24"/>
        <v>1.3333333333333333</v>
      </c>
    </row>
    <row r="20" spans="1:133" s="232" customFormat="1" x14ac:dyDescent="0.15">
      <c r="A20" s="229">
        <v>7</v>
      </c>
      <c r="B20" s="416" t="s">
        <v>1048</v>
      </c>
      <c r="C20" s="230"/>
      <c r="D20" s="230"/>
      <c r="E20" s="96" t="s">
        <v>982</v>
      </c>
      <c r="F20" s="97" t="s">
        <v>983</v>
      </c>
      <c r="G20" s="233" t="s">
        <v>984</v>
      </c>
      <c r="H20" s="275">
        <v>1</v>
      </c>
      <c r="I20" s="276"/>
      <c r="J20" s="277">
        <v>1</v>
      </c>
      <c r="K20" s="278"/>
      <c r="L20" s="279"/>
      <c r="M20" s="280"/>
      <c r="N20" s="281">
        <f t="shared" si="28"/>
        <v>2</v>
      </c>
      <c r="O20" s="98"/>
      <c r="P20" s="99">
        <v>1</v>
      </c>
      <c r="Q20" s="100"/>
      <c r="R20" s="101"/>
      <c r="S20" s="102"/>
      <c r="T20" s="103"/>
      <c r="U20" s="102"/>
      <c r="V20" s="159">
        <f t="shared" si="29"/>
        <v>1</v>
      </c>
      <c r="W20" s="98"/>
      <c r="X20" s="254">
        <f t="shared" si="14"/>
        <v>2</v>
      </c>
      <c r="Y20" s="160">
        <f t="shared" si="30"/>
        <v>0</v>
      </c>
      <c r="Z20" s="327">
        <f t="shared" si="15"/>
        <v>2</v>
      </c>
      <c r="AA20" s="328"/>
      <c r="AB20" s="329">
        <v>2</v>
      </c>
      <c r="AC20" s="329"/>
      <c r="AD20" s="329"/>
      <c r="AE20" s="329"/>
      <c r="AF20" s="329"/>
      <c r="AG20" s="329"/>
      <c r="AH20" s="329">
        <f t="shared" si="31"/>
        <v>2</v>
      </c>
      <c r="AI20" s="330"/>
      <c r="AJ20" s="331"/>
      <c r="AK20" s="331">
        <v>1</v>
      </c>
      <c r="AL20" s="331">
        <v>1</v>
      </c>
      <c r="AM20" s="331"/>
      <c r="AN20" s="331"/>
      <c r="AO20" s="331"/>
      <c r="AP20" s="331">
        <f t="shared" si="32"/>
        <v>2</v>
      </c>
      <c r="AQ20" s="330"/>
      <c r="AR20" s="323">
        <f t="shared" si="16"/>
        <v>2</v>
      </c>
      <c r="AS20" s="330">
        <f t="shared" si="33"/>
        <v>0</v>
      </c>
      <c r="AT20" s="327">
        <f t="shared" si="17"/>
        <v>2</v>
      </c>
      <c r="AU20" s="328"/>
      <c r="AV20" s="329"/>
      <c r="AW20" s="329"/>
      <c r="AX20" s="329"/>
      <c r="AY20" s="329"/>
      <c r="AZ20" s="329"/>
      <c r="BA20" s="329">
        <v>2</v>
      </c>
      <c r="BB20" s="329">
        <f t="shared" si="34"/>
        <v>2</v>
      </c>
      <c r="BC20" s="330"/>
      <c r="BD20" s="331"/>
      <c r="BE20" s="331"/>
      <c r="BF20" s="331"/>
      <c r="BG20" s="331"/>
      <c r="BH20" s="331"/>
      <c r="BI20" s="331"/>
      <c r="BJ20" s="331">
        <f t="shared" si="35"/>
        <v>0</v>
      </c>
      <c r="BK20" s="330"/>
      <c r="BL20" s="323">
        <f t="shared" si="18"/>
        <v>2</v>
      </c>
      <c r="BM20" s="330">
        <f t="shared" si="36"/>
        <v>0</v>
      </c>
      <c r="BN20" s="327">
        <f t="shared" si="19"/>
        <v>2</v>
      </c>
      <c r="BO20" s="328"/>
      <c r="BP20" s="329">
        <v>2</v>
      </c>
      <c r="BQ20" s="329"/>
      <c r="BR20" s="329"/>
      <c r="BS20" s="329">
        <v>1</v>
      </c>
      <c r="BT20" s="329"/>
      <c r="BU20" s="329"/>
      <c r="BV20" s="329">
        <f t="shared" si="6"/>
        <v>3</v>
      </c>
      <c r="BW20" s="330">
        <v>2</v>
      </c>
      <c r="BX20" s="331">
        <v>2</v>
      </c>
      <c r="BY20" s="331"/>
      <c r="BZ20" s="331">
        <v>1</v>
      </c>
      <c r="CA20" s="331"/>
      <c r="CB20" s="331"/>
      <c r="CC20" s="331"/>
      <c r="CD20" s="331">
        <f t="shared" si="7"/>
        <v>3</v>
      </c>
      <c r="CE20" s="330"/>
      <c r="CF20" s="333"/>
      <c r="CG20" s="323">
        <f t="shared" si="8"/>
        <v>3</v>
      </c>
      <c r="CH20" s="330">
        <f t="shared" si="9"/>
        <v>2</v>
      </c>
      <c r="CI20" s="334">
        <f t="shared" si="25"/>
        <v>5</v>
      </c>
      <c r="CJ20" s="334"/>
      <c r="CK20" s="335">
        <f>(X20+AR20+BL20+CI20)/4</f>
        <v>2.75</v>
      </c>
      <c r="CL20" s="328"/>
      <c r="CM20" s="329">
        <v>1</v>
      </c>
      <c r="CN20" s="329"/>
      <c r="CO20" s="329">
        <v>1</v>
      </c>
      <c r="CP20" s="329"/>
      <c r="CQ20" s="329"/>
      <c r="CR20" s="329"/>
      <c r="CS20" s="329">
        <f t="shared" si="20"/>
        <v>2</v>
      </c>
      <c r="CT20" s="330"/>
      <c r="CU20" s="331"/>
      <c r="CV20" s="331"/>
      <c r="CW20" s="331">
        <v>1</v>
      </c>
      <c r="CX20" s="331"/>
      <c r="CY20" s="331"/>
      <c r="CZ20" s="331">
        <v>1</v>
      </c>
      <c r="DA20" s="331">
        <f t="shared" si="21"/>
        <v>2</v>
      </c>
      <c r="DB20" s="330"/>
      <c r="DC20" s="333"/>
      <c r="DD20" s="336">
        <f t="shared" si="22"/>
        <v>2</v>
      </c>
      <c r="DE20" s="330">
        <f t="shared" si="10"/>
        <v>0</v>
      </c>
      <c r="DF20" s="334">
        <f t="shared" si="26"/>
        <v>2</v>
      </c>
      <c r="DG20" s="328"/>
      <c r="DH20" s="329">
        <v>1</v>
      </c>
      <c r="DI20" s="329"/>
      <c r="DJ20" s="329">
        <v>1</v>
      </c>
      <c r="DK20" s="329"/>
      <c r="DL20" s="329"/>
      <c r="DM20" s="329"/>
      <c r="DN20" s="329">
        <f t="shared" si="11"/>
        <v>2</v>
      </c>
      <c r="DO20" s="330"/>
      <c r="DP20" s="331"/>
      <c r="DQ20" s="331"/>
      <c r="DR20" s="331">
        <v>1</v>
      </c>
      <c r="DS20" s="331"/>
      <c r="DT20" s="331"/>
      <c r="DU20" s="331"/>
      <c r="DV20" s="331">
        <f t="shared" si="12"/>
        <v>1</v>
      </c>
      <c r="DW20" s="330"/>
      <c r="DX20" s="333"/>
      <c r="DY20" s="336">
        <f t="shared" si="23"/>
        <v>2</v>
      </c>
      <c r="DZ20" s="330">
        <f t="shared" si="13"/>
        <v>0</v>
      </c>
      <c r="EA20" s="327">
        <f t="shared" si="27"/>
        <v>2</v>
      </c>
      <c r="EC20" s="387">
        <f t="shared" si="24"/>
        <v>2.5</v>
      </c>
    </row>
    <row r="21" spans="1:133" hidden="1" x14ac:dyDescent="0.15">
      <c r="A21" s="223">
        <v>10</v>
      </c>
      <c r="B21" s="415"/>
      <c r="C21" s="226">
        <v>151</v>
      </c>
      <c r="D21" s="226" t="s">
        <v>34</v>
      </c>
      <c r="E21" s="76" t="s">
        <v>35</v>
      </c>
      <c r="F21" s="77" t="s">
        <v>272</v>
      </c>
      <c r="G21" s="227" t="s">
        <v>273</v>
      </c>
      <c r="H21" s="268"/>
      <c r="I21" s="269"/>
      <c r="J21" s="270"/>
      <c r="K21" s="271"/>
      <c r="L21" s="272"/>
      <c r="M21" s="273"/>
      <c r="N21" s="274">
        <f t="shared" si="28"/>
        <v>0</v>
      </c>
      <c r="O21" s="78"/>
      <c r="P21" s="79"/>
      <c r="Q21" s="80"/>
      <c r="R21" s="81"/>
      <c r="S21" s="82"/>
      <c r="T21" s="83"/>
      <c r="U21" s="82"/>
      <c r="V21" s="152">
        <f t="shared" si="29"/>
        <v>0</v>
      </c>
      <c r="W21" s="78"/>
      <c r="X21" s="254">
        <f t="shared" si="14"/>
        <v>0</v>
      </c>
      <c r="Y21" s="155">
        <f t="shared" si="30"/>
        <v>0</v>
      </c>
      <c r="Z21" s="318">
        <f t="shared" si="15"/>
        <v>0</v>
      </c>
      <c r="AA21" s="319"/>
      <c r="AB21" s="320"/>
      <c r="AC21" s="320"/>
      <c r="AD21" s="320"/>
      <c r="AE21" s="320"/>
      <c r="AF21" s="320"/>
      <c r="AG21" s="320"/>
      <c r="AH21" s="320">
        <f t="shared" si="31"/>
        <v>0</v>
      </c>
      <c r="AI21" s="321"/>
      <c r="AJ21" s="322"/>
      <c r="AK21" s="322"/>
      <c r="AL21" s="322"/>
      <c r="AM21" s="322"/>
      <c r="AN21" s="322"/>
      <c r="AO21" s="322"/>
      <c r="AP21" s="322">
        <f t="shared" si="32"/>
        <v>0</v>
      </c>
      <c r="AQ21" s="321"/>
      <c r="AR21" s="323">
        <f t="shared" si="16"/>
        <v>0</v>
      </c>
      <c r="AS21" s="321">
        <f t="shared" si="33"/>
        <v>0</v>
      </c>
      <c r="AT21" s="318">
        <f t="shared" si="17"/>
        <v>0</v>
      </c>
      <c r="AU21" s="319"/>
      <c r="AV21" s="320"/>
      <c r="AW21" s="320"/>
      <c r="AX21" s="320"/>
      <c r="AY21" s="320"/>
      <c r="AZ21" s="320"/>
      <c r="BA21" s="320"/>
      <c r="BB21" s="320">
        <f t="shared" si="34"/>
        <v>0</v>
      </c>
      <c r="BC21" s="321"/>
      <c r="BD21" s="322"/>
      <c r="BE21" s="322"/>
      <c r="BF21" s="322"/>
      <c r="BG21" s="322"/>
      <c r="BH21" s="322"/>
      <c r="BI21" s="322"/>
      <c r="BJ21" s="322">
        <f t="shared" si="35"/>
        <v>0</v>
      </c>
      <c r="BK21" s="321"/>
      <c r="BL21" s="323">
        <f t="shared" si="18"/>
        <v>0</v>
      </c>
      <c r="BM21" s="321">
        <f t="shared" si="36"/>
        <v>0</v>
      </c>
      <c r="BN21" s="318">
        <f t="shared" si="19"/>
        <v>0</v>
      </c>
      <c r="BO21" s="319"/>
      <c r="BP21" s="320"/>
      <c r="BQ21" s="320"/>
      <c r="BR21" s="320"/>
      <c r="BS21" s="320"/>
      <c r="BT21" s="320"/>
      <c r="BU21" s="320"/>
      <c r="BV21" s="320">
        <f t="shared" si="6"/>
        <v>0</v>
      </c>
      <c r="BW21" s="321"/>
      <c r="BX21" s="322"/>
      <c r="BY21" s="322"/>
      <c r="BZ21" s="322"/>
      <c r="CA21" s="322"/>
      <c r="CB21" s="322"/>
      <c r="CC21" s="322"/>
      <c r="CD21" s="322">
        <f t="shared" si="7"/>
        <v>0</v>
      </c>
      <c r="CE21" s="321"/>
      <c r="CF21" s="324"/>
      <c r="CG21" s="323">
        <f t="shared" si="8"/>
        <v>0</v>
      </c>
      <c r="CH21" s="321">
        <f t="shared" si="9"/>
        <v>0</v>
      </c>
      <c r="CI21" s="325">
        <f t="shared" si="25"/>
        <v>0</v>
      </c>
      <c r="CJ21" s="325"/>
      <c r="CK21" s="326">
        <f>(X21+AR21+BL21)/3</f>
        <v>0</v>
      </c>
      <c r="CL21" s="319"/>
      <c r="CM21" s="320"/>
      <c r="CN21" s="320"/>
      <c r="CO21" s="320"/>
      <c r="CP21" s="320"/>
      <c r="CQ21" s="320"/>
      <c r="CR21" s="320"/>
      <c r="CS21" s="320">
        <f t="shared" si="20"/>
        <v>0</v>
      </c>
      <c r="CT21" s="321"/>
      <c r="CU21" s="322"/>
      <c r="CV21" s="322"/>
      <c r="CW21" s="322"/>
      <c r="CX21" s="322"/>
      <c r="CY21" s="322"/>
      <c r="CZ21" s="322"/>
      <c r="DA21" s="322">
        <f t="shared" si="21"/>
        <v>0</v>
      </c>
      <c r="DB21" s="321"/>
      <c r="DC21" s="324"/>
      <c r="DD21" s="323">
        <f t="shared" si="22"/>
        <v>0</v>
      </c>
      <c r="DE21" s="321">
        <f t="shared" si="10"/>
        <v>0</v>
      </c>
      <c r="DF21" s="325">
        <f t="shared" si="26"/>
        <v>0</v>
      </c>
      <c r="DG21" s="319"/>
      <c r="DH21" s="320"/>
      <c r="DI21" s="320"/>
      <c r="DJ21" s="320"/>
      <c r="DK21" s="320"/>
      <c r="DL21" s="320"/>
      <c r="DM21" s="320"/>
      <c r="DN21" s="320">
        <f t="shared" si="11"/>
        <v>0</v>
      </c>
      <c r="DO21" s="321"/>
      <c r="DP21" s="322"/>
      <c r="DQ21" s="322"/>
      <c r="DR21" s="322"/>
      <c r="DS21" s="322"/>
      <c r="DT21" s="322"/>
      <c r="DU21" s="322"/>
      <c r="DV21" s="322">
        <f t="shared" si="12"/>
        <v>0</v>
      </c>
      <c r="DW21" s="321"/>
      <c r="DX21" s="324"/>
      <c r="DY21" s="323">
        <f t="shared" si="23"/>
        <v>0</v>
      </c>
      <c r="DZ21" s="321">
        <f t="shared" si="13"/>
        <v>0</v>
      </c>
      <c r="EA21" s="318">
        <f t="shared" si="27"/>
        <v>0</v>
      </c>
      <c r="EC21" s="387">
        <f t="shared" si="24"/>
        <v>0</v>
      </c>
    </row>
    <row r="22" spans="1:133" hidden="1" x14ac:dyDescent="0.15">
      <c r="A22" s="223">
        <v>11</v>
      </c>
      <c r="B22" s="415"/>
      <c r="C22" s="226">
        <v>129</v>
      </c>
      <c r="D22" s="226" t="s">
        <v>141</v>
      </c>
      <c r="E22" s="76" t="s">
        <v>205</v>
      </c>
      <c r="F22" s="77" t="s">
        <v>67</v>
      </c>
      <c r="G22" s="227" t="s">
        <v>68</v>
      </c>
      <c r="H22" s="268"/>
      <c r="I22" s="269"/>
      <c r="J22" s="270"/>
      <c r="K22" s="271"/>
      <c r="L22" s="272"/>
      <c r="M22" s="273"/>
      <c r="N22" s="274">
        <f t="shared" si="28"/>
        <v>0</v>
      </c>
      <c r="O22" s="78"/>
      <c r="P22" s="79"/>
      <c r="Q22" s="80"/>
      <c r="R22" s="81"/>
      <c r="S22" s="82"/>
      <c r="T22" s="83"/>
      <c r="U22" s="82"/>
      <c r="V22" s="152">
        <f t="shared" si="29"/>
        <v>0</v>
      </c>
      <c r="W22" s="78"/>
      <c r="X22" s="254">
        <f t="shared" si="14"/>
        <v>0</v>
      </c>
      <c r="Y22" s="155">
        <f t="shared" si="30"/>
        <v>0</v>
      </c>
      <c r="Z22" s="318">
        <f t="shared" si="15"/>
        <v>0</v>
      </c>
      <c r="AA22" s="319"/>
      <c r="AB22" s="320"/>
      <c r="AC22" s="320"/>
      <c r="AD22" s="320"/>
      <c r="AE22" s="320"/>
      <c r="AF22" s="320"/>
      <c r="AG22" s="320"/>
      <c r="AH22" s="320">
        <f t="shared" si="31"/>
        <v>0</v>
      </c>
      <c r="AI22" s="321"/>
      <c r="AJ22" s="322"/>
      <c r="AK22" s="322"/>
      <c r="AL22" s="322"/>
      <c r="AM22" s="322"/>
      <c r="AN22" s="322"/>
      <c r="AO22" s="322"/>
      <c r="AP22" s="322">
        <f t="shared" si="32"/>
        <v>0</v>
      </c>
      <c r="AQ22" s="321"/>
      <c r="AR22" s="323">
        <f t="shared" si="16"/>
        <v>0</v>
      </c>
      <c r="AS22" s="321">
        <f t="shared" si="33"/>
        <v>0</v>
      </c>
      <c r="AT22" s="318">
        <f t="shared" si="17"/>
        <v>0</v>
      </c>
      <c r="AU22" s="319"/>
      <c r="AV22" s="320"/>
      <c r="AW22" s="320"/>
      <c r="AX22" s="320"/>
      <c r="AY22" s="320"/>
      <c r="AZ22" s="320"/>
      <c r="BA22" s="320"/>
      <c r="BB22" s="320">
        <f t="shared" si="34"/>
        <v>0</v>
      </c>
      <c r="BC22" s="321"/>
      <c r="BD22" s="322"/>
      <c r="BE22" s="322"/>
      <c r="BF22" s="322"/>
      <c r="BG22" s="322"/>
      <c r="BH22" s="322"/>
      <c r="BI22" s="322"/>
      <c r="BJ22" s="322">
        <f t="shared" si="35"/>
        <v>0</v>
      </c>
      <c r="BK22" s="321"/>
      <c r="BL22" s="323">
        <f t="shared" si="18"/>
        <v>0</v>
      </c>
      <c r="BM22" s="321">
        <f t="shared" si="36"/>
        <v>0</v>
      </c>
      <c r="BN22" s="318">
        <f t="shared" si="19"/>
        <v>0</v>
      </c>
      <c r="BO22" s="319"/>
      <c r="BP22" s="320"/>
      <c r="BQ22" s="320"/>
      <c r="BR22" s="320"/>
      <c r="BS22" s="320"/>
      <c r="BT22" s="320"/>
      <c r="BU22" s="320"/>
      <c r="BV22" s="320">
        <f t="shared" si="6"/>
        <v>0</v>
      </c>
      <c r="BW22" s="321"/>
      <c r="BX22" s="322"/>
      <c r="BY22" s="322"/>
      <c r="BZ22" s="322"/>
      <c r="CA22" s="322"/>
      <c r="CB22" s="322"/>
      <c r="CC22" s="322"/>
      <c r="CD22" s="322">
        <f t="shared" si="7"/>
        <v>0</v>
      </c>
      <c r="CE22" s="321"/>
      <c r="CF22" s="324"/>
      <c r="CG22" s="323">
        <f t="shared" si="8"/>
        <v>0</v>
      </c>
      <c r="CH22" s="321">
        <f t="shared" si="9"/>
        <v>0</v>
      </c>
      <c r="CI22" s="325">
        <f t="shared" si="25"/>
        <v>0</v>
      </c>
      <c r="CJ22" s="325"/>
      <c r="CK22" s="326">
        <f>(X22+AR22+BL22)/3</f>
        <v>0</v>
      </c>
      <c r="CL22" s="319"/>
      <c r="CM22" s="320"/>
      <c r="CN22" s="320"/>
      <c r="CO22" s="320"/>
      <c r="CP22" s="320"/>
      <c r="CQ22" s="320"/>
      <c r="CR22" s="320"/>
      <c r="CS22" s="320">
        <f t="shared" si="20"/>
        <v>0</v>
      </c>
      <c r="CT22" s="321"/>
      <c r="CU22" s="322"/>
      <c r="CV22" s="322"/>
      <c r="CW22" s="322"/>
      <c r="CX22" s="322"/>
      <c r="CY22" s="322"/>
      <c r="CZ22" s="322"/>
      <c r="DA22" s="322">
        <f t="shared" si="21"/>
        <v>0</v>
      </c>
      <c r="DB22" s="321"/>
      <c r="DC22" s="324"/>
      <c r="DD22" s="323">
        <f t="shared" si="22"/>
        <v>0</v>
      </c>
      <c r="DE22" s="321">
        <f t="shared" si="10"/>
        <v>0</v>
      </c>
      <c r="DF22" s="325">
        <f t="shared" si="26"/>
        <v>0</v>
      </c>
      <c r="DG22" s="319"/>
      <c r="DH22" s="320"/>
      <c r="DI22" s="320"/>
      <c r="DJ22" s="320"/>
      <c r="DK22" s="320"/>
      <c r="DL22" s="320"/>
      <c r="DM22" s="320"/>
      <c r="DN22" s="320">
        <f t="shared" si="11"/>
        <v>0</v>
      </c>
      <c r="DO22" s="321"/>
      <c r="DP22" s="322"/>
      <c r="DQ22" s="322"/>
      <c r="DR22" s="322"/>
      <c r="DS22" s="322"/>
      <c r="DT22" s="322"/>
      <c r="DU22" s="322"/>
      <c r="DV22" s="322">
        <f t="shared" si="12"/>
        <v>0</v>
      </c>
      <c r="DW22" s="321"/>
      <c r="DX22" s="324"/>
      <c r="DY22" s="323">
        <f t="shared" si="23"/>
        <v>0</v>
      </c>
      <c r="DZ22" s="321">
        <f t="shared" si="13"/>
        <v>0</v>
      </c>
      <c r="EA22" s="318">
        <f t="shared" si="27"/>
        <v>0</v>
      </c>
      <c r="EC22" s="387">
        <f t="shared" si="24"/>
        <v>0</v>
      </c>
    </row>
    <row r="23" spans="1:133" x14ac:dyDescent="0.15">
      <c r="A23" s="223">
        <v>8</v>
      </c>
      <c r="B23" s="415"/>
      <c r="C23" s="226">
        <v>185</v>
      </c>
      <c r="D23" s="226" t="s">
        <v>198</v>
      </c>
      <c r="E23" s="76" t="s">
        <v>199</v>
      </c>
      <c r="F23" s="77" t="s">
        <v>200</v>
      </c>
      <c r="G23" s="227" t="s">
        <v>201</v>
      </c>
      <c r="H23" s="268"/>
      <c r="I23" s="269"/>
      <c r="J23" s="270"/>
      <c r="K23" s="271"/>
      <c r="L23" s="272"/>
      <c r="M23" s="273"/>
      <c r="N23" s="274">
        <f t="shared" si="28"/>
        <v>0</v>
      </c>
      <c r="O23" s="78"/>
      <c r="P23" s="79"/>
      <c r="Q23" s="80"/>
      <c r="R23" s="81"/>
      <c r="S23" s="82"/>
      <c r="T23" s="83"/>
      <c r="U23" s="82"/>
      <c r="V23" s="152">
        <f t="shared" si="29"/>
        <v>0</v>
      </c>
      <c r="W23" s="78"/>
      <c r="X23" s="254">
        <f t="shared" si="14"/>
        <v>0</v>
      </c>
      <c r="Y23" s="155">
        <f t="shared" si="30"/>
        <v>0</v>
      </c>
      <c r="Z23" s="318"/>
      <c r="AA23" s="319"/>
      <c r="AB23" s="320"/>
      <c r="AC23" s="320"/>
      <c r="AD23" s="320"/>
      <c r="AE23" s="320"/>
      <c r="AF23" s="320">
        <v>3</v>
      </c>
      <c r="AG23" s="320"/>
      <c r="AH23" s="320">
        <f t="shared" si="31"/>
        <v>3</v>
      </c>
      <c r="AI23" s="321"/>
      <c r="AJ23" s="322"/>
      <c r="AK23" s="322"/>
      <c r="AL23" s="322">
        <v>1</v>
      </c>
      <c r="AM23" s="322"/>
      <c r="AN23" s="322">
        <v>1</v>
      </c>
      <c r="AO23" s="322"/>
      <c r="AP23" s="322">
        <f t="shared" si="32"/>
        <v>2</v>
      </c>
      <c r="AQ23" s="321"/>
      <c r="AR23" s="323">
        <f t="shared" si="16"/>
        <v>3</v>
      </c>
      <c r="AS23" s="321">
        <f t="shared" si="33"/>
        <v>0</v>
      </c>
      <c r="AT23" s="318">
        <f t="shared" si="17"/>
        <v>3</v>
      </c>
      <c r="AU23" s="319"/>
      <c r="AV23" s="320"/>
      <c r="AW23" s="320"/>
      <c r="AX23" s="320"/>
      <c r="AY23" s="320">
        <v>1</v>
      </c>
      <c r="AZ23" s="320"/>
      <c r="BA23" s="320"/>
      <c r="BB23" s="320">
        <f t="shared" si="34"/>
        <v>1</v>
      </c>
      <c r="BC23" s="321"/>
      <c r="BD23" s="322"/>
      <c r="BE23" s="322"/>
      <c r="BF23" s="322"/>
      <c r="BG23" s="322"/>
      <c r="BH23" s="322"/>
      <c r="BI23" s="322"/>
      <c r="BJ23" s="322">
        <f t="shared" si="35"/>
        <v>0</v>
      </c>
      <c r="BK23" s="321"/>
      <c r="BL23" s="323">
        <f t="shared" si="18"/>
        <v>1</v>
      </c>
      <c r="BM23" s="321">
        <f t="shared" si="36"/>
        <v>0</v>
      </c>
      <c r="BN23" s="318">
        <f t="shared" si="19"/>
        <v>1</v>
      </c>
      <c r="BO23" s="319"/>
      <c r="BP23" s="320"/>
      <c r="BQ23" s="320"/>
      <c r="BR23" s="320"/>
      <c r="BS23" s="320"/>
      <c r="BT23" s="320"/>
      <c r="BU23" s="320"/>
      <c r="BV23" s="320">
        <f t="shared" si="6"/>
        <v>0</v>
      </c>
      <c r="BW23" s="321"/>
      <c r="BX23" s="322"/>
      <c r="BY23" s="322"/>
      <c r="BZ23" s="322"/>
      <c r="CA23" s="322"/>
      <c r="CB23" s="322">
        <v>4</v>
      </c>
      <c r="CC23" s="322"/>
      <c r="CD23" s="322">
        <f t="shared" si="7"/>
        <v>4</v>
      </c>
      <c r="CE23" s="321"/>
      <c r="CF23" s="324"/>
      <c r="CG23" s="323">
        <f t="shared" si="8"/>
        <v>4</v>
      </c>
      <c r="CH23" s="321">
        <f t="shared" si="9"/>
        <v>0</v>
      </c>
      <c r="CI23" s="325">
        <f t="shared" si="25"/>
        <v>4</v>
      </c>
      <c r="CJ23" s="325"/>
      <c r="CK23" s="326">
        <f>(X23+AR23+BL23+CI23)/4</f>
        <v>2</v>
      </c>
      <c r="CL23" s="319"/>
      <c r="CM23" s="320"/>
      <c r="CN23" s="320"/>
      <c r="CO23" s="320"/>
      <c r="CP23" s="320"/>
      <c r="CQ23" s="320"/>
      <c r="CR23" s="320"/>
      <c r="CS23" s="320">
        <f t="shared" si="20"/>
        <v>0</v>
      </c>
      <c r="CT23" s="321"/>
      <c r="CU23" s="322"/>
      <c r="CV23" s="322"/>
      <c r="CW23" s="322"/>
      <c r="CX23" s="322"/>
      <c r="CY23" s="322"/>
      <c r="CZ23" s="322"/>
      <c r="DA23" s="322">
        <f t="shared" si="21"/>
        <v>0</v>
      </c>
      <c r="DB23" s="321"/>
      <c r="DC23" s="324"/>
      <c r="DD23" s="323">
        <f t="shared" si="22"/>
        <v>0</v>
      </c>
      <c r="DE23" s="321">
        <f t="shared" si="10"/>
        <v>0</v>
      </c>
      <c r="DF23" s="325"/>
      <c r="DG23" s="319"/>
      <c r="DH23" s="320"/>
      <c r="DI23" s="320"/>
      <c r="DJ23" s="320"/>
      <c r="DK23" s="320"/>
      <c r="DL23" s="320"/>
      <c r="DM23" s="320"/>
      <c r="DN23" s="320">
        <f t="shared" si="11"/>
        <v>0</v>
      </c>
      <c r="DO23" s="321"/>
      <c r="DP23" s="322"/>
      <c r="DQ23" s="322"/>
      <c r="DR23" s="322"/>
      <c r="DS23" s="322"/>
      <c r="DT23" s="322"/>
      <c r="DU23" s="322"/>
      <c r="DV23" s="322">
        <f t="shared" si="12"/>
        <v>0</v>
      </c>
      <c r="DW23" s="321"/>
      <c r="DX23" s="324"/>
      <c r="DY23" s="323">
        <f t="shared" si="23"/>
        <v>0</v>
      </c>
      <c r="DZ23" s="321">
        <f t="shared" si="13"/>
        <v>0</v>
      </c>
      <c r="EA23" s="318"/>
      <c r="EC23" s="387">
        <f t="shared" si="24"/>
        <v>1.3333333333333333</v>
      </c>
    </row>
    <row r="24" spans="1:133" x14ac:dyDescent="0.15">
      <c r="A24" s="223">
        <v>9</v>
      </c>
      <c r="B24" s="415"/>
      <c r="C24" s="226">
        <v>180</v>
      </c>
      <c r="D24" s="226" t="s">
        <v>102</v>
      </c>
      <c r="E24" s="76" t="s">
        <v>329</v>
      </c>
      <c r="F24" s="77" t="s">
        <v>330</v>
      </c>
      <c r="G24" s="227" t="s">
        <v>331</v>
      </c>
      <c r="H24" s="268"/>
      <c r="I24" s="269"/>
      <c r="J24" s="270"/>
      <c r="K24" s="271"/>
      <c r="L24" s="272"/>
      <c r="M24" s="273"/>
      <c r="N24" s="274">
        <f t="shared" si="28"/>
        <v>0</v>
      </c>
      <c r="O24" s="78"/>
      <c r="P24" s="79"/>
      <c r="Q24" s="80">
        <v>1</v>
      </c>
      <c r="R24" s="81"/>
      <c r="S24" s="82"/>
      <c r="T24" s="83"/>
      <c r="U24" s="82">
        <v>1</v>
      </c>
      <c r="V24" s="152">
        <f t="shared" si="29"/>
        <v>2</v>
      </c>
      <c r="W24" s="78"/>
      <c r="X24" s="254">
        <f t="shared" si="14"/>
        <v>2</v>
      </c>
      <c r="Y24" s="155">
        <f t="shared" si="30"/>
        <v>0</v>
      </c>
      <c r="Z24" s="318">
        <f t="shared" si="15"/>
        <v>2</v>
      </c>
      <c r="AA24" s="319"/>
      <c r="AB24" s="320"/>
      <c r="AC24" s="320"/>
      <c r="AD24" s="320"/>
      <c r="AE24" s="320"/>
      <c r="AF24" s="320"/>
      <c r="AG24" s="320"/>
      <c r="AH24" s="320">
        <f t="shared" si="31"/>
        <v>0</v>
      </c>
      <c r="AI24" s="321"/>
      <c r="AJ24" s="322">
        <v>2</v>
      </c>
      <c r="AK24" s="322"/>
      <c r="AL24" s="322"/>
      <c r="AM24" s="322"/>
      <c r="AN24" s="322"/>
      <c r="AO24" s="322"/>
      <c r="AP24" s="322">
        <f t="shared" si="32"/>
        <v>2</v>
      </c>
      <c r="AQ24" s="321"/>
      <c r="AR24" s="323">
        <f t="shared" si="16"/>
        <v>2</v>
      </c>
      <c r="AS24" s="321">
        <f t="shared" si="33"/>
        <v>0</v>
      </c>
      <c r="AT24" s="318">
        <f t="shared" si="17"/>
        <v>2</v>
      </c>
      <c r="AU24" s="319"/>
      <c r="AV24" s="320">
        <v>1</v>
      </c>
      <c r="AW24" s="320"/>
      <c r="AX24" s="320"/>
      <c r="AY24" s="320"/>
      <c r="AZ24" s="320"/>
      <c r="BA24" s="320"/>
      <c r="BB24" s="320">
        <f t="shared" si="34"/>
        <v>1</v>
      </c>
      <c r="BC24" s="321"/>
      <c r="BD24" s="322"/>
      <c r="BE24" s="322"/>
      <c r="BF24" s="322"/>
      <c r="BG24" s="322"/>
      <c r="BH24" s="322"/>
      <c r="BI24" s="322"/>
      <c r="BJ24" s="322">
        <f t="shared" si="35"/>
        <v>0</v>
      </c>
      <c r="BK24" s="321"/>
      <c r="BL24" s="323">
        <f t="shared" si="18"/>
        <v>1</v>
      </c>
      <c r="BM24" s="321">
        <f t="shared" si="36"/>
        <v>0</v>
      </c>
      <c r="BN24" s="318">
        <f t="shared" si="19"/>
        <v>1</v>
      </c>
      <c r="BO24" s="319"/>
      <c r="BP24" s="320"/>
      <c r="BQ24" s="320">
        <v>1</v>
      </c>
      <c r="BR24" s="320"/>
      <c r="BS24" s="320"/>
      <c r="BT24" s="320"/>
      <c r="BU24" s="320"/>
      <c r="BV24" s="320">
        <f t="shared" si="6"/>
        <v>1</v>
      </c>
      <c r="BW24" s="321"/>
      <c r="BX24" s="322"/>
      <c r="BY24" s="322"/>
      <c r="BZ24" s="322"/>
      <c r="CA24" s="322"/>
      <c r="CB24" s="322"/>
      <c r="CC24" s="322"/>
      <c r="CD24" s="322">
        <f t="shared" si="7"/>
        <v>0</v>
      </c>
      <c r="CE24" s="321"/>
      <c r="CF24" s="324"/>
      <c r="CG24" s="323">
        <f t="shared" si="8"/>
        <v>1</v>
      </c>
      <c r="CH24" s="321">
        <f t="shared" si="9"/>
        <v>0</v>
      </c>
      <c r="CI24" s="325">
        <f t="shared" si="25"/>
        <v>1</v>
      </c>
      <c r="CJ24" s="325"/>
      <c r="CK24" s="326">
        <f>(X24+AR24+BL24+CI24)/4</f>
        <v>1.5</v>
      </c>
      <c r="CL24" s="319"/>
      <c r="CM24" s="320"/>
      <c r="CN24" s="320"/>
      <c r="CO24" s="320"/>
      <c r="CP24" s="320"/>
      <c r="CQ24" s="320"/>
      <c r="CR24" s="320"/>
      <c r="CS24" s="320">
        <f t="shared" si="20"/>
        <v>0</v>
      </c>
      <c r="CT24" s="321"/>
      <c r="CU24" s="322"/>
      <c r="CV24" s="322"/>
      <c r="CW24" s="322"/>
      <c r="CX24" s="322"/>
      <c r="CY24" s="322"/>
      <c r="CZ24" s="322"/>
      <c r="DA24" s="322">
        <f t="shared" si="21"/>
        <v>0</v>
      </c>
      <c r="DB24" s="321"/>
      <c r="DC24" s="324"/>
      <c r="DD24" s="323">
        <f t="shared" si="22"/>
        <v>0</v>
      </c>
      <c r="DE24" s="321">
        <f t="shared" si="10"/>
        <v>0</v>
      </c>
      <c r="DF24" s="325"/>
      <c r="DG24" s="319"/>
      <c r="DH24" s="320"/>
      <c r="DI24" s="320"/>
      <c r="DJ24" s="320"/>
      <c r="DK24" s="320">
        <v>1</v>
      </c>
      <c r="DL24" s="320">
        <v>1</v>
      </c>
      <c r="DM24" s="320"/>
      <c r="DN24" s="320">
        <f t="shared" si="11"/>
        <v>2</v>
      </c>
      <c r="DO24" s="321"/>
      <c r="DP24" s="322"/>
      <c r="DQ24" s="322"/>
      <c r="DR24" s="322">
        <v>2</v>
      </c>
      <c r="DS24" s="322"/>
      <c r="DT24" s="322"/>
      <c r="DU24" s="322"/>
      <c r="DV24" s="322">
        <f t="shared" si="12"/>
        <v>2</v>
      </c>
      <c r="DW24" s="321"/>
      <c r="DX24" s="324"/>
      <c r="DY24" s="323">
        <f t="shared" si="23"/>
        <v>2</v>
      </c>
      <c r="DZ24" s="321">
        <f t="shared" si="13"/>
        <v>0</v>
      </c>
      <c r="EA24" s="318">
        <f t="shared" ref="EA24:EA34" si="37">SUM(DY24:DZ24)</f>
        <v>2</v>
      </c>
      <c r="EC24" s="387">
        <f t="shared" si="24"/>
        <v>1.3333333333333333</v>
      </c>
    </row>
    <row r="25" spans="1:133" hidden="1" x14ac:dyDescent="0.15">
      <c r="A25" s="223">
        <v>9</v>
      </c>
      <c r="B25" s="415"/>
      <c r="C25" s="226">
        <v>205</v>
      </c>
      <c r="D25" s="226" t="s">
        <v>332</v>
      </c>
      <c r="E25" s="76" t="s">
        <v>333</v>
      </c>
      <c r="F25" s="77" t="s">
        <v>161</v>
      </c>
      <c r="G25" s="227" t="s">
        <v>162</v>
      </c>
      <c r="H25" s="268"/>
      <c r="I25" s="269"/>
      <c r="J25" s="270"/>
      <c r="K25" s="271"/>
      <c r="L25" s="272"/>
      <c r="M25" s="273"/>
      <c r="N25" s="274">
        <f t="shared" si="28"/>
        <v>0</v>
      </c>
      <c r="O25" s="78"/>
      <c r="P25" s="79"/>
      <c r="Q25" s="80"/>
      <c r="R25" s="81"/>
      <c r="S25" s="82"/>
      <c r="T25" s="83"/>
      <c r="U25" s="82"/>
      <c r="V25" s="152">
        <f t="shared" si="29"/>
        <v>0</v>
      </c>
      <c r="W25" s="78"/>
      <c r="X25" s="254">
        <f t="shared" si="14"/>
        <v>0</v>
      </c>
      <c r="Y25" s="155">
        <f t="shared" si="30"/>
        <v>0</v>
      </c>
      <c r="Z25" s="318">
        <f t="shared" si="15"/>
        <v>0</v>
      </c>
      <c r="AA25" s="319"/>
      <c r="AB25" s="320"/>
      <c r="AC25" s="320"/>
      <c r="AD25" s="320"/>
      <c r="AE25" s="320"/>
      <c r="AF25" s="320"/>
      <c r="AG25" s="320"/>
      <c r="AH25" s="320">
        <f t="shared" si="31"/>
        <v>0</v>
      </c>
      <c r="AI25" s="321"/>
      <c r="AJ25" s="322"/>
      <c r="AK25" s="322"/>
      <c r="AL25" s="322"/>
      <c r="AM25" s="322"/>
      <c r="AN25" s="322"/>
      <c r="AO25" s="322"/>
      <c r="AP25" s="322">
        <f t="shared" si="32"/>
        <v>0</v>
      </c>
      <c r="AQ25" s="321"/>
      <c r="AR25" s="323">
        <f t="shared" si="16"/>
        <v>0</v>
      </c>
      <c r="AS25" s="321">
        <f t="shared" si="33"/>
        <v>0</v>
      </c>
      <c r="AT25" s="318">
        <f t="shared" si="17"/>
        <v>0</v>
      </c>
      <c r="AU25" s="319"/>
      <c r="AV25" s="320"/>
      <c r="AW25" s="320"/>
      <c r="AX25" s="320"/>
      <c r="AY25" s="320"/>
      <c r="AZ25" s="320"/>
      <c r="BA25" s="320"/>
      <c r="BB25" s="320">
        <f t="shared" si="34"/>
        <v>0</v>
      </c>
      <c r="BC25" s="321"/>
      <c r="BD25" s="322"/>
      <c r="BE25" s="322"/>
      <c r="BF25" s="322"/>
      <c r="BG25" s="322"/>
      <c r="BH25" s="322"/>
      <c r="BI25" s="322"/>
      <c r="BJ25" s="322">
        <f t="shared" si="35"/>
        <v>0</v>
      </c>
      <c r="BK25" s="321"/>
      <c r="BL25" s="323">
        <f t="shared" si="18"/>
        <v>0</v>
      </c>
      <c r="BM25" s="321">
        <f t="shared" si="36"/>
        <v>0</v>
      </c>
      <c r="BN25" s="318">
        <f t="shared" si="19"/>
        <v>0</v>
      </c>
      <c r="BO25" s="319"/>
      <c r="BP25" s="320"/>
      <c r="BQ25" s="320"/>
      <c r="BR25" s="320"/>
      <c r="BS25" s="320"/>
      <c r="BT25" s="320"/>
      <c r="BU25" s="320"/>
      <c r="BV25" s="320">
        <f t="shared" si="6"/>
        <v>0</v>
      </c>
      <c r="BW25" s="321"/>
      <c r="BX25" s="322"/>
      <c r="BY25" s="322"/>
      <c r="BZ25" s="322"/>
      <c r="CA25" s="322"/>
      <c r="CB25" s="322"/>
      <c r="CC25" s="322"/>
      <c r="CD25" s="322">
        <f t="shared" si="7"/>
        <v>0</v>
      </c>
      <c r="CE25" s="321"/>
      <c r="CF25" s="324"/>
      <c r="CG25" s="323">
        <f t="shared" si="8"/>
        <v>0</v>
      </c>
      <c r="CH25" s="321">
        <f t="shared" si="9"/>
        <v>0</v>
      </c>
      <c r="CI25" s="325">
        <f t="shared" si="25"/>
        <v>0</v>
      </c>
      <c r="CJ25" s="325"/>
      <c r="CK25" s="326">
        <f>(X25+AR25+BL25)/3</f>
        <v>0</v>
      </c>
      <c r="CL25" s="319"/>
      <c r="CM25" s="320"/>
      <c r="CN25" s="320"/>
      <c r="CO25" s="320"/>
      <c r="CP25" s="320"/>
      <c r="CQ25" s="320"/>
      <c r="CR25" s="320"/>
      <c r="CS25" s="320">
        <f t="shared" si="20"/>
        <v>0</v>
      </c>
      <c r="CT25" s="321"/>
      <c r="CU25" s="322"/>
      <c r="CV25" s="322"/>
      <c r="CW25" s="322"/>
      <c r="CX25" s="322"/>
      <c r="CY25" s="322"/>
      <c r="CZ25" s="322"/>
      <c r="DA25" s="322">
        <f t="shared" si="21"/>
        <v>0</v>
      </c>
      <c r="DB25" s="321"/>
      <c r="DC25" s="324"/>
      <c r="DD25" s="323">
        <f t="shared" si="22"/>
        <v>0</v>
      </c>
      <c r="DE25" s="321">
        <f t="shared" si="10"/>
        <v>0</v>
      </c>
      <c r="DF25" s="325">
        <f t="shared" ref="DF25:DF34" si="38">SUM(DD25:DE25)</f>
        <v>0</v>
      </c>
      <c r="DG25" s="319"/>
      <c r="DH25" s="320"/>
      <c r="DI25" s="320"/>
      <c r="DJ25" s="320"/>
      <c r="DK25" s="320"/>
      <c r="DL25" s="320"/>
      <c r="DM25" s="320"/>
      <c r="DN25" s="320">
        <f t="shared" si="11"/>
        <v>0</v>
      </c>
      <c r="DO25" s="321"/>
      <c r="DP25" s="322"/>
      <c r="DQ25" s="322"/>
      <c r="DR25" s="322"/>
      <c r="DS25" s="322"/>
      <c r="DT25" s="322"/>
      <c r="DU25" s="322"/>
      <c r="DV25" s="322">
        <f t="shared" si="12"/>
        <v>0</v>
      </c>
      <c r="DW25" s="321"/>
      <c r="DX25" s="324"/>
      <c r="DY25" s="323">
        <f t="shared" si="23"/>
        <v>0</v>
      </c>
      <c r="DZ25" s="321">
        <f t="shared" si="13"/>
        <v>0</v>
      </c>
      <c r="EA25" s="318">
        <f t="shared" si="37"/>
        <v>0</v>
      </c>
      <c r="EC25" s="387">
        <f t="shared" si="24"/>
        <v>0</v>
      </c>
    </row>
    <row r="26" spans="1:133" hidden="1" x14ac:dyDescent="0.15">
      <c r="A26" s="223">
        <v>15</v>
      </c>
      <c r="B26" s="415"/>
      <c r="C26" s="226">
        <v>213</v>
      </c>
      <c r="D26" s="226" t="s">
        <v>163</v>
      </c>
      <c r="E26" s="76" t="s">
        <v>164</v>
      </c>
      <c r="F26" s="77" t="s">
        <v>165</v>
      </c>
      <c r="G26" s="227" t="s">
        <v>166</v>
      </c>
      <c r="H26" s="268"/>
      <c r="I26" s="269"/>
      <c r="J26" s="270"/>
      <c r="K26" s="271"/>
      <c r="L26" s="272"/>
      <c r="M26" s="273"/>
      <c r="N26" s="274">
        <f t="shared" si="28"/>
        <v>0</v>
      </c>
      <c r="O26" s="78"/>
      <c r="P26" s="79"/>
      <c r="Q26" s="80"/>
      <c r="R26" s="81"/>
      <c r="S26" s="82"/>
      <c r="T26" s="83"/>
      <c r="U26" s="82"/>
      <c r="V26" s="152">
        <f t="shared" si="29"/>
        <v>0</v>
      </c>
      <c r="W26" s="78"/>
      <c r="X26" s="254">
        <f t="shared" si="14"/>
        <v>0</v>
      </c>
      <c r="Y26" s="155">
        <f t="shared" si="30"/>
        <v>0</v>
      </c>
      <c r="Z26" s="318">
        <f t="shared" si="15"/>
        <v>0</v>
      </c>
      <c r="AA26" s="319"/>
      <c r="AB26" s="320"/>
      <c r="AC26" s="320"/>
      <c r="AD26" s="320"/>
      <c r="AE26" s="320"/>
      <c r="AF26" s="320"/>
      <c r="AG26" s="320"/>
      <c r="AH26" s="320">
        <f t="shared" si="31"/>
        <v>0</v>
      </c>
      <c r="AI26" s="321"/>
      <c r="AJ26" s="322"/>
      <c r="AK26" s="322"/>
      <c r="AL26" s="322"/>
      <c r="AM26" s="322"/>
      <c r="AN26" s="322"/>
      <c r="AO26" s="322"/>
      <c r="AP26" s="322">
        <f t="shared" si="32"/>
        <v>0</v>
      </c>
      <c r="AQ26" s="321"/>
      <c r="AR26" s="323">
        <f t="shared" si="16"/>
        <v>0</v>
      </c>
      <c r="AS26" s="321">
        <f t="shared" si="33"/>
        <v>0</v>
      </c>
      <c r="AT26" s="318">
        <f t="shared" si="17"/>
        <v>0</v>
      </c>
      <c r="AU26" s="319"/>
      <c r="AV26" s="320"/>
      <c r="AW26" s="320"/>
      <c r="AX26" s="320"/>
      <c r="AY26" s="320"/>
      <c r="AZ26" s="320"/>
      <c r="BA26" s="320"/>
      <c r="BB26" s="320">
        <f t="shared" si="34"/>
        <v>0</v>
      </c>
      <c r="BC26" s="321"/>
      <c r="BD26" s="322"/>
      <c r="BE26" s="322"/>
      <c r="BF26" s="322"/>
      <c r="BG26" s="322"/>
      <c r="BH26" s="322"/>
      <c r="BI26" s="322"/>
      <c r="BJ26" s="322">
        <f t="shared" si="35"/>
        <v>0</v>
      </c>
      <c r="BK26" s="321"/>
      <c r="BL26" s="323">
        <f t="shared" si="18"/>
        <v>0</v>
      </c>
      <c r="BM26" s="321">
        <f t="shared" si="36"/>
        <v>0</v>
      </c>
      <c r="BN26" s="318">
        <f t="shared" si="19"/>
        <v>0</v>
      </c>
      <c r="BO26" s="319"/>
      <c r="BP26" s="320"/>
      <c r="BQ26" s="320"/>
      <c r="BR26" s="320"/>
      <c r="BS26" s="320"/>
      <c r="BT26" s="320"/>
      <c r="BU26" s="320"/>
      <c r="BV26" s="320">
        <f t="shared" si="6"/>
        <v>0</v>
      </c>
      <c r="BW26" s="321"/>
      <c r="BX26" s="322"/>
      <c r="BY26" s="322"/>
      <c r="BZ26" s="322"/>
      <c r="CA26" s="322"/>
      <c r="CB26" s="322"/>
      <c r="CC26" s="322"/>
      <c r="CD26" s="322">
        <f t="shared" si="7"/>
        <v>0</v>
      </c>
      <c r="CE26" s="321"/>
      <c r="CF26" s="324"/>
      <c r="CG26" s="323">
        <f t="shared" si="8"/>
        <v>0</v>
      </c>
      <c r="CH26" s="321">
        <f t="shared" si="9"/>
        <v>0</v>
      </c>
      <c r="CI26" s="325">
        <f t="shared" si="25"/>
        <v>0</v>
      </c>
      <c r="CJ26" s="325"/>
      <c r="CK26" s="326">
        <f>(X26+AR26+BL26)/3</f>
        <v>0</v>
      </c>
      <c r="CL26" s="319"/>
      <c r="CM26" s="320"/>
      <c r="CN26" s="320"/>
      <c r="CO26" s="320"/>
      <c r="CP26" s="320"/>
      <c r="CQ26" s="320"/>
      <c r="CR26" s="320"/>
      <c r="CS26" s="320">
        <f t="shared" si="20"/>
        <v>0</v>
      </c>
      <c r="CT26" s="321"/>
      <c r="CU26" s="322"/>
      <c r="CV26" s="322"/>
      <c r="CW26" s="322"/>
      <c r="CX26" s="322"/>
      <c r="CY26" s="322"/>
      <c r="CZ26" s="322"/>
      <c r="DA26" s="322">
        <f t="shared" si="21"/>
        <v>0</v>
      </c>
      <c r="DB26" s="321"/>
      <c r="DC26" s="324"/>
      <c r="DD26" s="323">
        <f t="shared" si="22"/>
        <v>0</v>
      </c>
      <c r="DE26" s="321">
        <f t="shared" si="10"/>
        <v>0</v>
      </c>
      <c r="DF26" s="325">
        <f t="shared" si="38"/>
        <v>0</v>
      </c>
      <c r="DG26" s="319"/>
      <c r="DH26" s="320"/>
      <c r="DI26" s="320"/>
      <c r="DJ26" s="320"/>
      <c r="DK26" s="320"/>
      <c r="DL26" s="320"/>
      <c r="DM26" s="320"/>
      <c r="DN26" s="320">
        <f t="shared" si="11"/>
        <v>0</v>
      </c>
      <c r="DO26" s="321"/>
      <c r="DP26" s="322"/>
      <c r="DQ26" s="322"/>
      <c r="DR26" s="322"/>
      <c r="DS26" s="322"/>
      <c r="DT26" s="322"/>
      <c r="DU26" s="322"/>
      <c r="DV26" s="322">
        <f t="shared" si="12"/>
        <v>0</v>
      </c>
      <c r="DW26" s="321"/>
      <c r="DX26" s="324"/>
      <c r="DY26" s="323">
        <f t="shared" si="23"/>
        <v>0</v>
      </c>
      <c r="DZ26" s="321">
        <f t="shared" si="13"/>
        <v>0</v>
      </c>
      <c r="EA26" s="318">
        <f t="shared" si="37"/>
        <v>0</v>
      </c>
      <c r="EC26" s="387">
        <f t="shared" si="24"/>
        <v>0</v>
      </c>
    </row>
    <row r="27" spans="1:133" x14ac:dyDescent="0.15">
      <c r="A27" s="223">
        <v>10</v>
      </c>
      <c r="B27" s="415"/>
      <c r="C27" s="226">
        <v>30</v>
      </c>
      <c r="D27" s="226" t="s">
        <v>18</v>
      </c>
      <c r="E27" s="76" t="s">
        <v>167</v>
      </c>
      <c r="F27" s="77" t="s">
        <v>168</v>
      </c>
      <c r="G27" s="227" t="s">
        <v>169</v>
      </c>
      <c r="H27" s="268"/>
      <c r="I27" s="269"/>
      <c r="J27" s="270"/>
      <c r="K27" s="271"/>
      <c r="L27" s="272"/>
      <c r="M27" s="273"/>
      <c r="N27" s="274">
        <f t="shared" si="28"/>
        <v>0</v>
      </c>
      <c r="O27" s="78"/>
      <c r="P27" s="79"/>
      <c r="Q27" s="80"/>
      <c r="R27" s="81"/>
      <c r="S27" s="82"/>
      <c r="T27" s="83"/>
      <c r="U27" s="82"/>
      <c r="V27" s="152">
        <f t="shared" si="29"/>
        <v>0</v>
      </c>
      <c r="W27" s="78"/>
      <c r="X27" s="254">
        <f t="shared" si="14"/>
        <v>0</v>
      </c>
      <c r="Y27" s="155">
        <f t="shared" si="30"/>
        <v>0</v>
      </c>
      <c r="Z27" s="318"/>
      <c r="AA27" s="319"/>
      <c r="AB27" s="320"/>
      <c r="AC27" s="320"/>
      <c r="AD27" s="320"/>
      <c r="AE27" s="320"/>
      <c r="AF27" s="320"/>
      <c r="AG27" s="320"/>
      <c r="AH27" s="320">
        <f t="shared" si="31"/>
        <v>0</v>
      </c>
      <c r="AI27" s="321"/>
      <c r="AJ27" s="322"/>
      <c r="AK27" s="322"/>
      <c r="AL27" s="322"/>
      <c r="AM27" s="322"/>
      <c r="AN27" s="322">
        <v>1</v>
      </c>
      <c r="AO27" s="322"/>
      <c r="AP27" s="322">
        <f t="shared" si="32"/>
        <v>1</v>
      </c>
      <c r="AQ27" s="321"/>
      <c r="AR27" s="323">
        <f t="shared" si="16"/>
        <v>1</v>
      </c>
      <c r="AS27" s="321">
        <f t="shared" si="33"/>
        <v>0</v>
      </c>
      <c r="AT27" s="337">
        <f t="shared" si="17"/>
        <v>1</v>
      </c>
      <c r="AU27" s="319"/>
      <c r="AV27" s="320"/>
      <c r="AW27" s="320"/>
      <c r="AX27" s="320"/>
      <c r="AY27" s="320"/>
      <c r="AZ27" s="320"/>
      <c r="BA27" s="320"/>
      <c r="BB27" s="320">
        <f t="shared" si="34"/>
        <v>0</v>
      </c>
      <c r="BC27" s="321"/>
      <c r="BD27" s="322"/>
      <c r="BE27" s="322"/>
      <c r="BF27" s="322"/>
      <c r="BG27" s="322"/>
      <c r="BH27" s="322"/>
      <c r="BI27" s="322"/>
      <c r="BJ27" s="322">
        <f t="shared" si="35"/>
        <v>0</v>
      </c>
      <c r="BK27" s="321"/>
      <c r="BL27" s="323">
        <f t="shared" si="18"/>
        <v>0</v>
      </c>
      <c r="BM27" s="321">
        <f t="shared" si="36"/>
        <v>0</v>
      </c>
      <c r="BN27" s="318"/>
      <c r="BO27" s="319"/>
      <c r="BP27" s="320"/>
      <c r="BQ27" s="320"/>
      <c r="BR27" s="320"/>
      <c r="BS27" s="320"/>
      <c r="BT27" s="320">
        <v>1</v>
      </c>
      <c r="BU27" s="320"/>
      <c r="BV27" s="320">
        <f t="shared" si="6"/>
        <v>1</v>
      </c>
      <c r="BW27" s="321"/>
      <c r="BX27" s="322"/>
      <c r="BY27" s="322"/>
      <c r="BZ27" s="322"/>
      <c r="CA27" s="322"/>
      <c r="CB27" s="322"/>
      <c r="CC27" s="322"/>
      <c r="CD27" s="322">
        <f t="shared" si="7"/>
        <v>0</v>
      </c>
      <c r="CE27" s="321"/>
      <c r="CF27" s="324"/>
      <c r="CG27" s="323">
        <f t="shared" si="8"/>
        <v>1</v>
      </c>
      <c r="CH27" s="321">
        <f t="shared" si="9"/>
        <v>0</v>
      </c>
      <c r="CI27" s="325">
        <f t="shared" si="25"/>
        <v>1</v>
      </c>
      <c r="CJ27" s="325"/>
      <c r="CK27" s="326">
        <f>(X27+AR27+BL27+CI27)/4</f>
        <v>0.5</v>
      </c>
      <c r="CL27" s="319"/>
      <c r="CM27" s="320"/>
      <c r="CN27" s="320"/>
      <c r="CO27" s="320"/>
      <c r="CP27" s="320"/>
      <c r="CQ27" s="320"/>
      <c r="CR27" s="320"/>
      <c r="CS27" s="320">
        <f t="shared" si="20"/>
        <v>0</v>
      </c>
      <c r="CT27" s="321"/>
      <c r="CU27" s="322"/>
      <c r="CV27" s="322"/>
      <c r="CW27" s="322"/>
      <c r="CX27" s="322">
        <v>1</v>
      </c>
      <c r="CY27" s="322"/>
      <c r="CZ27" s="322"/>
      <c r="DA27" s="322">
        <f t="shared" si="21"/>
        <v>1</v>
      </c>
      <c r="DB27" s="321"/>
      <c r="DC27" s="324"/>
      <c r="DD27" s="323">
        <f t="shared" si="22"/>
        <v>1</v>
      </c>
      <c r="DE27" s="321">
        <f t="shared" si="10"/>
        <v>0</v>
      </c>
      <c r="DF27" s="325">
        <f t="shared" si="38"/>
        <v>1</v>
      </c>
      <c r="DG27" s="319"/>
      <c r="DH27" s="320"/>
      <c r="DI27" s="320"/>
      <c r="DJ27" s="320"/>
      <c r="DK27" s="320"/>
      <c r="DL27" s="320"/>
      <c r="DM27" s="320"/>
      <c r="DN27" s="320">
        <f t="shared" si="11"/>
        <v>0</v>
      </c>
      <c r="DO27" s="321"/>
      <c r="DP27" s="322"/>
      <c r="DQ27" s="322"/>
      <c r="DR27" s="322"/>
      <c r="DS27" s="322"/>
      <c r="DT27" s="322"/>
      <c r="DU27" s="322"/>
      <c r="DV27" s="322">
        <f t="shared" si="12"/>
        <v>0</v>
      </c>
      <c r="DW27" s="321"/>
      <c r="DX27" s="324"/>
      <c r="DY27" s="323">
        <f t="shared" si="23"/>
        <v>0</v>
      </c>
      <c r="DZ27" s="321">
        <f t="shared" si="13"/>
        <v>0</v>
      </c>
      <c r="EA27" s="318"/>
      <c r="EC27" s="387">
        <f t="shared" si="24"/>
        <v>0.5</v>
      </c>
    </row>
    <row r="28" spans="1:133" hidden="1" x14ac:dyDescent="0.15">
      <c r="A28" s="223">
        <v>17</v>
      </c>
      <c r="B28" s="415"/>
      <c r="C28" s="226">
        <v>220.2</v>
      </c>
      <c r="D28" s="226" t="s">
        <v>38</v>
      </c>
      <c r="E28" s="76" t="s">
        <v>360</v>
      </c>
      <c r="F28" s="77" t="s">
        <v>556</v>
      </c>
      <c r="G28" s="227" t="s">
        <v>364</v>
      </c>
      <c r="H28" s="268"/>
      <c r="I28" s="269"/>
      <c r="J28" s="270"/>
      <c r="K28" s="271"/>
      <c r="L28" s="272"/>
      <c r="M28" s="273"/>
      <c r="N28" s="274">
        <f t="shared" si="28"/>
        <v>0</v>
      </c>
      <c r="O28" s="78"/>
      <c r="P28" s="79"/>
      <c r="Q28" s="80"/>
      <c r="R28" s="81"/>
      <c r="S28" s="82"/>
      <c r="T28" s="83"/>
      <c r="U28" s="82"/>
      <c r="V28" s="152">
        <f t="shared" si="29"/>
        <v>0</v>
      </c>
      <c r="W28" s="78"/>
      <c r="X28" s="254">
        <f t="shared" si="14"/>
        <v>0</v>
      </c>
      <c r="Y28" s="155">
        <f t="shared" si="30"/>
        <v>0</v>
      </c>
      <c r="Z28" s="318">
        <f t="shared" si="15"/>
        <v>0</v>
      </c>
      <c r="AA28" s="319"/>
      <c r="AB28" s="320"/>
      <c r="AC28" s="320"/>
      <c r="AD28" s="320"/>
      <c r="AE28" s="320"/>
      <c r="AF28" s="320"/>
      <c r="AG28" s="320"/>
      <c r="AH28" s="320">
        <f t="shared" si="31"/>
        <v>0</v>
      </c>
      <c r="AI28" s="321"/>
      <c r="AJ28" s="322"/>
      <c r="AK28" s="322"/>
      <c r="AL28" s="322"/>
      <c r="AM28" s="322"/>
      <c r="AN28" s="322"/>
      <c r="AO28" s="322"/>
      <c r="AP28" s="322">
        <f t="shared" si="32"/>
        <v>0</v>
      </c>
      <c r="AQ28" s="321"/>
      <c r="AR28" s="323">
        <f t="shared" si="16"/>
        <v>0</v>
      </c>
      <c r="AS28" s="321">
        <f t="shared" si="33"/>
        <v>0</v>
      </c>
      <c r="AT28" s="318">
        <f t="shared" si="17"/>
        <v>0</v>
      </c>
      <c r="AU28" s="319"/>
      <c r="AV28" s="320"/>
      <c r="AW28" s="320"/>
      <c r="AX28" s="320"/>
      <c r="AY28" s="320"/>
      <c r="AZ28" s="320"/>
      <c r="BA28" s="320"/>
      <c r="BB28" s="320">
        <f t="shared" si="34"/>
        <v>0</v>
      </c>
      <c r="BC28" s="321"/>
      <c r="BD28" s="322"/>
      <c r="BE28" s="322"/>
      <c r="BF28" s="322"/>
      <c r="BG28" s="322"/>
      <c r="BH28" s="322"/>
      <c r="BI28" s="322"/>
      <c r="BJ28" s="322">
        <f t="shared" si="35"/>
        <v>0</v>
      </c>
      <c r="BK28" s="321"/>
      <c r="BL28" s="323">
        <f t="shared" si="18"/>
        <v>0</v>
      </c>
      <c r="BM28" s="321">
        <f t="shared" si="36"/>
        <v>0</v>
      </c>
      <c r="BN28" s="318">
        <f t="shared" si="19"/>
        <v>0</v>
      </c>
      <c r="BO28" s="319"/>
      <c r="BP28" s="320"/>
      <c r="BQ28" s="320"/>
      <c r="BR28" s="320"/>
      <c r="BS28" s="320"/>
      <c r="BT28" s="320"/>
      <c r="BU28" s="320"/>
      <c r="BV28" s="320">
        <f t="shared" si="6"/>
        <v>0</v>
      </c>
      <c r="BW28" s="321"/>
      <c r="BX28" s="322"/>
      <c r="BY28" s="322"/>
      <c r="BZ28" s="322"/>
      <c r="CA28" s="322"/>
      <c r="CB28" s="322"/>
      <c r="CC28" s="322"/>
      <c r="CD28" s="322">
        <f t="shared" si="7"/>
        <v>0</v>
      </c>
      <c r="CE28" s="321"/>
      <c r="CF28" s="324"/>
      <c r="CG28" s="323">
        <f t="shared" si="8"/>
        <v>0</v>
      </c>
      <c r="CH28" s="321">
        <f t="shared" si="9"/>
        <v>0</v>
      </c>
      <c r="CI28" s="325">
        <f t="shared" si="25"/>
        <v>0</v>
      </c>
      <c r="CJ28" s="325"/>
      <c r="CK28" s="326">
        <f>(X28+AR28+BL28)/3</f>
        <v>0</v>
      </c>
      <c r="CL28" s="319"/>
      <c r="CM28" s="320"/>
      <c r="CN28" s="320"/>
      <c r="CO28" s="320"/>
      <c r="CP28" s="320"/>
      <c r="CQ28" s="320"/>
      <c r="CR28" s="320"/>
      <c r="CS28" s="320">
        <f t="shared" si="20"/>
        <v>0</v>
      </c>
      <c r="CT28" s="321"/>
      <c r="CU28" s="322"/>
      <c r="CV28" s="322"/>
      <c r="CW28" s="322"/>
      <c r="CX28" s="322"/>
      <c r="CY28" s="322"/>
      <c r="CZ28" s="322"/>
      <c r="DA28" s="322">
        <f t="shared" si="21"/>
        <v>0</v>
      </c>
      <c r="DB28" s="321"/>
      <c r="DC28" s="324"/>
      <c r="DD28" s="323">
        <f t="shared" si="22"/>
        <v>0</v>
      </c>
      <c r="DE28" s="321">
        <f t="shared" si="10"/>
        <v>0</v>
      </c>
      <c r="DF28" s="325">
        <f t="shared" si="38"/>
        <v>0</v>
      </c>
      <c r="DG28" s="319"/>
      <c r="DH28" s="320"/>
      <c r="DI28" s="320"/>
      <c r="DJ28" s="320"/>
      <c r="DK28" s="320"/>
      <c r="DL28" s="320"/>
      <c r="DM28" s="320"/>
      <c r="DN28" s="320">
        <f t="shared" si="11"/>
        <v>0</v>
      </c>
      <c r="DO28" s="321"/>
      <c r="DP28" s="322"/>
      <c r="DQ28" s="322"/>
      <c r="DR28" s="322"/>
      <c r="DS28" s="322"/>
      <c r="DT28" s="322"/>
      <c r="DU28" s="322"/>
      <c r="DV28" s="322">
        <f t="shared" si="12"/>
        <v>0</v>
      </c>
      <c r="DW28" s="321"/>
      <c r="DX28" s="324"/>
      <c r="DY28" s="323">
        <f t="shared" si="23"/>
        <v>0</v>
      </c>
      <c r="DZ28" s="321">
        <f t="shared" si="13"/>
        <v>0</v>
      </c>
      <c r="EA28" s="318">
        <f t="shared" si="37"/>
        <v>0</v>
      </c>
      <c r="EC28" s="387">
        <f t="shared" si="24"/>
        <v>0</v>
      </c>
    </row>
    <row r="29" spans="1:133" s="232" customFormat="1" x14ac:dyDescent="0.15">
      <c r="A29" s="229">
        <v>11</v>
      </c>
      <c r="B29" s="416"/>
      <c r="C29" s="230">
        <v>273</v>
      </c>
      <c r="D29" s="230" t="s">
        <v>338</v>
      </c>
      <c r="E29" s="96" t="s">
        <v>365</v>
      </c>
      <c r="F29" s="97" t="s">
        <v>170</v>
      </c>
      <c r="G29" s="233" t="s">
        <v>171</v>
      </c>
      <c r="H29" s="275"/>
      <c r="I29" s="276"/>
      <c r="J29" s="277"/>
      <c r="K29" s="278"/>
      <c r="L29" s="279"/>
      <c r="M29" s="280"/>
      <c r="N29" s="281">
        <f t="shared" si="28"/>
        <v>0</v>
      </c>
      <c r="O29" s="98"/>
      <c r="P29" s="99"/>
      <c r="Q29" s="100"/>
      <c r="R29" s="101"/>
      <c r="S29" s="102"/>
      <c r="T29" s="103"/>
      <c r="U29" s="102"/>
      <c r="V29" s="159">
        <f t="shared" si="29"/>
        <v>0</v>
      </c>
      <c r="W29" s="98"/>
      <c r="X29" s="254">
        <f t="shared" si="14"/>
        <v>0</v>
      </c>
      <c r="Y29" s="160">
        <f t="shared" si="30"/>
        <v>0</v>
      </c>
      <c r="Z29" s="327"/>
      <c r="AA29" s="328"/>
      <c r="AB29" s="329"/>
      <c r="AC29" s="329"/>
      <c r="AD29" s="329"/>
      <c r="AE29" s="329"/>
      <c r="AF29" s="329"/>
      <c r="AG29" s="329"/>
      <c r="AH29" s="329">
        <f t="shared" si="31"/>
        <v>0</v>
      </c>
      <c r="AI29" s="330"/>
      <c r="AJ29" s="331"/>
      <c r="AK29" s="331"/>
      <c r="AL29" s="331"/>
      <c r="AM29" s="331"/>
      <c r="AN29" s="331"/>
      <c r="AO29" s="331"/>
      <c r="AP29" s="331">
        <f t="shared" si="32"/>
        <v>0</v>
      </c>
      <c r="AQ29" s="330"/>
      <c r="AR29" s="323">
        <f t="shared" si="16"/>
        <v>0</v>
      </c>
      <c r="AS29" s="330">
        <f t="shared" si="33"/>
        <v>0</v>
      </c>
      <c r="AT29" s="327"/>
      <c r="AU29" s="328"/>
      <c r="AV29" s="329"/>
      <c r="AW29" s="329"/>
      <c r="AX29" s="329"/>
      <c r="AY29" s="329"/>
      <c r="AZ29" s="329"/>
      <c r="BA29" s="329"/>
      <c r="BB29" s="329">
        <f t="shared" si="34"/>
        <v>0</v>
      </c>
      <c r="BC29" s="330"/>
      <c r="BD29" s="331"/>
      <c r="BE29" s="331"/>
      <c r="BF29" s="331"/>
      <c r="BG29" s="331"/>
      <c r="BH29" s="331"/>
      <c r="BI29" s="331"/>
      <c r="BJ29" s="331">
        <f t="shared" si="35"/>
        <v>0</v>
      </c>
      <c r="BK29" s="330"/>
      <c r="BL29" s="323">
        <f t="shared" si="18"/>
        <v>0</v>
      </c>
      <c r="BM29" s="330">
        <f t="shared" si="36"/>
        <v>0</v>
      </c>
      <c r="BN29" s="327"/>
      <c r="BO29" s="328"/>
      <c r="BP29" s="329"/>
      <c r="BQ29" s="329"/>
      <c r="BR29" s="329">
        <v>1</v>
      </c>
      <c r="BS29" s="329"/>
      <c r="BT29" s="329"/>
      <c r="BU29" s="329"/>
      <c r="BV29" s="329">
        <f t="shared" si="6"/>
        <v>1</v>
      </c>
      <c r="BW29" s="330"/>
      <c r="BX29" s="331"/>
      <c r="BY29" s="331"/>
      <c r="BZ29" s="331">
        <v>2</v>
      </c>
      <c r="CA29" s="331"/>
      <c r="CB29" s="331"/>
      <c r="CC29" s="331"/>
      <c r="CD29" s="331">
        <f t="shared" si="7"/>
        <v>2</v>
      </c>
      <c r="CE29" s="330"/>
      <c r="CF29" s="333"/>
      <c r="CG29" s="323">
        <f t="shared" si="8"/>
        <v>2</v>
      </c>
      <c r="CH29" s="330">
        <f t="shared" si="9"/>
        <v>0</v>
      </c>
      <c r="CI29" s="332">
        <f t="shared" si="25"/>
        <v>2</v>
      </c>
      <c r="CJ29" s="334"/>
      <c r="CK29" s="335">
        <f>(X29+AR29+BL29+CI29)/4</f>
        <v>0.5</v>
      </c>
      <c r="CL29" s="328"/>
      <c r="CM29" s="329"/>
      <c r="CN29" s="329"/>
      <c r="CO29" s="329"/>
      <c r="CP29" s="329"/>
      <c r="CQ29" s="329"/>
      <c r="CR29" s="329"/>
      <c r="CS29" s="329">
        <f t="shared" si="20"/>
        <v>0</v>
      </c>
      <c r="CT29" s="330"/>
      <c r="CU29" s="331"/>
      <c r="CV29" s="331"/>
      <c r="CW29" s="331"/>
      <c r="CX29" s="331"/>
      <c r="CY29" s="331">
        <v>1</v>
      </c>
      <c r="CZ29" s="331"/>
      <c r="DA29" s="331">
        <f t="shared" si="21"/>
        <v>1</v>
      </c>
      <c r="DB29" s="330"/>
      <c r="DC29" s="333"/>
      <c r="DD29" s="336">
        <f t="shared" si="22"/>
        <v>1</v>
      </c>
      <c r="DE29" s="330">
        <f t="shared" si="10"/>
        <v>0</v>
      </c>
      <c r="DF29" s="327">
        <f t="shared" si="38"/>
        <v>1</v>
      </c>
      <c r="DG29" s="328"/>
      <c r="DH29" s="329"/>
      <c r="DI29" s="329"/>
      <c r="DJ29" s="329"/>
      <c r="DK29" s="329"/>
      <c r="DL29" s="329"/>
      <c r="DM29" s="329"/>
      <c r="DN29" s="329">
        <f t="shared" si="11"/>
        <v>0</v>
      </c>
      <c r="DO29" s="330"/>
      <c r="DP29" s="331"/>
      <c r="DQ29" s="331"/>
      <c r="DR29" s="331"/>
      <c r="DS29" s="331"/>
      <c r="DT29" s="331"/>
      <c r="DU29" s="331"/>
      <c r="DV29" s="331">
        <f t="shared" si="12"/>
        <v>0</v>
      </c>
      <c r="DW29" s="330"/>
      <c r="DX29" s="333"/>
      <c r="DY29" s="336">
        <f t="shared" si="23"/>
        <v>0</v>
      </c>
      <c r="DZ29" s="330">
        <f t="shared" si="13"/>
        <v>0</v>
      </c>
      <c r="EA29" s="327"/>
      <c r="EC29" s="387">
        <f t="shared" si="24"/>
        <v>0.5</v>
      </c>
    </row>
    <row r="30" spans="1:133" hidden="1" x14ac:dyDescent="0.15">
      <c r="A30" s="223">
        <v>19</v>
      </c>
      <c r="B30" s="415"/>
      <c r="C30" s="226">
        <v>56</v>
      </c>
      <c r="D30" s="226" t="s">
        <v>110</v>
      </c>
      <c r="E30" s="76" t="s">
        <v>176</v>
      </c>
      <c r="F30" s="77" t="s">
        <v>177</v>
      </c>
      <c r="G30" s="227" t="s">
        <v>178</v>
      </c>
      <c r="H30" s="268"/>
      <c r="I30" s="269"/>
      <c r="J30" s="270"/>
      <c r="K30" s="271"/>
      <c r="L30" s="272"/>
      <c r="M30" s="273"/>
      <c r="N30" s="274">
        <f t="shared" si="28"/>
        <v>0</v>
      </c>
      <c r="O30" s="78"/>
      <c r="P30" s="79"/>
      <c r="Q30" s="80"/>
      <c r="R30" s="81"/>
      <c r="S30" s="82"/>
      <c r="T30" s="83"/>
      <c r="U30" s="82"/>
      <c r="V30" s="152">
        <f t="shared" si="29"/>
        <v>0</v>
      </c>
      <c r="W30" s="78"/>
      <c r="X30" s="254">
        <f t="shared" si="14"/>
        <v>0</v>
      </c>
      <c r="Y30" s="155">
        <f t="shared" si="30"/>
        <v>0</v>
      </c>
      <c r="Z30" s="318">
        <f t="shared" si="15"/>
        <v>0</v>
      </c>
      <c r="AA30" s="319"/>
      <c r="AB30" s="320"/>
      <c r="AC30" s="320"/>
      <c r="AD30" s="320"/>
      <c r="AE30" s="320"/>
      <c r="AF30" s="320"/>
      <c r="AG30" s="320"/>
      <c r="AH30" s="320">
        <f t="shared" si="31"/>
        <v>0</v>
      </c>
      <c r="AI30" s="321"/>
      <c r="AJ30" s="322"/>
      <c r="AK30" s="322"/>
      <c r="AL30" s="322"/>
      <c r="AM30" s="322"/>
      <c r="AN30" s="322"/>
      <c r="AO30" s="322"/>
      <c r="AP30" s="322">
        <f t="shared" si="32"/>
        <v>0</v>
      </c>
      <c r="AQ30" s="321"/>
      <c r="AR30" s="323">
        <f t="shared" si="16"/>
        <v>0</v>
      </c>
      <c r="AS30" s="321">
        <f t="shared" si="33"/>
        <v>0</v>
      </c>
      <c r="AT30" s="318">
        <f t="shared" si="17"/>
        <v>0</v>
      </c>
      <c r="AU30" s="319"/>
      <c r="AV30" s="320"/>
      <c r="AW30" s="320"/>
      <c r="AX30" s="320"/>
      <c r="AY30" s="320"/>
      <c r="AZ30" s="320"/>
      <c r="BA30" s="320"/>
      <c r="BB30" s="320">
        <f t="shared" si="34"/>
        <v>0</v>
      </c>
      <c r="BC30" s="321"/>
      <c r="BD30" s="322"/>
      <c r="BE30" s="322"/>
      <c r="BF30" s="322"/>
      <c r="BG30" s="322"/>
      <c r="BH30" s="322"/>
      <c r="BI30" s="322"/>
      <c r="BJ30" s="322">
        <f t="shared" si="35"/>
        <v>0</v>
      </c>
      <c r="BK30" s="321"/>
      <c r="BL30" s="323">
        <f t="shared" si="18"/>
        <v>0</v>
      </c>
      <c r="BM30" s="321">
        <f t="shared" si="36"/>
        <v>0</v>
      </c>
      <c r="BN30" s="318">
        <f t="shared" si="19"/>
        <v>0</v>
      </c>
      <c r="BO30" s="319"/>
      <c r="BP30" s="320"/>
      <c r="BQ30" s="320"/>
      <c r="BR30" s="320"/>
      <c r="BS30" s="320"/>
      <c r="BT30" s="320"/>
      <c r="BU30" s="320"/>
      <c r="BV30" s="320">
        <f t="shared" si="6"/>
        <v>0</v>
      </c>
      <c r="BW30" s="321"/>
      <c r="BX30" s="322"/>
      <c r="BY30" s="322"/>
      <c r="BZ30" s="322"/>
      <c r="CA30" s="322"/>
      <c r="CB30" s="322"/>
      <c r="CC30" s="322"/>
      <c r="CD30" s="322">
        <f t="shared" si="7"/>
        <v>0</v>
      </c>
      <c r="CE30" s="321"/>
      <c r="CF30" s="324"/>
      <c r="CG30" s="323">
        <f t="shared" si="8"/>
        <v>0</v>
      </c>
      <c r="CH30" s="321">
        <f t="shared" si="9"/>
        <v>0</v>
      </c>
      <c r="CI30" s="325">
        <f t="shared" si="25"/>
        <v>0</v>
      </c>
      <c r="CJ30" s="325"/>
      <c r="CK30" s="326">
        <f>(X30+AR30+BL30)/3</f>
        <v>0</v>
      </c>
      <c r="CL30" s="319"/>
      <c r="CM30" s="320"/>
      <c r="CN30" s="320"/>
      <c r="CO30" s="320"/>
      <c r="CP30" s="320"/>
      <c r="CQ30" s="320"/>
      <c r="CR30" s="320"/>
      <c r="CS30" s="320">
        <f t="shared" si="20"/>
        <v>0</v>
      </c>
      <c r="CT30" s="321"/>
      <c r="CU30" s="322"/>
      <c r="CV30" s="322"/>
      <c r="CW30" s="322"/>
      <c r="CX30" s="322"/>
      <c r="CY30" s="322"/>
      <c r="CZ30" s="322"/>
      <c r="DA30" s="322">
        <f t="shared" si="21"/>
        <v>0</v>
      </c>
      <c r="DB30" s="321"/>
      <c r="DC30" s="324"/>
      <c r="DD30" s="323">
        <f t="shared" si="22"/>
        <v>0</v>
      </c>
      <c r="DE30" s="321">
        <f t="shared" si="10"/>
        <v>0</v>
      </c>
      <c r="DF30" s="325">
        <f t="shared" si="38"/>
        <v>0</v>
      </c>
      <c r="DG30" s="319"/>
      <c r="DH30" s="320"/>
      <c r="DI30" s="320"/>
      <c r="DJ30" s="320"/>
      <c r="DK30" s="320"/>
      <c r="DL30" s="320"/>
      <c r="DM30" s="320"/>
      <c r="DN30" s="320">
        <f t="shared" si="11"/>
        <v>0</v>
      </c>
      <c r="DO30" s="321"/>
      <c r="DP30" s="322"/>
      <c r="DQ30" s="322"/>
      <c r="DR30" s="322"/>
      <c r="DS30" s="322"/>
      <c r="DT30" s="322"/>
      <c r="DU30" s="322"/>
      <c r="DV30" s="322">
        <f t="shared" si="12"/>
        <v>0</v>
      </c>
      <c r="DW30" s="321"/>
      <c r="DX30" s="324"/>
      <c r="DY30" s="323">
        <f t="shared" si="23"/>
        <v>0</v>
      </c>
      <c r="DZ30" s="321">
        <f t="shared" si="13"/>
        <v>0</v>
      </c>
      <c r="EA30" s="318">
        <f t="shared" si="37"/>
        <v>0</v>
      </c>
      <c r="EC30" s="387">
        <f t="shared" si="24"/>
        <v>0</v>
      </c>
    </row>
    <row r="31" spans="1:133" s="232" customFormat="1" x14ac:dyDescent="0.15">
      <c r="A31" s="229">
        <v>12</v>
      </c>
      <c r="B31" s="416"/>
      <c r="C31" s="230">
        <v>196</v>
      </c>
      <c r="D31" s="230" t="s">
        <v>375</v>
      </c>
      <c r="E31" s="96" t="s">
        <v>376</v>
      </c>
      <c r="F31" s="97" t="s">
        <v>377</v>
      </c>
      <c r="G31" s="233" t="s">
        <v>378</v>
      </c>
      <c r="H31" s="275">
        <v>2</v>
      </c>
      <c r="I31" s="276"/>
      <c r="J31" s="277">
        <v>2</v>
      </c>
      <c r="K31" s="278"/>
      <c r="L31" s="279"/>
      <c r="M31" s="280"/>
      <c r="N31" s="281">
        <f t="shared" si="28"/>
        <v>4</v>
      </c>
      <c r="O31" s="98"/>
      <c r="P31" s="99"/>
      <c r="Q31" s="100"/>
      <c r="R31" s="101">
        <v>1</v>
      </c>
      <c r="S31" s="102"/>
      <c r="T31" s="103">
        <v>1</v>
      </c>
      <c r="U31" s="102"/>
      <c r="V31" s="159">
        <f t="shared" si="29"/>
        <v>2</v>
      </c>
      <c r="W31" s="98"/>
      <c r="X31" s="254">
        <f t="shared" si="14"/>
        <v>4</v>
      </c>
      <c r="Y31" s="160">
        <f t="shared" si="30"/>
        <v>0</v>
      </c>
      <c r="Z31" s="327">
        <f t="shared" si="15"/>
        <v>4</v>
      </c>
      <c r="AA31" s="328"/>
      <c r="AB31" s="329">
        <v>1</v>
      </c>
      <c r="AC31" s="329"/>
      <c r="AD31" s="329">
        <v>5</v>
      </c>
      <c r="AE31" s="329"/>
      <c r="AF31" s="329"/>
      <c r="AG31" s="329"/>
      <c r="AH31" s="329">
        <f t="shared" si="31"/>
        <v>6</v>
      </c>
      <c r="AI31" s="330"/>
      <c r="AJ31" s="331"/>
      <c r="AK31" s="331">
        <v>1</v>
      </c>
      <c r="AL31" s="331">
        <v>1</v>
      </c>
      <c r="AM31" s="331"/>
      <c r="AN31" s="331"/>
      <c r="AO31" s="331"/>
      <c r="AP31" s="331">
        <f t="shared" si="32"/>
        <v>2</v>
      </c>
      <c r="AQ31" s="330"/>
      <c r="AR31" s="323">
        <f t="shared" si="16"/>
        <v>6</v>
      </c>
      <c r="AS31" s="330">
        <f t="shared" si="33"/>
        <v>0</v>
      </c>
      <c r="AT31" s="327">
        <f t="shared" si="17"/>
        <v>6</v>
      </c>
      <c r="AU31" s="328"/>
      <c r="AV31" s="329">
        <v>1</v>
      </c>
      <c r="AW31" s="329">
        <v>1</v>
      </c>
      <c r="AX31" s="329">
        <v>5</v>
      </c>
      <c r="AY31" s="329"/>
      <c r="AZ31" s="329">
        <v>1</v>
      </c>
      <c r="BA31" s="329"/>
      <c r="BB31" s="329">
        <f t="shared" si="34"/>
        <v>8</v>
      </c>
      <c r="BC31" s="330"/>
      <c r="BD31" s="331">
        <v>3</v>
      </c>
      <c r="BE31" s="331"/>
      <c r="BF31" s="331">
        <v>1</v>
      </c>
      <c r="BG31" s="331"/>
      <c r="BH31" s="331">
        <v>2</v>
      </c>
      <c r="BI31" s="331"/>
      <c r="BJ31" s="331">
        <f t="shared" si="35"/>
        <v>6</v>
      </c>
      <c r="BK31" s="330"/>
      <c r="BL31" s="323">
        <f t="shared" si="18"/>
        <v>8</v>
      </c>
      <c r="BM31" s="330">
        <f t="shared" si="36"/>
        <v>0</v>
      </c>
      <c r="BN31" s="327">
        <f t="shared" si="19"/>
        <v>8</v>
      </c>
      <c r="BO31" s="328"/>
      <c r="BP31" s="329">
        <v>2</v>
      </c>
      <c r="BQ31" s="329"/>
      <c r="BR31" s="329">
        <v>2</v>
      </c>
      <c r="BS31" s="329"/>
      <c r="BT31" s="329">
        <v>3</v>
      </c>
      <c r="BU31" s="329"/>
      <c r="BV31" s="329">
        <f t="shared" si="6"/>
        <v>7</v>
      </c>
      <c r="BW31" s="330"/>
      <c r="BX31" s="331">
        <v>2</v>
      </c>
      <c r="BY31" s="331"/>
      <c r="BZ31" s="331">
        <v>4</v>
      </c>
      <c r="CA31" s="331"/>
      <c r="CB31" s="331">
        <v>2</v>
      </c>
      <c r="CC31" s="331">
        <v>2</v>
      </c>
      <c r="CD31" s="331">
        <f t="shared" si="7"/>
        <v>10</v>
      </c>
      <c r="CE31" s="330"/>
      <c r="CF31" s="333"/>
      <c r="CG31" s="323">
        <f t="shared" si="8"/>
        <v>10</v>
      </c>
      <c r="CH31" s="330">
        <f t="shared" si="9"/>
        <v>0</v>
      </c>
      <c r="CI31" s="334">
        <f t="shared" si="25"/>
        <v>10</v>
      </c>
      <c r="CJ31" s="334"/>
      <c r="CK31" s="335">
        <f>(X31+AR31+BL31+CI31)/4</f>
        <v>7</v>
      </c>
      <c r="CL31" s="328"/>
      <c r="CM31" s="329">
        <v>1</v>
      </c>
      <c r="CN31" s="329">
        <v>1</v>
      </c>
      <c r="CO31" s="329">
        <v>3</v>
      </c>
      <c r="CP31" s="329"/>
      <c r="CQ31" s="329">
        <v>1</v>
      </c>
      <c r="CR31" s="329"/>
      <c r="CS31" s="329">
        <f t="shared" si="20"/>
        <v>6</v>
      </c>
      <c r="CT31" s="330"/>
      <c r="CU31" s="331">
        <v>3</v>
      </c>
      <c r="CV31" s="331"/>
      <c r="CW31" s="331">
        <v>3</v>
      </c>
      <c r="CX31" s="331"/>
      <c r="CY31" s="331">
        <v>1</v>
      </c>
      <c r="CZ31" s="331">
        <v>1</v>
      </c>
      <c r="DA31" s="331">
        <f t="shared" si="21"/>
        <v>8</v>
      </c>
      <c r="DB31" s="330"/>
      <c r="DC31" s="333"/>
      <c r="DD31" s="336">
        <f t="shared" si="22"/>
        <v>8</v>
      </c>
      <c r="DE31" s="330">
        <f t="shared" si="10"/>
        <v>0</v>
      </c>
      <c r="DF31" s="334">
        <f t="shared" si="38"/>
        <v>8</v>
      </c>
      <c r="DG31" s="328"/>
      <c r="DH31" s="329">
        <v>2</v>
      </c>
      <c r="DI31" s="329"/>
      <c r="DJ31" s="329">
        <v>2</v>
      </c>
      <c r="DK31" s="329">
        <v>1</v>
      </c>
      <c r="DL31" s="329"/>
      <c r="DM31" s="329"/>
      <c r="DN31" s="329">
        <f t="shared" si="11"/>
        <v>5</v>
      </c>
      <c r="DO31" s="330"/>
      <c r="DP31" s="331">
        <v>3</v>
      </c>
      <c r="DQ31" s="331">
        <v>2</v>
      </c>
      <c r="DR31" s="331">
        <v>2</v>
      </c>
      <c r="DS31" s="331">
        <v>2</v>
      </c>
      <c r="DT31" s="331"/>
      <c r="DU31" s="331"/>
      <c r="DV31" s="331">
        <f t="shared" si="12"/>
        <v>9</v>
      </c>
      <c r="DW31" s="330"/>
      <c r="DX31" s="333"/>
      <c r="DY31" s="336">
        <f t="shared" si="23"/>
        <v>9</v>
      </c>
      <c r="DZ31" s="330">
        <f t="shared" si="13"/>
        <v>0</v>
      </c>
      <c r="EA31" s="327">
        <f t="shared" si="37"/>
        <v>9</v>
      </c>
      <c r="EC31" s="387">
        <f t="shared" si="24"/>
        <v>7.5</v>
      </c>
    </row>
    <row r="32" spans="1:133" x14ac:dyDescent="0.15">
      <c r="A32" s="223">
        <v>13</v>
      </c>
      <c r="B32" s="415"/>
      <c r="C32" s="226">
        <v>280</v>
      </c>
      <c r="D32" s="226" t="s">
        <v>338</v>
      </c>
      <c r="E32" s="76" t="s">
        <v>379</v>
      </c>
      <c r="F32" s="77" t="s">
        <v>380</v>
      </c>
      <c r="G32" s="227" t="s">
        <v>381</v>
      </c>
      <c r="H32" s="268">
        <v>1</v>
      </c>
      <c r="I32" s="269"/>
      <c r="J32" s="270"/>
      <c r="K32" s="271"/>
      <c r="L32" s="272"/>
      <c r="M32" s="273"/>
      <c r="N32" s="274">
        <f t="shared" si="28"/>
        <v>1</v>
      </c>
      <c r="O32" s="78"/>
      <c r="P32" s="79"/>
      <c r="Q32" s="80"/>
      <c r="R32" s="81"/>
      <c r="S32" s="82"/>
      <c r="T32" s="83"/>
      <c r="U32" s="82"/>
      <c r="V32" s="152">
        <f t="shared" si="29"/>
        <v>0</v>
      </c>
      <c r="W32" s="78"/>
      <c r="X32" s="254">
        <f t="shared" si="14"/>
        <v>1</v>
      </c>
      <c r="Y32" s="155">
        <f t="shared" si="30"/>
        <v>0</v>
      </c>
      <c r="Z32" s="318">
        <f t="shared" si="15"/>
        <v>1</v>
      </c>
      <c r="AA32" s="319"/>
      <c r="AB32" s="320">
        <v>3</v>
      </c>
      <c r="AC32" s="320"/>
      <c r="AD32" s="320">
        <v>2</v>
      </c>
      <c r="AE32" s="320"/>
      <c r="AF32" s="320">
        <v>1</v>
      </c>
      <c r="AG32" s="320"/>
      <c r="AH32" s="320">
        <f t="shared" si="31"/>
        <v>6</v>
      </c>
      <c r="AI32" s="321"/>
      <c r="AJ32" s="322">
        <v>3</v>
      </c>
      <c r="AK32" s="322"/>
      <c r="AL32" s="322"/>
      <c r="AM32" s="322"/>
      <c r="AN32" s="322">
        <v>1</v>
      </c>
      <c r="AO32" s="322"/>
      <c r="AP32" s="322">
        <f t="shared" si="32"/>
        <v>4</v>
      </c>
      <c r="AQ32" s="321"/>
      <c r="AR32" s="323">
        <f t="shared" si="16"/>
        <v>6</v>
      </c>
      <c r="AS32" s="321">
        <f t="shared" si="33"/>
        <v>0</v>
      </c>
      <c r="AT32" s="318">
        <f t="shared" si="17"/>
        <v>6</v>
      </c>
      <c r="AU32" s="319"/>
      <c r="AV32" s="320">
        <v>2</v>
      </c>
      <c r="AW32" s="320"/>
      <c r="AX32" s="320">
        <v>1</v>
      </c>
      <c r="AY32" s="320"/>
      <c r="AZ32" s="320">
        <v>2</v>
      </c>
      <c r="BA32" s="320"/>
      <c r="BB32" s="320">
        <f t="shared" si="34"/>
        <v>5</v>
      </c>
      <c r="BC32" s="321"/>
      <c r="BD32" s="322">
        <v>2</v>
      </c>
      <c r="BE32" s="322"/>
      <c r="BF32" s="322"/>
      <c r="BG32" s="322"/>
      <c r="BH32" s="322">
        <v>2</v>
      </c>
      <c r="BI32" s="322"/>
      <c r="BJ32" s="322">
        <f t="shared" si="35"/>
        <v>4</v>
      </c>
      <c r="BK32" s="321"/>
      <c r="BL32" s="323">
        <f t="shared" si="18"/>
        <v>5</v>
      </c>
      <c r="BM32" s="321">
        <f t="shared" si="36"/>
        <v>0</v>
      </c>
      <c r="BN32" s="318">
        <f t="shared" si="19"/>
        <v>5</v>
      </c>
      <c r="BO32" s="319"/>
      <c r="BP32" s="320">
        <v>4</v>
      </c>
      <c r="BQ32" s="320"/>
      <c r="BR32" s="320">
        <v>4</v>
      </c>
      <c r="BS32" s="320"/>
      <c r="BT32" s="320">
        <v>2</v>
      </c>
      <c r="BU32" s="320"/>
      <c r="BV32" s="320">
        <f t="shared" si="6"/>
        <v>10</v>
      </c>
      <c r="BW32" s="321"/>
      <c r="BX32" s="322">
        <v>1</v>
      </c>
      <c r="BY32" s="322"/>
      <c r="BZ32" s="322">
        <v>3</v>
      </c>
      <c r="CA32" s="322"/>
      <c r="CB32" s="322">
        <v>3</v>
      </c>
      <c r="CC32" s="322"/>
      <c r="CD32" s="322">
        <f t="shared" si="7"/>
        <v>7</v>
      </c>
      <c r="CE32" s="321"/>
      <c r="CF32" s="324"/>
      <c r="CG32" s="323">
        <f t="shared" si="8"/>
        <v>10</v>
      </c>
      <c r="CH32" s="321">
        <f t="shared" si="9"/>
        <v>0</v>
      </c>
      <c r="CI32" s="325">
        <f t="shared" si="25"/>
        <v>10</v>
      </c>
      <c r="CJ32" s="325"/>
      <c r="CK32" s="326">
        <f>(X32+AR32+BL32+CI32)/4</f>
        <v>5.5</v>
      </c>
      <c r="CL32" s="319"/>
      <c r="CM32" s="320">
        <v>1</v>
      </c>
      <c r="CN32" s="320"/>
      <c r="CO32" s="320">
        <v>1</v>
      </c>
      <c r="CP32" s="320">
        <v>1</v>
      </c>
      <c r="CQ32" s="320"/>
      <c r="CR32" s="320"/>
      <c r="CS32" s="320">
        <f t="shared" si="20"/>
        <v>3</v>
      </c>
      <c r="CT32" s="321"/>
      <c r="CU32" s="322">
        <v>2</v>
      </c>
      <c r="CV32" s="322"/>
      <c r="CW32" s="322">
        <v>3</v>
      </c>
      <c r="CX32" s="322"/>
      <c r="CY32" s="322"/>
      <c r="CZ32" s="322"/>
      <c r="DA32" s="322">
        <f t="shared" si="21"/>
        <v>5</v>
      </c>
      <c r="DB32" s="321"/>
      <c r="DC32" s="324"/>
      <c r="DD32" s="323">
        <f t="shared" si="22"/>
        <v>5</v>
      </c>
      <c r="DE32" s="321">
        <f t="shared" si="10"/>
        <v>0</v>
      </c>
      <c r="DF32" s="325">
        <f t="shared" si="38"/>
        <v>5</v>
      </c>
      <c r="DG32" s="319"/>
      <c r="DH32" s="320"/>
      <c r="DI32" s="320"/>
      <c r="DJ32" s="320">
        <v>3</v>
      </c>
      <c r="DK32" s="320"/>
      <c r="DL32" s="320">
        <v>1</v>
      </c>
      <c r="DM32" s="320"/>
      <c r="DN32" s="320">
        <f t="shared" si="11"/>
        <v>4</v>
      </c>
      <c r="DO32" s="321"/>
      <c r="DP32" s="322">
        <v>1</v>
      </c>
      <c r="DQ32" s="322"/>
      <c r="DR32" s="322">
        <v>1</v>
      </c>
      <c r="DS32" s="322"/>
      <c r="DT32" s="322">
        <v>2</v>
      </c>
      <c r="DU32" s="322"/>
      <c r="DV32" s="322">
        <f t="shared" si="12"/>
        <v>4</v>
      </c>
      <c r="DW32" s="321"/>
      <c r="DX32" s="324"/>
      <c r="DY32" s="323">
        <f t="shared" si="23"/>
        <v>4</v>
      </c>
      <c r="DZ32" s="321">
        <f t="shared" si="13"/>
        <v>0</v>
      </c>
      <c r="EA32" s="318">
        <f t="shared" si="37"/>
        <v>4</v>
      </c>
      <c r="EC32" s="387">
        <f t="shared" si="24"/>
        <v>5.166666666666667</v>
      </c>
    </row>
    <row r="33" spans="1:133" hidden="1" x14ac:dyDescent="0.15">
      <c r="A33" s="223">
        <v>22</v>
      </c>
      <c r="B33" s="415"/>
      <c r="C33" s="226">
        <v>24</v>
      </c>
      <c r="D33" s="226" t="s">
        <v>18</v>
      </c>
      <c r="E33" s="76" t="s">
        <v>57</v>
      </c>
      <c r="F33" s="77" t="s">
        <v>83</v>
      </c>
      <c r="G33" s="227" t="s">
        <v>84</v>
      </c>
      <c r="H33" s="268"/>
      <c r="I33" s="269"/>
      <c r="J33" s="270"/>
      <c r="K33" s="271"/>
      <c r="L33" s="272"/>
      <c r="M33" s="273"/>
      <c r="N33" s="274">
        <f t="shared" si="28"/>
        <v>0</v>
      </c>
      <c r="O33" s="78"/>
      <c r="P33" s="79"/>
      <c r="Q33" s="80"/>
      <c r="R33" s="81"/>
      <c r="S33" s="82"/>
      <c r="T33" s="83"/>
      <c r="U33" s="82"/>
      <c r="V33" s="152">
        <f t="shared" si="29"/>
        <v>0</v>
      </c>
      <c r="W33" s="78"/>
      <c r="X33" s="254">
        <f t="shared" si="14"/>
        <v>0</v>
      </c>
      <c r="Y33" s="155">
        <f t="shared" si="30"/>
        <v>0</v>
      </c>
      <c r="Z33" s="318">
        <f t="shared" si="15"/>
        <v>0</v>
      </c>
      <c r="AA33" s="319"/>
      <c r="AB33" s="320"/>
      <c r="AC33" s="320"/>
      <c r="AD33" s="320"/>
      <c r="AE33" s="320"/>
      <c r="AF33" s="320"/>
      <c r="AG33" s="320"/>
      <c r="AH33" s="320">
        <f t="shared" si="31"/>
        <v>0</v>
      </c>
      <c r="AI33" s="321"/>
      <c r="AJ33" s="322"/>
      <c r="AK33" s="322"/>
      <c r="AL33" s="322"/>
      <c r="AM33" s="322"/>
      <c r="AN33" s="322"/>
      <c r="AO33" s="322"/>
      <c r="AP33" s="322">
        <f t="shared" si="32"/>
        <v>0</v>
      </c>
      <c r="AQ33" s="321"/>
      <c r="AR33" s="323">
        <f t="shared" si="16"/>
        <v>0</v>
      </c>
      <c r="AS33" s="321">
        <f t="shared" si="33"/>
        <v>0</v>
      </c>
      <c r="AT33" s="318">
        <f t="shared" si="17"/>
        <v>0</v>
      </c>
      <c r="AU33" s="319"/>
      <c r="AV33" s="320"/>
      <c r="AW33" s="320"/>
      <c r="AX33" s="320"/>
      <c r="AY33" s="320"/>
      <c r="AZ33" s="320"/>
      <c r="BA33" s="320"/>
      <c r="BB33" s="320">
        <f t="shared" si="34"/>
        <v>0</v>
      </c>
      <c r="BC33" s="321"/>
      <c r="BD33" s="322"/>
      <c r="BE33" s="322"/>
      <c r="BF33" s="322"/>
      <c r="BG33" s="322"/>
      <c r="BH33" s="322"/>
      <c r="BI33" s="322"/>
      <c r="BJ33" s="322">
        <f t="shared" si="35"/>
        <v>0</v>
      </c>
      <c r="BK33" s="321"/>
      <c r="BL33" s="323">
        <f t="shared" si="18"/>
        <v>0</v>
      </c>
      <c r="BM33" s="321">
        <f t="shared" si="36"/>
        <v>0</v>
      </c>
      <c r="BN33" s="318">
        <f t="shared" si="19"/>
        <v>0</v>
      </c>
      <c r="BO33" s="319"/>
      <c r="BP33" s="320"/>
      <c r="BQ33" s="320"/>
      <c r="BR33" s="320"/>
      <c r="BS33" s="320"/>
      <c r="BT33" s="320"/>
      <c r="BU33" s="320"/>
      <c r="BV33" s="320">
        <f t="shared" si="6"/>
        <v>0</v>
      </c>
      <c r="BW33" s="321"/>
      <c r="BX33" s="322"/>
      <c r="BY33" s="322"/>
      <c r="BZ33" s="322"/>
      <c r="CA33" s="322"/>
      <c r="CB33" s="322"/>
      <c r="CC33" s="322"/>
      <c r="CD33" s="322">
        <f t="shared" si="7"/>
        <v>0</v>
      </c>
      <c r="CE33" s="321"/>
      <c r="CF33" s="324"/>
      <c r="CG33" s="323">
        <f t="shared" si="8"/>
        <v>0</v>
      </c>
      <c r="CH33" s="321">
        <f t="shared" si="9"/>
        <v>0</v>
      </c>
      <c r="CI33" s="325">
        <f t="shared" si="25"/>
        <v>0</v>
      </c>
      <c r="CJ33" s="325"/>
      <c r="CK33" s="326">
        <f>(X33+AR33+BL33)/3</f>
        <v>0</v>
      </c>
      <c r="CL33" s="319"/>
      <c r="CM33" s="320"/>
      <c r="CN33" s="320"/>
      <c r="CO33" s="320"/>
      <c r="CP33" s="320"/>
      <c r="CQ33" s="320"/>
      <c r="CR33" s="320"/>
      <c r="CS33" s="320">
        <f t="shared" si="20"/>
        <v>0</v>
      </c>
      <c r="CT33" s="321"/>
      <c r="CU33" s="322"/>
      <c r="CV33" s="322"/>
      <c r="CW33" s="322"/>
      <c r="CX33" s="322"/>
      <c r="CY33" s="322"/>
      <c r="CZ33" s="322"/>
      <c r="DA33" s="322">
        <f t="shared" si="21"/>
        <v>0</v>
      </c>
      <c r="DB33" s="321"/>
      <c r="DC33" s="324"/>
      <c r="DD33" s="323">
        <f t="shared" si="22"/>
        <v>0</v>
      </c>
      <c r="DE33" s="321">
        <f t="shared" si="10"/>
        <v>0</v>
      </c>
      <c r="DF33" s="325">
        <f t="shared" si="38"/>
        <v>0</v>
      </c>
      <c r="DG33" s="319"/>
      <c r="DH33" s="320"/>
      <c r="DI33" s="320"/>
      <c r="DJ33" s="320"/>
      <c r="DK33" s="320"/>
      <c r="DL33" s="320"/>
      <c r="DM33" s="320"/>
      <c r="DN33" s="320">
        <f t="shared" si="11"/>
        <v>0</v>
      </c>
      <c r="DO33" s="321"/>
      <c r="DP33" s="322"/>
      <c r="DQ33" s="322"/>
      <c r="DR33" s="322"/>
      <c r="DS33" s="322"/>
      <c r="DT33" s="322"/>
      <c r="DU33" s="322"/>
      <c r="DV33" s="322">
        <f t="shared" si="12"/>
        <v>0</v>
      </c>
      <c r="DW33" s="321"/>
      <c r="DX33" s="324"/>
      <c r="DY33" s="323">
        <f t="shared" si="23"/>
        <v>0</v>
      </c>
      <c r="DZ33" s="321">
        <f t="shared" si="13"/>
        <v>0</v>
      </c>
      <c r="EA33" s="318">
        <f t="shared" si="37"/>
        <v>0</v>
      </c>
      <c r="EC33" s="387">
        <f t="shared" si="24"/>
        <v>0</v>
      </c>
    </row>
    <row r="34" spans="1:133" x14ac:dyDescent="0.15">
      <c r="A34" s="223">
        <v>14</v>
      </c>
      <c r="B34" s="415"/>
      <c r="C34" s="226">
        <v>209</v>
      </c>
      <c r="D34" s="226" t="s">
        <v>286</v>
      </c>
      <c r="E34" s="76" t="s">
        <v>413</v>
      </c>
      <c r="F34" s="77" t="s">
        <v>414</v>
      </c>
      <c r="G34" s="227" t="s">
        <v>415</v>
      </c>
      <c r="H34" s="268"/>
      <c r="I34" s="269"/>
      <c r="J34" s="270"/>
      <c r="K34" s="271"/>
      <c r="L34" s="272"/>
      <c r="M34" s="273"/>
      <c r="N34" s="274">
        <f t="shared" si="28"/>
        <v>0</v>
      </c>
      <c r="O34" s="78"/>
      <c r="P34" s="79">
        <v>2</v>
      </c>
      <c r="Q34" s="80"/>
      <c r="R34" s="81"/>
      <c r="S34" s="82"/>
      <c r="T34" s="83">
        <v>4</v>
      </c>
      <c r="U34" s="82"/>
      <c r="V34" s="152">
        <f t="shared" si="29"/>
        <v>6</v>
      </c>
      <c r="W34" s="78"/>
      <c r="X34" s="254">
        <f t="shared" si="14"/>
        <v>6</v>
      </c>
      <c r="Y34" s="155">
        <f t="shared" si="30"/>
        <v>0</v>
      </c>
      <c r="Z34" s="318">
        <f t="shared" si="15"/>
        <v>6</v>
      </c>
      <c r="AA34" s="319"/>
      <c r="AB34" s="320"/>
      <c r="AC34" s="320"/>
      <c r="AD34" s="320"/>
      <c r="AE34" s="320"/>
      <c r="AF34" s="320">
        <v>2</v>
      </c>
      <c r="AG34" s="320"/>
      <c r="AH34" s="320">
        <f t="shared" si="31"/>
        <v>2</v>
      </c>
      <c r="AI34" s="321"/>
      <c r="AJ34" s="322"/>
      <c r="AK34" s="322">
        <v>1</v>
      </c>
      <c r="AL34" s="322">
        <v>2</v>
      </c>
      <c r="AM34" s="322"/>
      <c r="AN34" s="322">
        <v>1</v>
      </c>
      <c r="AO34" s="322"/>
      <c r="AP34" s="322">
        <f t="shared" si="32"/>
        <v>4</v>
      </c>
      <c r="AQ34" s="321"/>
      <c r="AR34" s="323">
        <f t="shared" si="16"/>
        <v>4</v>
      </c>
      <c r="AS34" s="321">
        <f t="shared" si="33"/>
        <v>0</v>
      </c>
      <c r="AT34" s="318">
        <f t="shared" si="17"/>
        <v>4</v>
      </c>
      <c r="AU34" s="319"/>
      <c r="AV34" s="320">
        <v>2</v>
      </c>
      <c r="AW34" s="320"/>
      <c r="AX34" s="320">
        <v>1</v>
      </c>
      <c r="AY34" s="320"/>
      <c r="AZ34" s="320">
        <v>3</v>
      </c>
      <c r="BA34" s="320"/>
      <c r="BB34" s="320">
        <f t="shared" si="34"/>
        <v>6</v>
      </c>
      <c r="BC34" s="321"/>
      <c r="BD34" s="322"/>
      <c r="BE34" s="322"/>
      <c r="BF34" s="322">
        <v>2</v>
      </c>
      <c r="BG34" s="322"/>
      <c r="BH34" s="322"/>
      <c r="BI34" s="322"/>
      <c r="BJ34" s="322">
        <f t="shared" si="35"/>
        <v>2</v>
      </c>
      <c r="BK34" s="321"/>
      <c r="BL34" s="323">
        <f t="shared" si="18"/>
        <v>6</v>
      </c>
      <c r="BM34" s="321">
        <f t="shared" si="36"/>
        <v>0</v>
      </c>
      <c r="BN34" s="318">
        <f t="shared" si="19"/>
        <v>6</v>
      </c>
      <c r="BO34" s="319"/>
      <c r="BP34" s="320">
        <v>2</v>
      </c>
      <c r="BQ34" s="320"/>
      <c r="BR34" s="320"/>
      <c r="BS34" s="320"/>
      <c r="BT34" s="320"/>
      <c r="BU34" s="320"/>
      <c r="BV34" s="320">
        <f t="shared" si="6"/>
        <v>2</v>
      </c>
      <c r="BW34" s="321"/>
      <c r="BX34" s="322">
        <v>2</v>
      </c>
      <c r="BY34" s="322"/>
      <c r="BZ34" s="322">
        <v>2</v>
      </c>
      <c r="CA34" s="322"/>
      <c r="CB34" s="322">
        <v>2</v>
      </c>
      <c r="CC34" s="322"/>
      <c r="CD34" s="322">
        <f t="shared" si="7"/>
        <v>6</v>
      </c>
      <c r="CE34" s="321"/>
      <c r="CF34" s="324"/>
      <c r="CG34" s="323">
        <f t="shared" si="8"/>
        <v>6</v>
      </c>
      <c r="CH34" s="321">
        <f t="shared" si="9"/>
        <v>0</v>
      </c>
      <c r="CI34" s="325">
        <f t="shared" si="25"/>
        <v>6</v>
      </c>
      <c r="CJ34" s="325"/>
      <c r="CK34" s="326">
        <f t="shared" ref="CK34:CK39" si="39">(X34+AR34+BL34+CI34)/4</f>
        <v>5.5</v>
      </c>
      <c r="CL34" s="319"/>
      <c r="CM34" s="320"/>
      <c r="CN34" s="320"/>
      <c r="CO34" s="320"/>
      <c r="CP34" s="320">
        <v>3</v>
      </c>
      <c r="CQ34" s="320">
        <v>2</v>
      </c>
      <c r="CR34" s="320"/>
      <c r="CS34" s="320">
        <f t="shared" si="20"/>
        <v>5</v>
      </c>
      <c r="CT34" s="321"/>
      <c r="CU34" s="322">
        <v>1</v>
      </c>
      <c r="CV34" s="322"/>
      <c r="CW34" s="322"/>
      <c r="CX34" s="322"/>
      <c r="CY34" s="322">
        <v>1</v>
      </c>
      <c r="CZ34" s="322"/>
      <c r="DA34" s="322">
        <f t="shared" si="21"/>
        <v>2</v>
      </c>
      <c r="DB34" s="321"/>
      <c r="DC34" s="324"/>
      <c r="DD34" s="323">
        <f t="shared" si="22"/>
        <v>5</v>
      </c>
      <c r="DE34" s="321">
        <f t="shared" si="10"/>
        <v>0</v>
      </c>
      <c r="DF34" s="325">
        <f t="shared" si="38"/>
        <v>5</v>
      </c>
      <c r="DG34" s="319"/>
      <c r="DH34" s="320">
        <v>2</v>
      </c>
      <c r="DI34" s="320"/>
      <c r="DJ34" s="320">
        <v>1</v>
      </c>
      <c r="DK34" s="320"/>
      <c r="DL34" s="320"/>
      <c r="DM34" s="320"/>
      <c r="DN34" s="320">
        <f t="shared" si="11"/>
        <v>3</v>
      </c>
      <c r="DO34" s="321"/>
      <c r="DP34" s="322">
        <v>3</v>
      </c>
      <c r="DQ34" s="322"/>
      <c r="DR34" s="322">
        <v>4</v>
      </c>
      <c r="DS34" s="322"/>
      <c r="DT34" s="322"/>
      <c r="DU34" s="322"/>
      <c r="DV34" s="322">
        <f t="shared" si="12"/>
        <v>7</v>
      </c>
      <c r="DW34" s="321"/>
      <c r="DX34" s="324"/>
      <c r="DY34" s="323">
        <f t="shared" si="23"/>
        <v>7</v>
      </c>
      <c r="DZ34" s="321">
        <f t="shared" si="13"/>
        <v>0</v>
      </c>
      <c r="EA34" s="318">
        <f t="shared" si="37"/>
        <v>7</v>
      </c>
      <c r="EC34" s="387">
        <f t="shared" si="24"/>
        <v>5.666666666666667</v>
      </c>
    </row>
    <row r="35" spans="1:133" s="232" customFormat="1" x14ac:dyDescent="0.15">
      <c r="A35" s="229">
        <v>15</v>
      </c>
      <c r="B35" s="416"/>
      <c r="C35" s="230">
        <v>145</v>
      </c>
      <c r="D35" s="230" t="s">
        <v>422</v>
      </c>
      <c r="E35" s="96" t="s">
        <v>257</v>
      </c>
      <c r="F35" s="97" t="s">
        <v>423</v>
      </c>
      <c r="G35" s="233" t="s">
        <v>424</v>
      </c>
      <c r="H35" s="275"/>
      <c r="I35" s="276"/>
      <c r="J35" s="277"/>
      <c r="K35" s="278"/>
      <c r="L35" s="279"/>
      <c r="M35" s="280"/>
      <c r="N35" s="281">
        <f t="shared" si="28"/>
        <v>0</v>
      </c>
      <c r="O35" s="98"/>
      <c r="P35" s="99"/>
      <c r="Q35" s="100"/>
      <c r="R35" s="101"/>
      <c r="S35" s="102"/>
      <c r="T35" s="103"/>
      <c r="U35" s="102"/>
      <c r="V35" s="159">
        <f t="shared" si="29"/>
        <v>0</v>
      </c>
      <c r="W35" s="98"/>
      <c r="X35" s="254">
        <f t="shared" si="14"/>
        <v>0</v>
      </c>
      <c r="Y35" s="160">
        <f t="shared" si="30"/>
        <v>0</v>
      </c>
      <c r="Z35" s="327"/>
      <c r="AA35" s="328"/>
      <c r="AB35" s="329"/>
      <c r="AC35" s="329"/>
      <c r="AD35" s="329"/>
      <c r="AE35" s="329"/>
      <c r="AF35" s="329"/>
      <c r="AG35" s="329"/>
      <c r="AH35" s="329">
        <f t="shared" si="31"/>
        <v>0</v>
      </c>
      <c r="AI35" s="330">
        <v>1</v>
      </c>
      <c r="AJ35" s="331"/>
      <c r="AK35" s="331"/>
      <c r="AL35" s="331"/>
      <c r="AM35" s="331"/>
      <c r="AN35" s="331"/>
      <c r="AO35" s="331"/>
      <c r="AP35" s="331">
        <f t="shared" si="32"/>
        <v>0</v>
      </c>
      <c r="AQ35" s="330"/>
      <c r="AR35" s="323">
        <f t="shared" si="16"/>
        <v>0</v>
      </c>
      <c r="AS35" s="330">
        <f t="shared" si="33"/>
        <v>1</v>
      </c>
      <c r="AT35" s="327">
        <f t="shared" si="17"/>
        <v>1</v>
      </c>
      <c r="AU35" s="328"/>
      <c r="AV35" s="329"/>
      <c r="AW35" s="329"/>
      <c r="AX35" s="329"/>
      <c r="AY35" s="329"/>
      <c r="AZ35" s="329"/>
      <c r="BA35" s="329"/>
      <c r="BB35" s="329">
        <f t="shared" si="34"/>
        <v>0</v>
      </c>
      <c r="BC35" s="330"/>
      <c r="BD35" s="331"/>
      <c r="BE35" s="331"/>
      <c r="BF35" s="331"/>
      <c r="BG35" s="331"/>
      <c r="BH35" s="331"/>
      <c r="BI35" s="331"/>
      <c r="BJ35" s="331">
        <f t="shared" si="35"/>
        <v>0</v>
      </c>
      <c r="BK35" s="330"/>
      <c r="BL35" s="323">
        <f t="shared" si="18"/>
        <v>0</v>
      </c>
      <c r="BM35" s="330">
        <f t="shared" si="36"/>
        <v>0</v>
      </c>
      <c r="BN35" s="327"/>
      <c r="BO35" s="328"/>
      <c r="BP35" s="329"/>
      <c r="BQ35" s="329"/>
      <c r="BR35" s="329"/>
      <c r="BS35" s="329"/>
      <c r="BT35" s="329"/>
      <c r="BU35" s="329"/>
      <c r="BV35" s="329">
        <f t="shared" si="6"/>
        <v>0</v>
      </c>
      <c r="BW35" s="330"/>
      <c r="BX35" s="331"/>
      <c r="BY35" s="331"/>
      <c r="BZ35" s="331"/>
      <c r="CA35" s="331"/>
      <c r="CB35" s="331"/>
      <c r="CC35" s="331"/>
      <c r="CD35" s="331">
        <f t="shared" si="7"/>
        <v>0</v>
      </c>
      <c r="CE35" s="330"/>
      <c r="CF35" s="333"/>
      <c r="CG35" s="323">
        <f t="shared" si="8"/>
        <v>0</v>
      </c>
      <c r="CH35" s="330">
        <f t="shared" si="9"/>
        <v>0</v>
      </c>
      <c r="CI35" s="334"/>
      <c r="CJ35" s="334"/>
      <c r="CK35" s="335">
        <f t="shared" si="39"/>
        <v>0</v>
      </c>
      <c r="CL35" s="328"/>
      <c r="CM35" s="329"/>
      <c r="CN35" s="329"/>
      <c r="CO35" s="329"/>
      <c r="CP35" s="329"/>
      <c r="CQ35" s="329"/>
      <c r="CR35" s="329"/>
      <c r="CS35" s="329">
        <f t="shared" si="20"/>
        <v>0</v>
      </c>
      <c r="CT35" s="330"/>
      <c r="CU35" s="331"/>
      <c r="CV35" s="331"/>
      <c r="CW35" s="331"/>
      <c r="CX35" s="331"/>
      <c r="CY35" s="331"/>
      <c r="CZ35" s="331"/>
      <c r="DA35" s="331">
        <f t="shared" si="21"/>
        <v>0</v>
      </c>
      <c r="DB35" s="330"/>
      <c r="DC35" s="333"/>
      <c r="DD35" s="336">
        <f t="shared" si="22"/>
        <v>0</v>
      </c>
      <c r="DE35" s="330">
        <f t="shared" si="10"/>
        <v>0</v>
      </c>
      <c r="DF35" s="334"/>
      <c r="DG35" s="328"/>
      <c r="DH35" s="329"/>
      <c r="DI35" s="329"/>
      <c r="DJ35" s="329"/>
      <c r="DK35" s="329"/>
      <c r="DL35" s="329"/>
      <c r="DM35" s="329"/>
      <c r="DN35" s="329">
        <f t="shared" si="11"/>
        <v>0</v>
      </c>
      <c r="DO35" s="330"/>
      <c r="DP35" s="331"/>
      <c r="DQ35" s="331"/>
      <c r="DR35" s="331"/>
      <c r="DS35" s="331"/>
      <c r="DT35" s="331"/>
      <c r="DU35" s="331"/>
      <c r="DV35" s="331">
        <f t="shared" si="12"/>
        <v>0</v>
      </c>
      <c r="DW35" s="330"/>
      <c r="DX35" s="333"/>
      <c r="DY35" s="336">
        <f t="shared" si="23"/>
        <v>0</v>
      </c>
      <c r="DZ35" s="330">
        <f t="shared" si="13"/>
        <v>0</v>
      </c>
      <c r="EA35" s="327"/>
      <c r="EC35" s="387">
        <f t="shared" si="24"/>
        <v>0.16666666666666666</v>
      </c>
    </row>
    <row r="36" spans="1:133" x14ac:dyDescent="0.15">
      <c r="A36" s="223">
        <v>16</v>
      </c>
      <c r="B36" s="415"/>
      <c r="C36" s="226">
        <v>247</v>
      </c>
      <c r="D36" s="226" t="s">
        <v>76</v>
      </c>
      <c r="E36" s="76" t="s">
        <v>425</v>
      </c>
      <c r="F36" s="77" t="s">
        <v>426</v>
      </c>
      <c r="G36" s="227" t="s">
        <v>427</v>
      </c>
      <c r="H36" s="268"/>
      <c r="I36" s="269"/>
      <c r="J36" s="270"/>
      <c r="K36" s="271"/>
      <c r="L36" s="272"/>
      <c r="M36" s="273"/>
      <c r="N36" s="274">
        <f t="shared" si="28"/>
        <v>0</v>
      </c>
      <c r="O36" s="78"/>
      <c r="P36" s="79"/>
      <c r="Q36" s="80"/>
      <c r="R36" s="81"/>
      <c r="S36" s="82"/>
      <c r="T36" s="83"/>
      <c r="U36" s="82"/>
      <c r="V36" s="152">
        <f t="shared" si="29"/>
        <v>0</v>
      </c>
      <c r="W36" s="78"/>
      <c r="X36" s="254">
        <f t="shared" si="14"/>
        <v>0</v>
      </c>
      <c r="Y36" s="155">
        <f t="shared" si="30"/>
        <v>0</v>
      </c>
      <c r="Z36" s="318"/>
      <c r="AA36" s="319"/>
      <c r="AB36" s="320"/>
      <c r="AC36" s="320"/>
      <c r="AD36" s="320"/>
      <c r="AE36" s="320">
        <v>1</v>
      </c>
      <c r="AF36" s="320"/>
      <c r="AG36" s="320"/>
      <c r="AH36" s="320">
        <f t="shared" si="31"/>
        <v>1</v>
      </c>
      <c r="AI36" s="321"/>
      <c r="AJ36" s="322">
        <v>1</v>
      </c>
      <c r="AK36" s="322"/>
      <c r="AL36" s="322"/>
      <c r="AM36" s="322"/>
      <c r="AN36" s="322"/>
      <c r="AO36" s="322"/>
      <c r="AP36" s="322">
        <f t="shared" si="32"/>
        <v>1</v>
      </c>
      <c r="AQ36" s="321"/>
      <c r="AR36" s="323">
        <f t="shared" si="16"/>
        <v>1</v>
      </c>
      <c r="AS36" s="321">
        <f t="shared" si="33"/>
        <v>0</v>
      </c>
      <c r="AT36" s="337">
        <f t="shared" si="17"/>
        <v>1</v>
      </c>
      <c r="AU36" s="319"/>
      <c r="AV36" s="320"/>
      <c r="AW36" s="320"/>
      <c r="AX36" s="320"/>
      <c r="AY36" s="320"/>
      <c r="AZ36" s="320"/>
      <c r="BA36" s="320"/>
      <c r="BB36" s="320">
        <f t="shared" si="34"/>
        <v>0</v>
      </c>
      <c r="BC36" s="321"/>
      <c r="BD36" s="322"/>
      <c r="BE36" s="322"/>
      <c r="BF36" s="322"/>
      <c r="BG36" s="322"/>
      <c r="BH36" s="322"/>
      <c r="BI36" s="322"/>
      <c r="BJ36" s="322">
        <f t="shared" si="35"/>
        <v>0</v>
      </c>
      <c r="BK36" s="321"/>
      <c r="BL36" s="323">
        <f t="shared" si="18"/>
        <v>0</v>
      </c>
      <c r="BM36" s="321">
        <f t="shared" si="36"/>
        <v>0</v>
      </c>
      <c r="BN36" s="318"/>
      <c r="BO36" s="319"/>
      <c r="BP36" s="320"/>
      <c r="BQ36" s="320"/>
      <c r="BR36" s="320"/>
      <c r="BS36" s="320"/>
      <c r="BT36" s="320"/>
      <c r="BU36" s="320"/>
      <c r="BV36" s="320">
        <f t="shared" si="6"/>
        <v>0</v>
      </c>
      <c r="BW36" s="321"/>
      <c r="BX36" s="322"/>
      <c r="BY36" s="322"/>
      <c r="BZ36" s="322"/>
      <c r="CA36" s="322"/>
      <c r="CB36" s="322"/>
      <c r="CC36" s="322"/>
      <c r="CD36" s="322">
        <f t="shared" si="7"/>
        <v>0</v>
      </c>
      <c r="CE36" s="321"/>
      <c r="CF36" s="324"/>
      <c r="CG36" s="323">
        <f t="shared" si="8"/>
        <v>0</v>
      </c>
      <c r="CH36" s="321">
        <f t="shared" si="9"/>
        <v>0</v>
      </c>
      <c r="CI36" s="325"/>
      <c r="CJ36" s="325"/>
      <c r="CK36" s="326">
        <f t="shared" si="39"/>
        <v>0.25</v>
      </c>
      <c r="CL36" s="319"/>
      <c r="CM36" s="320"/>
      <c r="CN36" s="320"/>
      <c r="CO36" s="320"/>
      <c r="CP36" s="320"/>
      <c r="CQ36" s="320"/>
      <c r="CR36" s="320"/>
      <c r="CS36" s="320">
        <f t="shared" si="20"/>
        <v>0</v>
      </c>
      <c r="CT36" s="321"/>
      <c r="CU36" s="322"/>
      <c r="CV36" s="322"/>
      <c r="CW36" s="322"/>
      <c r="CX36" s="322"/>
      <c r="CY36" s="322"/>
      <c r="CZ36" s="322">
        <v>1</v>
      </c>
      <c r="DA36" s="322">
        <f t="shared" si="21"/>
        <v>1</v>
      </c>
      <c r="DB36" s="321"/>
      <c r="DC36" s="324"/>
      <c r="DD36" s="323">
        <f t="shared" si="22"/>
        <v>1</v>
      </c>
      <c r="DE36" s="321">
        <f t="shared" si="10"/>
        <v>0</v>
      </c>
      <c r="DF36" s="325">
        <f t="shared" ref="DF36:DF53" si="40">SUM(DD36:DE36)</f>
        <v>1</v>
      </c>
      <c r="DG36" s="319"/>
      <c r="DH36" s="320"/>
      <c r="DI36" s="320"/>
      <c r="DJ36" s="320"/>
      <c r="DK36" s="320"/>
      <c r="DL36" s="320"/>
      <c r="DM36" s="320"/>
      <c r="DN36" s="320">
        <f t="shared" si="11"/>
        <v>0</v>
      </c>
      <c r="DO36" s="321"/>
      <c r="DP36" s="322"/>
      <c r="DQ36" s="322"/>
      <c r="DR36" s="322"/>
      <c r="DS36" s="322"/>
      <c r="DT36" s="322"/>
      <c r="DU36" s="322"/>
      <c r="DV36" s="322">
        <f t="shared" si="12"/>
        <v>0</v>
      </c>
      <c r="DW36" s="321"/>
      <c r="DX36" s="324"/>
      <c r="DY36" s="323">
        <f t="shared" si="23"/>
        <v>0</v>
      </c>
      <c r="DZ36" s="321">
        <f t="shared" si="13"/>
        <v>0</v>
      </c>
      <c r="EA36" s="318"/>
      <c r="EC36" s="387">
        <f t="shared" si="24"/>
        <v>0.33333333333333331</v>
      </c>
    </row>
    <row r="37" spans="1:133" x14ac:dyDescent="0.15">
      <c r="A37" s="223">
        <v>17</v>
      </c>
      <c r="B37" s="415"/>
      <c r="C37" s="226">
        <v>246</v>
      </c>
      <c r="D37" s="226" t="s">
        <v>76</v>
      </c>
      <c r="E37" s="76" t="s">
        <v>288</v>
      </c>
      <c r="F37" s="77" t="s">
        <v>289</v>
      </c>
      <c r="G37" s="227" t="s">
        <v>290</v>
      </c>
      <c r="H37" s="268">
        <v>1</v>
      </c>
      <c r="I37" s="269"/>
      <c r="J37" s="270">
        <v>1</v>
      </c>
      <c r="K37" s="271"/>
      <c r="L37" s="272"/>
      <c r="M37" s="273"/>
      <c r="N37" s="274">
        <f t="shared" si="28"/>
        <v>2</v>
      </c>
      <c r="O37" s="78"/>
      <c r="P37" s="79">
        <v>2</v>
      </c>
      <c r="Q37" s="80"/>
      <c r="R37" s="81">
        <v>2</v>
      </c>
      <c r="S37" s="82"/>
      <c r="T37" s="83"/>
      <c r="U37" s="82"/>
      <c r="V37" s="152">
        <f t="shared" si="29"/>
        <v>4</v>
      </c>
      <c r="W37" s="78"/>
      <c r="X37" s="254">
        <f t="shared" si="14"/>
        <v>4</v>
      </c>
      <c r="Y37" s="155">
        <f t="shared" si="30"/>
        <v>0</v>
      </c>
      <c r="Z37" s="318">
        <f t="shared" si="15"/>
        <v>4</v>
      </c>
      <c r="AA37" s="319"/>
      <c r="AB37" s="320">
        <v>3</v>
      </c>
      <c r="AC37" s="320"/>
      <c r="AD37" s="320">
        <v>1</v>
      </c>
      <c r="AE37" s="320"/>
      <c r="AF37" s="320">
        <v>1</v>
      </c>
      <c r="AG37" s="320"/>
      <c r="AH37" s="320">
        <f t="shared" si="31"/>
        <v>5</v>
      </c>
      <c r="AI37" s="321"/>
      <c r="AJ37" s="322">
        <v>3</v>
      </c>
      <c r="AK37" s="322"/>
      <c r="AL37" s="322"/>
      <c r="AM37" s="322">
        <v>1</v>
      </c>
      <c r="AN37" s="322"/>
      <c r="AO37" s="322"/>
      <c r="AP37" s="322">
        <f t="shared" si="32"/>
        <v>4</v>
      </c>
      <c r="AQ37" s="321"/>
      <c r="AR37" s="323">
        <f t="shared" si="16"/>
        <v>5</v>
      </c>
      <c r="AS37" s="321">
        <f t="shared" si="33"/>
        <v>0</v>
      </c>
      <c r="AT37" s="318">
        <f t="shared" si="17"/>
        <v>5</v>
      </c>
      <c r="AU37" s="319"/>
      <c r="AV37" s="320">
        <v>2</v>
      </c>
      <c r="AW37" s="320">
        <v>1</v>
      </c>
      <c r="AX37" s="320">
        <v>1</v>
      </c>
      <c r="AY37" s="320"/>
      <c r="AZ37" s="320">
        <v>1</v>
      </c>
      <c r="BA37" s="320"/>
      <c r="BB37" s="320">
        <f t="shared" si="34"/>
        <v>5</v>
      </c>
      <c r="BC37" s="321"/>
      <c r="BD37" s="322">
        <v>3</v>
      </c>
      <c r="BE37" s="322"/>
      <c r="BF37" s="322">
        <v>1</v>
      </c>
      <c r="BG37" s="322"/>
      <c r="BH37" s="322">
        <v>1</v>
      </c>
      <c r="BI37" s="322"/>
      <c r="BJ37" s="322">
        <f t="shared" si="35"/>
        <v>5</v>
      </c>
      <c r="BK37" s="321"/>
      <c r="BL37" s="323">
        <f t="shared" si="18"/>
        <v>5</v>
      </c>
      <c r="BM37" s="321">
        <f t="shared" si="36"/>
        <v>0</v>
      </c>
      <c r="BN37" s="318">
        <f t="shared" si="19"/>
        <v>5</v>
      </c>
      <c r="BO37" s="319"/>
      <c r="BP37" s="320">
        <v>2</v>
      </c>
      <c r="BQ37" s="320"/>
      <c r="BR37" s="320">
        <v>1</v>
      </c>
      <c r="BS37" s="320"/>
      <c r="BT37" s="320"/>
      <c r="BU37" s="320"/>
      <c r="BV37" s="320">
        <f t="shared" si="6"/>
        <v>3</v>
      </c>
      <c r="BW37" s="321"/>
      <c r="BX37" s="322">
        <v>3</v>
      </c>
      <c r="BY37" s="322"/>
      <c r="BZ37" s="322">
        <v>2</v>
      </c>
      <c r="CA37" s="322"/>
      <c r="CB37" s="322"/>
      <c r="CC37" s="322"/>
      <c r="CD37" s="322">
        <f t="shared" si="7"/>
        <v>5</v>
      </c>
      <c r="CE37" s="321"/>
      <c r="CF37" s="324"/>
      <c r="CG37" s="323">
        <f t="shared" si="8"/>
        <v>5</v>
      </c>
      <c r="CH37" s="321">
        <f t="shared" si="9"/>
        <v>0</v>
      </c>
      <c r="CI37" s="325">
        <f>SUM(CG37:CH37)</f>
        <v>5</v>
      </c>
      <c r="CJ37" s="325"/>
      <c r="CK37" s="326">
        <f t="shared" si="39"/>
        <v>4.75</v>
      </c>
      <c r="CL37" s="319"/>
      <c r="CM37" s="320">
        <v>2</v>
      </c>
      <c r="CN37" s="320"/>
      <c r="CO37" s="320">
        <v>3</v>
      </c>
      <c r="CP37" s="320"/>
      <c r="CQ37" s="320"/>
      <c r="CR37" s="320"/>
      <c r="CS37" s="320">
        <f t="shared" si="20"/>
        <v>5</v>
      </c>
      <c r="CT37" s="321"/>
      <c r="CU37" s="322">
        <v>1</v>
      </c>
      <c r="CV37" s="322"/>
      <c r="CW37" s="322">
        <v>3</v>
      </c>
      <c r="CX37" s="322"/>
      <c r="CY37" s="322"/>
      <c r="CZ37" s="322"/>
      <c r="DA37" s="322">
        <f t="shared" si="21"/>
        <v>4</v>
      </c>
      <c r="DB37" s="321"/>
      <c r="DC37" s="324"/>
      <c r="DD37" s="323">
        <f t="shared" si="22"/>
        <v>5</v>
      </c>
      <c r="DE37" s="321">
        <f t="shared" si="10"/>
        <v>0</v>
      </c>
      <c r="DF37" s="325">
        <f t="shared" si="40"/>
        <v>5</v>
      </c>
      <c r="DG37" s="319"/>
      <c r="DH37" s="320">
        <v>1</v>
      </c>
      <c r="DI37" s="320"/>
      <c r="DJ37" s="320">
        <v>2</v>
      </c>
      <c r="DK37" s="320"/>
      <c r="DL37" s="320"/>
      <c r="DM37" s="320">
        <v>1</v>
      </c>
      <c r="DN37" s="320">
        <f t="shared" si="11"/>
        <v>4</v>
      </c>
      <c r="DO37" s="321"/>
      <c r="DP37" s="322">
        <v>2</v>
      </c>
      <c r="DQ37" s="322"/>
      <c r="DR37" s="322">
        <v>1</v>
      </c>
      <c r="DS37" s="322">
        <v>1</v>
      </c>
      <c r="DT37" s="322"/>
      <c r="DU37" s="322"/>
      <c r="DV37" s="322">
        <f t="shared" si="12"/>
        <v>4</v>
      </c>
      <c r="DW37" s="321"/>
      <c r="DX37" s="324"/>
      <c r="DY37" s="323">
        <f t="shared" si="23"/>
        <v>4</v>
      </c>
      <c r="DZ37" s="321">
        <f t="shared" si="13"/>
        <v>0</v>
      </c>
      <c r="EA37" s="318">
        <f t="shared" ref="EA37:EA53" si="41">SUM(DY37:DZ37)</f>
        <v>4</v>
      </c>
      <c r="EC37" s="387">
        <f t="shared" si="24"/>
        <v>4.666666666666667</v>
      </c>
    </row>
    <row r="38" spans="1:133" x14ac:dyDescent="0.15">
      <c r="A38" s="223">
        <v>18</v>
      </c>
      <c r="B38" s="415"/>
      <c r="C38" s="226">
        <v>279</v>
      </c>
      <c r="D38" s="226" t="s">
        <v>338</v>
      </c>
      <c r="E38" s="76" t="s">
        <v>668</v>
      </c>
      <c r="F38" s="77" t="s">
        <v>669</v>
      </c>
      <c r="G38" s="227" t="s">
        <v>670</v>
      </c>
      <c r="H38" s="268"/>
      <c r="I38" s="269"/>
      <c r="J38" s="270"/>
      <c r="K38" s="271"/>
      <c r="L38" s="272"/>
      <c r="M38" s="273"/>
      <c r="N38" s="274">
        <f t="shared" si="28"/>
        <v>0</v>
      </c>
      <c r="O38" s="78"/>
      <c r="P38" s="79"/>
      <c r="Q38" s="80"/>
      <c r="R38" s="81"/>
      <c r="S38" s="82"/>
      <c r="T38" s="83">
        <v>1</v>
      </c>
      <c r="U38" s="82"/>
      <c r="V38" s="152">
        <f t="shared" si="29"/>
        <v>1</v>
      </c>
      <c r="W38" s="78"/>
      <c r="X38" s="254">
        <f t="shared" si="14"/>
        <v>1</v>
      </c>
      <c r="Y38" s="155">
        <f t="shared" si="30"/>
        <v>0</v>
      </c>
      <c r="Z38" s="318">
        <f t="shared" si="15"/>
        <v>1</v>
      </c>
      <c r="AA38" s="319"/>
      <c r="AB38" s="320"/>
      <c r="AC38" s="320"/>
      <c r="AD38" s="320"/>
      <c r="AE38" s="320"/>
      <c r="AF38" s="320"/>
      <c r="AG38" s="320"/>
      <c r="AH38" s="320">
        <f t="shared" si="31"/>
        <v>0</v>
      </c>
      <c r="AI38" s="321"/>
      <c r="AJ38" s="322"/>
      <c r="AK38" s="322"/>
      <c r="AL38" s="322"/>
      <c r="AM38" s="322"/>
      <c r="AN38" s="322"/>
      <c r="AO38" s="322"/>
      <c r="AP38" s="322">
        <f t="shared" si="32"/>
        <v>0</v>
      </c>
      <c r="AQ38" s="321"/>
      <c r="AR38" s="323">
        <f t="shared" si="16"/>
        <v>0</v>
      </c>
      <c r="AS38" s="321">
        <f t="shared" si="33"/>
        <v>0</v>
      </c>
      <c r="AT38" s="318"/>
      <c r="AU38" s="319"/>
      <c r="AV38" s="320"/>
      <c r="AW38" s="320"/>
      <c r="AX38" s="320"/>
      <c r="AY38" s="320"/>
      <c r="AZ38" s="320"/>
      <c r="BA38" s="320"/>
      <c r="BB38" s="320">
        <f t="shared" si="34"/>
        <v>0</v>
      </c>
      <c r="BC38" s="321"/>
      <c r="BD38" s="322"/>
      <c r="BE38" s="322"/>
      <c r="BF38" s="322"/>
      <c r="BG38" s="322"/>
      <c r="BH38" s="322"/>
      <c r="BI38" s="322"/>
      <c r="BJ38" s="322">
        <f t="shared" si="35"/>
        <v>0</v>
      </c>
      <c r="BK38" s="321"/>
      <c r="BL38" s="323">
        <f t="shared" si="18"/>
        <v>0</v>
      </c>
      <c r="BM38" s="321">
        <f t="shared" si="36"/>
        <v>0</v>
      </c>
      <c r="BN38" s="318"/>
      <c r="BO38" s="319"/>
      <c r="BP38" s="320"/>
      <c r="BQ38" s="320"/>
      <c r="BR38" s="320"/>
      <c r="BS38" s="320"/>
      <c r="BT38" s="320"/>
      <c r="BU38" s="320"/>
      <c r="BV38" s="320">
        <f t="shared" si="6"/>
        <v>0</v>
      </c>
      <c r="BW38" s="321"/>
      <c r="BX38" s="322"/>
      <c r="BY38" s="322"/>
      <c r="BZ38" s="322"/>
      <c r="CA38" s="322">
        <v>1</v>
      </c>
      <c r="CB38" s="322">
        <v>1</v>
      </c>
      <c r="CC38" s="322"/>
      <c r="CD38" s="322">
        <f t="shared" si="7"/>
        <v>2</v>
      </c>
      <c r="CE38" s="321"/>
      <c r="CF38" s="324"/>
      <c r="CG38" s="323">
        <f t="shared" si="8"/>
        <v>2</v>
      </c>
      <c r="CH38" s="321">
        <f t="shared" si="9"/>
        <v>0</v>
      </c>
      <c r="CI38" s="325">
        <f>SUM(CG38:CH38)</f>
        <v>2</v>
      </c>
      <c r="CJ38" s="325"/>
      <c r="CK38" s="326">
        <f t="shared" si="39"/>
        <v>0.75</v>
      </c>
      <c r="CL38" s="319"/>
      <c r="CM38" s="320"/>
      <c r="CN38" s="320"/>
      <c r="CO38" s="320"/>
      <c r="CP38" s="320"/>
      <c r="CQ38" s="320"/>
      <c r="CR38" s="320"/>
      <c r="CS38" s="320">
        <f t="shared" si="20"/>
        <v>0</v>
      </c>
      <c r="CT38" s="321"/>
      <c r="CU38" s="322"/>
      <c r="CV38" s="322">
        <v>9</v>
      </c>
      <c r="CW38" s="322"/>
      <c r="CX38" s="322"/>
      <c r="CY38" s="322"/>
      <c r="CZ38" s="322"/>
      <c r="DA38" s="322">
        <f t="shared" si="21"/>
        <v>9</v>
      </c>
      <c r="DB38" s="321"/>
      <c r="DC38" s="324"/>
      <c r="DD38" s="323">
        <f t="shared" si="22"/>
        <v>9</v>
      </c>
      <c r="DE38" s="321">
        <f t="shared" si="10"/>
        <v>0</v>
      </c>
      <c r="DF38" s="325">
        <f t="shared" si="40"/>
        <v>9</v>
      </c>
      <c r="DG38" s="319"/>
      <c r="DH38" s="320"/>
      <c r="DI38" s="320"/>
      <c r="DJ38" s="320">
        <v>7</v>
      </c>
      <c r="DK38" s="320"/>
      <c r="DL38" s="320"/>
      <c r="DM38" s="320"/>
      <c r="DN38" s="320">
        <f t="shared" si="11"/>
        <v>7</v>
      </c>
      <c r="DO38" s="321"/>
      <c r="DP38" s="322"/>
      <c r="DQ38" s="322"/>
      <c r="DR38" s="322"/>
      <c r="DS38" s="322"/>
      <c r="DT38" s="322"/>
      <c r="DU38" s="322"/>
      <c r="DV38" s="322">
        <f t="shared" si="12"/>
        <v>0</v>
      </c>
      <c r="DW38" s="321"/>
      <c r="DX38" s="324"/>
      <c r="DY38" s="323">
        <f t="shared" si="23"/>
        <v>7</v>
      </c>
      <c r="DZ38" s="321">
        <f t="shared" si="13"/>
        <v>0</v>
      </c>
      <c r="EA38" s="318">
        <f t="shared" si="41"/>
        <v>7</v>
      </c>
      <c r="EC38" s="387">
        <f t="shared" si="24"/>
        <v>3.1666666666666665</v>
      </c>
    </row>
    <row r="39" spans="1:133" x14ac:dyDescent="0.15">
      <c r="A39" s="223">
        <v>19</v>
      </c>
      <c r="B39" s="415"/>
      <c r="C39" s="226">
        <v>238</v>
      </c>
      <c r="D39" s="226" t="s">
        <v>38</v>
      </c>
      <c r="E39" s="76" t="s">
        <v>478</v>
      </c>
      <c r="F39" s="77" t="s">
        <v>479</v>
      </c>
      <c r="G39" s="227" t="s">
        <v>480</v>
      </c>
      <c r="H39" s="268"/>
      <c r="I39" s="269"/>
      <c r="J39" s="270"/>
      <c r="K39" s="271"/>
      <c r="L39" s="272">
        <v>2</v>
      </c>
      <c r="M39" s="273"/>
      <c r="N39" s="274">
        <f t="shared" si="28"/>
        <v>2</v>
      </c>
      <c r="O39" s="78"/>
      <c r="P39" s="79"/>
      <c r="Q39" s="80">
        <v>1</v>
      </c>
      <c r="R39" s="81"/>
      <c r="S39" s="82"/>
      <c r="T39" s="83">
        <v>2</v>
      </c>
      <c r="U39" s="82"/>
      <c r="V39" s="152">
        <f t="shared" si="29"/>
        <v>3</v>
      </c>
      <c r="W39" s="78"/>
      <c r="X39" s="254">
        <f t="shared" si="14"/>
        <v>3</v>
      </c>
      <c r="Y39" s="155">
        <f t="shared" si="30"/>
        <v>0</v>
      </c>
      <c r="Z39" s="318">
        <f t="shared" si="15"/>
        <v>3</v>
      </c>
      <c r="AA39" s="319"/>
      <c r="AB39" s="320"/>
      <c r="AC39" s="320"/>
      <c r="AD39" s="320"/>
      <c r="AE39" s="320"/>
      <c r="AF39" s="320">
        <v>4</v>
      </c>
      <c r="AG39" s="320"/>
      <c r="AH39" s="320">
        <f t="shared" si="31"/>
        <v>4</v>
      </c>
      <c r="AI39" s="321"/>
      <c r="AJ39" s="322"/>
      <c r="AK39" s="322"/>
      <c r="AL39" s="322"/>
      <c r="AM39" s="322"/>
      <c r="AN39" s="322">
        <v>4</v>
      </c>
      <c r="AO39" s="322"/>
      <c r="AP39" s="322">
        <f t="shared" si="32"/>
        <v>4</v>
      </c>
      <c r="AQ39" s="321"/>
      <c r="AR39" s="323">
        <f t="shared" si="16"/>
        <v>4</v>
      </c>
      <c r="AS39" s="321">
        <f t="shared" si="33"/>
        <v>0</v>
      </c>
      <c r="AT39" s="318">
        <f t="shared" si="17"/>
        <v>4</v>
      </c>
      <c r="AU39" s="319"/>
      <c r="AV39" s="320"/>
      <c r="AW39" s="320"/>
      <c r="AX39" s="320"/>
      <c r="AY39" s="320"/>
      <c r="AZ39" s="320">
        <v>1</v>
      </c>
      <c r="BA39" s="320"/>
      <c r="BB39" s="320">
        <f t="shared" si="34"/>
        <v>1</v>
      </c>
      <c r="BC39" s="321"/>
      <c r="BD39" s="322"/>
      <c r="BE39" s="322"/>
      <c r="BF39" s="322"/>
      <c r="BG39" s="322"/>
      <c r="BH39" s="322">
        <v>1</v>
      </c>
      <c r="BI39" s="322"/>
      <c r="BJ39" s="322">
        <f t="shared" si="35"/>
        <v>1</v>
      </c>
      <c r="BK39" s="321"/>
      <c r="BL39" s="323">
        <f t="shared" si="18"/>
        <v>1</v>
      </c>
      <c r="BM39" s="321">
        <f t="shared" si="36"/>
        <v>0</v>
      </c>
      <c r="BN39" s="318">
        <f t="shared" si="19"/>
        <v>1</v>
      </c>
      <c r="BO39" s="319"/>
      <c r="BP39" s="320"/>
      <c r="BQ39" s="320"/>
      <c r="BR39" s="320"/>
      <c r="BS39" s="320">
        <v>1</v>
      </c>
      <c r="BT39" s="320">
        <v>1</v>
      </c>
      <c r="BU39" s="320"/>
      <c r="BV39" s="320">
        <f t="shared" si="6"/>
        <v>2</v>
      </c>
      <c r="BW39" s="321"/>
      <c r="BX39" s="322"/>
      <c r="BY39" s="322"/>
      <c r="BZ39" s="322"/>
      <c r="CA39" s="322">
        <v>1</v>
      </c>
      <c r="CB39" s="322">
        <v>1</v>
      </c>
      <c r="CC39" s="322"/>
      <c r="CD39" s="322">
        <f t="shared" si="7"/>
        <v>2</v>
      </c>
      <c r="CE39" s="321"/>
      <c r="CF39" s="324"/>
      <c r="CG39" s="323">
        <f t="shared" si="8"/>
        <v>2</v>
      </c>
      <c r="CH39" s="321">
        <f t="shared" si="9"/>
        <v>0</v>
      </c>
      <c r="CI39" s="325">
        <f>SUM(CG39:CH39)</f>
        <v>2</v>
      </c>
      <c r="CJ39" s="325"/>
      <c r="CK39" s="326">
        <f t="shared" si="39"/>
        <v>2.5</v>
      </c>
      <c r="CL39" s="319"/>
      <c r="CM39" s="320">
        <v>1</v>
      </c>
      <c r="CN39" s="320"/>
      <c r="CO39" s="320"/>
      <c r="CP39" s="320"/>
      <c r="CQ39" s="320">
        <v>1</v>
      </c>
      <c r="CR39" s="320"/>
      <c r="CS39" s="320">
        <f t="shared" si="20"/>
        <v>2</v>
      </c>
      <c r="CT39" s="321"/>
      <c r="CU39" s="322"/>
      <c r="CV39" s="322"/>
      <c r="CW39" s="322"/>
      <c r="CX39" s="322"/>
      <c r="CY39" s="322">
        <v>2</v>
      </c>
      <c r="CZ39" s="322">
        <v>1</v>
      </c>
      <c r="DA39" s="322">
        <f t="shared" si="21"/>
        <v>3</v>
      </c>
      <c r="DB39" s="321"/>
      <c r="DC39" s="324"/>
      <c r="DD39" s="323">
        <f t="shared" si="22"/>
        <v>3</v>
      </c>
      <c r="DE39" s="321">
        <f t="shared" si="10"/>
        <v>0</v>
      </c>
      <c r="DF39" s="325">
        <f t="shared" si="40"/>
        <v>3</v>
      </c>
      <c r="DG39" s="319"/>
      <c r="DH39" s="320"/>
      <c r="DI39" s="320"/>
      <c r="DJ39" s="320">
        <v>1</v>
      </c>
      <c r="DK39" s="320"/>
      <c r="DL39" s="320"/>
      <c r="DM39" s="320"/>
      <c r="DN39" s="320">
        <f t="shared" si="11"/>
        <v>1</v>
      </c>
      <c r="DO39" s="321"/>
      <c r="DP39" s="322">
        <v>2</v>
      </c>
      <c r="DQ39" s="322"/>
      <c r="DR39" s="322"/>
      <c r="DS39" s="322"/>
      <c r="DT39" s="322">
        <v>2</v>
      </c>
      <c r="DU39" s="322"/>
      <c r="DV39" s="322">
        <f t="shared" si="12"/>
        <v>4</v>
      </c>
      <c r="DW39" s="321"/>
      <c r="DX39" s="324"/>
      <c r="DY39" s="323">
        <f t="shared" si="23"/>
        <v>4</v>
      </c>
      <c r="DZ39" s="321">
        <f t="shared" si="13"/>
        <v>0</v>
      </c>
      <c r="EA39" s="318">
        <f t="shared" si="41"/>
        <v>4</v>
      </c>
      <c r="EC39" s="387">
        <f t="shared" si="24"/>
        <v>2.8333333333333335</v>
      </c>
    </row>
    <row r="40" spans="1:133" x14ac:dyDescent="0.15">
      <c r="A40" s="223">
        <v>20</v>
      </c>
      <c r="B40" s="415"/>
      <c r="C40" s="226">
        <v>53</v>
      </c>
      <c r="D40" s="226" t="s">
        <v>110</v>
      </c>
      <c r="E40" s="76" t="s">
        <v>484</v>
      </c>
      <c r="F40" s="77" t="s">
        <v>485</v>
      </c>
      <c r="G40" s="227" t="s">
        <v>304</v>
      </c>
      <c r="H40" s="268"/>
      <c r="I40" s="269"/>
      <c r="J40" s="270"/>
      <c r="K40" s="271"/>
      <c r="L40" s="272"/>
      <c r="M40" s="273"/>
      <c r="N40" s="274">
        <f t="shared" si="28"/>
        <v>0</v>
      </c>
      <c r="O40" s="78"/>
      <c r="P40" s="79"/>
      <c r="Q40" s="80"/>
      <c r="R40" s="81"/>
      <c r="S40" s="82"/>
      <c r="T40" s="83"/>
      <c r="U40" s="82"/>
      <c r="V40" s="152">
        <f t="shared" si="29"/>
        <v>0</v>
      </c>
      <c r="W40" s="78"/>
      <c r="X40" s="254">
        <f t="shared" si="14"/>
        <v>0</v>
      </c>
      <c r="Y40" s="155">
        <f t="shared" si="30"/>
        <v>0</v>
      </c>
      <c r="Z40" s="318"/>
      <c r="AA40" s="319"/>
      <c r="AB40" s="320"/>
      <c r="AC40" s="320"/>
      <c r="AD40" s="320"/>
      <c r="AE40" s="320"/>
      <c r="AF40" s="320"/>
      <c r="AG40" s="320"/>
      <c r="AH40" s="320">
        <f t="shared" si="31"/>
        <v>0</v>
      </c>
      <c r="AI40" s="321"/>
      <c r="AJ40" s="322"/>
      <c r="AK40" s="322"/>
      <c r="AL40" s="322"/>
      <c r="AM40" s="322"/>
      <c r="AN40" s="322"/>
      <c r="AO40" s="322"/>
      <c r="AP40" s="322">
        <f t="shared" si="32"/>
        <v>0</v>
      </c>
      <c r="AQ40" s="321"/>
      <c r="AR40" s="323">
        <f t="shared" si="16"/>
        <v>0</v>
      </c>
      <c r="AS40" s="321">
        <f t="shared" si="33"/>
        <v>0</v>
      </c>
      <c r="AT40" s="318"/>
      <c r="AU40" s="319"/>
      <c r="AV40" s="320"/>
      <c r="AW40" s="320"/>
      <c r="AX40" s="320"/>
      <c r="AY40" s="320"/>
      <c r="AZ40" s="320"/>
      <c r="BA40" s="320"/>
      <c r="BB40" s="320">
        <f t="shared" si="34"/>
        <v>0</v>
      </c>
      <c r="BC40" s="321"/>
      <c r="BD40" s="322"/>
      <c r="BE40" s="322"/>
      <c r="BF40" s="322"/>
      <c r="BG40" s="322"/>
      <c r="BH40" s="322"/>
      <c r="BI40" s="322"/>
      <c r="BJ40" s="322">
        <f t="shared" si="35"/>
        <v>0</v>
      </c>
      <c r="BK40" s="321"/>
      <c r="BL40" s="323">
        <f t="shared" si="18"/>
        <v>0</v>
      </c>
      <c r="BM40" s="321">
        <f t="shared" si="36"/>
        <v>0</v>
      </c>
      <c r="BN40" s="318"/>
      <c r="BO40" s="319"/>
      <c r="BP40" s="320"/>
      <c r="BQ40" s="320"/>
      <c r="BR40" s="320"/>
      <c r="BS40" s="320"/>
      <c r="BT40" s="320"/>
      <c r="BU40" s="320"/>
      <c r="BV40" s="320">
        <f t="shared" si="6"/>
        <v>0</v>
      </c>
      <c r="BW40" s="321"/>
      <c r="BX40" s="322"/>
      <c r="BY40" s="322"/>
      <c r="BZ40" s="322"/>
      <c r="CA40" s="322"/>
      <c r="CB40" s="322"/>
      <c r="CC40" s="322"/>
      <c r="CD40" s="322">
        <f t="shared" si="7"/>
        <v>0</v>
      </c>
      <c r="CE40" s="321"/>
      <c r="CF40" s="324"/>
      <c r="CG40" s="323">
        <f t="shared" si="8"/>
        <v>0</v>
      </c>
      <c r="CH40" s="321">
        <f t="shared" si="9"/>
        <v>0</v>
      </c>
      <c r="CI40" s="325"/>
      <c r="CJ40" s="325"/>
      <c r="CK40" s="326">
        <f>(X40+AR40+BL40)/3</f>
        <v>0</v>
      </c>
      <c r="CL40" s="319"/>
      <c r="CM40" s="320"/>
      <c r="CN40" s="320"/>
      <c r="CO40" s="320"/>
      <c r="CP40" s="320"/>
      <c r="CQ40" s="320"/>
      <c r="CR40" s="320"/>
      <c r="CS40" s="320">
        <f t="shared" si="20"/>
        <v>0</v>
      </c>
      <c r="CT40" s="321"/>
      <c r="CU40" s="322"/>
      <c r="CV40" s="322"/>
      <c r="CW40" s="322"/>
      <c r="CX40" s="322"/>
      <c r="CY40" s="322"/>
      <c r="CZ40" s="322"/>
      <c r="DA40" s="322">
        <f t="shared" si="21"/>
        <v>0</v>
      </c>
      <c r="DB40" s="338">
        <v>1</v>
      </c>
      <c r="DC40" s="324"/>
      <c r="DD40" s="323">
        <f t="shared" si="22"/>
        <v>0</v>
      </c>
      <c r="DE40" s="321">
        <f t="shared" si="10"/>
        <v>1</v>
      </c>
      <c r="DF40" s="337">
        <f t="shared" si="40"/>
        <v>1</v>
      </c>
      <c r="DG40" s="319"/>
      <c r="DH40" s="320"/>
      <c r="DI40" s="320"/>
      <c r="DJ40" s="320"/>
      <c r="DK40" s="320"/>
      <c r="DL40" s="320"/>
      <c r="DM40" s="320"/>
      <c r="DN40" s="320">
        <f t="shared" si="11"/>
        <v>0</v>
      </c>
      <c r="DO40" s="321"/>
      <c r="DP40" s="322"/>
      <c r="DQ40" s="322"/>
      <c r="DR40" s="322"/>
      <c r="DS40" s="322"/>
      <c r="DT40" s="322"/>
      <c r="DU40" s="322"/>
      <c r="DV40" s="322">
        <f t="shared" si="12"/>
        <v>0</v>
      </c>
      <c r="DW40" s="321"/>
      <c r="DX40" s="324"/>
      <c r="DY40" s="323">
        <f t="shared" si="23"/>
        <v>0</v>
      </c>
      <c r="DZ40" s="321">
        <f t="shared" si="13"/>
        <v>0</v>
      </c>
      <c r="EA40" s="318"/>
      <c r="EC40" s="387">
        <f t="shared" si="24"/>
        <v>0.16666666666666666</v>
      </c>
    </row>
    <row r="41" spans="1:133" s="232" customFormat="1" x14ac:dyDescent="0.15">
      <c r="A41" s="229">
        <v>21</v>
      </c>
      <c r="B41" s="416"/>
      <c r="C41" s="230">
        <v>249</v>
      </c>
      <c r="D41" s="230" t="s">
        <v>76</v>
      </c>
      <c r="E41" s="96" t="s">
        <v>114</v>
      </c>
      <c r="F41" s="97" t="s">
        <v>10</v>
      </c>
      <c r="G41" s="233" t="s">
        <v>11</v>
      </c>
      <c r="H41" s="275"/>
      <c r="I41" s="276"/>
      <c r="J41" s="277"/>
      <c r="K41" s="278"/>
      <c r="L41" s="279"/>
      <c r="M41" s="280"/>
      <c r="N41" s="281">
        <f t="shared" si="28"/>
        <v>0</v>
      </c>
      <c r="O41" s="98"/>
      <c r="P41" s="99"/>
      <c r="Q41" s="100"/>
      <c r="R41" s="101"/>
      <c r="S41" s="102"/>
      <c r="T41" s="103"/>
      <c r="U41" s="102"/>
      <c r="V41" s="159">
        <f t="shared" si="29"/>
        <v>0</v>
      </c>
      <c r="W41" s="98"/>
      <c r="X41" s="254">
        <f t="shared" si="14"/>
        <v>0</v>
      </c>
      <c r="Y41" s="160">
        <f t="shared" si="30"/>
        <v>0</v>
      </c>
      <c r="Z41" s="327"/>
      <c r="AA41" s="328"/>
      <c r="AB41" s="329"/>
      <c r="AC41" s="329"/>
      <c r="AD41" s="329"/>
      <c r="AE41" s="329"/>
      <c r="AF41" s="329"/>
      <c r="AG41" s="329"/>
      <c r="AH41" s="329">
        <f t="shared" si="31"/>
        <v>0</v>
      </c>
      <c r="AI41" s="330"/>
      <c r="AJ41" s="331"/>
      <c r="AK41" s="331"/>
      <c r="AL41" s="331"/>
      <c r="AM41" s="331"/>
      <c r="AN41" s="331"/>
      <c r="AO41" s="331"/>
      <c r="AP41" s="331">
        <f t="shared" si="32"/>
        <v>0</v>
      </c>
      <c r="AQ41" s="330"/>
      <c r="AR41" s="323">
        <f t="shared" si="16"/>
        <v>0</v>
      </c>
      <c r="AS41" s="330">
        <f t="shared" si="33"/>
        <v>0</v>
      </c>
      <c r="AT41" s="327"/>
      <c r="AU41" s="328"/>
      <c r="AV41" s="329"/>
      <c r="AW41" s="329"/>
      <c r="AX41" s="329"/>
      <c r="AY41" s="329"/>
      <c r="AZ41" s="329"/>
      <c r="BA41" s="329"/>
      <c r="BB41" s="329">
        <f t="shared" si="34"/>
        <v>0</v>
      </c>
      <c r="BC41" s="330"/>
      <c r="BD41" s="331"/>
      <c r="BE41" s="331"/>
      <c r="BF41" s="331"/>
      <c r="BG41" s="331"/>
      <c r="BH41" s="331"/>
      <c r="BI41" s="331"/>
      <c r="BJ41" s="331">
        <f t="shared" si="35"/>
        <v>0</v>
      </c>
      <c r="BK41" s="330"/>
      <c r="BL41" s="323">
        <f t="shared" si="18"/>
        <v>0</v>
      </c>
      <c r="BM41" s="330">
        <f t="shared" si="36"/>
        <v>0</v>
      </c>
      <c r="BN41" s="327"/>
      <c r="BO41" s="328"/>
      <c r="BP41" s="329"/>
      <c r="BQ41" s="329"/>
      <c r="BR41" s="329"/>
      <c r="BS41" s="329"/>
      <c r="BT41" s="329"/>
      <c r="BU41" s="329"/>
      <c r="BV41" s="329">
        <f t="shared" si="6"/>
        <v>0</v>
      </c>
      <c r="BW41" s="330"/>
      <c r="BX41" s="331">
        <v>5</v>
      </c>
      <c r="BY41" s="331"/>
      <c r="BZ41" s="331">
        <v>3</v>
      </c>
      <c r="CA41" s="331"/>
      <c r="CB41" s="331"/>
      <c r="CC41" s="331"/>
      <c r="CD41" s="331">
        <f t="shared" si="7"/>
        <v>8</v>
      </c>
      <c r="CE41" s="330"/>
      <c r="CF41" s="333"/>
      <c r="CG41" s="323">
        <f t="shared" si="8"/>
        <v>8</v>
      </c>
      <c r="CH41" s="330">
        <f t="shared" si="9"/>
        <v>0</v>
      </c>
      <c r="CI41" s="332">
        <f t="shared" ref="CI41:CI53" si="42">SUM(CG41:CH41)</f>
        <v>8</v>
      </c>
      <c r="CJ41" s="334"/>
      <c r="CK41" s="335">
        <f>(X41+AR41+BL41+CI41)/4</f>
        <v>2</v>
      </c>
      <c r="CL41" s="328"/>
      <c r="CM41" s="329">
        <v>7</v>
      </c>
      <c r="CN41" s="329"/>
      <c r="CO41" s="329">
        <v>5</v>
      </c>
      <c r="CP41" s="329"/>
      <c r="CQ41" s="329"/>
      <c r="CR41" s="329"/>
      <c r="CS41" s="329">
        <f t="shared" si="20"/>
        <v>12</v>
      </c>
      <c r="CT41" s="330"/>
      <c r="CU41" s="331">
        <v>5</v>
      </c>
      <c r="CV41" s="331"/>
      <c r="CW41" s="331">
        <v>3</v>
      </c>
      <c r="CX41" s="331"/>
      <c r="CY41" s="331"/>
      <c r="CZ41" s="331"/>
      <c r="DA41" s="331">
        <f t="shared" si="21"/>
        <v>8</v>
      </c>
      <c r="DB41" s="330"/>
      <c r="DC41" s="333"/>
      <c r="DD41" s="336">
        <f t="shared" si="22"/>
        <v>12</v>
      </c>
      <c r="DE41" s="330">
        <f t="shared" si="10"/>
        <v>0</v>
      </c>
      <c r="DF41" s="327">
        <f t="shared" si="40"/>
        <v>12</v>
      </c>
      <c r="DG41" s="328"/>
      <c r="DH41" s="329">
        <v>4</v>
      </c>
      <c r="DI41" s="329"/>
      <c r="DJ41" s="329">
        <v>4</v>
      </c>
      <c r="DK41" s="329"/>
      <c r="DL41" s="329">
        <v>1</v>
      </c>
      <c r="DM41" s="329">
        <v>1</v>
      </c>
      <c r="DN41" s="329">
        <f t="shared" si="11"/>
        <v>10</v>
      </c>
      <c r="DO41" s="330"/>
      <c r="DP41" s="331">
        <v>7</v>
      </c>
      <c r="DQ41" s="331">
        <v>1</v>
      </c>
      <c r="DR41" s="331">
        <v>5</v>
      </c>
      <c r="DS41" s="331"/>
      <c r="DT41" s="331">
        <v>1</v>
      </c>
      <c r="DU41" s="331"/>
      <c r="DV41" s="331">
        <f t="shared" si="12"/>
        <v>14</v>
      </c>
      <c r="DW41" s="330"/>
      <c r="DX41" s="333"/>
      <c r="DY41" s="336">
        <f t="shared" si="23"/>
        <v>14</v>
      </c>
      <c r="DZ41" s="330">
        <f t="shared" si="13"/>
        <v>0</v>
      </c>
      <c r="EA41" s="327">
        <f t="shared" si="41"/>
        <v>14</v>
      </c>
      <c r="EC41" s="387">
        <f t="shared" si="24"/>
        <v>5.666666666666667</v>
      </c>
    </row>
    <row r="42" spans="1:133" ht="24" hidden="1" x14ac:dyDescent="0.15">
      <c r="A42" s="223">
        <v>31</v>
      </c>
      <c r="B42" s="415"/>
      <c r="C42" s="226">
        <v>12</v>
      </c>
      <c r="D42" s="226" t="s">
        <v>12</v>
      </c>
      <c r="E42" s="76" t="s">
        <v>13</v>
      </c>
      <c r="F42" s="77" t="s">
        <v>119</v>
      </c>
      <c r="G42" s="227" t="s">
        <v>120</v>
      </c>
      <c r="H42" s="268"/>
      <c r="I42" s="269"/>
      <c r="J42" s="270"/>
      <c r="K42" s="271"/>
      <c r="L42" s="272"/>
      <c r="M42" s="273"/>
      <c r="N42" s="274">
        <f t="shared" si="28"/>
        <v>0</v>
      </c>
      <c r="O42" s="78"/>
      <c r="P42" s="79"/>
      <c r="Q42" s="80"/>
      <c r="R42" s="81"/>
      <c r="S42" s="82"/>
      <c r="T42" s="83"/>
      <c r="U42" s="82"/>
      <c r="V42" s="152">
        <f t="shared" si="29"/>
        <v>0</v>
      </c>
      <c r="W42" s="78"/>
      <c r="X42" s="254">
        <f t="shared" si="14"/>
        <v>0</v>
      </c>
      <c r="Y42" s="155">
        <f t="shared" si="30"/>
        <v>0</v>
      </c>
      <c r="Z42" s="318">
        <f t="shared" si="15"/>
        <v>0</v>
      </c>
      <c r="AA42" s="319"/>
      <c r="AB42" s="320"/>
      <c r="AC42" s="320"/>
      <c r="AD42" s="320"/>
      <c r="AE42" s="320"/>
      <c r="AF42" s="320"/>
      <c r="AG42" s="320"/>
      <c r="AH42" s="320">
        <f t="shared" si="31"/>
        <v>0</v>
      </c>
      <c r="AI42" s="321"/>
      <c r="AJ42" s="322"/>
      <c r="AK42" s="322"/>
      <c r="AL42" s="322"/>
      <c r="AM42" s="322"/>
      <c r="AN42" s="322"/>
      <c r="AO42" s="322"/>
      <c r="AP42" s="322">
        <f t="shared" si="32"/>
        <v>0</v>
      </c>
      <c r="AQ42" s="321"/>
      <c r="AR42" s="323">
        <f t="shared" si="16"/>
        <v>0</v>
      </c>
      <c r="AS42" s="321">
        <f t="shared" si="33"/>
        <v>0</v>
      </c>
      <c r="AT42" s="318">
        <f t="shared" si="17"/>
        <v>0</v>
      </c>
      <c r="AU42" s="319"/>
      <c r="AV42" s="320"/>
      <c r="AW42" s="320"/>
      <c r="AX42" s="320"/>
      <c r="AY42" s="320"/>
      <c r="AZ42" s="320"/>
      <c r="BA42" s="320"/>
      <c r="BB42" s="320">
        <f t="shared" si="34"/>
        <v>0</v>
      </c>
      <c r="BC42" s="321"/>
      <c r="BD42" s="322"/>
      <c r="BE42" s="322"/>
      <c r="BF42" s="322"/>
      <c r="BG42" s="322"/>
      <c r="BH42" s="322"/>
      <c r="BI42" s="322"/>
      <c r="BJ42" s="322">
        <f t="shared" si="35"/>
        <v>0</v>
      </c>
      <c r="BK42" s="321"/>
      <c r="BL42" s="323">
        <f t="shared" si="18"/>
        <v>0</v>
      </c>
      <c r="BM42" s="321">
        <f t="shared" si="36"/>
        <v>0</v>
      </c>
      <c r="BN42" s="318">
        <f t="shared" si="19"/>
        <v>0</v>
      </c>
      <c r="BO42" s="319"/>
      <c r="BP42" s="320"/>
      <c r="BQ42" s="320"/>
      <c r="BR42" s="320"/>
      <c r="BS42" s="320"/>
      <c r="BT42" s="320"/>
      <c r="BU42" s="320"/>
      <c r="BV42" s="320">
        <f t="shared" ref="BV42:BV74" si="43">SUM(BP42:BU42)</f>
        <v>0</v>
      </c>
      <c r="BW42" s="321"/>
      <c r="BX42" s="322"/>
      <c r="BY42" s="322"/>
      <c r="BZ42" s="322"/>
      <c r="CA42" s="322"/>
      <c r="CB42" s="322"/>
      <c r="CC42" s="322"/>
      <c r="CD42" s="322">
        <f t="shared" ref="CD42:CD74" si="44">SUM(BX42:CC42)</f>
        <v>0</v>
      </c>
      <c r="CE42" s="321"/>
      <c r="CF42" s="324"/>
      <c r="CG42" s="323">
        <f t="shared" ref="CG42:CG74" si="45">MAX(BV42,CD42)</f>
        <v>0</v>
      </c>
      <c r="CH42" s="321">
        <f t="shared" ref="CH42:CH74" si="46">MAX(BW42,CE42)</f>
        <v>0</v>
      </c>
      <c r="CI42" s="325">
        <f t="shared" si="42"/>
        <v>0</v>
      </c>
      <c r="CJ42" s="325"/>
      <c r="CK42" s="326">
        <f>(X42+AR42+BL42)/3</f>
        <v>0</v>
      </c>
      <c r="CL42" s="319"/>
      <c r="CM42" s="320"/>
      <c r="CN42" s="320"/>
      <c r="CO42" s="320"/>
      <c r="CP42" s="320"/>
      <c r="CQ42" s="320"/>
      <c r="CR42" s="320"/>
      <c r="CS42" s="320">
        <f t="shared" ref="CS42:CS74" si="47">SUM(CM42:CR42)</f>
        <v>0</v>
      </c>
      <c r="CT42" s="321"/>
      <c r="CU42" s="322"/>
      <c r="CV42" s="322"/>
      <c r="CW42" s="322"/>
      <c r="CX42" s="322"/>
      <c r="CY42" s="322"/>
      <c r="CZ42" s="322"/>
      <c r="DA42" s="322">
        <f t="shared" ref="DA42:DA74" si="48">SUM(CU42:CZ42)</f>
        <v>0</v>
      </c>
      <c r="DB42" s="321"/>
      <c r="DC42" s="324"/>
      <c r="DD42" s="323">
        <f t="shared" si="22"/>
        <v>0</v>
      </c>
      <c r="DE42" s="321">
        <f t="shared" ref="DE42:DE74" si="49">MAX(CT42,DB42)</f>
        <v>0</v>
      </c>
      <c r="DF42" s="318">
        <f t="shared" si="40"/>
        <v>0</v>
      </c>
      <c r="DG42" s="319"/>
      <c r="DH42" s="320"/>
      <c r="DI42" s="320"/>
      <c r="DJ42" s="320"/>
      <c r="DK42" s="320"/>
      <c r="DL42" s="320"/>
      <c r="DM42" s="320"/>
      <c r="DN42" s="320">
        <f t="shared" ref="DN42:DN74" si="50">SUM(DH42:DM42)</f>
        <v>0</v>
      </c>
      <c r="DO42" s="321"/>
      <c r="DP42" s="322"/>
      <c r="DQ42" s="322"/>
      <c r="DR42" s="322"/>
      <c r="DS42" s="322"/>
      <c r="DT42" s="322"/>
      <c r="DU42" s="322"/>
      <c r="DV42" s="322">
        <f t="shared" si="12"/>
        <v>0</v>
      </c>
      <c r="DW42" s="321"/>
      <c r="DX42" s="324"/>
      <c r="DY42" s="323">
        <f t="shared" si="23"/>
        <v>0</v>
      </c>
      <c r="DZ42" s="321">
        <f t="shared" si="13"/>
        <v>0</v>
      </c>
      <c r="EA42" s="318">
        <f t="shared" si="41"/>
        <v>0</v>
      </c>
      <c r="EC42" s="387">
        <f t="shared" si="24"/>
        <v>0</v>
      </c>
    </row>
    <row r="43" spans="1:133" x14ac:dyDescent="0.15">
      <c r="A43" s="223">
        <v>22</v>
      </c>
      <c r="B43" s="415"/>
      <c r="C43" s="226">
        <v>155</v>
      </c>
      <c r="D43" s="226" t="s">
        <v>134</v>
      </c>
      <c r="E43" s="76" t="s">
        <v>46</v>
      </c>
      <c r="F43" s="77" t="s">
        <v>47</v>
      </c>
      <c r="G43" s="227" t="s">
        <v>48</v>
      </c>
      <c r="H43" s="268"/>
      <c r="I43" s="269"/>
      <c r="J43" s="270"/>
      <c r="K43" s="271"/>
      <c r="L43" s="272"/>
      <c r="M43" s="273"/>
      <c r="N43" s="274">
        <f t="shared" si="28"/>
        <v>0</v>
      </c>
      <c r="O43" s="78"/>
      <c r="P43" s="79"/>
      <c r="Q43" s="80"/>
      <c r="R43" s="81"/>
      <c r="S43" s="82"/>
      <c r="T43" s="83">
        <v>1</v>
      </c>
      <c r="U43" s="82"/>
      <c r="V43" s="152">
        <f t="shared" si="29"/>
        <v>1</v>
      </c>
      <c r="W43" s="78"/>
      <c r="X43" s="254">
        <f t="shared" si="14"/>
        <v>1</v>
      </c>
      <c r="Y43" s="155">
        <f t="shared" si="30"/>
        <v>0</v>
      </c>
      <c r="Z43" s="318">
        <f t="shared" si="15"/>
        <v>1</v>
      </c>
      <c r="AA43" s="319"/>
      <c r="AB43" s="320"/>
      <c r="AC43" s="320"/>
      <c r="AD43" s="320"/>
      <c r="AE43" s="320"/>
      <c r="AF43" s="320"/>
      <c r="AG43" s="320"/>
      <c r="AH43" s="320">
        <f t="shared" si="31"/>
        <v>0</v>
      </c>
      <c r="AI43" s="321"/>
      <c r="AJ43" s="322"/>
      <c r="AK43" s="322"/>
      <c r="AL43" s="322"/>
      <c r="AM43" s="322"/>
      <c r="AN43" s="322"/>
      <c r="AO43" s="322"/>
      <c r="AP43" s="322">
        <f t="shared" si="32"/>
        <v>0</v>
      </c>
      <c r="AQ43" s="321"/>
      <c r="AR43" s="323">
        <f t="shared" si="16"/>
        <v>0</v>
      </c>
      <c r="AS43" s="321">
        <f t="shared" si="33"/>
        <v>0</v>
      </c>
      <c r="AT43" s="318"/>
      <c r="AU43" s="319"/>
      <c r="AV43" s="320"/>
      <c r="AW43" s="320"/>
      <c r="AX43" s="320"/>
      <c r="AY43" s="320"/>
      <c r="AZ43" s="320"/>
      <c r="BA43" s="320"/>
      <c r="BB43" s="320">
        <f t="shared" si="34"/>
        <v>0</v>
      </c>
      <c r="BC43" s="321"/>
      <c r="BD43" s="322"/>
      <c r="BE43" s="322"/>
      <c r="BF43" s="322"/>
      <c r="BG43" s="322"/>
      <c r="BH43" s="322">
        <v>1</v>
      </c>
      <c r="BI43" s="322"/>
      <c r="BJ43" s="322">
        <f t="shared" si="35"/>
        <v>1</v>
      </c>
      <c r="BK43" s="321"/>
      <c r="BL43" s="323">
        <f t="shared" si="18"/>
        <v>1</v>
      </c>
      <c r="BM43" s="321">
        <f t="shared" si="36"/>
        <v>0</v>
      </c>
      <c r="BN43" s="318">
        <f t="shared" si="19"/>
        <v>1</v>
      </c>
      <c r="BO43" s="319"/>
      <c r="BP43" s="320"/>
      <c r="BQ43" s="320"/>
      <c r="BR43" s="320"/>
      <c r="BS43" s="320"/>
      <c r="BT43" s="320">
        <v>1</v>
      </c>
      <c r="BU43" s="320"/>
      <c r="BV43" s="320">
        <f t="shared" si="43"/>
        <v>1</v>
      </c>
      <c r="BW43" s="321"/>
      <c r="BX43" s="322"/>
      <c r="BY43" s="322"/>
      <c r="BZ43" s="322"/>
      <c r="CA43" s="322"/>
      <c r="CB43" s="322"/>
      <c r="CC43" s="322"/>
      <c r="CD43" s="322">
        <f t="shared" si="44"/>
        <v>0</v>
      </c>
      <c r="CE43" s="321"/>
      <c r="CF43" s="324"/>
      <c r="CG43" s="323">
        <f t="shared" si="45"/>
        <v>1</v>
      </c>
      <c r="CH43" s="321">
        <f t="shared" si="46"/>
        <v>0</v>
      </c>
      <c r="CI43" s="325">
        <f t="shared" si="42"/>
        <v>1</v>
      </c>
      <c r="CJ43" s="325"/>
      <c r="CK43" s="326">
        <f>(X43+AR43+BL43+CI43)/4</f>
        <v>0.75</v>
      </c>
      <c r="CL43" s="319"/>
      <c r="CM43" s="320"/>
      <c r="CN43" s="320"/>
      <c r="CO43" s="320"/>
      <c r="CP43" s="320"/>
      <c r="CQ43" s="320"/>
      <c r="CR43" s="320"/>
      <c r="CS43" s="320">
        <f t="shared" si="47"/>
        <v>0</v>
      </c>
      <c r="CT43" s="321"/>
      <c r="CU43" s="322"/>
      <c r="CV43" s="322"/>
      <c r="CW43" s="322"/>
      <c r="CX43" s="322"/>
      <c r="CY43" s="322">
        <v>1</v>
      </c>
      <c r="CZ43" s="322"/>
      <c r="DA43" s="322">
        <f t="shared" si="48"/>
        <v>1</v>
      </c>
      <c r="DB43" s="321"/>
      <c r="DC43" s="324"/>
      <c r="DD43" s="323">
        <f t="shared" si="22"/>
        <v>1</v>
      </c>
      <c r="DE43" s="321">
        <f t="shared" si="49"/>
        <v>0</v>
      </c>
      <c r="DF43" s="318">
        <f t="shared" si="40"/>
        <v>1</v>
      </c>
      <c r="DG43" s="319"/>
      <c r="DH43" s="320"/>
      <c r="DI43" s="320"/>
      <c r="DJ43" s="320"/>
      <c r="DK43" s="320"/>
      <c r="DL43" s="320"/>
      <c r="DM43" s="320"/>
      <c r="DN43" s="320">
        <f t="shared" si="50"/>
        <v>0</v>
      </c>
      <c r="DO43" s="321"/>
      <c r="DP43" s="322"/>
      <c r="DQ43" s="322"/>
      <c r="DR43" s="322"/>
      <c r="DS43" s="322"/>
      <c r="DT43" s="322"/>
      <c r="DU43" s="322"/>
      <c r="DV43" s="322">
        <f t="shared" si="12"/>
        <v>0</v>
      </c>
      <c r="DW43" s="321"/>
      <c r="DX43" s="324"/>
      <c r="DY43" s="323">
        <f t="shared" si="23"/>
        <v>0</v>
      </c>
      <c r="DZ43" s="321">
        <f t="shared" si="13"/>
        <v>0</v>
      </c>
      <c r="EA43" s="318"/>
      <c r="EC43" s="387">
        <f t="shared" si="24"/>
        <v>0.66666666666666663</v>
      </c>
    </row>
    <row r="44" spans="1:133" x14ac:dyDescent="0.15">
      <c r="A44" s="223">
        <v>23</v>
      </c>
      <c r="B44" s="415"/>
      <c r="C44" s="226">
        <v>204</v>
      </c>
      <c r="D44" s="226" t="s">
        <v>72</v>
      </c>
      <c r="E44" s="76" t="s">
        <v>191</v>
      </c>
      <c r="F44" s="77" t="s">
        <v>192</v>
      </c>
      <c r="G44" s="227" t="s">
        <v>193</v>
      </c>
      <c r="H44" s="268"/>
      <c r="I44" s="269"/>
      <c r="J44" s="270"/>
      <c r="K44" s="271"/>
      <c r="L44" s="272"/>
      <c r="M44" s="273"/>
      <c r="N44" s="274">
        <f t="shared" si="28"/>
        <v>0</v>
      </c>
      <c r="O44" s="78"/>
      <c r="P44" s="79"/>
      <c r="Q44" s="80"/>
      <c r="R44" s="81"/>
      <c r="S44" s="82"/>
      <c r="T44" s="83"/>
      <c r="U44" s="82"/>
      <c r="V44" s="152">
        <f t="shared" si="29"/>
        <v>0</v>
      </c>
      <c r="W44" s="78"/>
      <c r="X44" s="254">
        <f t="shared" si="14"/>
        <v>0</v>
      </c>
      <c r="Y44" s="155">
        <f t="shared" si="30"/>
        <v>0</v>
      </c>
      <c r="Z44" s="318"/>
      <c r="AA44" s="319"/>
      <c r="AB44" s="320">
        <v>2</v>
      </c>
      <c r="AC44" s="320"/>
      <c r="AD44" s="320"/>
      <c r="AE44" s="320"/>
      <c r="AF44" s="320">
        <v>2</v>
      </c>
      <c r="AG44" s="320"/>
      <c r="AH44" s="320">
        <f t="shared" si="31"/>
        <v>4</v>
      </c>
      <c r="AI44" s="321"/>
      <c r="AJ44" s="322"/>
      <c r="AK44" s="322"/>
      <c r="AL44" s="322">
        <v>1</v>
      </c>
      <c r="AM44" s="322"/>
      <c r="AN44" s="322"/>
      <c r="AO44" s="322"/>
      <c r="AP44" s="322">
        <f t="shared" si="32"/>
        <v>1</v>
      </c>
      <c r="AQ44" s="321"/>
      <c r="AR44" s="323">
        <f t="shared" si="16"/>
        <v>4</v>
      </c>
      <c r="AS44" s="321">
        <f t="shared" si="33"/>
        <v>0</v>
      </c>
      <c r="AT44" s="337">
        <f t="shared" si="17"/>
        <v>4</v>
      </c>
      <c r="AU44" s="319"/>
      <c r="AV44" s="320">
        <v>2</v>
      </c>
      <c r="AW44" s="320">
        <v>1</v>
      </c>
      <c r="AX44" s="320"/>
      <c r="AY44" s="320"/>
      <c r="AZ44" s="320"/>
      <c r="BA44" s="320"/>
      <c r="BB44" s="320">
        <f t="shared" si="34"/>
        <v>3</v>
      </c>
      <c r="BC44" s="321"/>
      <c r="BD44" s="322">
        <v>4</v>
      </c>
      <c r="BE44" s="322"/>
      <c r="BF44" s="322"/>
      <c r="BG44" s="322"/>
      <c r="BH44" s="322"/>
      <c r="BI44" s="322"/>
      <c r="BJ44" s="322">
        <f t="shared" si="35"/>
        <v>4</v>
      </c>
      <c r="BK44" s="321"/>
      <c r="BL44" s="323">
        <f t="shared" si="18"/>
        <v>4</v>
      </c>
      <c r="BM44" s="321">
        <f t="shared" si="36"/>
        <v>0</v>
      </c>
      <c r="BN44" s="318">
        <f t="shared" si="19"/>
        <v>4</v>
      </c>
      <c r="BO44" s="319"/>
      <c r="BP44" s="320"/>
      <c r="BQ44" s="320"/>
      <c r="BR44" s="320"/>
      <c r="BS44" s="320">
        <v>1</v>
      </c>
      <c r="BT44" s="320">
        <v>1</v>
      </c>
      <c r="BU44" s="320"/>
      <c r="BV44" s="320">
        <f t="shared" si="43"/>
        <v>2</v>
      </c>
      <c r="BW44" s="321"/>
      <c r="BX44" s="322"/>
      <c r="BY44" s="322"/>
      <c r="BZ44" s="322"/>
      <c r="CA44" s="322"/>
      <c r="CB44" s="322">
        <v>2</v>
      </c>
      <c r="CC44" s="322"/>
      <c r="CD44" s="322">
        <f t="shared" si="44"/>
        <v>2</v>
      </c>
      <c r="CE44" s="321"/>
      <c r="CF44" s="324"/>
      <c r="CG44" s="323">
        <f t="shared" si="45"/>
        <v>2</v>
      </c>
      <c r="CH44" s="321">
        <f t="shared" si="46"/>
        <v>0</v>
      </c>
      <c r="CI44" s="325">
        <f t="shared" si="42"/>
        <v>2</v>
      </c>
      <c r="CJ44" s="325"/>
      <c r="CK44" s="326">
        <f>(X44+AR44+BL44+CI44)/4</f>
        <v>2.5</v>
      </c>
      <c r="CL44" s="319"/>
      <c r="CM44" s="320">
        <v>1</v>
      </c>
      <c r="CN44" s="320">
        <v>1</v>
      </c>
      <c r="CO44" s="320"/>
      <c r="CP44" s="320"/>
      <c r="CQ44" s="320">
        <v>2</v>
      </c>
      <c r="CR44" s="320"/>
      <c r="CS44" s="320">
        <f t="shared" si="47"/>
        <v>4</v>
      </c>
      <c r="CT44" s="321"/>
      <c r="CU44" s="322">
        <v>1</v>
      </c>
      <c r="CV44" s="322"/>
      <c r="CW44" s="322"/>
      <c r="CX44" s="322"/>
      <c r="CY44" s="322"/>
      <c r="CZ44" s="322"/>
      <c r="DA44" s="322">
        <f t="shared" si="48"/>
        <v>1</v>
      </c>
      <c r="DB44" s="321"/>
      <c r="DC44" s="324"/>
      <c r="DD44" s="323">
        <f t="shared" si="22"/>
        <v>4</v>
      </c>
      <c r="DE44" s="321">
        <f t="shared" si="49"/>
        <v>0</v>
      </c>
      <c r="DF44" s="318">
        <f t="shared" si="40"/>
        <v>4</v>
      </c>
      <c r="DG44" s="319"/>
      <c r="DH44" s="320"/>
      <c r="DI44" s="320"/>
      <c r="DJ44" s="320"/>
      <c r="DK44" s="320"/>
      <c r="DL44" s="320"/>
      <c r="DM44" s="320"/>
      <c r="DN44" s="320">
        <f t="shared" si="50"/>
        <v>0</v>
      </c>
      <c r="DO44" s="321"/>
      <c r="DP44" s="322"/>
      <c r="DQ44" s="322"/>
      <c r="DR44" s="322"/>
      <c r="DS44" s="322"/>
      <c r="DT44" s="322"/>
      <c r="DU44" s="322"/>
      <c r="DV44" s="322">
        <f t="shared" si="12"/>
        <v>0</v>
      </c>
      <c r="DW44" s="321"/>
      <c r="DX44" s="324"/>
      <c r="DY44" s="323">
        <f t="shared" si="23"/>
        <v>0</v>
      </c>
      <c r="DZ44" s="321">
        <f t="shared" si="13"/>
        <v>0</v>
      </c>
      <c r="EA44" s="318"/>
      <c r="EC44" s="387">
        <f t="shared" si="24"/>
        <v>2.3333333333333335</v>
      </c>
    </row>
    <row r="45" spans="1:133" x14ac:dyDescent="0.15">
      <c r="A45" s="223">
        <v>24</v>
      </c>
      <c r="B45" s="415"/>
      <c r="C45" s="226">
        <v>170</v>
      </c>
      <c r="D45" s="226" t="s">
        <v>234</v>
      </c>
      <c r="E45" s="76" t="s">
        <v>319</v>
      </c>
      <c r="F45" s="77" t="s">
        <v>320</v>
      </c>
      <c r="G45" s="227" t="s">
        <v>515</v>
      </c>
      <c r="H45" s="268"/>
      <c r="I45" s="269"/>
      <c r="J45" s="270"/>
      <c r="K45" s="271">
        <v>1</v>
      </c>
      <c r="L45" s="272"/>
      <c r="M45" s="273"/>
      <c r="N45" s="274">
        <f t="shared" si="28"/>
        <v>1</v>
      </c>
      <c r="O45" s="78"/>
      <c r="P45" s="79">
        <v>1</v>
      </c>
      <c r="Q45" s="80"/>
      <c r="R45" s="81"/>
      <c r="S45" s="82"/>
      <c r="T45" s="83"/>
      <c r="U45" s="82"/>
      <c r="V45" s="152">
        <f t="shared" si="29"/>
        <v>1</v>
      </c>
      <c r="W45" s="78"/>
      <c r="X45" s="254">
        <f t="shared" si="14"/>
        <v>1</v>
      </c>
      <c r="Y45" s="155">
        <f t="shared" si="30"/>
        <v>0</v>
      </c>
      <c r="Z45" s="318">
        <f t="shared" si="15"/>
        <v>1</v>
      </c>
      <c r="AA45" s="319"/>
      <c r="AB45" s="320"/>
      <c r="AC45" s="320"/>
      <c r="AD45" s="320">
        <v>1</v>
      </c>
      <c r="AE45" s="320"/>
      <c r="AF45" s="320"/>
      <c r="AG45" s="320"/>
      <c r="AH45" s="320">
        <f t="shared" si="31"/>
        <v>1</v>
      </c>
      <c r="AI45" s="321"/>
      <c r="AJ45" s="322"/>
      <c r="AK45" s="322"/>
      <c r="AL45" s="322">
        <v>3</v>
      </c>
      <c r="AM45" s="322"/>
      <c r="AN45" s="322"/>
      <c r="AO45" s="322"/>
      <c r="AP45" s="322">
        <f t="shared" si="32"/>
        <v>3</v>
      </c>
      <c r="AQ45" s="321"/>
      <c r="AR45" s="323">
        <f t="shared" si="16"/>
        <v>3</v>
      </c>
      <c r="AS45" s="321">
        <f t="shared" si="33"/>
        <v>0</v>
      </c>
      <c r="AT45" s="318">
        <f t="shared" si="17"/>
        <v>3</v>
      </c>
      <c r="AU45" s="319"/>
      <c r="AV45" s="320">
        <v>2</v>
      </c>
      <c r="AW45" s="320"/>
      <c r="AX45" s="320"/>
      <c r="AY45" s="320"/>
      <c r="AZ45" s="320"/>
      <c r="BA45" s="320"/>
      <c r="BB45" s="320">
        <f t="shared" si="34"/>
        <v>2</v>
      </c>
      <c r="BC45" s="321"/>
      <c r="BD45" s="322"/>
      <c r="BE45" s="322"/>
      <c r="BF45" s="322">
        <v>1</v>
      </c>
      <c r="BG45" s="322">
        <v>1</v>
      </c>
      <c r="BH45" s="322"/>
      <c r="BI45" s="322"/>
      <c r="BJ45" s="322">
        <f t="shared" si="35"/>
        <v>2</v>
      </c>
      <c r="BK45" s="321"/>
      <c r="BL45" s="323">
        <f t="shared" si="18"/>
        <v>2</v>
      </c>
      <c r="BM45" s="321">
        <f t="shared" si="36"/>
        <v>0</v>
      </c>
      <c r="BN45" s="318">
        <f t="shared" si="19"/>
        <v>2</v>
      </c>
      <c r="BO45" s="319"/>
      <c r="BP45" s="320">
        <v>1</v>
      </c>
      <c r="BQ45" s="320"/>
      <c r="BR45" s="320">
        <v>2</v>
      </c>
      <c r="BS45" s="320"/>
      <c r="BT45" s="320"/>
      <c r="BU45" s="320"/>
      <c r="BV45" s="320">
        <f t="shared" si="43"/>
        <v>3</v>
      </c>
      <c r="BW45" s="321"/>
      <c r="BX45" s="322">
        <v>1</v>
      </c>
      <c r="BY45" s="322"/>
      <c r="BZ45" s="322">
        <v>2</v>
      </c>
      <c r="CA45" s="322"/>
      <c r="CB45" s="322"/>
      <c r="CC45" s="322"/>
      <c r="CD45" s="322">
        <f t="shared" si="44"/>
        <v>3</v>
      </c>
      <c r="CE45" s="321"/>
      <c r="CF45" s="324"/>
      <c r="CG45" s="323">
        <f t="shared" si="45"/>
        <v>3</v>
      </c>
      <c r="CH45" s="321">
        <f t="shared" si="46"/>
        <v>0</v>
      </c>
      <c r="CI45" s="325">
        <f t="shared" si="42"/>
        <v>3</v>
      </c>
      <c r="CJ45" s="325"/>
      <c r="CK45" s="326">
        <f>(X45+AR45+BL45+CI45)/4</f>
        <v>2.25</v>
      </c>
      <c r="CL45" s="319"/>
      <c r="CM45" s="320">
        <v>2</v>
      </c>
      <c r="CN45" s="320"/>
      <c r="CO45" s="320">
        <v>2</v>
      </c>
      <c r="CP45" s="320"/>
      <c r="CQ45" s="320">
        <v>2</v>
      </c>
      <c r="CR45" s="320"/>
      <c r="CS45" s="320">
        <f t="shared" si="47"/>
        <v>6</v>
      </c>
      <c r="CT45" s="321"/>
      <c r="CU45" s="322">
        <v>1</v>
      </c>
      <c r="CV45" s="322"/>
      <c r="CW45" s="322">
        <v>3</v>
      </c>
      <c r="CX45" s="322"/>
      <c r="CY45" s="322">
        <v>1</v>
      </c>
      <c r="CZ45" s="322"/>
      <c r="DA45" s="322">
        <f t="shared" si="48"/>
        <v>5</v>
      </c>
      <c r="DB45" s="321"/>
      <c r="DC45" s="324"/>
      <c r="DD45" s="323">
        <f t="shared" si="22"/>
        <v>6</v>
      </c>
      <c r="DE45" s="321">
        <f t="shared" si="49"/>
        <v>0</v>
      </c>
      <c r="DF45" s="318">
        <f t="shared" si="40"/>
        <v>6</v>
      </c>
      <c r="DG45" s="319"/>
      <c r="DH45" s="320">
        <v>2</v>
      </c>
      <c r="DI45" s="320"/>
      <c r="DJ45" s="320">
        <v>1</v>
      </c>
      <c r="DK45" s="320"/>
      <c r="DL45" s="320">
        <v>1</v>
      </c>
      <c r="DM45" s="320"/>
      <c r="DN45" s="320">
        <f t="shared" si="50"/>
        <v>4</v>
      </c>
      <c r="DO45" s="321"/>
      <c r="DP45" s="322"/>
      <c r="DQ45" s="322"/>
      <c r="DR45" s="322"/>
      <c r="DS45" s="322"/>
      <c r="DT45" s="322"/>
      <c r="DU45" s="322">
        <v>1</v>
      </c>
      <c r="DV45" s="322">
        <f t="shared" si="12"/>
        <v>1</v>
      </c>
      <c r="DW45" s="321"/>
      <c r="DX45" s="324"/>
      <c r="DY45" s="323">
        <f t="shared" si="23"/>
        <v>4</v>
      </c>
      <c r="DZ45" s="321">
        <f t="shared" si="13"/>
        <v>0</v>
      </c>
      <c r="EA45" s="318">
        <f t="shared" si="41"/>
        <v>4</v>
      </c>
      <c r="EC45" s="387">
        <f t="shared" si="24"/>
        <v>3.1666666666666665</v>
      </c>
    </row>
    <row r="46" spans="1:133" s="232" customFormat="1" x14ac:dyDescent="0.15">
      <c r="A46" s="229">
        <v>25</v>
      </c>
      <c r="B46" s="416"/>
      <c r="C46" s="230"/>
      <c r="D46" s="230"/>
      <c r="E46" s="96" t="s">
        <v>516</v>
      </c>
      <c r="F46" s="97" t="s">
        <v>994</v>
      </c>
      <c r="G46" s="233" t="s">
        <v>517</v>
      </c>
      <c r="H46" s="275">
        <v>1</v>
      </c>
      <c r="I46" s="276"/>
      <c r="J46" s="277">
        <v>2</v>
      </c>
      <c r="K46" s="278"/>
      <c r="L46" s="279">
        <v>4</v>
      </c>
      <c r="M46" s="280"/>
      <c r="N46" s="281">
        <f t="shared" si="28"/>
        <v>7</v>
      </c>
      <c r="O46" s="98"/>
      <c r="P46" s="99">
        <v>3</v>
      </c>
      <c r="Q46" s="100"/>
      <c r="R46" s="101">
        <v>3</v>
      </c>
      <c r="S46" s="102"/>
      <c r="T46" s="103">
        <v>4</v>
      </c>
      <c r="U46" s="102"/>
      <c r="V46" s="159">
        <f t="shared" si="29"/>
        <v>10</v>
      </c>
      <c r="W46" s="98"/>
      <c r="X46" s="254">
        <f t="shared" si="14"/>
        <v>10</v>
      </c>
      <c r="Y46" s="160">
        <f t="shared" si="30"/>
        <v>0</v>
      </c>
      <c r="Z46" s="327">
        <f t="shared" si="15"/>
        <v>10</v>
      </c>
      <c r="AA46" s="328"/>
      <c r="AB46" s="329">
        <v>2</v>
      </c>
      <c r="AC46" s="329"/>
      <c r="AD46" s="329">
        <v>4</v>
      </c>
      <c r="AE46" s="329"/>
      <c r="AF46" s="329">
        <v>1</v>
      </c>
      <c r="AG46" s="329"/>
      <c r="AH46" s="329">
        <f t="shared" si="31"/>
        <v>7</v>
      </c>
      <c r="AI46" s="330"/>
      <c r="AJ46" s="331">
        <v>3</v>
      </c>
      <c r="AK46" s="331"/>
      <c r="AL46" s="331">
        <v>5</v>
      </c>
      <c r="AM46" s="331"/>
      <c r="AN46" s="331">
        <v>1</v>
      </c>
      <c r="AO46" s="331"/>
      <c r="AP46" s="331">
        <f t="shared" si="32"/>
        <v>9</v>
      </c>
      <c r="AQ46" s="330"/>
      <c r="AR46" s="323">
        <f t="shared" si="16"/>
        <v>9</v>
      </c>
      <c r="AS46" s="330">
        <f t="shared" si="33"/>
        <v>0</v>
      </c>
      <c r="AT46" s="327">
        <f t="shared" si="17"/>
        <v>9</v>
      </c>
      <c r="AU46" s="328"/>
      <c r="AV46" s="329">
        <v>3</v>
      </c>
      <c r="AW46" s="329"/>
      <c r="AX46" s="329">
        <v>4</v>
      </c>
      <c r="AY46" s="329"/>
      <c r="AZ46" s="329">
        <v>2</v>
      </c>
      <c r="BA46" s="329"/>
      <c r="BB46" s="329">
        <f t="shared" si="34"/>
        <v>9</v>
      </c>
      <c r="BC46" s="330"/>
      <c r="BD46" s="331">
        <v>6</v>
      </c>
      <c r="BE46" s="331">
        <v>1</v>
      </c>
      <c r="BF46" s="331">
        <v>4</v>
      </c>
      <c r="BG46" s="331"/>
      <c r="BH46" s="331">
        <v>2</v>
      </c>
      <c r="BI46" s="331"/>
      <c r="BJ46" s="331">
        <f t="shared" si="35"/>
        <v>13</v>
      </c>
      <c r="BK46" s="330"/>
      <c r="BL46" s="323">
        <f t="shared" si="18"/>
        <v>13</v>
      </c>
      <c r="BM46" s="330">
        <f t="shared" si="36"/>
        <v>0</v>
      </c>
      <c r="BN46" s="327">
        <f t="shared" si="19"/>
        <v>13</v>
      </c>
      <c r="BO46" s="328"/>
      <c r="BP46" s="329">
        <v>3</v>
      </c>
      <c r="BQ46" s="329"/>
      <c r="BR46" s="329">
        <v>1</v>
      </c>
      <c r="BS46" s="329"/>
      <c r="BT46" s="329">
        <v>2</v>
      </c>
      <c r="BU46" s="329"/>
      <c r="BV46" s="329">
        <f t="shared" si="43"/>
        <v>6</v>
      </c>
      <c r="BW46" s="330"/>
      <c r="BX46" s="331"/>
      <c r="BY46" s="331"/>
      <c r="BZ46" s="331">
        <v>4</v>
      </c>
      <c r="CA46" s="331"/>
      <c r="CB46" s="331">
        <v>1</v>
      </c>
      <c r="CC46" s="331">
        <v>1</v>
      </c>
      <c r="CD46" s="331">
        <f t="shared" si="44"/>
        <v>6</v>
      </c>
      <c r="CE46" s="330"/>
      <c r="CF46" s="333"/>
      <c r="CG46" s="323">
        <f t="shared" si="45"/>
        <v>6</v>
      </c>
      <c r="CH46" s="330">
        <f t="shared" si="46"/>
        <v>0</v>
      </c>
      <c r="CI46" s="334">
        <f t="shared" si="42"/>
        <v>6</v>
      </c>
      <c r="CJ46" s="334"/>
      <c r="CK46" s="335">
        <f>(X46+AR46+BL46+CI46)/4</f>
        <v>9.5</v>
      </c>
      <c r="CL46" s="328"/>
      <c r="CM46" s="329">
        <v>4</v>
      </c>
      <c r="CN46" s="329"/>
      <c r="CO46" s="329">
        <v>3</v>
      </c>
      <c r="CP46" s="329"/>
      <c r="CQ46" s="329"/>
      <c r="CR46" s="329">
        <v>1</v>
      </c>
      <c r="CS46" s="329">
        <f t="shared" si="47"/>
        <v>8</v>
      </c>
      <c r="CT46" s="330"/>
      <c r="CU46" s="331">
        <v>1</v>
      </c>
      <c r="CV46" s="331">
        <v>1</v>
      </c>
      <c r="CW46" s="331">
        <v>3</v>
      </c>
      <c r="CX46" s="331">
        <v>1</v>
      </c>
      <c r="CY46" s="331">
        <v>1</v>
      </c>
      <c r="CZ46" s="331"/>
      <c r="DA46" s="331">
        <f t="shared" si="48"/>
        <v>7</v>
      </c>
      <c r="DB46" s="330"/>
      <c r="DC46" s="333"/>
      <c r="DD46" s="336">
        <f t="shared" si="22"/>
        <v>8</v>
      </c>
      <c r="DE46" s="330">
        <f t="shared" si="49"/>
        <v>0</v>
      </c>
      <c r="DF46" s="327">
        <f t="shared" si="40"/>
        <v>8</v>
      </c>
      <c r="DG46" s="328"/>
      <c r="DH46" s="329">
        <v>1</v>
      </c>
      <c r="DI46" s="329"/>
      <c r="DJ46" s="329">
        <v>1</v>
      </c>
      <c r="DK46" s="329"/>
      <c r="DL46" s="329"/>
      <c r="DM46" s="329">
        <v>1</v>
      </c>
      <c r="DN46" s="329">
        <f t="shared" si="50"/>
        <v>3</v>
      </c>
      <c r="DO46" s="330"/>
      <c r="DP46" s="331"/>
      <c r="DQ46" s="331">
        <v>1</v>
      </c>
      <c r="DR46" s="331">
        <v>3</v>
      </c>
      <c r="DS46" s="331"/>
      <c r="DT46" s="331">
        <v>1</v>
      </c>
      <c r="DU46" s="331"/>
      <c r="DV46" s="331">
        <f t="shared" si="12"/>
        <v>5</v>
      </c>
      <c r="DW46" s="330"/>
      <c r="DX46" s="333"/>
      <c r="DY46" s="336">
        <f t="shared" si="23"/>
        <v>5</v>
      </c>
      <c r="DZ46" s="330">
        <f t="shared" si="13"/>
        <v>0</v>
      </c>
      <c r="EA46" s="327">
        <f t="shared" si="41"/>
        <v>5</v>
      </c>
      <c r="EC46" s="387">
        <f t="shared" si="24"/>
        <v>8.5</v>
      </c>
    </row>
    <row r="47" spans="1:133" hidden="1" x14ac:dyDescent="0.15">
      <c r="A47" s="223">
        <v>20</v>
      </c>
      <c r="B47" s="415"/>
      <c r="C47" s="226">
        <v>167</v>
      </c>
      <c r="D47" s="226" t="s">
        <v>234</v>
      </c>
      <c r="E47" s="76" t="s">
        <v>518</v>
      </c>
      <c r="F47" s="77" t="s">
        <v>519</v>
      </c>
      <c r="G47" s="227" t="s">
        <v>520</v>
      </c>
      <c r="H47" s="268"/>
      <c r="I47" s="269"/>
      <c r="J47" s="270"/>
      <c r="K47" s="271"/>
      <c r="L47" s="272"/>
      <c r="M47" s="273"/>
      <c r="N47" s="274">
        <f t="shared" si="28"/>
        <v>0</v>
      </c>
      <c r="O47" s="78"/>
      <c r="P47" s="79"/>
      <c r="Q47" s="80"/>
      <c r="R47" s="81"/>
      <c r="S47" s="82"/>
      <c r="T47" s="83"/>
      <c r="U47" s="82"/>
      <c r="V47" s="152">
        <f t="shared" si="29"/>
        <v>0</v>
      </c>
      <c r="W47" s="78"/>
      <c r="X47" s="254">
        <f t="shared" si="14"/>
        <v>0</v>
      </c>
      <c r="Y47" s="155">
        <f t="shared" si="30"/>
        <v>0</v>
      </c>
      <c r="Z47" s="318">
        <f t="shared" si="15"/>
        <v>0</v>
      </c>
      <c r="AA47" s="319"/>
      <c r="AB47" s="320"/>
      <c r="AC47" s="320"/>
      <c r="AD47" s="320"/>
      <c r="AE47" s="320"/>
      <c r="AF47" s="320"/>
      <c r="AG47" s="320"/>
      <c r="AH47" s="320">
        <f t="shared" si="31"/>
        <v>0</v>
      </c>
      <c r="AI47" s="321"/>
      <c r="AJ47" s="322"/>
      <c r="AK47" s="322"/>
      <c r="AL47" s="322"/>
      <c r="AM47" s="322"/>
      <c r="AN47" s="322"/>
      <c r="AO47" s="322"/>
      <c r="AP47" s="322">
        <f t="shared" si="32"/>
        <v>0</v>
      </c>
      <c r="AQ47" s="321"/>
      <c r="AR47" s="323">
        <f t="shared" si="16"/>
        <v>0</v>
      </c>
      <c r="AS47" s="321">
        <f t="shared" si="33"/>
        <v>0</v>
      </c>
      <c r="AT47" s="318">
        <f t="shared" si="17"/>
        <v>0</v>
      </c>
      <c r="AU47" s="319"/>
      <c r="AV47" s="320"/>
      <c r="AW47" s="320"/>
      <c r="AX47" s="320"/>
      <c r="AY47" s="320"/>
      <c r="AZ47" s="320"/>
      <c r="BA47" s="320"/>
      <c r="BB47" s="320">
        <f t="shared" si="34"/>
        <v>0</v>
      </c>
      <c r="BC47" s="321"/>
      <c r="BD47" s="322"/>
      <c r="BE47" s="322"/>
      <c r="BF47" s="322"/>
      <c r="BG47" s="322"/>
      <c r="BH47" s="322"/>
      <c r="BI47" s="322"/>
      <c r="BJ47" s="322">
        <f t="shared" si="35"/>
        <v>0</v>
      </c>
      <c r="BK47" s="321"/>
      <c r="BL47" s="323">
        <f t="shared" si="18"/>
        <v>0</v>
      </c>
      <c r="BM47" s="321">
        <f t="shared" si="36"/>
        <v>0</v>
      </c>
      <c r="BN47" s="318">
        <f t="shared" si="19"/>
        <v>0</v>
      </c>
      <c r="BO47" s="319"/>
      <c r="BP47" s="320"/>
      <c r="BQ47" s="320"/>
      <c r="BR47" s="320"/>
      <c r="BS47" s="320"/>
      <c r="BT47" s="320"/>
      <c r="BU47" s="320"/>
      <c r="BV47" s="320">
        <f t="shared" si="43"/>
        <v>0</v>
      </c>
      <c r="BW47" s="321"/>
      <c r="BX47" s="322"/>
      <c r="BY47" s="322"/>
      <c r="BZ47" s="322"/>
      <c r="CA47" s="322"/>
      <c r="CB47" s="322"/>
      <c r="CC47" s="322"/>
      <c r="CD47" s="322">
        <f t="shared" si="44"/>
        <v>0</v>
      </c>
      <c r="CE47" s="321"/>
      <c r="CF47" s="324"/>
      <c r="CG47" s="323">
        <f t="shared" si="45"/>
        <v>0</v>
      </c>
      <c r="CH47" s="321">
        <f t="shared" si="46"/>
        <v>0</v>
      </c>
      <c r="CI47" s="325">
        <f t="shared" si="42"/>
        <v>0</v>
      </c>
      <c r="CJ47" s="325"/>
      <c r="CK47" s="326">
        <f>(X47+AR47+BL47)/3</f>
        <v>0</v>
      </c>
      <c r="CL47" s="319"/>
      <c r="CM47" s="320"/>
      <c r="CN47" s="320"/>
      <c r="CO47" s="320"/>
      <c r="CP47" s="320"/>
      <c r="CQ47" s="320"/>
      <c r="CR47" s="320"/>
      <c r="CS47" s="320">
        <f t="shared" si="47"/>
        <v>0</v>
      </c>
      <c r="CT47" s="321"/>
      <c r="CU47" s="322"/>
      <c r="CV47" s="322"/>
      <c r="CW47" s="322"/>
      <c r="CX47" s="322"/>
      <c r="CY47" s="322"/>
      <c r="CZ47" s="322"/>
      <c r="DA47" s="322">
        <f t="shared" si="48"/>
        <v>0</v>
      </c>
      <c r="DB47" s="321"/>
      <c r="DC47" s="324"/>
      <c r="DD47" s="323">
        <f t="shared" si="22"/>
        <v>0</v>
      </c>
      <c r="DE47" s="321">
        <f t="shared" si="49"/>
        <v>0</v>
      </c>
      <c r="DF47" s="318">
        <f t="shared" si="40"/>
        <v>0</v>
      </c>
      <c r="DG47" s="319"/>
      <c r="DH47" s="320"/>
      <c r="DI47" s="320"/>
      <c r="DJ47" s="320"/>
      <c r="DK47" s="320"/>
      <c r="DL47" s="320"/>
      <c r="DM47" s="320"/>
      <c r="DN47" s="320">
        <f t="shared" si="50"/>
        <v>0</v>
      </c>
      <c r="DO47" s="321"/>
      <c r="DP47" s="322"/>
      <c r="DQ47" s="322"/>
      <c r="DR47" s="322"/>
      <c r="DS47" s="322"/>
      <c r="DT47" s="322"/>
      <c r="DU47" s="322"/>
      <c r="DV47" s="322">
        <f t="shared" si="12"/>
        <v>0</v>
      </c>
      <c r="DW47" s="321"/>
      <c r="DX47" s="324"/>
      <c r="DY47" s="323">
        <f t="shared" si="23"/>
        <v>0</v>
      </c>
      <c r="DZ47" s="321">
        <f t="shared" si="13"/>
        <v>0</v>
      </c>
      <c r="EA47" s="318">
        <f t="shared" si="41"/>
        <v>0</v>
      </c>
      <c r="EC47" s="387">
        <f t="shared" si="24"/>
        <v>0</v>
      </c>
    </row>
    <row r="48" spans="1:133" hidden="1" x14ac:dyDescent="0.15">
      <c r="A48" s="223">
        <v>21</v>
      </c>
      <c r="B48" s="415"/>
      <c r="C48" s="226">
        <v>262</v>
      </c>
      <c r="D48" s="226" t="s">
        <v>76</v>
      </c>
      <c r="E48" s="76" t="s">
        <v>521</v>
      </c>
      <c r="F48" s="77" t="s">
        <v>522</v>
      </c>
      <c r="G48" s="227" t="s">
        <v>523</v>
      </c>
      <c r="H48" s="268"/>
      <c r="I48" s="269"/>
      <c r="J48" s="270"/>
      <c r="K48" s="271"/>
      <c r="L48" s="272"/>
      <c r="M48" s="273"/>
      <c r="N48" s="274">
        <f t="shared" si="28"/>
        <v>0</v>
      </c>
      <c r="O48" s="78"/>
      <c r="P48" s="79"/>
      <c r="Q48" s="80"/>
      <c r="R48" s="81"/>
      <c r="S48" s="82"/>
      <c r="T48" s="83"/>
      <c r="U48" s="82"/>
      <c r="V48" s="152">
        <f t="shared" si="29"/>
        <v>0</v>
      </c>
      <c r="W48" s="78"/>
      <c r="X48" s="254">
        <f t="shared" si="14"/>
        <v>0</v>
      </c>
      <c r="Y48" s="155">
        <f t="shared" si="30"/>
        <v>0</v>
      </c>
      <c r="Z48" s="318">
        <f t="shared" si="15"/>
        <v>0</v>
      </c>
      <c r="AA48" s="319"/>
      <c r="AB48" s="320"/>
      <c r="AC48" s="320"/>
      <c r="AD48" s="320"/>
      <c r="AE48" s="320"/>
      <c r="AF48" s="320"/>
      <c r="AG48" s="320"/>
      <c r="AH48" s="320">
        <f t="shared" si="31"/>
        <v>0</v>
      </c>
      <c r="AI48" s="321"/>
      <c r="AJ48" s="322"/>
      <c r="AK48" s="322"/>
      <c r="AL48" s="322"/>
      <c r="AM48" s="322"/>
      <c r="AN48" s="322"/>
      <c r="AO48" s="322"/>
      <c r="AP48" s="322">
        <f t="shared" si="32"/>
        <v>0</v>
      </c>
      <c r="AQ48" s="321"/>
      <c r="AR48" s="323">
        <f t="shared" si="16"/>
        <v>0</v>
      </c>
      <c r="AS48" s="321">
        <f t="shared" si="33"/>
        <v>0</v>
      </c>
      <c r="AT48" s="318">
        <f t="shared" si="17"/>
        <v>0</v>
      </c>
      <c r="AU48" s="319"/>
      <c r="AV48" s="320"/>
      <c r="AW48" s="320"/>
      <c r="AX48" s="320"/>
      <c r="AY48" s="320"/>
      <c r="AZ48" s="320"/>
      <c r="BA48" s="320"/>
      <c r="BB48" s="320">
        <f t="shared" si="34"/>
        <v>0</v>
      </c>
      <c r="BC48" s="321"/>
      <c r="BD48" s="322"/>
      <c r="BE48" s="322"/>
      <c r="BF48" s="322"/>
      <c r="BG48" s="322"/>
      <c r="BH48" s="322"/>
      <c r="BI48" s="322"/>
      <c r="BJ48" s="322">
        <f t="shared" si="35"/>
        <v>0</v>
      </c>
      <c r="BK48" s="321"/>
      <c r="BL48" s="323">
        <f t="shared" si="18"/>
        <v>0</v>
      </c>
      <c r="BM48" s="321">
        <f t="shared" si="36"/>
        <v>0</v>
      </c>
      <c r="BN48" s="318">
        <f t="shared" si="19"/>
        <v>0</v>
      </c>
      <c r="BO48" s="319"/>
      <c r="BP48" s="320"/>
      <c r="BQ48" s="320"/>
      <c r="BR48" s="320"/>
      <c r="BS48" s="320"/>
      <c r="BT48" s="320"/>
      <c r="BU48" s="320"/>
      <c r="BV48" s="320">
        <f t="shared" si="43"/>
        <v>0</v>
      </c>
      <c r="BW48" s="321"/>
      <c r="BX48" s="322"/>
      <c r="BY48" s="322"/>
      <c r="BZ48" s="322"/>
      <c r="CA48" s="322"/>
      <c r="CB48" s="322"/>
      <c r="CC48" s="322"/>
      <c r="CD48" s="322">
        <f t="shared" si="44"/>
        <v>0</v>
      </c>
      <c r="CE48" s="321"/>
      <c r="CF48" s="324"/>
      <c r="CG48" s="323">
        <f t="shared" si="45"/>
        <v>0</v>
      </c>
      <c r="CH48" s="321">
        <f t="shared" si="46"/>
        <v>0</v>
      </c>
      <c r="CI48" s="325">
        <f t="shared" si="42"/>
        <v>0</v>
      </c>
      <c r="CJ48" s="325"/>
      <c r="CK48" s="326">
        <f>(X48+AR48+BL48)/3</f>
        <v>0</v>
      </c>
      <c r="CL48" s="319"/>
      <c r="CM48" s="320"/>
      <c r="CN48" s="320"/>
      <c r="CO48" s="320"/>
      <c r="CP48" s="320"/>
      <c r="CQ48" s="320"/>
      <c r="CR48" s="320"/>
      <c r="CS48" s="320">
        <f t="shared" si="47"/>
        <v>0</v>
      </c>
      <c r="CT48" s="321"/>
      <c r="CU48" s="322"/>
      <c r="CV48" s="322"/>
      <c r="CW48" s="322"/>
      <c r="CX48" s="322"/>
      <c r="CY48" s="322"/>
      <c r="CZ48" s="322"/>
      <c r="DA48" s="322">
        <f t="shared" si="48"/>
        <v>0</v>
      </c>
      <c r="DB48" s="321"/>
      <c r="DC48" s="324"/>
      <c r="DD48" s="323">
        <f t="shared" si="22"/>
        <v>0</v>
      </c>
      <c r="DE48" s="321">
        <f t="shared" si="49"/>
        <v>0</v>
      </c>
      <c r="DF48" s="318">
        <f t="shared" si="40"/>
        <v>0</v>
      </c>
      <c r="DG48" s="319"/>
      <c r="DH48" s="320"/>
      <c r="DI48" s="320"/>
      <c r="DJ48" s="320"/>
      <c r="DK48" s="320"/>
      <c r="DL48" s="320"/>
      <c r="DM48" s="320"/>
      <c r="DN48" s="320">
        <f t="shared" si="50"/>
        <v>0</v>
      </c>
      <c r="DO48" s="321"/>
      <c r="DP48" s="322"/>
      <c r="DQ48" s="322"/>
      <c r="DR48" s="322"/>
      <c r="DS48" s="322"/>
      <c r="DT48" s="322"/>
      <c r="DU48" s="322"/>
      <c r="DV48" s="322">
        <f t="shared" si="12"/>
        <v>0</v>
      </c>
      <c r="DW48" s="321"/>
      <c r="DX48" s="324"/>
      <c r="DY48" s="323">
        <f t="shared" si="23"/>
        <v>0</v>
      </c>
      <c r="DZ48" s="321">
        <f t="shared" si="13"/>
        <v>0</v>
      </c>
      <c r="EA48" s="318">
        <f t="shared" si="41"/>
        <v>0</v>
      </c>
      <c r="EC48" s="387">
        <f t="shared" si="24"/>
        <v>0</v>
      </c>
    </row>
    <row r="49" spans="1:133" hidden="1" x14ac:dyDescent="0.15">
      <c r="A49" s="223">
        <v>22</v>
      </c>
      <c r="B49" s="415"/>
      <c r="C49" s="226">
        <v>166</v>
      </c>
      <c r="D49" s="226" t="s">
        <v>234</v>
      </c>
      <c r="E49" s="104" t="s">
        <v>524</v>
      </c>
      <c r="F49" s="77" t="s">
        <v>525</v>
      </c>
      <c r="G49" s="227" t="s">
        <v>526</v>
      </c>
      <c r="H49" s="268"/>
      <c r="I49" s="269"/>
      <c r="J49" s="270"/>
      <c r="K49" s="271"/>
      <c r="L49" s="272"/>
      <c r="M49" s="273"/>
      <c r="N49" s="274">
        <f t="shared" si="28"/>
        <v>0</v>
      </c>
      <c r="O49" s="78"/>
      <c r="P49" s="79"/>
      <c r="Q49" s="80"/>
      <c r="R49" s="81"/>
      <c r="S49" s="82"/>
      <c r="T49" s="83"/>
      <c r="U49" s="82"/>
      <c r="V49" s="152">
        <f t="shared" si="29"/>
        <v>0</v>
      </c>
      <c r="W49" s="78"/>
      <c r="X49" s="254">
        <f t="shared" si="14"/>
        <v>0</v>
      </c>
      <c r="Y49" s="155">
        <f t="shared" si="30"/>
        <v>0</v>
      </c>
      <c r="Z49" s="318">
        <f t="shared" si="15"/>
        <v>0</v>
      </c>
      <c r="AA49" s="319"/>
      <c r="AB49" s="320"/>
      <c r="AC49" s="320"/>
      <c r="AD49" s="320"/>
      <c r="AE49" s="320"/>
      <c r="AF49" s="320"/>
      <c r="AG49" s="320"/>
      <c r="AH49" s="320">
        <f t="shared" ref="AH49:AH81" si="51">SUM(AB49:AG49)</f>
        <v>0</v>
      </c>
      <c r="AI49" s="321"/>
      <c r="AJ49" s="322"/>
      <c r="AK49" s="322"/>
      <c r="AL49" s="322"/>
      <c r="AM49" s="322"/>
      <c r="AN49" s="322"/>
      <c r="AO49" s="322"/>
      <c r="AP49" s="322">
        <f t="shared" ref="AP49:AP81" si="52">SUM(AJ49:AO49)</f>
        <v>0</v>
      </c>
      <c r="AQ49" s="321"/>
      <c r="AR49" s="323">
        <f t="shared" si="16"/>
        <v>0</v>
      </c>
      <c r="AS49" s="321">
        <f t="shared" si="33"/>
        <v>0</v>
      </c>
      <c r="AT49" s="318">
        <f t="shared" si="17"/>
        <v>0</v>
      </c>
      <c r="AU49" s="319"/>
      <c r="AV49" s="320"/>
      <c r="AW49" s="320"/>
      <c r="AX49" s="320"/>
      <c r="AY49" s="320"/>
      <c r="AZ49" s="320"/>
      <c r="BA49" s="320"/>
      <c r="BB49" s="320">
        <f t="shared" ref="BB49:BB81" si="53">SUM(AV49:BA49)</f>
        <v>0</v>
      </c>
      <c r="BC49" s="321"/>
      <c r="BD49" s="322"/>
      <c r="BE49" s="322"/>
      <c r="BF49" s="322"/>
      <c r="BG49" s="322"/>
      <c r="BH49" s="322"/>
      <c r="BI49" s="322"/>
      <c r="BJ49" s="322">
        <f t="shared" ref="BJ49:BJ81" si="54">SUM(BD49:BI49)</f>
        <v>0</v>
      </c>
      <c r="BK49" s="321"/>
      <c r="BL49" s="323">
        <f t="shared" si="18"/>
        <v>0</v>
      </c>
      <c r="BM49" s="321">
        <f t="shared" si="36"/>
        <v>0</v>
      </c>
      <c r="BN49" s="318">
        <f t="shared" si="19"/>
        <v>0</v>
      </c>
      <c r="BO49" s="319"/>
      <c r="BP49" s="320"/>
      <c r="BQ49" s="320"/>
      <c r="BR49" s="320"/>
      <c r="BS49" s="320"/>
      <c r="BT49" s="320"/>
      <c r="BU49" s="320"/>
      <c r="BV49" s="320">
        <f t="shared" si="43"/>
        <v>0</v>
      </c>
      <c r="BW49" s="321"/>
      <c r="BX49" s="322"/>
      <c r="BY49" s="322"/>
      <c r="BZ49" s="322"/>
      <c r="CA49" s="322"/>
      <c r="CB49" s="322"/>
      <c r="CC49" s="322"/>
      <c r="CD49" s="322">
        <f t="shared" si="44"/>
        <v>0</v>
      </c>
      <c r="CE49" s="321"/>
      <c r="CF49" s="324"/>
      <c r="CG49" s="323">
        <f t="shared" si="45"/>
        <v>0</v>
      </c>
      <c r="CH49" s="321">
        <f t="shared" si="46"/>
        <v>0</v>
      </c>
      <c r="CI49" s="325">
        <f t="shared" si="42"/>
        <v>0</v>
      </c>
      <c r="CJ49" s="325"/>
      <c r="CK49" s="326">
        <f>(X49+AR49+BL49)/3</f>
        <v>0</v>
      </c>
      <c r="CL49" s="319"/>
      <c r="CM49" s="320"/>
      <c r="CN49" s="320"/>
      <c r="CO49" s="320"/>
      <c r="CP49" s="320"/>
      <c r="CQ49" s="320"/>
      <c r="CR49" s="320"/>
      <c r="CS49" s="320">
        <f t="shared" si="47"/>
        <v>0</v>
      </c>
      <c r="CT49" s="321"/>
      <c r="CU49" s="322"/>
      <c r="CV49" s="322"/>
      <c r="CW49" s="322"/>
      <c r="CX49" s="322"/>
      <c r="CY49" s="322"/>
      <c r="CZ49" s="322"/>
      <c r="DA49" s="322">
        <f t="shared" si="48"/>
        <v>0</v>
      </c>
      <c r="DB49" s="321"/>
      <c r="DC49" s="324"/>
      <c r="DD49" s="323">
        <f t="shared" si="22"/>
        <v>0</v>
      </c>
      <c r="DE49" s="321">
        <f t="shared" si="49"/>
        <v>0</v>
      </c>
      <c r="DF49" s="318">
        <f t="shared" si="40"/>
        <v>0</v>
      </c>
      <c r="DG49" s="319"/>
      <c r="DH49" s="320"/>
      <c r="DI49" s="320"/>
      <c r="DJ49" s="320"/>
      <c r="DK49" s="320"/>
      <c r="DL49" s="320"/>
      <c r="DM49" s="320"/>
      <c r="DN49" s="320">
        <f t="shared" si="50"/>
        <v>0</v>
      </c>
      <c r="DO49" s="321"/>
      <c r="DP49" s="322"/>
      <c r="DQ49" s="322"/>
      <c r="DR49" s="322"/>
      <c r="DS49" s="322"/>
      <c r="DT49" s="322"/>
      <c r="DU49" s="322"/>
      <c r="DV49" s="322">
        <f t="shared" si="12"/>
        <v>0</v>
      </c>
      <c r="DW49" s="321"/>
      <c r="DX49" s="324"/>
      <c r="DY49" s="323">
        <f t="shared" si="23"/>
        <v>0</v>
      </c>
      <c r="DZ49" s="321">
        <f t="shared" si="13"/>
        <v>0</v>
      </c>
      <c r="EA49" s="318">
        <f t="shared" si="41"/>
        <v>0</v>
      </c>
      <c r="EC49" s="387">
        <f t="shared" si="24"/>
        <v>0</v>
      </c>
    </row>
    <row r="50" spans="1:133" x14ac:dyDescent="0.15">
      <c r="A50" s="223">
        <v>26</v>
      </c>
      <c r="B50" s="415"/>
      <c r="C50" s="226">
        <v>212</v>
      </c>
      <c r="D50" s="226" t="s">
        <v>527</v>
      </c>
      <c r="E50" s="76" t="s">
        <v>528</v>
      </c>
      <c r="F50" s="77" t="s">
        <v>529</v>
      </c>
      <c r="G50" s="227" t="s">
        <v>530</v>
      </c>
      <c r="H50" s="268"/>
      <c r="I50" s="269"/>
      <c r="J50" s="270"/>
      <c r="K50" s="271"/>
      <c r="L50" s="272"/>
      <c r="M50" s="273"/>
      <c r="N50" s="274">
        <f t="shared" si="28"/>
        <v>0</v>
      </c>
      <c r="O50" s="78"/>
      <c r="P50" s="79"/>
      <c r="Q50" s="80"/>
      <c r="R50" s="81"/>
      <c r="S50" s="82"/>
      <c r="T50" s="83"/>
      <c r="U50" s="82"/>
      <c r="V50" s="152">
        <f t="shared" si="29"/>
        <v>0</v>
      </c>
      <c r="W50" s="78"/>
      <c r="X50" s="254">
        <f t="shared" si="14"/>
        <v>0</v>
      </c>
      <c r="Y50" s="155">
        <f t="shared" si="30"/>
        <v>0</v>
      </c>
      <c r="Z50" s="318"/>
      <c r="AA50" s="319"/>
      <c r="AB50" s="320"/>
      <c r="AC50" s="320"/>
      <c r="AD50" s="320"/>
      <c r="AE50" s="320"/>
      <c r="AF50" s="320"/>
      <c r="AG50" s="320"/>
      <c r="AH50" s="320">
        <f t="shared" si="51"/>
        <v>0</v>
      </c>
      <c r="AI50" s="321"/>
      <c r="AJ50" s="322"/>
      <c r="AK50" s="322"/>
      <c r="AL50" s="322"/>
      <c r="AM50" s="322"/>
      <c r="AN50" s="322"/>
      <c r="AO50" s="322"/>
      <c r="AP50" s="322">
        <f t="shared" si="52"/>
        <v>0</v>
      </c>
      <c r="AQ50" s="321"/>
      <c r="AR50" s="323">
        <f t="shared" si="16"/>
        <v>0</v>
      </c>
      <c r="AS50" s="321">
        <f t="shared" si="33"/>
        <v>0</v>
      </c>
      <c r="AT50" s="318"/>
      <c r="AU50" s="319"/>
      <c r="AV50" s="320"/>
      <c r="AW50" s="320"/>
      <c r="AX50" s="320"/>
      <c r="AY50" s="320"/>
      <c r="AZ50" s="320"/>
      <c r="BA50" s="320"/>
      <c r="BB50" s="320">
        <f t="shared" si="53"/>
        <v>0</v>
      </c>
      <c r="BC50" s="321"/>
      <c r="BD50" s="322"/>
      <c r="BE50" s="322"/>
      <c r="BF50" s="322"/>
      <c r="BG50" s="322"/>
      <c r="BH50" s="322"/>
      <c r="BI50" s="322"/>
      <c r="BJ50" s="322">
        <f t="shared" si="54"/>
        <v>0</v>
      </c>
      <c r="BK50" s="321"/>
      <c r="BL50" s="323">
        <f t="shared" si="18"/>
        <v>0</v>
      </c>
      <c r="BM50" s="321">
        <f t="shared" si="36"/>
        <v>0</v>
      </c>
      <c r="BN50" s="318"/>
      <c r="BO50" s="319"/>
      <c r="BP50" s="320"/>
      <c r="BQ50" s="320"/>
      <c r="BR50" s="320"/>
      <c r="BS50" s="320"/>
      <c r="BT50" s="320"/>
      <c r="BU50" s="320"/>
      <c r="BV50" s="320">
        <f t="shared" si="43"/>
        <v>0</v>
      </c>
      <c r="BW50" s="321"/>
      <c r="BX50" s="322"/>
      <c r="BY50" s="322"/>
      <c r="BZ50" s="322"/>
      <c r="CA50" s="322"/>
      <c r="CB50" s="322">
        <v>1</v>
      </c>
      <c r="CC50" s="322"/>
      <c r="CD50" s="322">
        <f t="shared" si="44"/>
        <v>1</v>
      </c>
      <c r="CE50" s="321"/>
      <c r="CF50" s="324"/>
      <c r="CG50" s="323">
        <f t="shared" si="45"/>
        <v>1</v>
      </c>
      <c r="CH50" s="321">
        <f t="shared" si="46"/>
        <v>0</v>
      </c>
      <c r="CI50" s="337">
        <f t="shared" si="42"/>
        <v>1</v>
      </c>
      <c r="CJ50" s="325"/>
      <c r="CK50" s="326">
        <f>(X50+AR50+BL50+CI50)/4</f>
        <v>0.25</v>
      </c>
      <c r="CL50" s="319"/>
      <c r="CM50" s="320"/>
      <c r="CN50" s="320"/>
      <c r="CO50" s="320"/>
      <c r="CP50" s="320"/>
      <c r="CQ50" s="320"/>
      <c r="CR50" s="320">
        <v>3</v>
      </c>
      <c r="CS50" s="320">
        <f t="shared" si="47"/>
        <v>3</v>
      </c>
      <c r="CT50" s="321"/>
      <c r="CU50" s="322"/>
      <c r="CV50" s="322"/>
      <c r="CW50" s="322"/>
      <c r="CX50" s="322"/>
      <c r="CY50" s="322"/>
      <c r="CZ50" s="322"/>
      <c r="DA50" s="322">
        <f t="shared" si="48"/>
        <v>0</v>
      </c>
      <c r="DB50" s="321"/>
      <c r="DC50" s="324"/>
      <c r="DD50" s="323">
        <f t="shared" si="22"/>
        <v>3</v>
      </c>
      <c r="DE50" s="321">
        <f t="shared" si="49"/>
        <v>0</v>
      </c>
      <c r="DF50" s="318">
        <f t="shared" si="40"/>
        <v>3</v>
      </c>
      <c r="DG50" s="319"/>
      <c r="DH50" s="320"/>
      <c r="DI50" s="320"/>
      <c r="DJ50" s="320">
        <v>22</v>
      </c>
      <c r="DK50" s="320"/>
      <c r="DL50" s="320"/>
      <c r="DM50" s="320"/>
      <c r="DN50" s="320">
        <f t="shared" si="50"/>
        <v>22</v>
      </c>
      <c r="DO50" s="321"/>
      <c r="DP50" s="322"/>
      <c r="DQ50" s="322"/>
      <c r="DR50" s="322"/>
      <c r="DS50" s="322"/>
      <c r="DT50" s="322"/>
      <c r="DU50" s="322"/>
      <c r="DV50" s="322">
        <f t="shared" si="12"/>
        <v>0</v>
      </c>
      <c r="DW50" s="321"/>
      <c r="DX50" s="324"/>
      <c r="DY50" s="323">
        <f t="shared" si="23"/>
        <v>22</v>
      </c>
      <c r="DZ50" s="321">
        <f t="shared" si="13"/>
        <v>0</v>
      </c>
      <c r="EA50" s="318">
        <f t="shared" si="41"/>
        <v>22</v>
      </c>
      <c r="EC50" s="387">
        <f t="shared" si="24"/>
        <v>4.333333333333333</v>
      </c>
    </row>
    <row r="51" spans="1:133" s="232" customFormat="1" x14ac:dyDescent="0.15">
      <c r="A51" s="229">
        <v>27</v>
      </c>
      <c r="B51" s="416"/>
      <c r="C51" s="230">
        <v>250</v>
      </c>
      <c r="D51" s="230" t="s">
        <v>76</v>
      </c>
      <c r="E51" s="96" t="s">
        <v>537</v>
      </c>
      <c r="F51" s="97" t="s">
        <v>143</v>
      </c>
      <c r="G51" s="233" t="s">
        <v>144</v>
      </c>
      <c r="H51" s="275">
        <v>1</v>
      </c>
      <c r="I51" s="276"/>
      <c r="J51" s="277">
        <v>5</v>
      </c>
      <c r="K51" s="278"/>
      <c r="L51" s="279">
        <v>2</v>
      </c>
      <c r="M51" s="280"/>
      <c r="N51" s="281">
        <f t="shared" si="28"/>
        <v>8</v>
      </c>
      <c r="O51" s="98"/>
      <c r="P51" s="99">
        <v>1</v>
      </c>
      <c r="Q51" s="100">
        <v>1</v>
      </c>
      <c r="R51" s="101">
        <v>2</v>
      </c>
      <c r="S51" s="102"/>
      <c r="T51" s="103">
        <v>1</v>
      </c>
      <c r="U51" s="102"/>
      <c r="V51" s="159">
        <f t="shared" si="29"/>
        <v>5</v>
      </c>
      <c r="W51" s="98"/>
      <c r="X51" s="254">
        <f t="shared" si="14"/>
        <v>8</v>
      </c>
      <c r="Y51" s="160">
        <f t="shared" si="30"/>
        <v>0</v>
      </c>
      <c r="Z51" s="327">
        <f t="shared" si="15"/>
        <v>8</v>
      </c>
      <c r="AA51" s="328"/>
      <c r="AB51" s="329">
        <v>2</v>
      </c>
      <c r="AC51" s="329"/>
      <c r="AD51" s="329">
        <v>4</v>
      </c>
      <c r="AE51" s="329"/>
      <c r="AF51" s="329"/>
      <c r="AG51" s="329">
        <v>1</v>
      </c>
      <c r="AH51" s="329">
        <f t="shared" si="51"/>
        <v>7</v>
      </c>
      <c r="AI51" s="330"/>
      <c r="AJ51" s="331">
        <v>1</v>
      </c>
      <c r="AK51" s="331"/>
      <c r="AL51" s="331">
        <v>4</v>
      </c>
      <c r="AM51" s="331"/>
      <c r="AN51" s="331"/>
      <c r="AO51" s="331">
        <v>1</v>
      </c>
      <c r="AP51" s="331">
        <f t="shared" si="52"/>
        <v>6</v>
      </c>
      <c r="AQ51" s="330"/>
      <c r="AR51" s="323">
        <f t="shared" si="16"/>
        <v>7</v>
      </c>
      <c r="AS51" s="330">
        <f t="shared" si="33"/>
        <v>0</v>
      </c>
      <c r="AT51" s="327">
        <f t="shared" si="17"/>
        <v>7</v>
      </c>
      <c r="AU51" s="328"/>
      <c r="AV51" s="329">
        <v>3</v>
      </c>
      <c r="AW51" s="329"/>
      <c r="AX51" s="329">
        <v>2</v>
      </c>
      <c r="AY51" s="329">
        <v>1</v>
      </c>
      <c r="AZ51" s="329"/>
      <c r="BA51" s="329">
        <v>2</v>
      </c>
      <c r="BB51" s="329">
        <f t="shared" si="53"/>
        <v>8</v>
      </c>
      <c r="BC51" s="330"/>
      <c r="BD51" s="331">
        <v>4</v>
      </c>
      <c r="BE51" s="331"/>
      <c r="BF51" s="331">
        <v>2</v>
      </c>
      <c r="BG51" s="331"/>
      <c r="BH51" s="331">
        <v>2</v>
      </c>
      <c r="BI51" s="331"/>
      <c r="BJ51" s="331">
        <f t="shared" si="54"/>
        <v>8</v>
      </c>
      <c r="BK51" s="330"/>
      <c r="BL51" s="323">
        <f t="shared" si="18"/>
        <v>8</v>
      </c>
      <c r="BM51" s="330">
        <f t="shared" si="36"/>
        <v>0</v>
      </c>
      <c r="BN51" s="327">
        <f t="shared" si="19"/>
        <v>8</v>
      </c>
      <c r="BO51" s="328"/>
      <c r="BP51" s="329">
        <v>3</v>
      </c>
      <c r="BQ51" s="329"/>
      <c r="BR51" s="329">
        <v>1</v>
      </c>
      <c r="BS51" s="329"/>
      <c r="BT51" s="329">
        <v>1</v>
      </c>
      <c r="BU51" s="329"/>
      <c r="BV51" s="329">
        <f t="shared" si="43"/>
        <v>5</v>
      </c>
      <c r="BW51" s="330"/>
      <c r="BX51" s="331">
        <v>3</v>
      </c>
      <c r="BY51" s="331"/>
      <c r="BZ51" s="331">
        <v>1</v>
      </c>
      <c r="CA51" s="331"/>
      <c r="CB51" s="331"/>
      <c r="CC51" s="331">
        <v>1</v>
      </c>
      <c r="CD51" s="331">
        <f t="shared" si="44"/>
        <v>5</v>
      </c>
      <c r="CE51" s="330"/>
      <c r="CF51" s="333"/>
      <c r="CG51" s="323">
        <f t="shared" si="45"/>
        <v>5</v>
      </c>
      <c r="CH51" s="330">
        <f t="shared" si="46"/>
        <v>0</v>
      </c>
      <c r="CI51" s="334">
        <f t="shared" si="42"/>
        <v>5</v>
      </c>
      <c r="CJ51" s="334"/>
      <c r="CK51" s="335">
        <f>(X51+AR51+BL51+CI51)/4</f>
        <v>7</v>
      </c>
      <c r="CL51" s="328"/>
      <c r="CM51" s="329">
        <v>3</v>
      </c>
      <c r="CN51" s="329">
        <v>1</v>
      </c>
      <c r="CO51" s="329">
        <v>2</v>
      </c>
      <c r="CP51" s="329"/>
      <c r="CQ51" s="329"/>
      <c r="CR51" s="329"/>
      <c r="CS51" s="329">
        <f t="shared" si="47"/>
        <v>6</v>
      </c>
      <c r="CT51" s="330"/>
      <c r="CU51" s="331">
        <v>3</v>
      </c>
      <c r="CV51" s="331"/>
      <c r="CW51" s="331">
        <v>3</v>
      </c>
      <c r="CX51" s="331"/>
      <c r="CY51" s="331">
        <v>1</v>
      </c>
      <c r="CZ51" s="331">
        <v>1</v>
      </c>
      <c r="DA51" s="331">
        <f t="shared" si="48"/>
        <v>8</v>
      </c>
      <c r="DB51" s="330"/>
      <c r="DC51" s="333"/>
      <c r="DD51" s="336">
        <f t="shared" si="22"/>
        <v>8</v>
      </c>
      <c r="DE51" s="330">
        <f t="shared" si="49"/>
        <v>0</v>
      </c>
      <c r="DF51" s="327">
        <f t="shared" si="40"/>
        <v>8</v>
      </c>
      <c r="DG51" s="328"/>
      <c r="DH51" s="329">
        <v>2</v>
      </c>
      <c r="DI51" s="329"/>
      <c r="DJ51" s="329"/>
      <c r="DK51" s="329">
        <v>1</v>
      </c>
      <c r="DL51" s="329"/>
      <c r="DM51" s="329">
        <v>1</v>
      </c>
      <c r="DN51" s="329">
        <f t="shared" si="50"/>
        <v>4</v>
      </c>
      <c r="DO51" s="330"/>
      <c r="DP51" s="331">
        <v>3</v>
      </c>
      <c r="DQ51" s="331"/>
      <c r="DR51" s="331"/>
      <c r="DS51" s="331">
        <v>2</v>
      </c>
      <c r="DT51" s="331"/>
      <c r="DU51" s="331">
        <v>1</v>
      </c>
      <c r="DV51" s="331">
        <f t="shared" si="12"/>
        <v>6</v>
      </c>
      <c r="DW51" s="330"/>
      <c r="DX51" s="333"/>
      <c r="DY51" s="336">
        <f t="shared" si="23"/>
        <v>6</v>
      </c>
      <c r="DZ51" s="330">
        <f t="shared" si="13"/>
        <v>0</v>
      </c>
      <c r="EA51" s="327">
        <f t="shared" si="41"/>
        <v>6</v>
      </c>
      <c r="EC51" s="387">
        <f t="shared" si="24"/>
        <v>7</v>
      </c>
    </row>
    <row r="52" spans="1:133" s="232" customFormat="1" x14ac:dyDescent="0.15">
      <c r="A52" s="229">
        <v>28</v>
      </c>
      <c r="B52" s="416"/>
      <c r="C52" s="230">
        <v>252</v>
      </c>
      <c r="D52" s="230" t="s">
        <v>76</v>
      </c>
      <c r="E52" s="96" t="s">
        <v>366</v>
      </c>
      <c r="F52" s="97" t="s">
        <v>367</v>
      </c>
      <c r="G52" s="233" t="s">
        <v>368</v>
      </c>
      <c r="H52" s="275">
        <v>2</v>
      </c>
      <c r="I52" s="276"/>
      <c r="J52" s="277"/>
      <c r="K52" s="278">
        <v>1</v>
      </c>
      <c r="L52" s="279"/>
      <c r="M52" s="280"/>
      <c r="N52" s="281">
        <f t="shared" si="28"/>
        <v>3</v>
      </c>
      <c r="O52" s="98"/>
      <c r="P52" s="99"/>
      <c r="Q52" s="100">
        <v>2</v>
      </c>
      <c r="R52" s="101">
        <v>2</v>
      </c>
      <c r="S52" s="102"/>
      <c r="T52" s="103">
        <v>1</v>
      </c>
      <c r="U52" s="102"/>
      <c r="V52" s="159">
        <f t="shared" si="29"/>
        <v>5</v>
      </c>
      <c r="W52" s="98"/>
      <c r="X52" s="254">
        <f t="shared" si="14"/>
        <v>5</v>
      </c>
      <c r="Y52" s="160">
        <f t="shared" si="30"/>
        <v>0</v>
      </c>
      <c r="Z52" s="327">
        <f t="shared" si="15"/>
        <v>5</v>
      </c>
      <c r="AA52" s="328"/>
      <c r="AB52" s="329">
        <v>2</v>
      </c>
      <c r="AC52" s="329"/>
      <c r="AD52" s="329">
        <v>1</v>
      </c>
      <c r="AE52" s="329"/>
      <c r="AF52" s="329"/>
      <c r="AG52" s="329"/>
      <c r="AH52" s="329">
        <f t="shared" si="51"/>
        <v>3</v>
      </c>
      <c r="AI52" s="330"/>
      <c r="AJ52" s="331"/>
      <c r="AK52" s="331">
        <v>1</v>
      </c>
      <c r="AL52" s="331"/>
      <c r="AM52" s="331"/>
      <c r="AN52" s="331"/>
      <c r="AO52" s="331"/>
      <c r="AP52" s="331">
        <f t="shared" si="52"/>
        <v>1</v>
      </c>
      <c r="AQ52" s="330"/>
      <c r="AR52" s="323">
        <f t="shared" si="16"/>
        <v>3</v>
      </c>
      <c r="AS52" s="330">
        <f t="shared" si="33"/>
        <v>0</v>
      </c>
      <c r="AT52" s="327">
        <f t="shared" si="17"/>
        <v>3</v>
      </c>
      <c r="AU52" s="328"/>
      <c r="AV52" s="329">
        <v>3</v>
      </c>
      <c r="AW52" s="329"/>
      <c r="AX52" s="329">
        <v>1</v>
      </c>
      <c r="AY52" s="329"/>
      <c r="AZ52" s="329"/>
      <c r="BA52" s="329"/>
      <c r="BB52" s="329">
        <f t="shared" si="53"/>
        <v>4</v>
      </c>
      <c r="BC52" s="330"/>
      <c r="BD52" s="331"/>
      <c r="BE52" s="331"/>
      <c r="BF52" s="331">
        <v>2</v>
      </c>
      <c r="BG52" s="331"/>
      <c r="BH52" s="331"/>
      <c r="BI52" s="331"/>
      <c r="BJ52" s="331">
        <f t="shared" si="54"/>
        <v>2</v>
      </c>
      <c r="BK52" s="330"/>
      <c r="BL52" s="323">
        <f t="shared" si="18"/>
        <v>4</v>
      </c>
      <c r="BM52" s="330">
        <f t="shared" si="36"/>
        <v>0</v>
      </c>
      <c r="BN52" s="327">
        <f t="shared" si="19"/>
        <v>4</v>
      </c>
      <c r="BO52" s="328"/>
      <c r="BP52" s="329">
        <v>1</v>
      </c>
      <c r="BQ52" s="329"/>
      <c r="BR52" s="329">
        <v>2</v>
      </c>
      <c r="BS52" s="329"/>
      <c r="BT52" s="329"/>
      <c r="BU52" s="329"/>
      <c r="BV52" s="329">
        <f t="shared" si="43"/>
        <v>3</v>
      </c>
      <c r="BW52" s="330"/>
      <c r="BX52" s="331">
        <v>2</v>
      </c>
      <c r="BY52" s="331"/>
      <c r="BZ52" s="331">
        <v>1</v>
      </c>
      <c r="CA52" s="331"/>
      <c r="CB52" s="331"/>
      <c r="CC52" s="331"/>
      <c r="CD52" s="331">
        <f t="shared" si="44"/>
        <v>3</v>
      </c>
      <c r="CE52" s="330"/>
      <c r="CF52" s="333"/>
      <c r="CG52" s="323">
        <f t="shared" si="45"/>
        <v>3</v>
      </c>
      <c r="CH52" s="330">
        <f t="shared" si="46"/>
        <v>0</v>
      </c>
      <c r="CI52" s="334">
        <f t="shared" si="42"/>
        <v>3</v>
      </c>
      <c r="CJ52" s="334"/>
      <c r="CK52" s="335">
        <f>(X52+AR52+BL52+CI52)/4</f>
        <v>3.75</v>
      </c>
      <c r="CL52" s="328"/>
      <c r="CM52" s="329"/>
      <c r="CN52" s="329"/>
      <c r="CO52" s="329">
        <v>2</v>
      </c>
      <c r="CP52" s="329"/>
      <c r="CQ52" s="329"/>
      <c r="CR52" s="329"/>
      <c r="CS52" s="329">
        <f t="shared" si="47"/>
        <v>2</v>
      </c>
      <c r="CT52" s="330"/>
      <c r="CU52" s="331">
        <v>3</v>
      </c>
      <c r="CV52" s="331"/>
      <c r="CW52" s="331">
        <v>2</v>
      </c>
      <c r="CX52" s="331"/>
      <c r="CY52" s="331"/>
      <c r="CZ52" s="331"/>
      <c r="DA52" s="331">
        <f t="shared" si="48"/>
        <v>5</v>
      </c>
      <c r="DB52" s="330"/>
      <c r="DC52" s="333"/>
      <c r="DD52" s="336">
        <f t="shared" si="22"/>
        <v>5</v>
      </c>
      <c r="DE52" s="330">
        <f t="shared" si="49"/>
        <v>0</v>
      </c>
      <c r="DF52" s="334">
        <f t="shared" si="40"/>
        <v>5</v>
      </c>
      <c r="DG52" s="328"/>
      <c r="DH52" s="329">
        <v>1</v>
      </c>
      <c r="DI52" s="329"/>
      <c r="DJ52" s="329">
        <v>1</v>
      </c>
      <c r="DK52" s="329"/>
      <c r="DL52" s="329"/>
      <c r="DM52" s="329"/>
      <c r="DN52" s="329">
        <f t="shared" si="50"/>
        <v>2</v>
      </c>
      <c r="DO52" s="330"/>
      <c r="DP52" s="331">
        <v>3</v>
      </c>
      <c r="DQ52" s="331"/>
      <c r="DR52" s="331"/>
      <c r="DS52" s="331"/>
      <c r="DT52" s="331"/>
      <c r="DU52" s="331"/>
      <c r="DV52" s="331">
        <f t="shared" si="12"/>
        <v>3</v>
      </c>
      <c r="DW52" s="330"/>
      <c r="DX52" s="333"/>
      <c r="DY52" s="336">
        <f t="shared" si="23"/>
        <v>3</v>
      </c>
      <c r="DZ52" s="330">
        <f t="shared" si="13"/>
        <v>0</v>
      </c>
      <c r="EA52" s="327">
        <f t="shared" si="41"/>
        <v>3</v>
      </c>
      <c r="EC52" s="387">
        <f t="shared" si="24"/>
        <v>3.8333333333333335</v>
      </c>
    </row>
    <row r="53" spans="1:133" x14ac:dyDescent="0.15">
      <c r="A53" s="223">
        <v>29</v>
      </c>
      <c r="B53" s="415"/>
      <c r="C53" s="226">
        <v>195</v>
      </c>
      <c r="D53" s="226" t="s">
        <v>375</v>
      </c>
      <c r="E53" s="76" t="s">
        <v>369</v>
      </c>
      <c r="F53" s="77" t="s">
        <v>182</v>
      </c>
      <c r="G53" s="227" t="s">
        <v>183</v>
      </c>
      <c r="H53" s="268"/>
      <c r="I53" s="269"/>
      <c r="J53" s="270"/>
      <c r="K53" s="271"/>
      <c r="L53" s="272"/>
      <c r="M53" s="273"/>
      <c r="N53" s="274">
        <f t="shared" si="28"/>
        <v>0</v>
      </c>
      <c r="O53" s="78">
        <v>1</v>
      </c>
      <c r="P53" s="79"/>
      <c r="Q53" s="80"/>
      <c r="R53" s="81"/>
      <c r="S53" s="82"/>
      <c r="T53" s="83">
        <v>1</v>
      </c>
      <c r="U53" s="82"/>
      <c r="V53" s="152">
        <f t="shared" si="29"/>
        <v>1</v>
      </c>
      <c r="W53" s="78"/>
      <c r="X53" s="254">
        <f t="shared" si="14"/>
        <v>1</v>
      </c>
      <c r="Y53" s="155">
        <f t="shared" si="30"/>
        <v>1</v>
      </c>
      <c r="Z53" s="318">
        <f t="shared" si="15"/>
        <v>2</v>
      </c>
      <c r="AA53" s="319"/>
      <c r="AB53" s="320">
        <v>1</v>
      </c>
      <c r="AC53" s="320"/>
      <c r="AD53" s="320"/>
      <c r="AE53" s="320"/>
      <c r="AF53" s="320"/>
      <c r="AG53" s="320"/>
      <c r="AH53" s="320">
        <f t="shared" si="51"/>
        <v>1</v>
      </c>
      <c r="AI53" s="321"/>
      <c r="AJ53" s="322"/>
      <c r="AK53" s="322"/>
      <c r="AL53" s="322"/>
      <c r="AM53" s="322">
        <v>1</v>
      </c>
      <c r="AN53" s="322">
        <v>1</v>
      </c>
      <c r="AO53" s="322"/>
      <c r="AP53" s="322">
        <f t="shared" si="52"/>
        <v>2</v>
      </c>
      <c r="AQ53" s="321"/>
      <c r="AR53" s="323">
        <f t="shared" si="16"/>
        <v>2</v>
      </c>
      <c r="AS53" s="321">
        <f t="shared" si="33"/>
        <v>0</v>
      </c>
      <c r="AT53" s="318">
        <f t="shared" si="17"/>
        <v>2</v>
      </c>
      <c r="AU53" s="319"/>
      <c r="AV53" s="320">
        <v>1</v>
      </c>
      <c r="AW53" s="320"/>
      <c r="AX53" s="320">
        <v>1</v>
      </c>
      <c r="AY53" s="320"/>
      <c r="AZ53" s="320">
        <v>2</v>
      </c>
      <c r="BA53" s="320"/>
      <c r="BB53" s="320">
        <f t="shared" si="53"/>
        <v>4</v>
      </c>
      <c r="BC53" s="321"/>
      <c r="BD53" s="322">
        <v>3</v>
      </c>
      <c r="BE53" s="322"/>
      <c r="BF53" s="322"/>
      <c r="BG53" s="322"/>
      <c r="BH53" s="322"/>
      <c r="BI53" s="322"/>
      <c r="BJ53" s="322">
        <f t="shared" si="54"/>
        <v>3</v>
      </c>
      <c r="BK53" s="321"/>
      <c r="BL53" s="323">
        <f t="shared" si="18"/>
        <v>4</v>
      </c>
      <c r="BM53" s="321">
        <f t="shared" si="36"/>
        <v>0</v>
      </c>
      <c r="BN53" s="318">
        <f t="shared" si="19"/>
        <v>4</v>
      </c>
      <c r="BO53" s="319"/>
      <c r="BP53" s="320"/>
      <c r="BQ53" s="320"/>
      <c r="BR53" s="320">
        <v>1</v>
      </c>
      <c r="BS53" s="320"/>
      <c r="BT53" s="320"/>
      <c r="BU53" s="320"/>
      <c r="BV53" s="320">
        <f t="shared" si="43"/>
        <v>1</v>
      </c>
      <c r="BW53" s="321"/>
      <c r="BX53" s="322">
        <v>1</v>
      </c>
      <c r="BY53" s="322"/>
      <c r="BZ53" s="322"/>
      <c r="CA53" s="322"/>
      <c r="CB53" s="322"/>
      <c r="CC53" s="322"/>
      <c r="CD53" s="322">
        <f t="shared" si="44"/>
        <v>1</v>
      </c>
      <c r="CE53" s="321"/>
      <c r="CF53" s="324"/>
      <c r="CG53" s="323">
        <f t="shared" si="45"/>
        <v>1</v>
      </c>
      <c r="CH53" s="321">
        <f t="shared" si="46"/>
        <v>0</v>
      </c>
      <c r="CI53" s="325">
        <f t="shared" si="42"/>
        <v>1</v>
      </c>
      <c r="CJ53" s="325"/>
      <c r="CK53" s="326">
        <f>(X53+AR53+BL53+CI53)/4</f>
        <v>2</v>
      </c>
      <c r="CL53" s="319"/>
      <c r="CM53" s="320">
        <v>3</v>
      </c>
      <c r="CN53" s="320"/>
      <c r="CO53" s="320">
        <v>3</v>
      </c>
      <c r="CP53" s="320"/>
      <c r="CQ53" s="320">
        <v>1</v>
      </c>
      <c r="CR53" s="320"/>
      <c r="CS53" s="320">
        <f t="shared" si="47"/>
        <v>7</v>
      </c>
      <c r="CT53" s="321"/>
      <c r="CU53" s="322">
        <v>1</v>
      </c>
      <c r="CV53" s="322"/>
      <c r="CW53" s="322">
        <v>1</v>
      </c>
      <c r="CX53" s="322"/>
      <c r="CY53" s="322">
        <v>2</v>
      </c>
      <c r="CZ53" s="322"/>
      <c r="DA53" s="322">
        <f t="shared" si="48"/>
        <v>4</v>
      </c>
      <c r="DB53" s="321"/>
      <c r="DC53" s="324"/>
      <c r="DD53" s="323">
        <f t="shared" si="22"/>
        <v>7</v>
      </c>
      <c r="DE53" s="321">
        <f t="shared" si="49"/>
        <v>0</v>
      </c>
      <c r="DF53" s="325">
        <f t="shared" si="40"/>
        <v>7</v>
      </c>
      <c r="DG53" s="319"/>
      <c r="DH53" s="320">
        <v>1</v>
      </c>
      <c r="DI53" s="320"/>
      <c r="DJ53" s="320"/>
      <c r="DK53" s="320"/>
      <c r="DL53" s="320">
        <v>1</v>
      </c>
      <c r="DM53" s="320"/>
      <c r="DN53" s="320">
        <f t="shared" si="50"/>
        <v>2</v>
      </c>
      <c r="DO53" s="321"/>
      <c r="DP53" s="322"/>
      <c r="DQ53" s="322"/>
      <c r="DR53" s="322">
        <v>1</v>
      </c>
      <c r="DS53" s="322">
        <v>1</v>
      </c>
      <c r="DT53" s="322"/>
      <c r="DU53" s="322">
        <v>1</v>
      </c>
      <c r="DV53" s="322">
        <f t="shared" si="12"/>
        <v>3</v>
      </c>
      <c r="DW53" s="321"/>
      <c r="DX53" s="324"/>
      <c r="DY53" s="323">
        <f t="shared" si="23"/>
        <v>3</v>
      </c>
      <c r="DZ53" s="321">
        <f t="shared" si="13"/>
        <v>0</v>
      </c>
      <c r="EA53" s="318">
        <f t="shared" si="41"/>
        <v>3</v>
      </c>
      <c r="EC53" s="387">
        <f t="shared" si="24"/>
        <v>3.1666666666666665</v>
      </c>
    </row>
    <row r="54" spans="1:133" x14ac:dyDescent="0.15">
      <c r="A54" s="223">
        <v>30</v>
      </c>
      <c r="B54" s="415"/>
      <c r="C54" s="226">
        <v>15</v>
      </c>
      <c r="D54" s="226" t="s">
        <v>245</v>
      </c>
      <c r="E54" s="76" t="s">
        <v>568</v>
      </c>
      <c r="F54" s="77" t="s">
        <v>569</v>
      </c>
      <c r="G54" s="227" t="s">
        <v>570</v>
      </c>
      <c r="H54" s="268"/>
      <c r="I54" s="269"/>
      <c r="J54" s="270"/>
      <c r="K54" s="271"/>
      <c r="L54" s="272"/>
      <c r="M54" s="273"/>
      <c r="N54" s="274">
        <f t="shared" si="28"/>
        <v>0</v>
      </c>
      <c r="O54" s="78"/>
      <c r="P54" s="79"/>
      <c r="Q54" s="80"/>
      <c r="R54" s="81"/>
      <c r="S54" s="82"/>
      <c r="T54" s="83"/>
      <c r="U54" s="82"/>
      <c r="V54" s="152">
        <f t="shared" si="29"/>
        <v>0</v>
      </c>
      <c r="W54" s="78"/>
      <c r="X54" s="254">
        <f t="shared" si="14"/>
        <v>0</v>
      </c>
      <c r="Y54" s="155">
        <f t="shared" si="30"/>
        <v>0</v>
      </c>
      <c r="Z54" s="318"/>
      <c r="AA54" s="319"/>
      <c r="AB54" s="320"/>
      <c r="AC54" s="320"/>
      <c r="AD54" s="320"/>
      <c r="AE54" s="320">
        <v>1</v>
      </c>
      <c r="AF54" s="320"/>
      <c r="AG54" s="320"/>
      <c r="AH54" s="320">
        <f t="shared" si="51"/>
        <v>1</v>
      </c>
      <c r="AI54" s="321"/>
      <c r="AJ54" s="322"/>
      <c r="AK54" s="322"/>
      <c r="AL54" s="322"/>
      <c r="AM54" s="322">
        <v>2</v>
      </c>
      <c r="AN54" s="322"/>
      <c r="AO54" s="322"/>
      <c r="AP54" s="322">
        <f t="shared" si="52"/>
        <v>2</v>
      </c>
      <c r="AQ54" s="321"/>
      <c r="AR54" s="323">
        <f t="shared" si="16"/>
        <v>2</v>
      </c>
      <c r="AS54" s="321">
        <f t="shared" si="33"/>
        <v>0</v>
      </c>
      <c r="AT54" s="337">
        <f t="shared" si="17"/>
        <v>2</v>
      </c>
      <c r="AU54" s="319"/>
      <c r="AV54" s="320"/>
      <c r="AW54" s="320"/>
      <c r="AX54" s="320"/>
      <c r="AY54" s="320"/>
      <c r="AZ54" s="320">
        <v>1</v>
      </c>
      <c r="BA54" s="320"/>
      <c r="BB54" s="320">
        <f t="shared" si="53"/>
        <v>1</v>
      </c>
      <c r="BC54" s="321"/>
      <c r="BD54" s="322"/>
      <c r="BE54" s="322"/>
      <c r="BF54" s="322"/>
      <c r="BG54" s="322"/>
      <c r="BH54" s="322"/>
      <c r="BI54" s="322"/>
      <c r="BJ54" s="322">
        <f t="shared" si="54"/>
        <v>0</v>
      </c>
      <c r="BK54" s="321"/>
      <c r="BL54" s="323">
        <f t="shared" si="18"/>
        <v>1</v>
      </c>
      <c r="BM54" s="321">
        <f t="shared" si="36"/>
        <v>0</v>
      </c>
      <c r="BN54" s="318">
        <f t="shared" si="19"/>
        <v>1</v>
      </c>
      <c r="BO54" s="319"/>
      <c r="BP54" s="320"/>
      <c r="BQ54" s="320"/>
      <c r="BR54" s="320"/>
      <c r="BS54" s="320"/>
      <c r="BT54" s="320"/>
      <c r="BU54" s="320"/>
      <c r="BV54" s="320">
        <f t="shared" si="43"/>
        <v>0</v>
      </c>
      <c r="BW54" s="321"/>
      <c r="BX54" s="322"/>
      <c r="BY54" s="322"/>
      <c r="BZ54" s="322"/>
      <c r="CA54" s="322"/>
      <c r="CB54" s="322"/>
      <c r="CC54" s="322"/>
      <c r="CD54" s="322">
        <f t="shared" si="44"/>
        <v>0</v>
      </c>
      <c r="CE54" s="321"/>
      <c r="CF54" s="324"/>
      <c r="CG54" s="323">
        <f t="shared" si="45"/>
        <v>0</v>
      </c>
      <c r="CH54" s="321">
        <f t="shared" si="46"/>
        <v>0</v>
      </c>
      <c r="CI54" s="325"/>
      <c r="CJ54" s="325"/>
      <c r="CK54" s="326">
        <f>(X54+AR54+BL54+CI54)/4</f>
        <v>0.75</v>
      </c>
      <c r="CL54" s="319"/>
      <c r="CM54" s="320"/>
      <c r="CN54" s="320"/>
      <c r="CO54" s="320"/>
      <c r="CP54" s="320"/>
      <c r="CQ54" s="320"/>
      <c r="CR54" s="320"/>
      <c r="CS54" s="320">
        <f t="shared" si="47"/>
        <v>0</v>
      </c>
      <c r="CT54" s="321"/>
      <c r="CU54" s="322"/>
      <c r="CV54" s="322"/>
      <c r="CW54" s="322"/>
      <c r="CX54" s="322"/>
      <c r="CY54" s="322"/>
      <c r="CZ54" s="322"/>
      <c r="DA54" s="322">
        <f t="shared" si="48"/>
        <v>0</v>
      </c>
      <c r="DB54" s="321"/>
      <c r="DC54" s="324"/>
      <c r="DD54" s="323">
        <f t="shared" si="22"/>
        <v>0</v>
      </c>
      <c r="DE54" s="321">
        <f t="shared" si="49"/>
        <v>0</v>
      </c>
      <c r="DF54" s="325"/>
      <c r="DG54" s="319"/>
      <c r="DH54" s="320"/>
      <c r="DI54" s="320"/>
      <c r="DJ54" s="320"/>
      <c r="DK54" s="320"/>
      <c r="DL54" s="320"/>
      <c r="DM54" s="320"/>
      <c r="DN54" s="320">
        <f t="shared" si="50"/>
        <v>0</v>
      </c>
      <c r="DO54" s="321"/>
      <c r="DP54" s="322"/>
      <c r="DQ54" s="322"/>
      <c r="DR54" s="322"/>
      <c r="DS54" s="322"/>
      <c r="DT54" s="322"/>
      <c r="DU54" s="322"/>
      <c r="DV54" s="322">
        <f t="shared" si="12"/>
        <v>0</v>
      </c>
      <c r="DW54" s="321"/>
      <c r="DX54" s="324"/>
      <c r="DY54" s="323">
        <f t="shared" si="23"/>
        <v>0</v>
      </c>
      <c r="DZ54" s="321">
        <f t="shared" si="13"/>
        <v>0</v>
      </c>
      <c r="EA54" s="318"/>
      <c r="EC54" s="387">
        <f t="shared" si="24"/>
        <v>0.5</v>
      </c>
    </row>
    <row r="55" spans="1:133" x14ac:dyDescent="0.15">
      <c r="A55" s="223">
        <v>31</v>
      </c>
      <c r="B55" s="415"/>
      <c r="C55" s="226">
        <v>16</v>
      </c>
      <c r="D55" s="226" t="s">
        <v>245</v>
      </c>
      <c r="E55" s="76" t="s">
        <v>571</v>
      </c>
      <c r="F55" s="77" t="s">
        <v>173</v>
      </c>
      <c r="G55" s="227" t="s">
        <v>174</v>
      </c>
      <c r="H55" s="268"/>
      <c r="I55" s="269"/>
      <c r="J55" s="270"/>
      <c r="K55" s="271"/>
      <c r="L55" s="272"/>
      <c r="M55" s="273"/>
      <c r="N55" s="274">
        <f t="shared" si="28"/>
        <v>0</v>
      </c>
      <c r="O55" s="105">
        <v>1</v>
      </c>
      <c r="P55" s="79"/>
      <c r="Q55" s="80"/>
      <c r="R55" s="81"/>
      <c r="S55" s="82"/>
      <c r="T55" s="83"/>
      <c r="U55" s="82"/>
      <c r="V55" s="152">
        <f t="shared" si="29"/>
        <v>0</v>
      </c>
      <c r="W55" s="78"/>
      <c r="X55" s="254">
        <f t="shared" si="14"/>
        <v>0</v>
      </c>
      <c r="Y55" s="155">
        <f t="shared" si="30"/>
        <v>1</v>
      </c>
      <c r="Z55" s="318">
        <f t="shared" si="15"/>
        <v>1</v>
      </c>
      <c r="AA55" s="319"/>
      <c r="AB55" s="320"/>
      <c r="AC55" s="320"/>
      <c r="AD55" s="320"/>
      <c r="AE55" s="320"/>
      <c r="AF55" s="320"/>
      <c r="AG55" s="320"/>
      <c r="AH55" s="320">
        <f t="shared" si="51"/>
        <v>0</v>
      </c>
      <c r="AI55" s="321"/>
      <c r="AJ55" s="322"/>
      <c r="AK55" s="322"/>
      <c r="AL55" s="322"/>
      <c r="AM55" s="322"/>
      <c r="AN55" s="322"/>
      <c r="AO55" s="322"/>
      <c r="AP55" s="322">
        <f t="shared" si="52"/>
        <v>0</v>
      </c>
      <c r="AQ55" s="321"/>
      <c r="AR55" s="323">
        <f t="shared" si="16"/>
        <v>0</v>
      </c>
      <c r="AS55" s="321">
        <f t="shared" si="33"/>
        <v>0</v>
      </c>
      <c r="AT55" s="318"/>
      <c r="AU55" s="319"/>
      <c r="AV55" s="320"/>
      <c r="AW55" s="320"/>
      <c r="AX55" s="320"/>
      <c r="AY55" s="320"/>
      <c r="AZ55" s="320"/>
      <c r="BA55" s="320"/>
      <c r="BB55" s="320">
        <f t="shared" si="53"/>
        <v>0</v>
      </c>
      <c r="BC55" s="321"/>
      <c r="BD55" s="322"/>
      <c r="BE55" s="322"/>
      <c r="BF55" s="322"/>
      <c r="BG55" s="322"/>
      <c r="BH55" s="322"/>
      <c r="BI55" s="322"/>
      <c r="BJ55" s="322">
        <f t="shared" si="54"/>
        <v>0</v>
      </c>
      <c r="BK55" s="321"/>
      <c r="BL55" s="323">
        <f t="shared" si="18"/>
        <v>0</v>
      </c>
      <c r="BM55" s="321">
        <f t="shared" si="36"/>
        <v>0</v>
      </c>
      <c r="BN55" s="318"/>
      <c r="BO55" s="319"/>
      <c r="BP55" s="320"/>
      <c r="BQ55" s="320"/>
      <c r="BR55" s="320"/>
      <c r="BS55" s="320"/>
      <c r="BT55" s="320"/>
      <c r="BU55" s="320"/>
      <c r="BV55" s="320">
        <f t="shared" si="43"/>
        <v>0</v>
      </c>
      <c r="BW55" s="321"/>
      <c r="BX55" s="322"/>
      <c r="BY55" s="322"/>
      <c r="BZ55" s="322"/>
      <c r="CA55" s="322"/>
      <c r="CB55" s="322"/>
      <c r="CC55" s="322"/>
      <c r="CD55" s="322">
        <f t="shared" si="44"/>
        <v>0</v>
      </c>
      <c r="CE55" s="321"/>
      <c r="CF55" s="324"/>
      <c r="CG55" s="323">
        <f t="shared" si="45"/>
        <v>0</v>
      </c>
      <c r="CH55" s="321">
        <f t="shared" si="46"/>
        <v>0</v>
      </c>
      <c r="CI55" s="325"/>
      <c r="CJ55" s="325"/>
      <c r="CK55" s="326">
        <f>(X55+AR55+BL55)/3</f>
        <v>0</v>
      </c>
      <c r="CL55" s="319"/>
      <c r="CM55" s="320"/>
      <c r="CN55" s="320"/>
      <c r="CO55" s="320"/>
      <c r="CP55" s="320"/>
      <c r="CQ55" s="320"/>
      <c r="CR55" s="320"/>
      <c r="CS55" s="320">
        <f t="shared" si="47"/>
        <v>0</v>
      </c>
      <c r="CT55" s="321"/>
      <c r="CU55" s="322"/>
      <c r="CV55" s="322"/>
      <c r="CW55" s="322"/>
      <c r="CX55" s="322"/>
      <c r="CY55" s="338">
        <v>2</v>
      </c>
      <c r="CZ55" s="322"/>
      <c r="DA55" s="322">
        <f t="shared" si="48"/>
        <v>2</v>
      </c>
      <c r="DB55" s="321"/>
      <c r="DC55" s="324"/>
      <c r="DD55" s="323">
        <f t="shared" si="22"/>
        <v>2</v>
      </c>
      <c r="DE55" s="321">
        <f t="shared" si="49"/>
        <v>0</v>
      </c>
      <c r="DF55" s="337">
        <f>SUM(DD55:DE55)</f>
        <v>2</v>
      </c>
      <c r="DG55" s="319"/>
      <c r="DH55" s="320"/>
      <c r="DI55" s="320"/>
      <c r="DJ55" s="320"/>
      <c r="DK55" s="320"/>
      <c r="DL55" s="320"/>
      <c r="DM55" s="320"/>
      <c r="DN55" s="320">
        <f t="shared" si="50"/>
        <v>0</v>
      </c>
      <c r="DO55" s="321"/>
      <c r="DP55" s="322"/>
      <c r="DQ55" s="322"/>
      <c r="DR55" s="322"/>
      <c r="DS55" s="322"/>
      <c r="DT55" s="322"/>
      <c r="DU55" s="322"/>
      <c r="DV55" s="322">
        <f t="shared" si="12"/>
        <v>0</v>
      </c>
      <c r="DW55" s="321"/>
      <c r="DX55" s="324"/>
      <c r="DY55" s="323">
        <f t="shared" si="23"/>
        <v>0</v>
      </c>
      <c r="DZ55" s="321">
        <f t="shared" si="13"/>
        <v>0</v>
      </c>
      <c r="EA55" s="318"/>
      <c r="EC55" s="387">
        <f t="shared" si="24"/>
        <v>0.5</v>
      </c>
    </row>
    <row r="56" spans="1:133" hidden="1" x14ac:dyDescent="0.15">
      <c r="A56" s="223">
        <v>45</v>
      </c>
      <c r="B56" s="415"/>
      <c r="C56" s="226">
        <v>132</v>
      </c>
      <c r="D56" s="226" t="s">
        <v>213</v>
      </c>
      <c r="E56" s="76" t="s">
        <v>576</v>
      </c>
      <c r="F56" s="77" t="s">
        <v>577</v>
      </c>
      <c r="G56" s="227" t="s">
        <v>578</v>
      </c>
      <c r="H56" s="268"/>
      <c r="I56" s="269"/>
      <c r="J56" s="270"/>
      <c r="K56" s="271"/>
      <c r="L56" s="272"/>
      <c r="M56" s="273"/>
      <c r="N56" s="274">
        <f t="shared" si="28"/>
        <v>0</v>
      </c>
      <c r="O56" s="78"/>
      <c r="P56" s="79"/>
      <c r="Q56" s="80"/>
      <c r="R56" s="81"/>
      <c r="S56" s="82"/>
      <c r="T56" s="83"/>
      <c r="U56" s="82"/>
      <c r="V56" s="152">
        <f t="shared" si="29"/>
        <v>0</v>
      </c>
      <c r="W56" s="78"/>
      <c r="X56" s="254">
        <f t="shared" si="14"/>
        <v>0</v>
      </c>
      <c r="Y56" s="155">
        <f t="shared" si="30"/>
        <v>0</v>
      </c>
      <c r="Z56" s="318">
        <f t="shared" si="15"/>
        <v>0</v>
      </c>
      <c r="AA56" s="319"/>
      <c r="AB56" s="320"/>
      <c r="AC56" s="320"/>
      <c r="AD56" s="320"/>
      <c r="AE56" s="320"/>
      <c r="AF56" s="320"/>
      <c r="AG56" s="320"/>
      <c r="AH56" s="320">
        <f t="shared" si="51"/>
        <v>0</v>
      </c>
      <c r="AI56" s="321"/>
      <c r="AJ56" s="322"/>
      <c r="AK56" s="322"/>
      <c r="AL56" s="322"/>
      <c r="AM56" s="322"/>
      <c r="AN56" s="322"/>
      <c r="AO56" s="322"/>
      <c r="AP56" s="322">
        <f t="shared" si="52"/>
        <v>0</v>
      </c>
      <c r="AQ56" s="321"/>
      <c r="AR56" s="323">
        <f t="shared" si="16"/>
        <v>0</v>
      </c>
      <c r="AS56" s="321">
        <f t="shared" si="33"/>
        <v>0</v>
      </c>
      <c r="AT56" s="318">
        <f t="shared" si="17"/>
        <v>0</v>
      </c>
      <c r="AU56" s="319"/>
      <c r="AV56" s="320"/>
      <c r="AW56" s="320"/>
      <c r="AX56" s="320"/>
      <c r="AY56" s="320"/>
      <c r="AZ56" s="320"/>
      <c r="BA56" s="320"/>
      <c r="BB56" s="320">
        <f t="shared" si="53"/>
        <v>0</v>
      </c>
      <c r="BC56" s="321"/>
      <c r="BD56" s="322"/>
      <c r="BE56" s="322"/>
      <c r="BF56" s="322"/>
      <c r="BG56" s="322"/>
      <c r="BH56" s="322"/>
      <c r="BI56" s="322"/>
      <c r="BJ56" s="322">
        <f t="shared" si="54"/>
        <v>0</v>
      </c>
      <c r="BK56" s="321"/>
      <c r="BL56" s="323">
        <f t="shared" si="18"/>
        <v>0</v>
      </c>
      <c r="BM56" s="321">
        <f t="shared" si="36"/>
        <v>0</v>
      </c>
      <c r="BN56" s="318">
        <f t="shared" si="19"/>
        <v>0</v>
      </c>
      <c r="BO56" s="319"/>
      <c r="BP56" s="320"/>
      <c r="BQ56" s="320"/>
      <c r="BR56" s="320"/>
      <c r="BS56" s="320"/>
      <c r="BT56" s="320"/>
      <c r="BU56" s="320"/>
      <c r="BV56" s="320">
        <f t="shared" si="43"/>
        <v>0</v>
      </c>
      <c r="BW56" s="321"/>
      <c r="BX56" s="322"/>
      <c r="BY56" s="322"/>
      <c r="BZ56" s="322"/>
      <c r="CA56" s="322"/>
      <c r="CB56" s="322"/>
      <c r="CC56" s="322"/>
      <c r="CD56" s="322">
        <f t="shared" si="44"/>
        <v>0</v>
      </c>
      <c r="CE56" s="321"/>
      <c r="CF56" s="324"/>
      <c r="CG56" s="323">
        <f t="shared" si="45"/>
        <v>0</v>
      </c>
      <c r="CH56" s="321">
        <f t="shared" si="46"/>
        <v>0</v>
      </c>
      <c r="CI56" s="325">
        <f>SUM(CG56:CH56)</f>
        <v>0</v>
      </c>
      <c r="CJ56" s="325"/>
      <c r="CK56" s="326">
        <f>(X56+AR56+BL56)/3</f>
        <v>0</v>
      </c>
      <c r="CL56" s="319"/>
      <c r="CM56" s="320"/>
      <c r="CN56" s="320"/>
      <c r="CO56" s="320"/>
      <c r="CP56" s="320"/>
      <c r="CQ56" s="320"/>
      <c r="CR56" s="320"/>
      <c r="CS56" s="320">
        <f t="shared" si="47"/>
        <v>0</v>
      </c>
      <c r="CT56" s="321"/>
      <c r="CU56" s="322"/>
      <c r="CV56" s="322"/>
      <c r="CW56" s="322"/>
      <c r="CX56" s="322"/>
      <c r="CY56" s="322"/>
      <c r="CZ56" s="322"/>
      <c r="DA56" s="322">
        <f t="shared" si="48"/>
        <v>0</v>
      </c>
      <c r="DB56" s="321"/>
      <c r="DC56" s="324"/>
      <c r="DD56" s="323">
        <f t="shared" si="22"/>
        <v>0</v>
      </c>
      <c r="DE56" s="321">
        <f t="shared" si="49"/>
        <v>0</v>
      </c>
      <c r="DF56" s="325">
        <f>SUM(DD56:DE56)</f>
        <v>0</v>
      </c>
      <c r="DG56" s="319"/>
      <c r="DH56" s="320"/>
      <c r="DI56" s="320"/>
      <c r="DJ56" s="320"/>
      <c r="DK56" s="320"/>
      <c r="DL56" s="320"/>
      <c r="DM56" s="320"/>
      <c r="DN56" s="320">
        <f t="shared" si="50"/>
        <v>0</v>
      </c>
      <c r="DO56" s="321"/>
      <c r="DP56" s="322"/>
      <c r="DQ56" s="322"/>
      <c r="DR56" s="322"/>
      <c r="DS56" s="322"/>
      <c r="DT56" s="322"/>
      <c r="DU56" s="322"/>
      <c r="DV56" s="322">
        <f t="shared" si="12"/>
        <v>0</v>
      </c>
      <c r="DW56" s="321"/>
      <c r="DX56" s="324"/>
      <c r="DY56" s="323">
        <f t="shared" si="23"/>
        <v>0</v>
      </c>
      <c r="DZ56" s="321">
        <f t="shared" si="13"/>
        <v>0</v>
      </c>
      <c r="EA56" s="318">
        <f>SUM(DY56:DZ56)</f>
        <v>0</v>
      </c>
      <c r="EC56" s="387">
        <f t="shared" si="24"/>
        <v>0</v>
      </c>
    </row>
    <row r="57" spans="1:133" x14ac:dyDescent="0.15">
      <c r="A57" s="223">
        <v>32</v>
      </c>
      <c r="B57" s="415"/>
      <c r="C57" s="226">
        <v>165</v>
      </c>
      <c r="D57" s="226" t="s">
        <v>234</v>
      </c>
      <c r="E57" s="76" t="s">
        <v>579</v>
      </c>
      <c r="F57" s="77" t="s">
        <v>580</v>
      </c>
      <c r="G57" s="227" t="s">
        <v>581</v>
      </c>
      <c r="H57" s="268"/>
      <c r="I57" s="269"/>
      <c r="J57" s="270"/>
      <c r="K57" s="271"/>
      <c r="L57" s="272"/>
      <c r="M57" s="273"/>
      <c r="N57" s="274">
        <f t="shared" si="28"/>
        <v>0</v>
      </c>
      <c r="O57" s="78"/>
      <c r="P57" s="79"/>
      <c r="Q57" s="80"/>
      <c r="R57" s="81"/>
      <c r="S57" s="82"/>
      <c r="T57" s="83"/>
      <c r="U57" s="82"/>
      <c r="V57" s="152">
        <f t="shared" si="29"/>
        <v>0</v>
      </c>
      <c r="W57" s="78"/>
      <c r="X57" s="254">
        <f t="shared" si="14"/>
        <v>0</v>
      </c>
      <c r="Y57" s="155">
        <f t="shared" si="30"/>
        <v>0</v>
      </c>
      <c r="Z57" s="318"/>
      <c r="AA57" s="319"/>
      <c r="AB57" s="320"/>
      <c r="AC57" s="320">
        <v>1</v>
      </c>
      <c r="AD57" s="320"/>
      <c r="AE57" s="320"/>
      <c r="AF57" s="320"/>
      <c r="AG57" s="320"/>
      <c r="AH57" s="320">
        <f t="shared" si="51"/>
        <v>1</v>
      </c>
      <c r="AI57" s="321"/>
      <c r="AJ57" s="322"/>
      <c r="AK57" s="322">
        <v>1</v>
      </c>
      <c r="AL57" s="322"/>
      <c r="AM57" s="322"/>
      <c r="AN57" s="322"/>
      <c r="AO57" s="322"/>
      <c r="AP57" s="322">
        <f t="shared" si="52"/>
        <v>1</v>
      </c>
      <c r="AQ57" s="321"/>
      <c r="AR57" s="323">
        <f t="shared" si="16"/>
        <v>1</v>
      </c>
      <c r="AS57" s="321">
        <f t="shared" si="33"/>
        <v>0</v>
      </c>
      <c r="AT57" s="337">
        <f t="shared" si="17"/>
        <v>1</v>
      </c>
      <c r="AU57" s="319"/>
      <c r="AV57" s="320"/>
      <c r="AW57" s="320"/>
      <c r="AX57" s="320"/>
      <c r="AY57" s="320"/>
      <c r="AZ57" s="320"/>
      <c r="BA57" s="320"/>
      <c r="BB57" s="320">
        <f t="shared" si="53"/>
        <v>0</v>
      </c>
      <c r="BC57" s="321"/>
      <c r="BD57" s="322"/>
      <c r="BE57" s="322"/>
      <c r="BF57" s="322"/>
      <c r="BG57" s="322"/>
      <c r="BH57" s="322"/>
      <c r="BI57" s="322"/>
      <c r="BJ57" s="322">
        <f t="shared" si="54"/>
        <v>0</v>
      </c>
      <c r="BK57" s="321"/>
      <c r="BL57" s="323">
        <f t="shared" si="18"/>
        <v>0</v>
      </c>
      <c r="BM57" s="321">
        <f t="shared" si="36"/>
        <v>0</v>
      </c>
      <c r="BN57" s="318"/>
      <c r="BO57" s="319"/>
      <c r="BP57" s="320"/>
      <c r="BQ57" s="320"/>
      <c r="BR57" s="320"/>
      <c r="BS57" s="320"/>
      <c r="BT57" s="320"/>
      <c r="BU57" s="320"/>
      <c r="BV57" s="320">
        <f t="shared" si="43"/>
        <v>0</v>
      </c>
      <c r="BW57" s="321"/>
      <c r="BX57" s="322"/>
      <c r="BY57" s="322">
        <v>1</v>
      </c>
      <c r="BZ57" s="322"/>
      <c r="CA57" s="322"/>
      <c r="CB57" s="322">
        <v>1</v>
      </c>
      <c r="CC57" s="322">
        <v>1</v>
      </c>
      <c r="CD57" s="322">
        <f t="shared" si="44"/>
        <v>3</v>
      </c>
      <c r="CE57" s="321"/>
      <c r="CF57" s="324"/>
      <c r="CG57" s="323">
        <f t="shared" si="45"/>
        <v>3</v>
      </c>
      <c r="CH57" s="321">
        <f t="shared" si="46"/>
        <v>0</v>
      </c>
      <c r="CI57" s="325">
        <f>SUM(CG57:CH57)</f>
        <v>3</v>
      </c>
      <c r="CJ57" s="325"/>
      <c r="CK57" s="326">
        <f>(X57+AR57+BL57+CI57)/4</f>
        <v>1</v>
      </c>
      <c r="CL57" s="319"/>
      <c r="CM57" s="320"/>
      <c r="CN57" s="320"/>
      <c r="CO57" s="320"/>
      <c r="CP57" s="320"/>
      <c r="CQ57" s="320"/>
      <c r="CR57" s="320"/>
      <c r="CS57" s="320">
        <f t="shared" si="47"/>
        <v>0</v>
      </c>
      <c r="CT57" s="321"/>
      <c r="CU57" s="322"/>
      <c r="CV57" s="322"/>
      <c r="CW57" s="322"/>
      <c r="CX57" s="322"/>
      <c r="CY57" s="322"/>
      <c r="CZ57" s="322"/>
      <c r="DA57" s="322">
        <f t="shared" si="48"/>
        <v>0</v>
      </c>
      <c r="DB57" s="321"/>
      <c r="DC57" s="324"/>
      <c r="DD57" s="323">
        <f t="shared" si="22"/>
        <v>0</v>
      </c>
      <c r="DE57" s="321">
        <f t="shared" si="49"/>
        <v>0</v>
      </c>
      <c r="DF57" s="325"/>
      <c r="DG57" s="319"/>
      <c r="DH57" s="320"/>
      <c r="DI57" s="320"/>
      <c r="DJ57" s="320"/>
      <c r="DK57" s="320"/>
      <c r="DL57" s="320"/>
      <c r="DM57" s="320"/>
      <c r="DN57" s="320">
        <f t="shared" si="50"/>
        <v>0</v>
      </c>
      <c r="DO57" s="321"/>
      <c r="DP57" s="322"/>
      <c r="DQ57" s="322"/>
      <c r="DR57" s="322"/>
      <c r="DS57" s="322"/>
      <c r="DT57" s="322"/>
      <c r="DU57" s="322"/>
      <c r="DV57" s="322">
        <f t="shared" si="12"/>
        <v>0</v>
      </c>
      <c r="DW57" s="321"/>
      <c r="DX57" s="324"/>
      <c r="DY57" s="323">
        <f t="shared" si="23"/>
        <v>0</v>
      </c>
      <c r="DZ57" s="321">
        <f t="shared" si="13"/>
        <v>0</v>
      </c>
      <c r="EA57" s="318"/>
      <c r="EC57" s="387">
        <f t="shared" si="24"/>
        <v>0.66666666666666663</v>
      </c>
    </row>
    <row r="58" spans="1:133" x14ac:dyDescent="0.15">
      <c r="A58" s="223">
        <v>33</v>
      </c>
      <c r="B58" s="415"/>
      <c r="C58" s="226">
        <v>20</v>
      </c>
      <c r="D58" s="226" t="s">
        <v>245</v>
      </c>
      <c r="E58" s="76" t="s">
        <v>382</v>
      </c>
      <c r="F58" s="77" t="s">
        <v>383</v>
      </c>
      <c r="G58" s="227" t="s">
        <v>384</v>
      </c>
      <c r="H58" s="268"/>
      <c r="I58" s="269"/>
      <c r="J58" s="270"/>
      <c r="K58" s="271"/>
      <c r="L58" s="272"/>
      <c r="M58" s="273"/>
      <c r="N58" s="274">
        <f t="shared" si="28"/>
        <v>0</v>
      </c>
      <c r="O58" s="78"/>
      <c r="P58" s="79"/>
      <c r="Q58" s="80"/>
      <c r="R58" s="81"/>
      <c r="S58" s="82"/>
      <c r="T58" s="83"/>
      <c r="U58" s="82"/>
      <c r="V58" s="152">
        <f t="shared" si="29"/>
        <v>0</v>
      </c>
      <c r="W58" s="78"/>
      <c r="X58" s="254">
        <f t="shared" si="14"/>
        <v>0</v>
      </c>
      <c r="Y58" s="155">
        <f t="shared" si="30"/>
        <v>0</v>
      </c>
      <c r="Z58" s="318"/>
      <c r="AA58" s="319"/>
      <c r="AB58" s="320"/>
      <c r="AC58" s="320"/>
      <c r="AD58" s="320"/>
      <c r="AE58" s="320"/>
      <c r="AF58" s="320"/>
      <c r="AG58" s="320"/>
      <c r="AH58" s="320">
        <f t="shared" si="51"/>
        <v>0</v>
      </c>
      <c r="AI58" s="321"/>
      <c r="AJ58" s="322"/>
      <c r="AK58" s="322"/>
      <c r="AL58" s="322"/>
      <c r="AM58" s="322"/>
      <c r="AN58" s="322"/>
      <c r="AO58" s="322"/>
      <c r="AP58" s="322">
        <f t="shared" si="52"/>
        <v>0</v>
      </c>
      <c r="AQ58" s="321"/>
      <c r="AR58" s="323">
        <f t="shared" si="16"/>
        <v>0</v>
      </c>
      <c r="AS58" s="321">
        <f t="shared" si="33"/>
        <v>0</v>
      </c>
      <c r="AT58" s="318"/>
      <c r="AU58" s="319"/>
      <c r="AV58" s="320"/>
      <c r="AW58" s="320"/>
      <c r="AX58" s="320"/>
      <c r="AY58" s="320"/>
      <c r="AZ58" s="320"/>
      <c r="BA58" s="320"/>
      <c r="BB58" s="320">
        <f t="shared" si="53"/>
        <v>0</v>
      </c>
      <c r="BC58" s="321"/>
      <c r="BD58" s="322"/>
      <c r="BE58" s="322"/>
      <c r="BF58" s="322"/>
      <c r="BG58" s="322"/>
      <c r="BH58" s="322">
        <v>1</v>
      </c>
      <c r="BI58" s="322"/>
      <c r="BJ58" s="322">
        <f t="shared" si="54"/>
        <v>1</v>
      </c>
      <c r="BK58" s="321"/>
      <c r="BL58" s="323">
        <f t="shared" si="18"/>
        <v>1</v>
      </c>
      <c r="BM58" s="321">
        <f t="shared" si="36"/>
        <v>0</v>
      </c>
      <c r="BN58" s="337">
        <f t="shared" si="19"/>
        <v>1</v>
      </c>
      <c r="BO58" s="319"/>
      <c r="BP58" s="320"/>
      <c r="BQ58" s="320"/>
      <c r="BR58" s="320"/>
      <c r="BS58" s="320"/>
      <c r="BT58" s="320">
        <v>1</v>
      </c>
      <c r="BU58" s="320"/>
      <c r="BV58" s="320">
        <f t="shared" si="43"/>
        <v>1</v>
      </c>
      <c r="BW58" s="321"/>
      <c r="BX58" s="322"/>
      <c r="BY58" s="322"/>
      <c r="BZ58" s="322"/>
      <c r="CA58" s="322"/>
      <c r="CB58" s="322"/>
      <c r="CC58" s="322"/>
      <c r="CD58" s="322">
        <f t="shared" si="44"/>
        <v>0</v>
      </c>
      <c r="CE58" s="321"/>
      <c r="CF58" s="324"/>
      <c r="CG58" s="323">
        <f t="shared" si="45"/>
        <v>1</v>
      </c>
      <c r="CH58" s="321">
        <f t="shared" si="46"/>
        <v>0</v>
      </c>
      <c r="CI58" s="325">
        <f>SUM(CG58:CH58)</f>
        <v>1</v>
      </c>
      <c r="CJ58" s="325"/>
      <c r="CK58" s="326">
        <f>(X58+AR58+BL58+CI58)/4</f>
        <v>0.5</v>
      </c>
      <c r="CL58" s="319"/>
      <c r="CM58" s="320"/>
      <c r="CN58" s="320"/>
      <c r="CO58" s="320"/>
      <c r="CP58" s="320"/>
      <c r="CQ58" s="320"/>
      <c r="CR58" s="320"/>
      <c r="CS58" s="320">
        <f t="shared" si="47"/>
        <v>0</v>
      </c>
      <c r="CT58" s="321">
        <v>1</v>
      </c>
      <c r="CU58" s="322"/>
      <c r="CV58" s="322"/>
      <c r="CW58" s="322"/>
      <c r="CX58" s="322"/>
      <c r="CY58" s="322"/>
      <c r="CZ58" s="322"/>
      <c r="DA58" s="322">
        <f t="shared" si="48"/>
        <v>0</v>
      </c>
      <c r="DB58" s="321"/>
      <c r="DC58" s="324"/>
      <c r="DD58" s="323">
        <f t="shared" si="22"/>
        <v>0</v>
      </c>
      <c r="DE58" s="321">
        <f t="shared" si="49"/>
        <v>1</v>
      </c>
      <c r="DF58" s="325">
        <f>SUM(DD58:DE58)</f>
        <v>1</v>
      </c>
      <c r="DG58" s="319"/>
      <c r="DH58" s="320"/>
      <c r="DI58" s="320"/>
      <c r="DJ58" s="320"/>
      <c r="DK58" s="320"/>
      <c r="DL58" s="320">
        <v>2</v>
      </c>
      <c r="DM58" s="320"/>
      <c r="DN58" s="320">
        <f t="shared" si="50"/>
        <v>2</v>
      </c>
      <c r="DO58" s="321">
        <v>1</v>
      </c>
      <c r="DP58" s="322"/>
      <c r="DQ58" s="322"/>
      <c r="DR58" s="322"/>
      <c r="DS58" s="322"/>
      <c r="DT58" s="322">
        <v>2</v>
      </c>
      <c r="DU58" s="322"/>
      <c r="DV58" s="322">
        <f t="shared" si="12"/>
        <v>2</v>
      </c>
      <c r="DW58" s="321"/>
      <c r="DX58" s="324"/>
      <c r="DY58" s="323">
        <f t="shared" si="23"/>
        <v>2</v>
      </c>
      <c r="DZ58" s="321">
        <f t="shared" si="13"/>
        <v>1</v>
      </c>
      <c r="EA58" s="318">
        <f>SUM(DY58:DZ58)</f>
        <v>3</v>
      </c>
      <c r="EC58" s="387">
        <f t="shared" si="24"/>
        <v>1</v>
      </c>
    </row>
    <row r="59" spans="1:133" hidden="1" x14ac:dyDescent="0.15">
      <c r="A59" s="223">
        <v>26</v>
      </c>
      <c r="B59" s="415"/>
      <c r="C59" s="226">
        <v>156</v>
      </c>
      <c r="D59" s="226" t="s">
        <v>134</v>
      </c>
      <c r="E59" s="76" t="s">
        <v>391</v>
      </c>
      <c r="F59" s="77" t="s">
        <v>392</v>
      </c>
      <c r="G59" s="227" t="s">
        <v>393</v>
      </c>
      <c r="H59" s="268"/>
      <c r="I59" s="269"/>
      <c r="J59" s="270"/>
      <c r="K59" s="271"/>
      <c r="L59" s="272"/>
      <c r="M59" s="273"/>
      <c r="N59" s="274">
        <f t="shared" si="28"/>
        <v>0</v>
      </c>
      <c r="O59" s="78"/>
      <c r="P59" s="79"/>
      <c r="Q59" s="80"/>
      <c r="R59" s="81"/>
      <c r="S59" s="82"/>
      <c r="T59" s="83"/>
      <c r="U59" s="82"/>
      <c r="V59" s="152">
        <f t="shared" si="29"/>
        <v>0</v>
      </c>
      <c r="W59" s="78"/>
      <c r="X59" s="254">
        <f t="shared" si="14"/>
        <v>0</v>
      </c>
      <c r="Y59" s="155">
        <f t="shared" si="30"/>
        <v>0</v>
      </c>
      <c r="Z59" s="318"/>
      <c r="AA59" s="319"/>
      <c r="AB59" s="320"/>
      <c r="AC59" s="320"/>
      <c r="AD59" s="320"/>
      <c r="AE59" s="320"/>
      <c r="AF59" s="320"/>
      <c r="AG59" s="320"/>
      <c r="AH59" s="320">
        <f t="shared" si="51"/>
        <v>0</v>
      </c>
      <c r="AI59" s="321"/>
      <c r="AJ59" s="322"/>
      <c r="AK59" s="322"/>
      <c r="AL59" s="322"/>
      <c r="AM59" s="322"/>
      <c r="AN59" s="322"/>
      <c r="AO59" s="322"/>
      <c r="AP59" s="322">
        <f t="shared" si="52"/>
        <v>0</v>
      </c>
      <c r="AQ59" s="321"/>
      <c r="AR59" s="323">
        <f t="shared" si="16"/>
        <v>0</v>
      </c>
      <c r="AS59" s="321">
        <f t="shared" si="33"/>
        <v>0</v>
      </c>
      <c r="AT59" s="318"/>
      <c r="AU59" s="319"/>
      <c r="AV59" s="320"/>
      <c r="AW59" s="320"/>
      <c r="AX59" s="320"/>
      <c r="AY59" s="320"/>
      <c r="AZ59" s="320"/>
      <c r="BA59" s="320"/>
      <c r="BB59" s="320">
        <f t="shared" si="53"/>
        <v>0</v>
      </c>
      <c r="BC59" s="321"/>
      <c r="BD59" s="322"/>
      <c r="BE59" s="322"/>
      <c r="BF59" s="322"/>
      <c r="BG59" s="322"/>
      <c r="BH59" s="322"/>
      <c r="BI59" s="322"/>
      <c r="BJ59" s="322">
        <f t="shared" si="54"/>
        <v>0</v>
      </c>
      <c r="BK59" s="321"/>
      <c r="BL59" s="323">
        <f t="shared" si="18"/>
        <v>0</v>
      </c>
      <c r="BM59" s="321">
        <f t="shared" si="36"/>
        <v>0</v>
      </c>
      <c r="BN59" s="318"/>
      <c r="BO59" s="319"/>
      <c r="BP59" s="320"/>
      <c r="BQ59" s="320"/>
      <c r="BR59" s="320"/>
      <c r="BS59" s="320"/>
      <c r="BT59" s="320"/>
      <c r="BU59" s="320"/>
      <c r="BV59" s="320">
        <f t="shared" si="43"/>
        <v>0</v>
      </c>
      <c r="BW59" s="321"/>
      <c r="BX59" s="322"/>
      <c r="BY59" s="322"/>
      <c r="BZ59" s="322"/>
      <c r="CA59" s="322"/>
      <c r="CB59" s="322"/>
      <c r="CC59" s="322"/>
      <c r="CD59" s="322">
        <f t="shared" si="44"/>
        <v>0</v>
      </c>
      <c r="CE59" s="321"/>
      <c r="CF59" s="324"/>
      <c r="CG59" s="323">
        <f t="shared" si="45"/>
        <v>0</v>
      </c>
      <c r="CH59" s="321">
        <f t="shared" si="46"/>
        <v>0</v>
      </c>
      <c r="CI59" s="325"/>
      <c r="CJ59" s="325"/>
      <c r="CK59" s="326">
        <f>(X59+AR59+BL59)/3</f>
        <v>0</v>
      </c>
      <c r="CL59" s="319"/>
      <c r="CM59" s="320"/>
      <c r="CN59" s="320"/>
      <c r="CO59" s="320"/>
      <c r="CP59" s="320"/>
      <c r="CQ59" s="320"/>
      <c r="CR59" s="320"/>
      <c r="CS59" s="320">
        <f t="shared" si="47"/>
        <v>0</v>
      </c>
      <c r="CT59" s="321"/>
      <c r="CU59" s="322"/>
      <c r="CV59" s="322"/>
      <c r="CW59" s="322"/>
      <c r="CX59" s="322"/>
      <c r="CY59" s="322"/>
      <c r="CZ59" s="322"/>
      <c r="DA59" s="322">
        <f t="shared" si="48"/>
        <v>0</v>
      </c>
      <c r="DB59" s="321"/>
      <c r="DC59" s="324"/>
      <c r="DD59" s="323">
        <f t="shared" si="22"/>
        <v>0</v>
      </c>
      <c r="DE59" s="321">
        <f t="shared" si="49"/>
        <v>0</v>
      </c>
      <c r="DF59" s="325"/>
      <c r="DG59" s="319"/>
      <c r="DH59" s="320"/>
      <c r="DI59" s="320"/>
      <c r="DJ59" s="320"/>
      <c r="DK59" s="320"/>
      <c r="DL59" s="320"/>
      <c r="DM59" s="320"/>
      <c r="DN59" s="320">
        <f t="shared" si="50"/>
        <v>0</v>
      </c>
      <c r="DO59" s="321"/>
      <c r="DP59" s="322"/>
      <c r="DQ59" s="322"/>
      <c r="DR59" s="322"/>
      <c r="DS59" s="322"/>
      <c r="DT59" s="322"/>
      <c r="DU59" s="322"/>
      <c r="DV59" s="322">
        <f t="shared" si="12"/>
        <v>0</v>
      </c>
      <c r="DW59" s="321"/>
      <c r="DX59" s="324"/>
      <c r="DY59" s="323">
        <f t="shared" si="23"/>
        <v>0</v>
      </c>
      <c r="DZ59" s="321">
        <f t="shared" si="13"/>
        <v>0</v>
      </c>
      <c r="EA59" s="318"/>
      <c r="EC59" s="387">
        <f t="shared" si="24"/>
        <v>0</v>
      </c>
    </row>
    <row r="60" spans="1:133" s="232" customFormat="1" x14ac:dyDescent="0.15">
      <c r="A60" s="229">
        <v>34</v>
      </c>
      <c r="B60" s="416" t="s">
        <v>1049</v>
      </c>
      <c r="C60" s="230"/>
      <c r="D60" s="230"/>
      <c r="E60" s="421" t="s">
        <v>1074</v>
      </c>
      <c r="F60" s="97" t="s">
        <v>1060</v>
      </c>
      <c r="G60" s="233" t="s">
        <v>1061</v>
      </c>
      <c r="H60" s="275"/>
      <c r="I60" s="276"/>
      <c r="J60" s="277"/>
      <c r="K60" s="278"/>
      <c r="L60" s="279"/>
      <c r="M60" s="280"/>
      <c r="N60" s="281"/>
      <c r="O60" s="98"/>
      <c r="P60" s="99"/>
      <c r="Q60" s="100"/>
      <c r="R60" s="101"/>
      <c r="S60" s="102"/>
      <c r="T60" s="103"/>
      <c r="U60" s="102"/>
      <c r="V60" s="159"/>
      <c r="W60" s="98"/>
      <c r="X60" s="255">
        <f t="shared" si="14"/>
        <v>0</v>
      </c>
      <c r="Y60" s="160"/>
      <c r="Z60" s="327"/>
      <c r="AA60" s="328"/>
      <c r="AB60" s="329"/>
      <c r="AC60" s="329"/>
      <c r="AD60" s="329"/>
      <c r="AE60" s="329"/>
      <c r="AF60" s="329"/>
      <c r="AG60" s="329"/>
      <c r="AH60" s="329"/>
      <c r="AI60" s="330"/>
      <c r="AJ60" s="331"/>
      <c r="AK60" s="331"/>
      <c r="AL60" s="331"/>
      <c r="AM60" s="331"/>
      <c r="AN60" s="331"/>
      <c r="AO60" s="331"/>
      <c r="AP60" s="331"/>
      <c r="AQ60" s="330"/>
      <c r="AR60" s="336">
        <f t="shared" si="16"/>
        <v>0</v>
      </c>
      <c r="AS60" s="330"/>
      <c r="AT60" s="327"/>
      <c r="AU60" s="328"/>
      <c r="AV60" s="329"/>
      <c r="AW60" s="329"/>
      <c r="AX60" s="329"/>
      <c r="AY60" s="329"/>
      <c r="AZ60" s="329"/>
      <c r="BA60" s="329"/>
      <c r="BB60" s="329"/>
      <c r="BC60" s="330"/>
      <c r="BD60" s="331"/>
      <c r="BE60" s="331"/>
      <c r="BF60" s="331"/>
      <c r="BG60" s="331"/>
      <c r="BH60" s="331"/>
      <c r="BI60" s="331"/>
      <c r="BJ60" s="331"/>
      <c r="BK60" s="330"/>
      <c r="BL60" s="336">
        <f t="shared" si="18"/>
        <v>0</v>
      </c>
      <c r="BM60" s="330"/>
      <c r="BN60" s="327"/>
      <c r="BO60" s="328"/>
      <c r="BP60" s="329"/>
      <c r="BQ60" s="329"/>
      <c r="BR60" s="329"/>
      <c r="BS60" s="329"/>
      <c r="BT60" s="329"/>
      <c r="BU60" s="329"/>
      <c r="BV60" s="329"/>
      <c r="BW60" s="330"/>
      <c r="BX60" s="331"/>
      <c r="BY60" s="331"/>
      <c r="BZ60" s="331"/>
      <c r="CA60" s="331"/>
      <c r="CB60" s="331"/>
      <c r="CC60" s="331"/>
      <c r="CD60" s="331"/>
      <c r="CE60" s="330"/>
      <c r="CF60" s="333"/>
      <c r="CG60" s="336"/>
      <c r="CH60" s="330"/>
      <c r="CI60" s="334"/>
      <c r="CJ60" s="334"/>
      <c r="CK60" s="335"/>
      <c r="CL60" s="328"/>
      <c r="CM60" s="329"/>
      <c r="CN60" s="329"/>
      <c r="CO60" s="329"/>
      <c r="CP60" s="329"/>
      <c r="CQ60" s="329"/>
      <c r="CR60" s="329"/>
      <c r="CS60" s="329"/>
      <c r="CT60" s="330"/>
      <c r="CU60" s="331"/>
      <c r="CV60" s="331"/>
      <c r="CW60" s="331"/>
      <c r="CX60" s="331"/>
      <c r="CY60" s="331"/>
      <c r="CZ60" s="331"/>
      <c r="DA60" s="331"/>
      <c r="DB60" s="330"/>
      <c r="DC60" s="333"/>
      <c r="DD60" s="336">
        <f t="shared" si="22"/>
        <v>0</v>
      </c>
      <c r="DE60" s="330"/>
      <c r="DF60" s="334"/>
      <c r="DG60" s="328"/>
      <c r="DH60" s="329"/>
      <c r="DI60" s="329"/>
      <c r="DJ60" s="339">
        <v>1</v>
      </c>
      <c r="DK60" s="329"/>
      <c r="DL60" s="329"/>
      <c r="DM60" s="329"/>
      <c r="DN60" s="329">
        <f t="shared" si="50"/>
        <v>1</v>
      </c>
      <c r="DO60" s="330"/>
      <c r="DP60" s="331"/>
      <c r="DQ60" s="331"/>
      <c r="DR60" s="331"/>
      <c r="DS60" s="331"/>
      <c r="DT60" s="331"/>
      <c r="DU60" s="331"/>
      <c r="DV60" s="331">
        <f t="shared" si="12"/>
        <v>0</v>
      </c>
      <c r="DW60" s="330"/>
      <c r="DX60" s="333"/>
      <c r="DY60" s="336">
        <f t="shared" si="23"/>
        <v>1</v>
      </c>
      <c r="DZ60" s="330">
        <f t="shared" ref="DZ60" si="55">MAX(DO60,DW60)</f>
        <v>0</v>
      </c>
      <c r="EA60" s="332">
        <f>SUM(DY60:DZ60)</f>
        <v>1</v>
      </c>
      <c r="EC60" s="422">
        <f t="shared" si="24"/>
        <v>0.16666666666666666</v>
      </c>
    </row>
    <row r="61" spans="1:133" hidden="1" x14ac:dyDescent="0.15">
      <c r="A61" s="223">
        <v>49</v>
      </c>
      <c r="B61" s="415"/>
      <c r="C61" s="226">
        <v>172</v>
      </c>
      <c r="D61" s="226" t="s">
        <v>209</v>
      </c>
      <c r="E61" s="76" t="s">
        <v>451</v>
      </c>
      <c r="F61" s="77" t="s">
        <v>434</v>
      </c>
      <c r="G61" s="227" t="s">
        <v>435</v>
      </c>
      <c r="H61" s="268"/>
      <c r="I61" s="269"/>
      <c r="J61" s="270"/>
      <c r="K61" s="271"/>
      <c r="L61" s="272"/>
      <c r="M61" s="273"/>
      <c r="N61" s="274">
        <f t="shared" si="28"/>
        <v>0</v>
      </c>
      <c r="O61" s="78"/>
      <c r="P61" s="79"/>
      <c r="Q61" s="80"/>
      <c r="R61" s="81"/>
      <c r="S61" s="82"/>
      <c r="T61" s="83"/>
      <c r="U61" s="82"/>
      <c r="V61" s="152">
        <f t="shared" si="29"/>
        <v>0</v>
      </c>
      <c r="W61" s="78"/>
      <c r="X61" s="254">
        <f t="shared" si="14"/>
        <v>0</v>
      </c>
      <c r="Y61" s="155">
        <f t="shared" ref="Y61:Y100" si="56">MAX(O61,W61)</f>
        <v>0</v>
      </c>
      <c r="Z61" s="318"/>
      <c r="AA61" s="319"/>
      <c r="AB61" s="320"/>
      <c r="AC61" s="320"/>
      <c r="AD61" s="320"/>
      <c r="AE61" s="320"/>
      <c r="AF61" s="320"/>
      <c r="AG61" s="320"/>
      <c r="AH61" s="320">
        <f t="shared" si="51"/>
        <v>0</v>
      </c>
      <c r="AI61" s="321"/>
      <c r="AJ61" s="322"/>
      <c r="AK61" s="322"/>
      <c r="AL61" s="322"/>
      <c r="AM61" s="322"/>
      <c r="AN61" s="322"/>
      <c r="AO61" s="322"/>
      <c r="AP61" s="322">
        <f t="shared" si="52"/>
        <v>0</v>
      </c>
      <c r="AQ61" s="321"/>
      <c r="AR61" s="323">
        <f t="shared" si="16"/>
        <v>0</v>
      </c>
      <c r="AS61" s="321">
        <f t="shared" ref="AS61:AS100" si="57">MAX(AI61,AQ61)</f>
        <v>0</v>
      </c>
      <c r="AT61" s="318"/>
      <c r="AU61" s="319"/>
      <c r="AV61" s="320"/>
      <c r="AW61" s="320"/>
      <c r="AX61" s="320"/>
      <c r="AY61" s="320"/>
      <c r="AZ61" s="320"/>
      <c r="BA61" s="320"/>
      <c r="BB61" s="320">
        <f t="shared" si="53"/>
        <v>0</v>
      </c>
      <c r="BC61" s="321"/>
      <c r="BD61" s="322"/>
      <c r="BE61" s="322"/>
      <c r="BF61" s="322"/>
      <c r="BG61" s="322"/>
      <c r="BH61" s="322"/>
      <c r="BI61" s="322"/>
      <c r="BJ61" s="322">
        <f t="shared" si="54"/>
        <v>0</v>
      </c>
      <c r="BK61" s="321"/>
      <c r="BL61" s="323">
        <f t="shared" si="18"/>
        <v>0</v>
      </c>
      <c r="BM61" s="321">
        <f t="shared" ref="BM61:BM100" si="58">MAX(BC61,BK61)</f>
        <v>0</v>
      </c>
      <c r="BN61" s="318"/>
      <c r="BO61" s="319"/>
      <c r="BP61" s="320"/>
      <c r="BQ61" s="320"/>
      <c r="BR61" s="320"/>
      <c r="BS61" s="320"/>
      <c r="BT61" s="320"/>
      <c r="BU61" s="320"/>
      <c r="BV61" s="320">
        <f t="shared" si="43"/>
        <v>0</v>
      </c>
      <c r="BW61" s="321"/>
      <c r="BX61" s="322"/>
      <c r="BY61" s="322"/>
      <c r="BZ61" s="322"/>
      <c r="CA61" s="322"/>
      <c r="CB61" s="322"/>
      <c r="CC61" s="322"/>
      <c r="CD61" s="322">
        <f t="shared" si="44"/>
        <v>0</v>
      </c>
      <c r="CE61" s="321"/>
      <c r="CF61" s="324"/>
      <c r="CG61" s="323">
        <f t="shared" si="45"/>
        <v>0</v>
      </c>
      <c r="CH61" s="321">
        <f t="shared" si="46"/>
        <v>0</v>
      </c>
      <c r="CI61" s="325"/>
      <c r="CJ61" s="325"/>
      <c r="CK61" s="326">
        <f>(X61+AR61+BL61)/3</f>
        <v>0</v>
      </c>
      <c r="CL61" s="319"/>
      <c r="CM61" s="320"/>
      <c r="CN61" s="320"/>
      <c r="CO61" s="320"/>
      <c r="CP61" s="320"/>
      <c r="CQ61" s="320"/>
      <c r="CR61" s="320"/>
      <c r="CS61" s="320">
        <f t="shared" si="47"/>
        <v>0</v>
      </c>
      <c r="CT61" s="321"/>
      <c r="CU61" s="322"/>
      <c r="CV61" s="322"/>
      <c r="CW61" s="322"/>
      <c r="CX61" s="322"/>
      <c r="CY61" s="322"/>
      <c r="CZ61" s="322"/>
      <c r="DA61" s="322">
        <f t="shared" si="48"/>
        <v>0</v>
      </c>
      <c r="DB61" s="321"/>
      <c r="DC61" s="324"/>
      <c r="DD61" s="323">
        <f t="shared" si="22"/>
        <v>0</v>
      </c>
      <c r="DE61" s="321">
        <f t="shared" si="49"/>
        <v>0</v>
      </c>
      <c r="DF61" s="325"/>
      <c r="DG61" s="319"/>
      <c r="DH61" s="320"/>
      <c r="DI61" s="320"/>
      <c r="DJ61" s="320"/>
      <c r="DK61" s="320"/>
      <c r="DL61" s="320"/>
      <c r="DM61" s="320"/>
      <c r="DN61" s="320">
        <f t="shared" si="50"/>
        <v>0</v>
      </c>
      <c r="DO61" s="321"/>
      <c r="DP61" s="322"/>
      <c r="DQ61" s="322"/>
      <c r="DR61" s="322"/>
      <c r="DS61" s="322"/>
      <c r="DT61" s="322"/>
      <c r="DU61" s="322"/>
      <c r="DV61" s="322">
        <f t="shared" si="12"/>
        <v>0</v>
      </c>
      <c r="DW61" s="321"/>
      <c r="DX61" s="324"/>
      <c r="DY61" s="323">
        <f t="shared" si="23"/>
        <v>0</v>
      </c>
      <c r="DZ61" s="321">
        <f t="shared" si="13"/>
        <v>0</v>
      </c>
      <c r="EA61" s="318"/>
      <c r="EC61" s="387">
        <f t="shared" si="24"/>
        <v>0</v>
      </c>
    </row>
    <row r="62" spans="1:133" x14ac:dyDescent="0.15">
      <c r="A62" s="223">
        <v>35</v>
      </c>
      <c r="B62" s="415"/>
      <c r="C62" s="226">
        <v>287</v>
      </c>
      <c r="D62" s="226" t="s">
        <v>106</v>
      </c>
      <c r="E62" s="76" t="s">
        <v>246</v>
      </c>
      <c r="F62" s="77" t="s">
        <v>247</v>
      </c>
      <c r="G62" s="227" t="s">
        <v>248</v>
      </c>
      <c r="H62" s="268"/>
      <c r="I62" s="269"/>
      <c r="J62" s="270"/>
      <c r="K62" s="271"/>
      <c r="L62" s="272"/>
      <c r="M62" s="273"/>
      <c r="N62" s="274">
        <f t="shared" si="28"/>
        <v>0</v>
      </c>
      <c r="O62" s="78"/>
      <c r="P62" s="79"/>
      <c r="Q62" s="80"/>
      <c r="R62" s="81"/>
      <c r="S62" s="82"/>
      <c r="T62" s="83"/>
      <c r="U62" s="82"/>
      <c r="V62" s="152">
        <f t="shared" si="29"/>
        <v>0</v>
      </c>
      <c r="W62" s="78"/>
      <c r="X62" s="254">
        <f t="shared" si="14"/>
        <v>0</v>
      </c>
      <c r="Y62" s="155">
        <f t="shared" si="56"/>
        <v>0</v>
      </c>
      <c r="Z62" s="318">
        <f t="shared" si="15"/>
        <v>0</v>
      </c>
      <c r="AA62" s="319"/>
      <c r="AB62" s="320"/>
      <c r="AC62" s="320"/>
      <c r="AD62" s="320"/>
      <c r="AE62" s="320"/>
      <c r="AF62" s="320"/>
      <c r="AG62" s="320"/>
      <c r="AH62" s="320">
        <f t="shared" si="51"/>
        <v>0</v>
      </c>
      <c r="AI62" s="321"/>
      <c r="AJ62" s="322"/>
      <c r="AK62" s="322"/>
      <c r="AL62" s="322"/>
      <c r="AM62" s="322"/>
      <c r="AN62" s="322"/>
      <c r="AO62" s="322"/>
      <c r="AP62" s="322">
        <f t="shared" si="52"/>
        <v>0</v>
      </c>
      <c r="AQ62" s="321"/>
      <c r="AR62" s="323">
        <f t="shared" si="16"/>
        <v>0</v>
      </c>
      <c r="AS62" s="321">
        <f t="shared" si="57"/>
        <v>0</v>
      </c>
      <c r="AT62" s="318">
        <f t="shared" si="17"/>
        <v>0</v>
      </c>
      <c r="AU62" s="319"/>
      <c r="AV62" s="320"/>
      <c r="AW62" s="320"/>
      <c r="AX62" s="320"/>
      <c r="AY62" s="320"/>
      <c r="AZ62" s="320"/>
      <c r="BA62" s="320"/>
      <c r="BB62" s="320">
        <f t="shared" si="53"/>
        <v>0</v>
      </c>
      <c r="BC62" s="321"/>
      <c r="BD62" s="322"/>
      <c r="BE62" s="322"/>
      <c r="BF62" s="322"/>
      <c r="BG62" s="322"/>
      <c r="BH62" s="322"/>
      <c r="BI62" s="322"/>
      <c r="BJ62" s="322">
        <f t="shared" si="54"/>
        <v>0</v>
      </c>
      <c r="BK62" s="321"/>
      <c r="BL62" s="323">
        <f t="shared" si="18"/>
        <v>0</v>
      </c>
      <c r="BM62" s="321">
        <f t="shared" si="58"/>
        <v>0</v>
      </c>
      <c r="BN62" s="318">
        <f t="shared" si="19"/>
        <v>0</v>
      </c>
      <c r="BO62" s="319"/>
      <c r="BP62" s="320"/>
      <c r="BQ62" s="320"/>
      <c r="BR62" s="320"/>
      <c r="BS62" s="320"/>
      <c r="BT62" s="320"/>
      <c r="BU62" s="320"/>
      <c r="BV62" s="320">
        <f t="shared" si="43"/>
        <v>0</v>
      </c>
      <c r="BW62" s="321"/>
      <c r="BX62" s="322"/>
      <c r="BY62" s="322"/>
      <c r="BZ62" s="322"/>
      <c r="CA62" s="322"/>
      <c r="CB62" s="322"/>
      <c r="CC62" s="322"/>
      <c r="CD62" s="322">
        <f t="shared" si="44"/>
        <v>0</v>
      </c>
      <c r="CE62" s="321"/>
      <c r="CF62" s="324"/>
      <c r="CG62" s="323">
        <f t="shared" si="45"/>
        <v>0</v>
      </c>
      <c r="CH62" s="321">
        <f t="shared" si="46"/>
        <v>0</v>
      </c>
      <c r="CI62" s="325"/>
      <c r="CJ62" s="325"/>
      <c r="CK62" s="326">
        <f>(X62+AR62+BL62)/3</f>
        <v>0</v>
      </c>
      <c r="CL62" s="319"/>
      <c r="CM62" s="320"/>
      <c r="CN62" s="320"/>
      <c r="CO62" s="320"/>
      <c r="CP62" s="320"/>
      <c r="CQ62" s="320"/>
      <c r="CR62" s="320"/>
      <c r="CS62" s="320">
        <f t="shared" si="47"/>
        <v>0</v>
      </c>
      <c r="CT62" s="321"/>
      <c r="CU62" s="322"/>
      <c r="CV62" s="322"/>
      <c r="CW62" s="322"/>
      <c r="CX62" s="322"/>
      <c r="CY62" s="338">
        <v>1</v>
      </c>
      <c r="CZ62" s="322"/>
      <c r="DA62" s="322">
        <f t="shared" si="48"/>
        <v>1</v>
      </c>
      <c r="DB62" s="321"/>
      <c r="DC62" s="324"/>
      <c r="DD62" s="323">
        <f t="shared" si="22"/>
        <v>1</v>
      </c>
      <c r="DE62" s="321">
        <f t="shared" si="49"/>
        <v>0</v>
      </c>
      <c r="DF62" s="337">
        <f>SUM(DD62:DE62)</f>
        <v>1</v>
      </c>
      <c r="DG62" s="319"/>
      <c r="DH62" s="320"/>
      <c r="DI62" s="320"/>
      <c r="DJ62" s="320"/>
      <c r="DK62" s="320"/>
      <c r="DL62" s="320"/>
      <c r="DM62" s="320"/>
      <c r="DN62" s="320">
        <f t="shared" si="50"/>
        <v>0</v>
      </c>
      <c r="DO62" s="321"/>
      <c r="DP62" s="322"/>
      <c r="DQ62" s="322"/>
      <c r="DR62" s="322"/>
      <c r="DS62" s="322"/>
      <c r="DT62" s="322"/>
      <c r="DU62" s="322"/>
      <c r="DV62" s="322">
        <f t="shared" si="12"/>
        <v>0</v>
      </c>
      <c r="DW62" s="321"/>
      <c r="DX62" s="324"/>
      <c r="DY62" s="323">
        <f t="shared" si="23"/>
        <v>0</v>
      </c>
      <c r="DZ62" s="321">
        <f t="shared" si="13"/>
        <v>0</v>
      </c>
      <c r="EA62" s="318">
        <f>SUM(DY62:DZ62)</f>
        <v>0</v>
      </c>
      <c r="EC62" s="387">
        <f t="shared" si="24"/>
        <v>0.16666666666666666</v>
      </c>
    </row>
    <row r="63" spans="1:133" hidden="1" x14ac:dyDescent="0.15">
      <c r="A63" s="223">
        <v>51</v>
      </c>
      <c r="B63" s="415"/>
      <c r="C63" s="226">
        <v>296</v>
      </c>
      <c r="D63" s="226" t="s">
        <v>106</v>
      </c>
      <c r="E63" s="76" t="s">
        <v>249</v>
      </c>
      <c r="F63" s="77" t="s">
        <v>250</v>
      </c>
      <c r="G63" s="227" t="s">
        <v>251</v>
      </c>
      <c r="H63" s="268"/>
      <c r="I63" s="269"/>
      <c r="J63" s="270"/>
      <c r="K63" s="271"/>
      <c r="L63" s="272"/>
      <c r="M63" s="273"/>
      <c r="N63" s="274">
        <f t="shared" si="28"/>
        <v>0</v>
      </c>
      <c r="O63" s="78"/>
      <c r="P63" s="79"/>
      <c r="Q63" s="80"/>
      <c r="R63" s="81"/>
      <c r="S63" s="82"/>
      <c r="T63" s="83"/>
      <c r="U63" s="82"/>
      <c r="V63" s="152">
        <f t="shared" si="29"/>
        <v>0</v>
      </c>
      <c r="W63" s="78"/>
      <c r="X63" s="254">
        <f t="shared" si="14"/>
        <v>0</v>
      </c>
      <c r="Y63" s="155">
        <f t="shared" si="56"/>
        <v>0</v>
      </c>
      <c r="Z63" s="318">
        <f t="shared" si="15"/>
        <v>0</v>
      </c>
      <c r="AA63" s="319"/>
      <c r="AB63" s="320"/>
      <c r="AC63" s="320"/>
      <c r="AD63" s="320"/>
      <c r="AE63" s="320"/>
      <c r="AF63" s="320"/>
      <c r="AG63" s="320"/>
      <c r="AH63" s="320">
        <f t="shared" si="51"/>
        <v>0</v>
      </c>
      <c r="AI63" s="321"/>
      <c r="AJ63" s="322"/>
      <c r="AK63" s="322"/>
      <c r="AL63" s="322"/>
      <c r="AM63" s="322"/>
      <c r="AN63" s="322"/>
      <c r="AO63" s="322"/>
      <c r="AP63" s="322">
        <f t="shared" si="52"/>
        <v>0</v>
      </c>
      <c r="AQ63" s="321"/>
      <c r="AR63" s="323">
        <f t="shared" si="16"/>
        <v>0</v>
      </c>
      <c r="AS63" s="321">
        <f t="shared" si="57"/>
        <v>0</v>
      </c>
      <c r="AT63" s="318">
        <f t="shared" si="17"/>
        <v>0</v>
      </c>
      <c r="AU63" s="319"/>
      <c r="AV63" s="320"/>
      <c r="AW63" s="320"/>
      <c r="AX63" s="320"/>
      <c r="AY63" s="320"/>
      <c r="AZ63" s="320"/>
      <c r="BA63" s="320"/>
      <c r="BB63" s="320">
        <f t="shared" si="53"/>
        <v>0</v>
      </c>
      <c r="BC63" s="321"/>
      <c r="BD63" s="322"/>
      <c r="BE63" s="322"/>
      <c r="BF63" s="322"/>
      <c r="BG63" s="322"/>
      <c r="BH63" s="322"/>
      <c r="BI63" s="322"/>
      <c r="BJ63" s="322">
        <f t="shared" si="54"/>
        <v>0</v>
      </c>
      <c r="BK63" s="321"/>
      <c r="BL63" s="323">
        <f t="shared" si="18"/>
        <v>0</v>
      </c>
      <c r="BM63" s="321">
        <f t="shared" si="58"/>
        <v>0</v>
      </c>
      <c r="BN63" s="318">
        <f t="shared" si="19"/>
        <v>0</v>
      </c>
      <c r="BO63" s="319"/>
      <c r="BP63" s="320"/>
      <c r="BQ63" s="320"/>
      <c r="BR63" s="320"/>
      <c r="BS63" s="320"/>
      <c r="BT63" s="320"/>
      <c r="BU63" s="320"/>
      <c r="BV63" s="320">
        <f t="shared" si="43"/>
        <v>0</v>
      </c>
      <c r="BW63" s="321"/>
      <c r="BX63" s="322"/>
      <c r="BY63" s="322"/>
      <c r="BZ63" s="322"/>
      <c r="CA63" s="322"/>
      <c r="CB63" s="322"/>
      <c r="CC63" s="322"/>
      <c r="CD63" s="322">
        <f t="shared" si="44"/>
        <v>0</v>
      </c>
      <c r="CE63" s="321"/>
      <c r="CF63" s="324"/>
      <c r="CG63" s="323">
        <f t="shared" si="45"/>
        <v>0</v>
      </c>
      <c r="CH63" s="321">
        <f t="shared" si="46"/>
        <v>0</v>
      </c>
      <c r="CI63" s="325">
        <f>SUM(CG63:CH63)</f>
        <v>0</v>
      </c>
      <c r="CJ63" s="325"/>
      <c r="CK63" s="326">
        <f>(X63+AR63+BL63)/3</f>
        <v>0</v>
      </c>
      <c r="CL63" s="319"/>
      <c r="CM63" s="320"/>
      <c r="CN63" s="320"/>
      <c r="CO63" s="320"/>
      <c r="CP63" s="320"/>
      <c r="CQ63" s="320"/>
      <c r="CR63" s="320"/>
      <c r="CS63" s="320">
        <f t="shared" si="47"/>
        <v>0</v>
      </c>
      <c r="CT63" s="321"/>
      <c r="CU63" s="322"/>
      <c r="CV63" s="322"/>
      <c r="CW63" s="322"/>
      <c r="CX63" s="322"/>
      <c r="CY63" s="322"/>
      <c r="CZ63" s="322"/>
      <c r="DA63" s="322">
        <f t="shared" si="48"/>
        <v>0</v>
      </c>
      <c r="DB63" s="321"/>
      <c r="DC63" s="324"/>
      <c r="DD63" s="323">
        <f t="shared" si="22"/>
        <v>0</v>
      </c>
      <c r="DE63" s="321">
        <f t="shared" si="49"/>
        <v>0</v>
      </c>
      <c r="DF63" s="325">
        <f>SUM(DD63:DE63)</f>
        <v>0</v>
      </c>
      <c r="DG63" s="319"/>
      <c r="DH63" s="320"/>
      <c r="DI63" s="320"/>
      <c r="DJ63" s="320"/>
      <c r="DK63" s="320"/>
      <c r="DL63" s="320"/>
      <c r="DM63" s="320"/>
      <c r="DN63" s="320">
        <f t="shared" si="50"/>
        <v>0</v>
      </c>
      <c r="DO63" s="321"/>
      <c r="DP63" s="322"/>
      <c r="DQ63" s="322"/>
      <c r="DR63" s="322"/>
      <c r="DS63" s="322"/>
      <c r="DT63" s="322"/>
      <c r="DU63" s="322"/>
      <c r="DV63" s="322">
        <f t="shared" si="12"/>
        <v>0</v>
      </c>
      <c r="DW63" s="321"/>
      <c r="DX63" s="324"/>
      <c r="DY63" s="323">
        <f t="shared" si="23"/>
        <v>0</v>
      </c>
      <c r="DZ63" s="321">
        <f t="shared" si="13"/>
        <v>0</v>
      </c>
      <c r="EA63" s="318">
        <f>SUM(DY63:DZ63)</f>
        <v>0</v>
      </c>
      <c r="EC63" s="387">
        <f t="shared" si="24"/>
        <v>0</v>
      </c>
    </row>
    <row r="64" spans="1:133" x14ac:dyDescent="0.15">
      <c r="A64" s="223">
        <v>36</v>
      </c>
      <c r="B64" s="415"/>
      <c r="C64" s="226">
        <v>190</v>
      </c>
      <c r="D64" s="226" t="s">
        <v>221</v>
      </c>
      <c r="E64" s="76" t="s">
        <v>252</v>
      </c>
      <c r="F64" s="77" t="s">
        <v>253</v>
      </c>
      <c r="G64" s="227" t="s">
        <v>254</v>
      </c>
      <c r="H64" s="268"/>
      <c r="I64" s="269"/>
      <c r="J64" s="270"/>
      <c r="K64" s="271"/>
      <c r="L64" s="272"/>
      <c r="M64" s="273"/>
      <c r="N64" s="274">
        <f t="shared" si="28"/>
        <v>0</v>
      </c>
      <c r="O64" s="78"/>
      <c r="P64" s="79"/>
      <c r="Q64" s="80"/>
      <c r="R64" s="81"/>
      <c r="S64" s="82"/>
      <c r="T64" s="83"/>
      <c r="U64" s="82"/>
      <c r="V64" s="152">
        <f t="shared" si="29"/>
        <v>0</v>
      </c>
      <c r="W64" s="78"/>
      <c r="X64" s="254">
        <f t="shared" si="14"/>
        <v>0</v>
      </c>
      <c r="Y64" s="155">
        <f t="shared" si="56"/>
        <v>0</v>
      </c>
      <c r="Z64" s="318"/>
      <c r="AA64" s="319"/>
      <c r="AB64" s="320"/>
      <c r="AC64" s="320"/>
      <c r="AD64" s="320"/>
      <c r="AE64" s="320"/>
      <c r="AF64" s="320"/>
      <c r="AG64" s="320"/>
      <c r="AH64" s="320">
        <f t="shared" si="51"/>
        <v>0</v>
      </c>
      <c r="AI64" s="321"/>
      <c r="AJ64" s="322"/>
      <c r="AK64" s="322"/>
      <c r="AL64" s="322"/>
      <c r="AM64" s="322"/>
      <c r="AN64" s="322"/>
      <c r="AO64" s="322"/>
      <c r="AP64" s="322">
        <f t="shared" si="52"/>
        <v>0</v>
      </c>
      <c r="AQ64" s="321"/>
      <c r="AR64" s="323">
        <f t="shared" si="16"/>
        <v>0</v>
      </c>
      <c r="AS64" s="321">
        <f t="shared" si="57"/>
        <v>0</v>
      </c>
      <c r="AT64" s="318"/>
      <c r="AU64" s="319"/>
      <c r="AV64" s="320">
        <v>1</v>
      </c>
      <c r="AW64" s="320"/>
      <c r="AX64" s="320"/>
      <c r="AY64" s="320"/>
      <c r="AZ64" s="320">
        <v>1</v>
      </c>
      <c r="BA64" s="320"/>
      <c r="BB64" s="320">
        <f t="shared" si="53"/>
        <v>2</v>
      </c>
      <c r="BC64" s="321"/>
      <c r="BD64" s="322">
        <v>1</v>
      </c>
      <c r="BE64" s="322"/>
      <c r="BF64" s="322">
        <v>1</v>
      </c>
      <c r="BG64" s="322"/>
      <c r="BH64" s="322">
        <v>1</v>
      </c>
      <c r="BI64" s="322"/>
      <c r="BJ64" s="322">
        <f t="shared" si="54"/>
        <v>3</v>
      </c>
      <c r="BK64" s="321"/>
      <c r="BL64" s="323">
        <f t="shared" si="18"/>
        <v>3</v>
      </c>
      <c r="BM64" s="321">
        <f t="shared" si="58"/>
        <v>0</v>
      </c>
      <c r="BN64" s="337">
        <f t="shared" si="19"/>
        <v>3</v>
      </c>
      <c r="BO64" s="319"/>
      <c r="BP64" s="320"/>
      <c r="BQ64" s="320"/>
      <c r="BR64" s="320"/>
      <c r="BS64" s="320"/>
      <c r="BT64" s="320"/>
      <c r="BU64" s="320"/>
      <c r="BV64" s="320">
        <f t="shared" si="43"/>
        <v>0</v>
      </c>
      <c r="BW64" s="321"/>
      <c r="BX64" s="322"/>
      <c r="BY64" s="322"/>
      <c r="BZ64" s="322"/>
      <c r="CA64" s="322">
        <v>2</v>
      </c>
      <c r="CB64" s="322"/>
      <c r="CC64" s="322"/>
      <c r="CD64" s="322">
        <f t="shared" si="44"/>
        <v>2</v>
      </c>
      <c r="CE64" s="321"/>
      <c r="CF64" s="324"/>
      <c r="CG64" s="323">
        <f t="shared" si="45"/>
        <v>2</v>
      </c>
      <c r="CH64" s="321">
        <f t="shared" si="46"/>
        <v>0</v>
      </c>
      <c r="CI64" s="325">
        <f>SUM(CG64:CH64)</f>
        <v>2</v>
      </c>
      <c r="CJ64" s="325"/>
      <c r="CK64" s="326">
        <f>(X64+AR64+BL64+CI64)/4</f>
        <v>1.25</v>
      </c>
      <c r="CL64" s="319"/>
      <c r="CM64" s="320"/>
      <c r="CN64" s="320"/>
      <c r="CO64" s="320"/>
      <c r="CP64" s="320"/>
      <c r="CQ64" s="320"/>
      <c r="CR64" s="320"/>
      <c r="CS64" s="320">
        <f t="shared" si="47"/>
        <v>0</v>
      </c>
      <c r="CT64" s="321"/>
      <c r="CU64" s="322"/>
      <c r="CV64" s="322"/>
      <c r="CW64" s="322"/>
      <c r="CX64" s="322"/>
      <c r="CY64" s="322"/>
      <c r="CZ64" s="322"/>
      <c r="DA64" s="322">
        <f t="shared" si="48"/>
        <v>0</v>
      </c>
      <c r="DB64" s="321"/>
      <c r="DC64" s="324"/>
      <c r="DD64" s="323">
        <f t="shared" si="22"/>
        <v>0</v>
      </c>
      <c r="DE64" s="321">
        <f t="shared" si="49"/>
        <v>0</v>
      </c>
      <c r="DF64" s="325"/>
      <c r="DG64" s="319"/>
      <c r="DH64" s="320"/>
      <c r="DI64" s="320"/>
      <c r="DJ64" s="320"/>
      <c r="DK64" s="320"/>
      <c r="DL64" s="320"/>
      <c r="DM64" s="320"/>
      <c r="DN64" s="320">
        <f t="shared" si="50"/>
        <v>0</v>
      </c>
      <c r="DO64" s="321"/>
      <c r="DP64" s="322"/>
      <c r="DQ64" s="322"/>
      <c r="DR64" s="322"/>
      <c r="DS64" s="322"/>
      <c r="DT64" s="322"/>
      <c r="DU64" s="322"/>
      <c r="DV64" s="322">
        <f t="shared" si="12"/>
        <v>0</v>
      </c>
      <c r="DW64" s="321"/>
      <c r="DX64" s="324"/>
      <c r="DY64" s="323">
        <f t="shared" si="23"/>
        <v>0</v>
      </c>
      <c r="DZ64" s="321">
        <f t="shared" si="13"/>
        <v>0</v>
      </c>
      <c r="EA64" s="318"/>
      <c r="EC64" s="387">
        <f t="shared" si="24"/>
        <v>0.83333333333333337</v>
      </c>
    </row>
    <row r="65" spans="1:133" x14ac:dyDescent="0.15">
      <c r="A65" s="223">
        <v>37</v>
      </c>
      <c r="B65" s="415"/>
      <c r="C65" s="226">
        <v>254</v>
      </c>
      <c r="D65" s="226" t="s">
        <v>76</v>
      </c>
      <c r="E65" s="76" t="s">
        <v>448</v>
      </c>
      <c r="F65" s="77" t="s">
        <v>260</v>
      </c>
      <c r="G65" s="227" t="s">
        <v>261</v>
      </c>
      <c r="H65" s="268"/>
      <c r="I65" s="269"/>
      <c r="J65" s="270"/>
      <c r="K65" s="271"/>
      <c r="L65" s="272"/>
      <c r="M65" s="273"/>
      <c r="N65" s="274">
        <f t="shared" si="28"/>
        <v>0</v>
      </c>
      <c r="O65" s="78"/>
      <c r="P65" s="79"/>
      <c r="Q65" s="80"/>
      <c r="R65" s="81"/>
      <c r="S65" s="82"/>
      <c r="T65" s="83"/>
      <c r="U65" s="82"/>
      <c r="V65" s="152">
        <f t="shared" si="29"/>
        <v>0</v>
      </c>
      <c r="W65" s="78"/>
      <c r="X65" s="254">
        <f t="shared" si="14"/>
        <v>0</v>
      </c>
      <c r="Y65" s="155">
        <f t="shared" si="56"/>
        <v>0</v>
      </c>
      <c r="Z65" s="318"/>
      <c r="AA65" s="319"/>
      <c r="AB65" s="320"/>
      <c r="AC65" s="320">
        <v>1</v>
      </c>
      <c r="AD65" s="320"/>
      <c r="AE65" s="320"/>
      <c r="AF65" s="320"/>
      <c r="AG65" s="320"/>
      <c r="AH65" s="320">
        <f t="shared" si="51"/>
        <v>1</v>
      </c>
      <c r="AI65" s="321"/>
      <c r="AJ65" s="322"/>
      <c r="AK65" s="322"/>
      <c r="AL65" s="322"/>
      <c r="AM65" s="322"/>
      <c r="AN65" s="322"/>
      <c r="AO65" s="322"/>
      <c r="AP65" s="322">
        <f t="shared" si="52"/>
        <v>0</v>
      </c>
      <c r="AQ65" s="321"/>
      <c r="AR65" s="323">
        <f t="shared" si="16"/>
        <v>1</v>
      </c>
      <c r="AS65" s="321">
        <f t="shared" si="57"/>
        <v>0</v>
      </c>
      <c r="AT65" s="337">
        <f t="shared" si="17"/>
        <v>1</v>
      </c>
      <c r="AU65" s="319"/>
      <c r="AV65" s="320">
        <v>1</v>
      </c>
      <c r="AW65" s="320">
        <v>1</v>
      </c>
      <c r="AX65" s="320">
        <v>1</v>
      </c>
      <c r="AY65" s="320"/>
      <c r="AZ65" s="320"/>
      <c r="BA65" s="320"/>
      <c r="BB65" s="320">
        <f t="shared" si="53"/>
        <v>3</v>
      </c>
      <c r="BC65" s="321"/>
      <c r="BD65" s="322"/>
      <c r="BE65" s="322"/>
      <c r="BF65" s="322"/>
      <c r="BG65" s="322"/>
      <c r="BH65" s="322"/>
      <c r="BI65" s="322"/>
      <c r="BJ65" s="322">
        <f t="shared" si="54"/>
        <v>0</v>
      </c>
      <c r="BK65" s="321"/>
      <c r="BL65" s="323">
        <f t="shared" si="18"/>
        <v>3</v>
      </c>
      <c r="BM65" s="321">
        <f t="shared" si="58"/>
        <v>0</v>
      </c>
      <c r="BN65" s="318">
        <f t="shared" si="19"/>
        <v>3</v>
      </c>
      <c r="BO65" s="319"/>
      <c r="BP65" s="320"/>
      <c r="BQ65" s="320"/>
      <c r="BR65" s="320"/>
      <c r="BS65" s="320"/>
      <c r="BT65" s="320"/>
      <c r="BU65" s="320"/>
      <c r="BV65" s="320">
        <f t="shared" si="43"/>
        <v>0</v>
      </c>
      <c r="BW65" s="321"/>
      <c r="BX65" s="322"/>
      <c r="BY65" s="322"/>
      <c r="BZ65" s="322"/>
      <c r="CA65" s="322"/>
      <c r="CB65" s="322"/>
      <c r="CC65" s="322"/>
      <c r="CD65" s="322">
        <f t="shared" si="44"/>
        <v>0</v>
      </c>
      <c r="CE65" s="321"/>
      <c r="CF65" s="324"/>
      <c r="CG65" s="323">
        <f t="shared" si="45"/>
        <v>0</v>
      </c>
      <c r="CH65" s="321">
        <f t="shared" si="46"/>
        <v>0</v>
      </c>
      <c r="CI65" s="325"/>
      <c r="CJ65" s="325"/>
      <c r="CK65" s="326">
        <f>(X65+AR65+BL65+CI65)/4</f>
        <v>1</v>
      </c>
      <c r="CL65" s="319"/>
      <c r="CM65" s="320"/>
      <c r="CN65" s="320"/>
      <c r="CO65" s="320"/>
      <c r="CP65" s="320"/>
      <c r="CQ65" s="320"/>
      <c r="CR65" s="320"/>
      <c r="CS65" s="320">
        <f t="shared" si="47"/>
        <v>0</v>
      </c>
      <c r="CT65" s="321"/>
      <c r="CU65" s="322"/>
      <c r="CV65" s="322"/>
      <c r="CW65" s="322"/>
      <c r="CX65" s="322"/>
      <c r="CY65" s="322"/>
      <c r="CZ65" s="322"/>
      <c r="DA65" s="322">
        <f t="shared" si="48"/>
        <v>0</v>
      </c>
      <c r="DB65" s="321"/>
      <c r="DC65" s="324"/>
      <c r="DD65" s="323">
        <f t="shared" si="22"/>
        <v>0</v>
      </c>
      <c r="DE65" s="321">
        <f t="shared" si="49"/>
        <v>0</v>
      </c>
      <c r="DF65" s="325"/>
      <c r="DG65" s="319"/>
      <c r="DH65" s="320"/>
      <c r="DI65" s="320"/>
      <c r="DJ65" s="320"/>
      <c r="DK65" s="320"/>
      <c r="DL65" s="320">
        <v>1</v>
      </c>
      <c r="DM65" s="320"/>
      <c r="DN65" s="320">
        <f t="shared" si="50"/>
        <v>1</v>
      </c>
      <c r="DO65" s="321"/>
      <c r="DP65" s="322"/>
      <c r="DQ65" s="322"/>
      <c r="DR65" s="322"/>
      <c r="DS65" s="322"/>
      <c r="DT65" s="322"/>
      <c r="DU65" s="322"/>
      <c r="DV65" s="322">
        <f t="shared" si="12"/>
        <v>0</v>
      </c>
      <c r="DW65" s="321"/>
      <c r="DX65" s="324"/>
      <c r="DY65" s="323">
        <f t="shared" si="23"/>
        <v>1</v>
      </c>
      <c r="DZ65" s="321">
        <f t="shared" si="13"/>
        <v>0</v>
      </c>
      <c r="EA65" s="318">
        <f t="shared" ref="EA65" si="59">SUM(DY65:DZ65)</f>
        <v>1</v>
      </c>
      <c r="EC65" s="387">
        <f t="shared" si="24"/>
        <v>0.83333333333333337</v>
      </c>
    </row>
    <row r="66" spans="1:133" x14ac:dyDescent="0.15">
      <c r="A66" s="223">
        <v>38</v>
      </c>
      <c r="B66" s="415"/>
      <c r="C66" s="226">
        <v>83</v>
      </c>
      <c r="D66" s="226" t="s">
        <v>241</v>
      </c>
      <c r="E66" s="76" t="s">
        <v>262</v>
      </c>
      <c r="F66" s="77" t="s">
        <v>263</v>
      </c>
      <c r="G66" s="227" t="s">
        <v>264</v>
      </c>
      <c r="H66" s="268"/>
      <c r="I66" s="269"/>
      <c r="J66" s="270"/>
      <c r="K66" s="271"/>
      <c r="L66" s="272"/>
      <c r="M66" s="273"/>
      <c r="N66" s="274">
        <f t="shared" si="28"/>
        <v>0</v>
      </c>
      <c r="O66" s="78"/>
      <c r="P66" s="79"/>
      <c r="Q66" s="80"/>
      <c r="R66" s="81"/>
      <c r="S66" s="82"/>
      <c r="T66" s="83"/>
      <c r="U66" s="82"/>
      <c r="V66" s="152">
        <f t="shared" si="29"/>
        <v>0</v>
      </c>
      <c r="W66" s="78"/>
      <c r="X66" s="254">
        <f t="shared" si="14"/>
        <v>0</v>
      </c>
      <c r="Y66" s="155">
        <f t="shared" si="56"/>
        <v>0</v>
      </c>
      <c r="Z66" s="318"/>
      <c r="AA66" s="319"/>
      <c r="AB66" s="320"/>
      <c r="AC66" s="320"/>
      <c r="AD66" s="320"/>
      <c r="AE66" s="320"/>
      <c r="AF66" s="320"/>
      <c r="AG66" s="320"/>
      <c r="AH66" s="320">
        <f t="shared" si="51"/>
        <v>0</v>
      </c>
      <c r="AI66" s="321"/>
      <c r="AJ66" s="322"/>
      <c r="AK66" s="322"/>
      <c r="AL66" s="322"/>
      <c r="AM66" s="322"/>
      <c r="AN66" s="322"/>
      <c r="AO66" s="322"/>
      <c r="AP66" s="322">
        <f t="shared" si="52"/>
        <v>0</v>
      </c>
      <c r="AQ66" s="321"/>
      <c r="AR66" s="323">
        <f t="shared" si="16"/>
        <v>0</v>
      </c>
      <c r="AS66" s="321">
        <f t="shared" si="57"/>
        <v>0</v>
      </c>
      <c r="AT66" s="318"/>
      <c r="AU66" s="319"/>
      <c r="AV66" s="320"/>
      <c r="AW66" s="320"/>
      <c r="AX66" s="320"/>
      <c r="AY66" s="320"/>
      <c r="AZ66" s="320"/>
      <c r="BA66" s="320"/>
      <c r="BB66" s="320">
        <f t="shared" si="53"/>
        <v>0</v>
      </c>
      <c r="BC66" s="321"/>
      <c r="BD66" s="322"/>
      <c r="BE66" s="322"/>
      <c r="BF66" s="322"/>
      <c r="BG66" s="322"/>
      <c r="BH66" s="322"/>
      <c r="BI66" s="322"/>
      <c r="BJ66" s="322">
        <f t="shared" si="54"/>
        <v>0</v>
      </c>
      <c r="BK66" s="321"/>
      <c r="BL66" s="323">
        <f t="shared" si="18"/>
        <v>0</v>
      </c>
      <c r="BM66" s="321">
        <f t="shared" si="58"/>
        <v>0</v>
      </c>
      <c r="BN66" s="318"/>
      <c r="BO66" s="319"/>
      <c r="BP66" s="320"/>
      <c r="BQ66" s="320"/>
      <c r="BR66" s="320"/>
      <c r="BS66" s="320"/>
      <c r="BT66" s="320"/>
      <c r="BU66" s="320"/>
      <c r="BV66" s="320">
        <f t="shared" si="43"/>
        <v>0</v>
      </c>
      <c r="BW66" s="321"/>
      <c r="BX66" s="322"/>
      <c r="BY66" s="322"/>
      <c r="BZ66" s="322"/>
      <c r="CA66" s="322"/>
      <c r="CB66" s="322"/>
      <c r="CC66" s="322"/>
      <c r="CD66" s="322">
        <f t="shared" si="44"/>
        <v>0</v>
      </c>
      <c r="CE66" s="321"/>
      <c r="CF66" s="324"/>
      <c r="CG66" s="323">
        <f t="shared" si="45"/>
        <v>0</v>
      </c>
      <c r="CH66" s="321">
        <f t="shared" si="46"/>
        <v>0</v>
      </c>
      <c r="CI66" s="325"/>
      <c r="CJ66" s="325"/>
      <c r="CK66" s="326">
        <f>(X66+AR66+BL66)/3</f>
        <v>0</v>
      </c>
      <c r="CL66" s="319"/>
      <c r="CM66" s="320"/>
      <c r="CN66" s="320"/>
      <c r="CO66" s="320"/>
      <c r="CP66" s="320"/>
      <c r="CQ66" s="320">
        <v>4</v>
      </c>
      <c r="CR66" s="320"/>
      <c r="CS66" s="320">
        <f t="shared" si="47"/>
        <v>4</v>
      </c>
      <c r="CT66" s="321"/>
      <c r="CU66" s="322"/>
      <c r="CV66" s="322"/>
      <c r="CW66" s="322"/>
      <c r="CX66" s="322"/>
      <c r="CY66" s="322">
        <v>1</v>
      </c>
      <c r="CZ66" s="322"/>
      <c r="DA66" s="322">
        <f t="shared" si="48"/>
        <v>1</v>
      </c>
      <c r="DB66" s="321"/>
      <c r="DC66" s="324"/>
      <c r="DD66" s="323">
        <f t="shared" si="22"/>
        <v>4</v>
      </c>
      <c r="DE66" s="321">
        <f t="shared" si="49"/>
        <v>0</v>
      </c>
      <c r="DF66" s="325">
        <f>SUM(DD66:DE66)</f>
        <v>4</v>
      </c>
      <c r="DG66" s="319"/>
      <c r="DH66" s="320"/>
      <c r="DI66" s="320"/>
      <c r="DJ66" s="320"/>
      <c r="DK66" s="320"/>
      <c r="DL66" s="320"/>
      <c r="DM66" s="320"/>
      <c r="DN66" s="320">
        <f t="shared" si="50"/>
        <v>0</v>
      </c>
      <c r="DO66" s="321"/>
      <c r="DP66" s="322"/>
      <c r="DQ66" s="322"/>
      <c r="DR66" s="322"/>
      <c r="DS66" s="322"/>
      <c r="DT66" s="322"/>
      <c r="DU66" s="322"/>
      <c r="DV66" s="322">
        <f t="shared" si="12"/>
        <v>0</v>
      </c>
      <c r="DW66" s="321"/>
      <c r="DX66" s="324"/>
      <c r="DY66" s="323">
        <f t="shared" si="23"/>
        <v>0</v>
      </c>
      <c r="DZ66" s="321">
        <f t="shared" si="13"/>
        <v>0</v>
      </c>
      <c r="EA66" s="318"/>
      <c r="EC66" s="387">
        <f t="shared" si="24"/>
        <v>0.66666666666666663</v>
      </c>
    </row>
    <row r="67" spans="1:133" hidden="1" x14ac:dyDescent="0.15">
      <c r="A67" s="223">
        <v>31</v>
      </c>
      <c r="B67" s="415"/>
      <c r="C67" s="226">
        <v>257</v>
      </c>
      <c r="D67" s="226" t="s">
        <v>76</v>
      </c>
      <c r="E67" s="76" t="s">
        <v>852</v>
      </c>
      <c r="F67" s="77" t="s">
        <v>853</v>
      </c>
      <c r="G67" s="227" t="s">
        <v>854</v>
      </c>
      <c r="H67" s="268"/>
      <c r="I67" s="269"/>
      <c r="J67" s="270"/>
      <c r="K67" s="271"/>
      <c r="L67" s="272"/>
      <c r="M67" s="273"/>
      <c r="N67" s="274">
        <f t="shared" si="28"/>
        <v>0</v>
      </c>
      <c r="O67" s="78"/>
      <c r="P67" s="79"/>
      <c r="Q67" s="80"/>
      <c r="R67" s="81"/>
      <c r="S67" s="82"/>
      <c r="T67" s="83"/>
      <c r="U67" s="82"/>
      <c r="V67" s="152">
        <f t="shared" si="29"/>
        <v>0</v>
      </c>
      <c r="W67" s="78"/>
      <c r="X67" s="254">
        <f t="shared" si="14"/>
        <v>0</v>
      </c>
      <c r="Y67" s="155">
        <f t="shared" si="56"/>
        <v>0</v>
      </c>
      <c r="Z67" s="318">
        <f t="shared" si="15"/>
        <v>0</v>
      </c>
      <c r="AA67" s="319"/>
      <c r="AB67" s="320"/>
      <c r="AC67" s="320"/>
      <c r="AD67" s="320"/>
      <c r="AE67" s="320"/>
      <c r="AF67" s="320"/>
      <c r="AG67" s="320"/>
      <c r="AH67" s="320">
        <f t="shared" si="51"/>
        <v>0</v>
      </c>
      <c r="AI67" s="321"/>
      <c r="AJ67" s="322"/>
      <c r="AK67" s="322"/>
      <c r="AL67" s="322"/>
      <c r="AM67" s="322"/>
      <c r="AN67" s="322"/>
      <c r="AO67" s="322"/>
      <c r="AP67" s="322">
        <f t="shared" si="52"/>
        <v>0</v>
      </c>
      <c r="AQ67" s="321"/>
      <c r="AR67" s="323">
        <f t="shared" si="16"/>
        <v>0</v>
      </c>
      <c r="AS67" s="321">
        <f t="shared" si="57"/>
        <v>0</v>
      </c>
      <c r="AT67" s="318">
        <f t="shared" si="17"/>
        <v>0</v>
      </c>
      <c r="AU67" s="319"/>
      <c r="AV67" s="320"/>
      <c r="AW67" s="320"/>
      <c r="AX67" s="320"/>
      <c r="AY67" s="320"/>
      <c r="AZ67" s="320"/>
      <c r="BA67" s="320"/>
      <c r="BB67" s="320">
        <f t="shared" si="53"/>
        <v>0</v>
      </c>
      <c r="BC67" s="321"/>
      <c r="BD67" s="322"/>
      <c r="BE67" s="322"/>
      <c r="BF67" s="322"/>
      <c r="BG67" s="322"/>
      <c r="BH67" s="322"/>
      <c r="BI67" s="322"/>
      <c r="BJ67" s="322">
        <f t="shared" si="54"/>
        <v>0</v>
      </c>
      <c r="BK67" s="321"/>
      <c r="BL67" s="323">
        <f t="shared" si="18"/>
        <v>0</v>
      </c>
      <c r="BM67" s="321">
        <f t="shared" si="58"/>
        <v>0</v>
      </c>
      <c r="BN67" s="318">
        <f t="shared" si="19"/>
        <v>0</v>
      </c>
      <c r="BO67" s="319"/>
      <c r="BP67" s="320"/>
      <c r="BQ67" s="320"/>
      <c r="BR67" s="320"/>
      <c r="BS67" s="320"/>
      <c r="BT67" s="320"/>
      <c r="BU67" s="320"/>
      <c r="BV67" s="320">
        <f t="shared" si="43"/>
        <v>0</v>
      </c>
      <c r="BW67" s="321"/>
      <c r="BX67" s="322"/>
      <c r="BY67" s="322"/>
      <c r="BZ67" s="322"/>
      <c r="CA67" s="322"/>
      <c r="CB67" s="322"/>
      <c r="CC67" s="322"/>
      <c r="CD67" s="322">
        <f t="shared" si="44"/>
        <v>0</v>
      </c>
      <c r="CE67" s="321"/>
      <c r="CF67" s="324"/>
      <c r="CG67" s="323">
        <f t="shared" si="45"/>
        <v>0</v>
      </c>
      <c r="CH67" s="321">
        <f t="shared" si="46"/>
        <v>0</v>
      </c>
      <c r="CI67" s="325">
        <f>SUM(CG67:CH67)</f>
        <v>0</v>
      </c>
      <c r="CJ67" s="325"/>
      <c r="CK67" s="326">
        <f>(X67+AR67+BL67)/3</f>
        <v>0</v>
      </c>
      <c r="CL67" s="319"/>
      <c r="CM67" s="320"/>
      <c r="CN67" s="320"/>
      <c r="CO67" s="320"/>
      <c r="CP67" s="320"/>
      <c r="CQ67" s="320"/>
      <c r="CR67" s="320"/>
      <c r="CS67" s="320">
        <f t="shared" si="47"/>
        <v>0</v>
      </c>
      <c r="CT67" s="321"/>
      <c r="CU67" s="322"/>
      <c r="CV67" s="322"/>
      <c r="CW67" s="322"/>
      <c r="CX67" s="322"/>
      <c r="CY67" s="322"/>
      <c r="CZ67" s="322"/>
      <c r="DA67" s="322">
        <f t="shared" si="48"/>
        <v>0</v>
      </c>
      <c r="DB67" s="321"/>
      <c r="DC67" s="324"/>
      <c r="DD67" s="323">
        <f t="shared" si="22"/>
        <v>0</v>
      </c>
      <c r="DE67" s="321">
        <f t="shared" si="49"/>
        <v>0</v>
      </c>
      <c r="DF67" s="325">
        <f>SUM(DD67:DE67)</f>
        <v>0</v>
      </c>
      <c r="DG67" s="319"/>
      <c r="DH67" s="320"/>
      <c r="DI67" s="320"/>
      <c r="DJ67" s="320"/>
      <c r="DK67" s="320"/>
      <c r="DL67" s="320"/>
      <c r="DM67" s="320"/>
      <c r="DN67" s="320">
        <f t="shared" si="50"/>
        <v>0</v>
      </c>
      <c r="DO67" s="321"/>
      <c r="DP67" s="322"/>
      <c r="DQ67" s="322"/>
      <c r="DR67" s="322"/>
      <c r="DS67" s="322"/>
      <c r="DT67" s="322"/>
      <c r="DU67" s="322"/>
      <c r="DV67" s="322">
        <f t="shared" si="12"/>
        <v>0</v>
      </c>
      <c r="DW67" s="321"/>
      <c r="DX67" s="324"/>
      <c r="DY67" s="323">
        <f t="shared" si="23"/>
        <v>0</v>
      </c>
      <c r="DZ67" s="321">
        <f t="shared" si="13"/>
        <v>0</v>
      </c>
      <c r="EA67" s="318">
        <f>SUM(DY67:DZ67)</f>
        <v>0</v>
      </c>
      <c r="EC67" s="387">
        <f t="shared" si="24"/>
        <v>0</v>
      </c>
    </row>
    <row r="68" spans="1:133" hidden="1" x14ac:dyDescent="0.15">
      <c r="A68" s="223">
        <v>56</v>
      </c>
      <c r="B68" s="415"/>
      <c r="C68" s="226">
        <v>166</v>
      </c>
      <c r="D68" s="226" t="s">
        <v>234</v>
      </c>
      <c r="E68" s="76" t="s">
        <v>505</v>
      </c>
      <c r="F68" s="77" t="s">
        <v>696</v>
      </c>
      <c r="G68" s="227" t="s">
        <v>697</v>
      </c>
      <c r="H68" s="268"/>
      <c r="I68" s="269"/>
      <c r="J68" s="270"/>
      <c r="K68" s="271"/>
      <c r="L68" s="272"/>
      <c r="M68" s="273"/>
      <c r="N68" s="274">
        <f t="shared" si="28"/>
        <v>0</v>
      </c>
      <c r="O68" s="78"/>
      <c r="P68" s="79"/>
      <c r="Q68" s="80"/>
      <c r="R68" s="81"/>
      <c r="S68" s="82"/>
      <c r="T68" s="83"/>
      <c r="U68" s="82"/>
      <c r="V68" s="152">
        <f t="shared" si="29"/>
        <v>0</v>
      </c>
      <c r="W68" s="78"/>
      <c r="X68" s="254">
        <f t="shared" si="14"/>
        <v>0</v>
      </c>
      <c r="Y68" s="155">
        <f t="shared" si="56"/>
        <v>0</v>
      </c>
      <c r="Z68" s="318">
        <f t="shared" si="15"/>
        <v>0</v>
      </c>
      <c r="AA68" s="319"/>
      <c r="AB68" s="320"/>
      <c r="AC68" s="320"/>
      <c r="AD68" s="320"/>
      <c r="AE68" s="320"/>
      <c r="AF68" s="320"/>
      <c r="AG68" s="320"/>
      <c r="AH68" s="320">
        <f t="shared" si="51"/>
        <v>0</v>
      </c>
      <c r="AI68" s="321"/>
      <c r="AJ68" s="322"/>
      <c r="AK68" s="322"/>
      <c r="AL68" s="322"/>
      <c r="AM68" s="322"/>
      <c r="AN68" s="322"/>
      <c r="AO68" s="322"/>
      <c r="AP68" s="322">
        <f t="shared" si="52"/>
        <v>0</v>
      </c>
      <c r="AQ68" s="321"/>
      <c r="AR68" s="323">
        <f t="shared" si="16"/>
        <v>0</v>
      </c>
      <c r="AS68" s="321">
        <f t="shared" si="57"/>
        <v>0</v>
      </c>
      <c r="AT68" s="318">
        <f t="shared" si="17"/>
        <v>0</v>
      </c>
      <c r="AU68" s="319"/>
      <c r="AV68" s="320"/>
      <c r="AW68" s="320"/>
      <c r="AX68" s="320"/>
      <c r="AY68" s="320"/>
      <c r="AZ68" s="320"/>
      <c r="BA68" s="320"/>
      <c r="BB68" s="320">
        <f t="shared" si="53"/>
        <v>0</v>
      </c>
      <c r="BC68" s="321"/>
      <c r="BD68" s="322"/>
      <c r="BE68" s="322"/>
      <c r="BF68" s="322"/>
      <c r="BG68" s="322"/>
      <c r="BH68" s="322"/>
      <c r="BI68" s="322"/>
      <c r="BJ68" s="322">
        <f t="shared" si="54"/>
        <v>0</v>
      </c>
      <c r="BK68" s="321"/>
      <c r="BL68" s="323">
        <f t="shared" si="18"/>
        <v>0</v>
      </c>
      <c r="BM68" s="321">
        <f t="shared" si="58"/>
        <v>0</v>
      </c>
      <c r="BN68" s="318">
        <f t="shared" si="19"/>
        <v>0</v>
      </c>
      <c r="BO68" s="319"/>
      <c r="BP68" s="320"/>
      <c r="BQ68" s="320"/>
      <c r="BR68" s="320"/>
      <c r="BS68" s="320"/>
      <c r="BT68" s="320"/>
      <c r="BU68" s="320"/>
      <c r="BV68" s="320">
        <f t="shared" si="43"/>
        <v>0</v>
      </c>
      <c r="BW68" s="321"/>
      <c r="BX68" s="322"/>
      <c r="BY68" s="322"/>
      <c r="BZ68" s="322"/>
      <c r="CA68" s="322"/>
      <c r="CB68" s="322"/>
      <c r="CC68" s="322"/>
      <c r="CD68" s="322">
        <f t="shared" si="44"/>
        <v>0</v>
      </c>
      <c r="CE68" s="321"/>
      <c r="CF68" s="324"/>
      <c r="CG68" s="323">
        <f t="shared" si="45"/>
        <v>0</v>
      </c>
      <c r="CH68" s="321">
        <f t="shared" si="46"/>
        <v>0</v>
      </c>
      <c r="CI68" s="325">
        <f>SUM(CG68:CH68)</f>
        <v>0</v>
      </c>
      <c r="CJ68" s="325"/>
      <c r="CK68" s="326">
        <f>(X68+AR68+BL68)/3</f>
        <v>0</v>
      </c>
      <c r="CL68" s="319"/>
      <c r="CM68" s="320"/>
      <c r="CN68" s="320"/>
      <c r="CO68" s="320"/>
      <c r="CP68" s="320"/>
      <c r="CQ68" s="320"/>
      <c r="CR68" s="320"/>
      <c r="CS68" s="320">
        <f t="shared" si="47"/>
        <v>0</v>
      </c>
      <c r="CT68" s="321"/>
      <c r="CU68" s="322"/>
      <c r="CV68" s="322"/>
      <c r="CW68" s="322"/>
      <c r="CX68" s="322"/>
      <c r="CY68" s="322"/>
      <c r="CZ68" s="322"/>
      <c r="DA68" s="322">
        <f t="shared" si="48"/>
        <v>0</v>
      </c>
      <c r="DB68" s="321"/>
      <c r="DC68" s="324"/>
      <c r="DD68" s="323">
        <f t="shared" si="22"/>
        <v>0</v>
      </c>
      <c r="DE68" s="321">
        <f t="shared" si="49"/>
        <v>0</v>
      </c>
      <c r="DF68" s="325">
        <f>SUM(DD68:DE68)</f>
        <v>0</v>
      </c>
      <c r="DG68" s="319"/>
      <c r="DH68" s="320"/>
      <c r="DI68" s="320"/>
      <c r="DJ68" s="320"/>
      <c r="DK68" s="320"/>
      <c r="DL68" s="320"/>
      <c r="DM68" s="320"/>
      <c r="DN68" s="320">
        <f t="shared" si="50"/>
        <v>0</v>
      </c>
      <c r="DO68" s="321"/>
      <c r="DP68" s="322"/>
      <c r="DQ68" s="322"/>
      <c r="DR68" s="322"/>
      <c r="DS68" s="322"/>
      <c r="DT68" s="322"/>
      <c r="DU68" s="322"/>
      <c r="DV68" s="322">
        <f t="shared" si="12"/>
        <v>0</v>
      </c>
      <c r="DW68" s="321"/>
      <c r="DX68" s="324"/>
      <c r="DY68" s="323">
        <f t="shared" si="23"/>
        <v>0</v>
      </c>
      <c r="DZ68" s="321">
        <f t="shared" si="13"/>
        <v>0</v>
      </c>
      <c r="EA68" s="318">
        <f>SUM(DY68:DZ68)</f>
        <v>0</v>
      </c>
      <c r="EC68" s="387">
        <f t="shared" si="24"/>
        <v>0</v>
      </c>
    </row>
    <row r="69" spans="1:133" s="232" customFormat="1" x14ac:dyDescent="0.15">
      <c r="A69" s="229">
        <v>39</v>
      </c>
      <c r="B69" s="417" t="s">
        <v>1049</v>
      </c>
      <c r="C69" s="234">
        <v>211</v>
      </c>
      <c r="D69" s="234" t="s">
        <v>527</v>
      </c>
      <c r="E69" s="96" t="s">
        <v>316</v>
      </c>
      <c r="F69" s="97" t="s">
        <v>506</v>
      </c>
      <c r="G69" s="233" t="s">
        <v>507</v>
      </c>
      <c r="H69" s="275"/>
      <c r="I69" s="276"/>
      <c r="J69" s="277"/>
      <c r="K69" s="278"/>
      <c r="L69" s="279"/>
      <c r="M69" s="280"/>
      <c r="N69" s="281">
        <f t="shared" si="28"/>
        <v>0</v>
      </c>
      <c r="O69" s="98"/>
      <c r="P69" s="99"/>
      <c r="Q69" s="100"/>
      <c r="R69" s="101"/>
      <c r="S69" s="102"/>
      <c r="T69" s="103"/>
      <c r="U69" s="102"/>
      <c r="V69" s="159">
        <f t="shared" si="29"/>
        <v>0</v>
      </c>
      <c r="W69" s="98"/>
      <c r="X69" s="254">
        <f t="shared" si="14"/>
        <v>0</v>
      </c>
      <c r="Y69" s="160">
        <f t="shared" si="56"/>
        <v>0</v>
      </c>
      <c r="Z69" s="327"/>
      <c r="AA69" s="328"/>
      <c r="AB69" s="329"/>
      <c r="AC69" s="329"/>
      <c r="AD69" s="329"/>
      <c r="AE69" s="329"/>
      <c r="AF69" s="329"/>
      <c r="AG69" s="329"/>
      <c r="AH69" s="329">
        <f t="shared" si="51"/>
        <v>0</v>
      </c>
      <c r="AI69" s="330">
        <v>2</v>
      </c>
      <c r="AJ69" s="331"/>
      <c r="AK69" s="331"/>
      <c r="AL69" s="331"/>
      <c r="AM69" s="331"/>
      <c r="AN69" s="331"/>
      <c r="AO69" s="331"/>
      <c r="AP69" s="331">
        <f t="shared" si="52"/>
        <v>0</v>
      </c>
      <c r="AQ69" s="330">
        <v>1</v>
      </c>
      <c r="AR69" s="323">
        <f t="shared" si="16"/>
        <v>0</v>
      </c>
      <c r="AS69" s="330">
        <f t="shared" si="57"/>
        <v>2</v>
      </c>
      <c r="AT69" s="332">
        <f t="shared" si="17"/>
        <v>2</v>
      </c>
      <c r="AU69" s="328"/>
      <c r="AV69" s="329"/>
      <c r="AW69" s="329"/>
      <c r="AX69" s="329"/>
      <c r="AY69" s="329"/>
      <c r="AZ69" s="329"/>
      <c r="BA69" s="329"/>
      <c r="BB69" s="329">
        <f t="shared" si="53"/>
        <v>0</v>
      </c>
      <c r="BC69" s="330"/>
      <c r="BD69" s="331"/>
      <c r="BE69" s="331"/>
      <c r="BF69" s="331"/>
      <c r="BG69" s="331"/>
      <c r="BH69" s="331"/>
      <c r="BI69" s="331"/>
      <c r="BJ69" s="331">
        <f t="shared" si="54"/>
        <v>0</v>
      </c>
      <c r="BK69" s="330"/>
      <c r="BL69" s="323">
        <f t="shared" si="18"/>
        <v>0</v>
      </c>
      <c r="BM69" s="330">
        <f t="shared" si="58"/>
        <v>0</v>
      </c>
      <c r="BN69" s="327"/>
      <c r="BO69" s="328"/>
      <c r="BP69" s="329"/>
      <c r="BQ69" s="329"/>
      <c r="BR69" s="329">
        <v>1</v>
      </c>
      <c r="BS69" s="329"/>
      <c r="BT69" s="329"/>
      <c r="BU69" s="329"/>
      <c r="BV69" s="329">
        <f t="shared" si="43"/>
        <v>1</v>
      </c>
      <c r="BW69" s="330"/>
      <c r="BX69" s="331"/>
      <c r="BY69" s="331"/>
      <c r="BZ69" s="331">
        <v>1</v>
      </c>
      <c r="CA69" s="331"/>
      <c r="CB69" s="331"/>
      <c r="CC69" s="331"/>
      <c r="CD69" s="331">
        <f t="shared" si="44"/>
        <v>1</v>
      </c>
      <c r="CE69" s="330">
        <v>1</v>
      </c>
      <c r="CF69" s="333"/>
      <c r="CG69" s="323">
        <f t="shared" si="45"/>
        <v>1</v>
      </c>
      <c r="CH69" s="330">
        <f t="shared" si="46"/>
        <v>1</v>
      </c>
      <c r="CI69" s="334">
        <f>SUM(CG69:CH69)</f>
        <v>2</v>
      </c>
      <c r="CJ69" s="334"/>
      <c r="CK69" s="335">
        <f t="shared" ref="CK69:CK74" si="60">(X69+AR69+BL69+CI69)/4</f>
        <v>0.5</v>
      </c>
      <c r="CL69" s="328"/>
      <c r="CM69" s="329"/>
      <c r="CN69" s="329"/>
      <c r="CO69" s="329"/>
      <c r="CP69" s="329"/>
      <c r="CQ69" s="329"/>
      <c r="CR69" s="329"/>
      <c r="CS69" s="329">
        <f t="shared" si="47"/>
        <v>0</v>
      </c>
      <c r="CT69" s="330"/>
      <c r="CU69" s="331"/>
      <c r="CV69" s="331"/>
      <c r="CW69" s="331"/>
      <c r="CX69" s="331"/>
      <c r="CY69" s="331"/>
      <c r="CZ69" s="331"/>
      <c r="DA69" s="331">
        <f t="shared" si="48"/>
        <v>0</v>
      </c>
      <c r="DB69" s="330"/>
      <c r="DC69" s="333"/>
      <c r="DD69" s="336">
        <f t="shared" si="22"/>
        <v>0</v>
      </c>
      <c r="DE69" s="330">
        <f t="shared" si="49"/>
        <v>0</v>
      </c>
      <c r="DF69" s="334"/>
      <c r="DG69" s="328"/>
      <c r="DH69" s="329"/>
      <c r="DI69" s="329"/>
      <c r="DJ69" s="329"/>
      <c r="DK69" s="329"/>
      <c r="DL69" s="329"/>
      <c r="DM69" s="329"/>
      <c r="DN69" s="329">
        <f t="shared" si="50"/>
        <v>0</v>
      </c>
      <c r="DO69" s="330"/>
      <c r="DP69" s="331"/>
      <c r="DQ69" s="331"/>
      <c r="DR69" s="331"/>
      <c r="DS69" s="331"/>
      <c r="DT69" s="331"/>
      <c r="DU69" s="331"/>
      <c r="DV69" s="331">
        <f t="shared" si="12"/>
        <v>0</v>
      </c>
      <c r="DW69" s="330"/>
      <c r="DX69" s="333"/>
      <c r="DY69" s="336">
        <f t="shared" si="23"/>
        <v>0</v>
      </c>
      <c r="DZ69" s="330">
        <f t="shared" si="13"/>
        <v>0</v>
      </c>
      <c r="EA69" s="327"/>
      <c r="EC69" s="387">
        <f t="shared" si="24"/>
        <v>0.66666666666666663</v>
      </c>
    </row>
    <row r="70" spans="1:133" x14ac:dyDescent="0.15">
      <c r="A70" s="223">
        <v>40</v>
      </c>
      <c r="B70" s="415"/>
      <c r="C70" s="226">
        <v>28</v>
      </c>
      <c r="D70" s="226" t="s">
        <v>18</v>
      </c>
      <c r="E70" s="76" t="s">
        <v>490</v>
      </c>
      <c r="F70" s="77" t="s">
        <v>491</v>
      </c>
      <c r="G70" s="227" t="s">
        <v>492</v>
      </c>
      <c r="H70" s="268"/>
      <c r="I70" s="269"/>
      <c r="J70" s="270"/>
      <c r="K70" s="271"/>
      <c r="L70" s="272">
        <v>1</v>
      </c>
      <c r="M70" s="273"/>
      <c r="N70" s="274">
        <f t="shared" si="28"/>
        <v>1</v>
      </c>
      <c r="O70" s="78"/>
      <c r="P70" s="79"/>
      <c r="Q70" s="80"/>
      <c r="R70" s="81"/>
      <c r="S70" s="82"/>
      <c r="T70" s="83"/>
      <c r="U70" s="82"/>
      <c r="V70" s="152">
        <f t="shared" si="29"/>
        <v>0</v>
      </c>
      <c r="W70" s="78"/>
      <c r="X70" s="254">
        <f t="shared" si="14"/>
        <v>1</v>
      </c>
      <c r="Y70" s="155">
        <f t="shared" si="56"/>
        <v>0</v>
      </c>
      <c r="Z70" s="318">
        <f t="shared" si="15"/>
        <v>1</v>
      </c>
      <c r="AA70" s="319"/>
      <c r="AB70" s="320"/>
      <c r="AC70" s="320"/>
      <c r="AD70" s="320"/>
      <c r="AE70" s="320"/>
      <c r="AF70" s="320"/>
      <c r="AG70" s="320"/>
      <c r="AH70" s="320">
        <f t="shared" si="51"/>
        <v>0</v>
      </c>
      <c r="AI70" s="321"/>
      <c r="AJ70" s="322"/>
      <c r="AK70" s="322"/>
      <c r="AL70" s="322"/>
      <c r="AM70" s="322">
        <v>1</v>
      </c>
      <c r="AN70" s="322"/>
      <c r="AO70" s="322"/>
      <c r="AP70" s="322">
        <f t="shared" si="52"/>
        <v>1</v>
      </c>
      <c r="AQ70" s="321"/>
      <c r="AR70" s="323">
        <f t="shared" si="16"/>
        <v>1</v>
      </c>
      <c r="AS70" s="321">
        <f t="shared" si="57"/>
        <v>0</v>
      </c>
      <c r="AT70" s="318">
        <f t="shared" si="17"/>
        <v>1</v>
      </c>
      <c r="AU70" s="319"/>
      <c r="AV70" s="320"/>
      <c r="AW70" s="320"/>
      <c r="AX70" s="320"/>
      <c r="AY70" s="320"/>
      <c r="AZ70" s="320"/>
      <c r="BA70" s="320"/>
      <c r="BB70" s="320">
        <f t="shared" si="53"/>
        <v>0</v>
      </c>
      <c r="BC70" s="321"/>
      <c r="BD70" s="322"/>
      <c r="BE70" s="322"/>
      <c r="BF70" s="322"/>
      <c r="BG70" s="322"/>
      <c r="BH70" s="322"/>
      <c r="BI70" s="322"/>
      <c r="BJ70" s="322">
        <f t="shared" si="54"/>
        <v>0</v>
      </c>
      <c r="BK70" s="321"/>
      <c r="BL70" s="323">
        <f t="shared" si="18"/>
        <v>0</v>
      </c>
      <c r="BM70" s="321">
        <f t="shared" si="58"/>
        <v>0</v>
      </c>
      <c r="BN70" s="318"/>
      <c r="BO70" s="319"/>
      <c r="BP70" s="320"/>
      <c r="BQ70" s="320"/>
      <c r="BR70" s="320"/>
      <c r="BS70" s="320"/>
      <c r="BT70" s="320"/>
      <c r="BU70" s="320"/>
      <c r="BV70" s="320">
        <f t="shared" si="43"/>
        <v>0</v>
      </c>
      <c r="BW70" s="321"/>
      <c r="BX70" s="322"/>
      <c r="BY70" s="322"/>
      <c r="BZ70" s="322"/>
      <c r="CA70" s="322"/>
      <c r="CB70" s="322"/>
      <c r="CC70" s="322"/>
      <c r="CD70" s="322">
        <f t="shared" si="44"/>
        <v>0</v>
      </c>
      <c r="CE70" s="321"/>
      <c r="CF70" s="324"/>
      <c r="CG70" s="323">
        <f t="shared" si="45"/>
        <v>0</v>
      </c>
      <c r="CH70" s="321">
        <f t="shared" si="46"/>
        <v>0</v>
      </c>
      <c r="CI70" s="325"/>
      <c r="CJ70" s="325"/>
      <c r="CK70" s="326">
        <f t="shared" si="60"/>
        <v>0.5</v>
      </c>
      <c r="CL70" s="319"/>
      <c r="CM70" s="320"/>
      <c r="CN70" s="320"/>
      <c r="CO70" s="320">
        <v>2</v>
      </c>
      <c r="CP70" s="320"/>
      <c r="CQ70" s="320"/>
      <c r="CR70" s="320"/>
      <c r="CS70" s="320">
        <f t="shared" si="47"/>
        <v>2</v>
      </c>
      <c r="CT70" s="321"/>
      <c r="CU70" s="322"/>
      <c r="CV70" s="322"/>
      <c r="CW70" s="322"/>
      <c r="CX70" s="322"/>
      <c r="CY70" s="322"/>
      <c r="CZ70" s="322"/>
      <c r="DA70" s="322">
        <f t="shared" si="48"/>
        <v>0</v>
      </c>
      <c r="DB70" s="321"/>
      <c r="DC70" s="324"/>
      <c r="DD70" s="323">
        <f t="shared" si="22"/>
        <v>2</v>
      </c>
      <c r="DE70" s="321">
        <f t="shared" si="49"/>
        <v>0</v>
      </c>
      <c r="DF70" s="325">
        <f>SUM(DD70:DE70)</f>
        <v>2</v>
      </c>
      <c r="DG70" s="319"/>
      <c r="DH70" s="320"/>
      <c r="DI70" s="320"/>
      <c r="DJ70" s="320"/>
      <c r="DK70" s="320"/>
      <c r="DL70" s="320"/>
      <c r="DM70" s="320"/>
      <c r="DN70" s="320">
        <f t="shared" si="50"/>
        <v>0</v>
      </c>
      <c r="DO70" s="321"/>
      <c r="DP70" s="322"/>
      <c r="DQ70" s="322"/>
      <c r="DR70" s="322"/>
      <c r="DS70" s="322"/>
      <c r="DT70" s="322"/>
      <c r="DU70" s="322"/>
      <c r="DV70" s="322">
        <f t="shared" si="12"/>
        <v>0</v>
      </c>
      <c r="DW70" s="321"/>
      <c r="DX70" s="324"/>
      <c r="DY70" s="323">
        <f t="shared" si="23"/>
        <v>0</v>
      </c>
      <c r="DZ70" s="321">
        <f t="shared" si="13"/>
        <v>0</v>
      </c>
      <c r="EA70" s="318"/>
      <c r="EC70" s="387">
        <f t="shared" si="24"/>
        <v>0.66666666666666663</v>
      </c>
    </row>
    <row r="71" spans="1:133" x14ac:dyDescent="0.15">
      <c r="A71" s="223">
        <v>41</v>
      </c>
      <c r="B71" s="415"/>
      <c r="C71" s="226">
        <v>192</v>
      </c>
      <c r="D71" s="226" t="s">
        <v>221</v>
      </c>
      <c r="E71" s="76" t="s">
        <v>496</v>
      </c>
      <c r="F71" s="77" t="s">
        <v>497</v>
      </c>
      <c r="G71" s="227" t="s">
        <v>498</v>
      </c>
      <c r="H71" s="268"/>
      <c r="I71" s="269"/>
      <c r="J71" s="270"/>
      <c r="K71" s="271"/>
      <c r="L71" s="272"/>
      <c r="M71" s="273"/>
      <c r="N71" s="274">
        <f t="shared" si="28"/>
        <v>0</v>
      </c>
      <c r="O71" s="78"/>
      <c r="P71" s="79"/>
      <c r="Q71" s="80"/>
      <c r="R71" s="81"/>
      <c r="S71" s="82"/>
      <c r="T71" s="83"/>
      <c r="U71" s="82"/>
      <c r="V71" s="152">
        <f t="shared" si="29"/>
        <v>0</v>
      </c>
      <c r="W71" s="78"/>
      <c r="X71" s="254">
        <f t="shared" si="14"/>
        <v>0</v>
      </c>
      <c r="Y71" s="155">
        <f t="shared" si="56"/>
        <v>0</v>
      </c>
      <c r="Z71" s="318"/>
      <c r="AA71" s="319"/>
      <c r="AB71" s="320"/>
      <c r="AC71" s="320"/>
      <c r="AD71" s="320"/>
      <c r="AE71" s="320"/>
      <c r="AF71" s="320"/>
      <c r="AG71" s="320"/>
      <c r="AH71" s="320">
        <f t="shared" si="51"/>
        <v>0</v>
      </c>
      <c r="AI71" s="321"/>
      <c r="AJ71" s="322"/>
      <c r="AK71" s="322"/>
      <c r="AL71" s="322"/>
      <c r="AM71" s="322"/>
      <c r="AN71" s="322"/>
      <c r="AO71" s="322"/>
      <c r="AP71" s="322">
        <f t="shared" si="52"/>
        <v>0</v>
      </c>
      <c r="AQ71" s="321"/>
      <c r="AR71" s="323">
        <f t="shared" si="16"/>
        <v>0</v>
      </c>
      <c r="AS71" s="321">
        <f t="shared" si="57"/>
        <v>0</v>
      </c>
      <c r="AT71" s="318"/>
      <c r="AU71" s="319"/>
      <c r="AV71" s="320"/>
      <c r="AW71" s="320"/>
      <c r="AX71" s="320"/>
      <c r="AY71" s="320"/>
      <c r="AZ71" s="320"/>
      <c r="BA71" s="320"/>
      <c r="BB71" s="320">
        <f t="shared" si="53"/>
        <v>0</v>
      </c>
      <c r="BC71" s="321"/>
      <c r="BD71" s="322"/>
      <c r="BE71" s="322"/>
      <c r="BF71" s="322"/>
      <c r="BG71" s="322"/>
      <c r="BH71" s="322"/>
      <c r="BI71" s="322"/>
      <c r="BJ71" s="322">
        <f t="shared" si="54"/>
        <v>0</v>
      </c>
      <c r="BK71" s="321"/>
      <c r="BL71" s="323">
        <f t="shared" si="18"/>
        <v>0</v>
      </c>
      <c r="BM71" s="321">
        <f t="shared" si="58"/>
        <v>0</v>
      </c>
      <c r="BN71" s="318"/>
      <c r="BO71" s="319"/>
      <c r="BP71" s="320"/>
      <c r="BQ71" s="320"/>
      <c r="BR71" s="320"/>
      <c r="BS71" s="320">
        <v>1</v>
      </c>
      <c r="BT71" s="320"/>
      <c r="BU71" s="320"/>
      <c r="BV71" s="320">
        <f t="shared" si="43"/>
        <v>1</v>
      </c>
      <c r="BW71" s="321"/>
      <c r="BX71" s="322"/>
      <c r="BY71" s="322"/>
      <c r="BZ71" s="322"/>
      <c r="CA71" s="322"/>
      <c r="CB71" s="322">
        <v>1</v>
      </c>
      <c r="CC71" s="322"/>
      <c r="CD71" s="322">
        <f t="shared" si="44"/>
        <v>1</v>
      </c>
      <c r="CE71" s="321"/>
      <c r="CF71" s="324"/>
      <c r="CG71" s="323">
        <f t="shared" si="45"/>
        <v>1</v>
      </c>
      <c r="CH71" s="321">
        <f t="shared" si="46"/>
        <v>0</v>
      </c>
      <c r="CI71" s="337">
        <f>SUM(CG71:CH71)</f>
        <v>1</v>
      </c>
      <c r="CJ71" s="325"/>
      <c r="CK71" s="326">
        <f t="shared" si="60"/>
        <v>0.25</v>
      </c>
      <c r="CL71" s="319"/>
      <c r="CM71" s="320"/>
      <c r="CN71" s="320"/>
      <c r="CO71" s="320"/>
      <c r="CP71" s="320"/>
      <c r="CQ71" s="320"/>
      <c r="CR71" s="320"/>
      <c r="CS71" s="320">
        <f t="shared" si="47"/>
        <v>0</v>
      </c>
      <c r="CT71" s="321"/>
      <c r="CU71" s="322"/>
      <c r="CV71" s="322"/>
      <c r="CW71" s="322"/>
      <c r="CX71" s="322">
        <v>1</v>
      </c>
      <c r="CY71" s="322">
        <v>2</v>
      </c>
      <c r="CZ71" s="322"/>
      <c r="DA71" s="322">
        <f t="shared" si="48"/>
        <v>3</v>
      </c>
      <c r="DB71" s="321"/>
      <c r="DC71" s="324"/>
      <c r="DD71" s="323">
        <f t="shared" si="22"/>
        <v>3</v>
      </c>
      <c r="DE71" s="321">
        <f t="shared" si="49"/>
        <v>0</v>
      </c>
      <c r="DF71" s="318">
        <f>SUM(DD71:DE71)</f>
        <v>3</v>
      </c>
      <c r="DG71" s="319"/>
      <c r="DH71" s="320"/>
      <c r="DI71" s="320"/>
      <c r="DJ71" s="320"/>
      <c r="DK71" s="320"/>
      <c r="DL71" s="320"/>
      <c r="DM71" s="320"/>
      <c r="DN71" s="320">
        <f t="shared" si="50"/>
        <v>0</v>
      </c>
      <c r="DO71" s="321"/>
      <c r="DP71" s="322"/>
      <c r="DQ71" s="322"/>
      <c r="DR71" s="322"/>
      <c r="DS71" s="322"/>
      <c r="DT71" s="322"/>
      <c r="DU71" s="322"/>
      <c r="DV71" s="322">
        <f t="shared" si="12"/>
        <v>0</v>
      </c>
      <c r="DW71" s="321"/>
      <c r="DX71" s="324"/>
      <c r="DY71" s="323">
        <f t="shared" si="23"/>
        <v>0</v>
      </c>
      <c r="DZ71" s="321">
        <f t="shared" si="13"/>
        <v>0</v>
      </c>
      <c r="EA71" s="318"/>
      <c r="EC71" s="387">
        <f t="shared" si="24"/>
        <v>0.66666666666666663</v>
      </c>
    </row>
    <row r="72" spans="1:133" x14ac:dyDescent="0.15">
      <c r="A72" s="223">
        <v>42</v>
      </c>
      <c r="B72" s="415"/>
      <c r="C72" s="226">
        <v>128</v>
      </c>
      <c r="D72" s="226" t="s">
        <v>116</v>
      </c>
      <c r="E72" s="76" t="s">
        <v>117</v>
      </c>
      <c r="F72" s="77" t="s">
        <v>512</v>
      </c>
      <c r="G72" s="227" t="s">
        <v>317</v>
      </c>
      <c r="H72" s="268"/>
      <c r="I72" s="269"/>
      <c r="J72" s="270"/>
      <c r="K72" s="271"/>
      <c r="L72" s="272"/>
      <c r="M72" s="273"/>
      <c r="N72" s="274">
        <f t="shared" si="28"/>
        <v>0</v>
      </c>
      <c r="O72" s="78"/>
      <c r="P72" s="79"/>
      <c r="Q72" s="80"/>
      <c r="R72" s="81">
        <v>2</v>
      </c>
      <c r="S72" s="82"/>
      <c r="T72" s="83"/>
      <c r="U72" s="82">
        <v>1</v>
      </c>
      <c r="V72" s="152">
        <f t="shared" si="29"/>
        <v>3</v>
      </c>
      <c r="W72" s="78"/>
      <c r="X72" s="254">
        <f t="shared" si="14"/>
        <v>3</v>
      </c>
      <c r="Y72" s="155">
        <f t="shared" si="56"/>
        <v>0</v>
      </c>
      <c r="Z72" s="318">
        <f t="shared" si="15"/>
        <v>3</v>
      </c>
      <c r="AA72" s="319"/>
      <c r="AB72" s="320"/>
      <c r="AC72" s="320"/>
      <c r="AD72" s="320">
        <v>1</v>
      </c>
      <c r="AE72" s="320"/>
      <c r="AF72" s="320"/>
      <c r="AG72" s="320"/>
      <c r="AH72" s="320">
        <f t="shared" si="51"/>
        <v>1</v>
      </c>
      <c r="AI72" s="321"/>
      <c r="AJ72" s="322">
        <v>2</v>
      </c>
      <c r="AK72" s="322"/>
      <c r="AL72" s="322">
        <v>2</v>
      </c>
      <c r="AM72" s="322"/>
      <c r="AN72" s="322"/>
      <c r="AO72" s="322"/>
      <c r="AP72" s="322">
        <f t="shared" si="52"/>
        <v>4</v>
      </c>
      <c r="AQ72" s="321"/>
      <c r="AR72" s="323">
        <f t="shared" si="16"/>
        <v>4</v>
      </c>
      <c r="AS72" s="321">
        <f t="shared" si="57"/>
        <v>0</v>
      </c>
      <c r="AT72" s="318">
        <f t="shared" si="17"/>
        <v>4</v>
      </c>
      <c r="AU72" s="319"/>
      <c r="AV72" s="320"/>
      <c r="AW72" s="320"/>
      <c r="AX72" s="320"/>
      <c r="AY72" s="320"/>
      <c r="AZ72" s="320"/>
      <c r="BA72" s="320"/>
      <c r="BB72" s="320">
        <f t="shared" si="53"/>
        <v>0</v>
      </c>
      <c r="BC72" s="321"/>
      <c r="BD72" s="322"/>
      <c r="BE72" s="322"/>
      <c r="BF72" s="322"/>
      <c r="BG72" s="322"/>
      <c r="BH72" s="322"/>
      <c r="BI72" s="322"/>
      <c r="BJ72" s="322">
        <f t="shared" si="54"/>
        <v>0</v>
      </c>
      <c r="BK72" s="321"/>
      <c r="BL72" s="323">
        <f t="shared" si="18"/>
        <v>0</v>
      </c>
      <c r="BM72" s="321">
        <f t="shared" si="58"/>
        <v>0</v>
      </c>
      <c r="BN72" s="318"/>
      <c r="BO72" s="319"/>
      <c r="BP72" s="320"/>
      <c r="BQ72" s="320">
        <v>1</v>
      </c>
      <c r="BR72" s="320">
        <v>3</v>
      </c>
      <c r="BS72" s="320"/>
      <c r="BT72" s="320">
        <v>2</v>
      </c>
      <c r="BU72" s="320"/>
      <c r="BV72" s="320">
        <f t="shared" si="43"/>
        <v>6</v>
      </c>
      <c r="BW72" s="321"/>
      <c r="BX72" s="322"/>
      <c r="BY72" s="322"/>
      <c r="BZ72" s="322">
        <v>2</v>
      </c>
      <c r="CA72" s="322"/>
      <c r="CB72" s="322"/>
      <c r="CC72" s="322"/>
      <c r="CD72" s="322">
        <f t="shared" si="44"/>
        <v>2</v>
      </c>
      <c r="CE72" s="321"/>
      <c r="CF72" s="324"/>
      <c r="CG72" s="323">
        <f t="shared" si="45"/>
        <v>6</v>
      </c>
      <c r="CH72" s="321">
        <f t="shared" si="46"/>
        <v>0</v>
      </c>
      <c r="CI72" s="325">
        <f>SUM(CG72:CH72)</f>
        <v>6</v>
      </c>
      <c r="CJ72" s="325"/>
      <c r="CK72" s="326">
        <f t="shared" si="60"/>
        <v>3.25</v>
      </c>
      <c r="CL72" s="319"/>
      <c r="CM72" s="320">
        <v>1</v>
      </c>
      <c r="CN72" s="320"/>
      <c r="CO72" s="320"/>
      <c r="CP72" s="320"/>
      <c r="CQ72" s="320">
        <v>2</v>
      </c>
      <c r="CR72" s="320"/>
      <c r="CS72" s="320">
        <f t="shared" si="47"/>
        <v>3</v>
      </c>
      <c r="CT72" s="321"/>
      <c r="CU72" s="322">
        <v>2</v>
      </c>
      <c r="CV72" s="322"/>
      <c r="CW72" s="322">
        <v>5</v>
      </c>
      <c r="CX72" s="322"/>
      <c r="CY72" s="322">
        <v>3</v>
      </c>
      <c r="CZ72" s="322"/>
      <c r="DA72" s="322">
        <f t="shared" si="48"/>
        <v>10</v>
      </c>
      <c r="DB72" s="321"/>
      <c r="DC72" s="324"/>
      <c r="DD72" s="323">
        <f t="shared" si="22"/>
        <v>10</v>
      </c>
      <c r="DE72" s="321">
        <f t="shared" si="49"/>
        <v>0</v>
      </c>
      <c r="DF72" s="325">
        <f>SUM(DD72:DE72)</f>
        <v>10</v>
      </c>
      <c r="DG72" s="319"/>
      <c r="DH72" s="320"/>
      <c r="DI72" s="320"/>
      <c r="DJ72" s="320">
        <v>2</v>
      </c>
      <c r="DK72" s="320">
        <v>2</v>
      </c>
      <c r="DL72" s="320">
        <v>4</v>
      </c>
      <c r="DM72" s="320"/>
      <c r="DN72" s="320">
        <f t="shared" si="50"/>
        <v>8</v>
      </c>
      <c r="DO72" s="321"/>
      <c r="DP72" s="322"/>
      <c r="DQ72" s="322"/>
      <c r="DR72" s="322">
        <v>2</v>
      </c>
      <c r="DS72" s="322"/>
      <c r="DT72" s="322"/>
      <c r="DU72" s="322">
        <v>2</v>
      </c>
      <c r="DV72" s="322">
        <f t="shared" si="12"/>
        <v>4</v>
      </c>
      <c r="DW72" s="321"/>
      <c r="DX72" s="324"/>
      <c r="DY72" s="323">
        <f t="shared" si="23"/>
        <v>8</v>
      </c>
      <c r="DZ72" s="321">
        <f t="shared" si="13"/>
        <v>0</v>
      </c>
      <c r="EA72" s="318">
        <f>SUM(DY72:DZ72)</f>
        <v>8</v>
      </c>
      <c r="EC72" s="387">
        <f t="shared" si="24"/>
        <v>5.166666666666667</v>
      </c>
    </row>
    <row r="73" spans="1:133" x14ac:dyDescent="0.15">
      <c r="A73" s="223">
        <v>43</v>
      </c>
      <c r="B73" s="415"/>
      <c r="C73" s="226">
        <v>260</v>
      </c>
      <c r="D73" s="226" t="s">
        <v>76</v>
      </c>
      <c r="E73" s="76" t="s">
        <v>539</v>
      </c>
      <c r="F73" s="77" t="s">
        <v>985</v>
      </c>
      <c r="G73" s="227" t="s">
        <v>339</v>
      </c>
      <c r="H73" s="268"/>
      <c r="I73" s="269"/>
      <c r="J73" s="270"/>
      <c r="K73" s="271"/>
      <c r="L73" s="272"/>
      <c r="M73" s="273"/>
      <c r="N73" s="274">
        <f t="shared" si="28"/>
        <v>0</v>
      </c>
      <c r="O73" s="78"/>
      <c r="P73" s="79"/>
      <c r="Q73" s="80"/>
      <c r="R73" s="81"/>
      <c r="S73" s="82">
        <v>1</v>
      </c>
      <c r="T73" s="83"/>
      <c r="U73" s="82"/>
      <c r="V73" s="152">
        <f t="shared" si="29"/>
        <v>1</v>
      </c>
      <c r="W73" s="78"/>
      <c r="X73" s="254">
        <f t="shared" si="14"/>
        <v>1</v>
      </c>
      <c r="Y73" s="155">
        <f t="shared" si="56"/>
        <v>0</v>
      </c>
      <c r="Z73" s="318">
        <f t="shared" si="15"/>
        <v>1</v>
      </c>
      <c r="AA73" s="319"/>
      <c r="AB73" s="320"/>
      <c r="AC73" s="320"/>
      <c r="AD73" s="320"/>
      <c r="AE73" s="320"/>
      <c r="AF73" s="320"/>
      <c r="AG73" s="320"/>
      <c r="AH73" s="320">
        <f t="shared" si="51"/>
        <v>0</v>
      </c>
      <c r="AI73" s="321"/>
      <c r="AJ73" s="322"/>
      <c r="AK73" s="322">
        <v>1</v>
      </c>
      <c r="AL73" s="322"/>
      <c r="AM73" s="322"/>
      <c r="AN73" s="322"/>
      <c r="AO73" s="322"/>
      <c r="AP73" s="322">
        <f t="shared" si="52"/>
        <v>1</v>
      </c>
      <c r="AQ73" s="321"/>
      <c r="AR73" s="323">
        <f t="shared" si="16"/>
        <v>1</v>
      </c>
      <c r="AS73" s="321">
        <f t="shared" si="57"/>
        <v>0</v>
      </c>
      <c r="AT73" s="318">
        <f t="shared" si="17"/>
        <v>1</v>
      </c>
      <c r="AU73" s="319"/>
      <c r="AV73" s="320"/>
      <c r="AW73" s="320">
        <v>1</v>
      </c>
      <c r="AX73" s="320"/>
      <c r="AY73" s="320"/>
      <c r="AZ73" s="320"/>
      <c r="BA73" s="320"/>
      <c r="BB73" s="320">
        <f t="shared" si="53"/>
        <v>1</v>
      </c>
      <c r="BC73" s="321"/>
      <c r="BD73" s="322"/>
      <c r="BE73" s="322"/>
      <c r="BF73" s="322"/>
      <c r="BG73" s="322"/>
      <c r="BH73" s="322"/>
      <c r="BI73" s="322"/>
      <c r="BJ73" s="322">
        <f t="shared" si="54"/>
        <v>0</v>
      </c>
      <c r="BK73" s="321"/>
      <c r="BL73" s="323">
        <f t="shared" si="18"/>
        <v>1</v>
      </c>
      <c r="BM73" s="321">
        <f t="shared" si="58"/>
        <v>0</v>
      </c>
      <c r="BN73" s="318">
        <f t="shared" si="19"/>
        <v>1</v>
      </c>
      <c r="BO73" s="319"/>
      <c r="BP73" s="320">
        <v>1</v>
      </c>
      <c r="BQ73" s="320"/>
      <c r="BR73" s="320">
        <v>1</v>
      </c>
      <c r="BS73" s="320"/>
      <c r="BT73" s="320"/>
      <c r="BU73" s="320"/>
      <c r="BV73" s="320">
        <f t="shared" si="43"/>
        <v>2</v>
      </c>
      <c r="BW73" s="321"/>
      <c r="BX73" s="322"/>
      <c r="BY73" s="322"/>
      <c r="BZ73" s="322"/>
      <c r="CA73" s="322"/>
      <c r="CB73" s="322"/>
      <c r="CC73" s="322"/>
      <c r="CD73" s="322">
        <f t="shared" si="44"/>
        <v>0</v>
      </c>
      <c r="CE73" s="321"/>
      <c r="CF73" s="324"/>
      <c r="CG73" s="323">
        <f t="shared" si="45"/>
        <v>2</v>
      </c>
      <c r="CH73" s="321">
        <f t="shared" si="46"/>
        <v>0</v>
      </c>
      <c r="CI73" s="325">
        <f>SUM(CG73:CH73)</f>
        <v>2</v>
      </c>
      <c r="CJ73" s="325"/>
      <c r="CK73" s="326">
        <f t="shared" si="60"/>
        <v>1.25</v>
      </c>
      <c r="CL73" s="319"/>
      <c r="CM73" s="320"/>
      <c r="CN73" s="320"/>
      <c r="CO73" s="320"/>
      <c r="CP73" s="320"/>
      <c r="CQ73" s="320"/>
      <c r="CR73" s="320"/>
      <c r="CS73" s="320">
        <f t="shared" si="47"/>
        <v>0</v>
      </c>
      <c r="CT73" s="321"/>
      <c r="CU73" s="322"/>
      <c r="CV73" s="322"/>
      <c r="CW73" s="322"/>
      <c r="CX73" s="322"/>
      <c r="CY73" s="322"/>
      <c r="CZ73" s="322">
        <v>1</v>
      </c>
      <c r="DA73" s="322">
        <f t="shared" si="48"/>
        <v>1</v>
      </c>
      <c r="DB73" s="321"/>
      <c r="DC73" s="324"/>
      <c r="DD73" s="323">
        <f t="shared" si="22"/>
        <v>1</v>
      </c>
      <c r="DE73" s="321">
        <f t="shared" si="49"/>
        <v>0</v>
      </c>
      <c r="DF73" s="325">
        <f>SUM(DD73:DE73)</f>
        <v>1</v>
      </c>
      <c r="DG73" s="319"/>
      <c r="DH73" s="320"/>
      <c r="DI73" s="320"/>
      <c r="DJ73" s="320"/>
      <c r="DK73" s="320">
        <v>1</v>
      </c>
      <c r="DL73" s="320"/>
      <c r="DM73" s="320"/>
      <c r="DN73" s="320">
        <f t="shared" si="50"/>
        <v>1</v>
      </c>
      <c r="DO73" s="321"/>
      <c r="DP73" s="322"/>
      <c r="DQ73" s="322">
        <v>2</v>
      </c>
      <c r="DR73" s="322"/>
      <c r="DS73" s="322"/>
      <c r="DT73" s="322"/>
      <c r="DU73" s="322"/>
      <c r="DV73" s="322">
        <f t="shared" si="12"/>
        <v>2</v>
      </c>
      <c r="DW73" s="321"/>
      <c r="DX73" s="324"/>
      <c r="DY73" s="323">
        <f t="shared" si="23"/>
        <v>2</v>
      </c>
      <c r="DZ73" s="321">
        <f t="shared" si="13"/>
        <v>0</v>
      </c>
      <c r="EA73" s="318">
        <f>SUM(DY73:DZ73)</f>
        <v>2</v>
      </c>
      <c r="EC73" s="387">
        <f t="shared" si="24"/>
        <v>1.3333333333333333</v>
      </c>
    </row>
    <row r="74" spans="1:133" x14ac:dyDescent="0.15">
      <c r="A74" s="223">
        <v>44</v>
      </c>
      <c r="B74" s="415"/>
      <c r="C74" s="226">
        <v>159</v>
      </c>
      <c r="D74" s="226" t="s">
        <v>134</v>
      </c>
      <c r="E74" s="76" t="s">
        <v>340</v>
      </c>
      <c r="F74" s="77" t="s">
        <v>341</v>
      </c>
      <c r="G74" s="227" t="s">
        <v>342</v>
      </c>
      <c r="H74" s="268"/>
      <c r="I74" s="269"/>
      <c r="J74" s="270"/>
      <c r="K74" s="271"/>
      <c r="L74" s="272"/>
      <c r="M74" s="273"/>
      <c r="N74" s="274">
        <f t="shared" si="28"/>
        <v>0</v>
      </c>
      <c r="O74" s="78"/>
      <c r="P74" s="79"/>
      <c r="Q74" s="80"/>
      <c r="R74" s="81"/>
      <c r="S74" s="82"/>
      <c r="T74" s="83"/>
      <c r="U74" s="82"/>
      <c r="V74" s="152">
        <f t="shared" si="29"/>
        <v>0</v>
      </c>
      <c r="W74" s="78"/>
      <c r="X74" s="254">
        <f t="shared" si="14"/>
        <v>0</v>
      </c>
      <c r="Y74" s="155">
        <f t="shared" si="56"/>
        <v>0</v>
      </c>
      <c r="Z74" s="318"/>
      <c r="AA74" s="319"/>
      <c r="AB74" s="320">
        <v>1</v>
      </c>
      <c r="AC74" s="320"/>
      <c r="AD74" s="320"/>
      <c r="AE74" s="320"/>
      <c r="AF74" s="320"/>
      <c r="AG74" s="320"/>
      <c r="AH74" s="320">
        <f t="shared" si="51"/>
        <v>1</v>
      </c>
      <c r="AI74" s="321"/>
      <c r="AJ74" s="322"/>
      <c r="AK74" s="322"/>
      <c r="AL74" s="322">
        <v>1</v>
      </c>
      <c r="AM74" s="322"/>
      <c r="AN74" s="322"/>
      <c r="AO74" s="322"/>
      <c r="AP74" s="322">
        <f t="shared" si="52"/>
        <v>1</v>
      </c>
      <c r="AQ74" s="321"/>
      <c r="AR74" s="323">
        <f t="shared" si="16"/>
        <v>1</v>
      </c>
      <c r="AS74" s="321">
        <f t="shared" si="57"/>
        <v>0</v>
      </c>
      <c r="AT74" s="337">
        <f t="shared" si="17"/>
        <v>1</v>
      </c>
      <c r="AU74" s="319"/>
      <c r="AV74" s="320"/>
      <c r="AW74" s="320"/>
      <c r="AX74" s="320"/>
      <c r="AY74" s="320"/>
      <c r="AZ74" s="320"/>
      <c r="BA74" s="320"/>
      <c r="BB74" s="320">
        <f t="shared" si="53"/>
        <v>0</v>
      </c>
      <c r="BC74" s="321"/>
      <c r="BD74" s="322"/>
      <c r="BE74" s="322"/>
      <c r="BF74" s="322"/>
      <c r="BG74" s="322"/>
      <c r="BH74" s="322"/>
      <c r="BI74" s="322"/>
      <c r="BJ74" s="322">
        <f t="shared" si="54"/>
        <v>0</v>
      </c>
      <c r="BK74" s="321"/>
      <c r="BL74" s="323">
        <f t="shared" si="18"/>
        <v>0</v>
      </c>
      <c r="BM74" s="321">
        <f t="shared" si="58"/>
        <v>0</v>
      </c>
      <c r="BN74" s="318"/>
      <c r="BO74" s="319"/>
      <c r="BP74" s="320">
        <v>1</v>
      </c>
      <c r="BQ74" s="320"/>
      <c r="BR74" s="320"/>
      <c r="BS74" s="320"/>
      <c r="BT74" s="320">
        <v>1</v>
      </c>
      <c r="BU74" s="320"/>
      <c r="BV74" s="320">
        <f t="shared" si="43"/>
        <v>2</v>
      </c>
      <c r="BW74" s="321"/>
      <c r="BX74" s="322">
        <v>1</v>
      </c>
      <c r="BY74" s="322"/>
      <c r="BZ74" s="322"/>
      <c r="CA74" s="322"/>
      <c r="CB74" s="322"/>
      <c r="CC74" s="322"/>
      <c r="CD74" s="322">
        <f t="shared" si="44"/>
        <v>1</v>
      </c>
      <c r="CE74" s="321"/>
      <c r="CF74" s="324"/>
      <c r="CG74" s="323">
        <f t="shared" si="45"/>
        <v>2</v>
      </c>
      <c r="CH74" s="321">
        <f t="shared" si="46"/>
        <v>0</v>
      </c>
      <c r="CI74" s="325">
        <f>SUM(CG74:CH74)</f>
        <v>2</v>
      </c>
      <c r="CJ74" s="325"/>
      <c r="CK74" s="326">
        <f t="shared" si="60"/>
        <v>0.75</v>
      </c>
      <c r="CL74" s="319"/>
      <c r="CM74" s="320"/>
      <c r="CN74" s="320"/>
      <c r="CO74" s="320"/>
      <c r="CP74" s="320"/>
      <c r="CQ74" s="320"/>
      <c r="CR74" s="320"/>
      <c r="CS74" s="320">
        <f t="shared" si="47"/>
        <v>0</v>
      </c>
      <c r="CT74" s="321"/>
      <c r="CU74" s="322"/>
      <c r="CV74" s="322"/>
      <c r="CW74" s="322"/>
      <c r="CX74" s="322"/>
      <c r="CY74" s="322"/>
      <c r="CZ74" s="322"/>
      <c r="DA74" s="322">
        <f t="shared" si="48"/>
        <v>0</v>
      </c>
      <c r="DB74" s="321"/>
      <c r="DC74" s="324"/>
      <c r="DD74" s="323">
        <f t="shared" si="22"/>
        <v>0</v>
      </c>
      <c r="DE74" s="321">
        <f t="shared" si="49"/>
        <v>0</v>
      </c>
      <c r="DF74" s="325"/>
      <c r="DG74" s="319"/>
      <c r="DH74" s="320"/>
      <c r="DI74" s="320"/>
      <c r="DJ74" s="320">
        <v>1</v>
      </c>
      <c r="DK74" s="320"/>
      <c r="DL74" s="320">
        <v>1</v>
      </c>
      <c r="DM74" s="320"/>
      <c r="DN74" s="320">
        <f t="shared" si="50"/>
        <v>2</v>
      </c>
      <c r="DO74" s="321"/>
      <c r="DP74" s="322"/>
      <c r="DQ74" s="322"/>
      <c r="DR74" s="322"/>
      <c r="DS74" s="322"/>
      <c r="DT74" s="322"/>
      <c r="DU74" s="322"/>
      <c r="DV74" s="322">
        <f t="shared" ref="DV74:DV113" si="61">SUM(DP74:DU74)</f>
        <v>0</v>
      </c>
      <c r="DW74" s="321"/>
      <c r="DX74" s="324"/>
      <c r="DY74" s="323">
        <f t="shared" si="23"/>
        <v>2</v>
      </c>
      <c r="DZ74" s="321">
        <f t="shared" si="13"/>
        <v>0</v>
      </c>
      <c r="EA74" s="318">
        <f t="shared" ref="EA74" si="62">SUM(DY74:DZ74)</f>
        <v>2</v>
      </c>
      <c r="EC74" s="387">
        <f t="shared" si="24"/>
        <v>0.83333333333333337</v>
      </c>
    </row>
    <row r="75" spans="1:133" hidden="1" x14ac:dyDescent="0.15">
      <c r="A75" s="223">
        <v>62</v>
      </c>
      <c r="B75" s="415"/>
      <c r="C75" s="226">
        <v>51</v>
      </c>
      <c r="D75" s="226" t="s">
        <v>110</v>
      </c>
      <c r="E75" s="76" t="s">
        <v>346</v>
      </c>
      <c r="F75" s="77" t="s">
        <v>347</v>
      </c>
      <c r="G75" s="227" t="s">
        <v>348</v>
      </c>
      <c r="H75" s="268"/>
      <c r="I75" s="269"/>
      <c r="J75" s="270"/>
      <c r="K75" s="271"/>
      <c r="L75" s="272"/>
      <c r="M75" s="273"/>
      <c r="N75" s="274">
        <f t="shared" si="28"/>
        <v>0</v>
      </c>
      <c r="O75" s="78"/>
      <c r="P75" s="79"/>
      <c r="Q75" s="80"/>
      <c r="R75" s="81"/>
      <c r="S75" s="82"/>
      <c r="T75" s="83"/>
      <c r="U75" s="82"/>
      <c r="V75" s="152">
        <f t="shared" si="29"/>
        <v>0</v>
      </c>
      <c r="W75" s="78"/>
      <c r="X75" s="254">
        <f t="shared" ref="X75:X113" si="63">MAX(N75,V75)</f>
        <v>0</v>
      </c>
      <c r="Y75" s="155">
        <f t="shared" si="56"/>
        <v>0</v>
      </c>
      <c r="Z75" s="318">
        <f t="shared" ref="Z75:Z113" si="64">SUM(X75:Y75)</f>
        <v>0</v>
      </c>
      <c r="AA75" s="319"/>
      <c r="AB75" s="320"/>
      <c r="AC75" s="320"/>
      <c r="AD75" s="320"/>
      <c r="AE75" s="320"/>
      <c r="AF75" s="320"/>
      <c r="AG75" s="320"/>
      <c r="AH75" s="320">
        <f t="shared" si="51"/>
        <v>0</v>
      </c>
      <c r="AI75" s="321"/>
      <c r="AJ75" s="322"/>
      <c r="AK75" s="322"/>
      <c r="AL75" s="322"/>
      <c r="AM75" s="322"/>
      <c r="AN75" s="322"/>
      <c r="AO75" s="322"/>
      <c r="AP75" s="322">
        <f t="shared" si="52"/>
        <v>0</v>
      </c>
      <c r="AQ75" s="321"/>
      <c r="AR75" s="323">
        <f t="shared" ref="AR75:AR113" si="65">MAX(AH75,AP75)</f>
        <v>0</v>
      </c>
      <c r="AS75" s="321">
        <f t="shared" si="57"/>
        <v>0</v>
      </c>
      <c r="AT75" s="318">
        <f t="shared" ref="AT75:AT113" si="66">SUM(AR75:AS75)</f>
        <v>0</v>
      </c>
      <c r="AU75" s="319"/>
      <c r="AV75" s="320"/>
      <c r="AW75" s="320"/>
      <c r="AX75" s="320"/>
      <c r="AY75" s="320"/>
      <c r="AZ75" s="320"/>
      <c r="BA75" s="320"/>
      <c r="BB75" s="320">
        <f t="shared" si="53"/>
        <v>0</v>
      </c>
      <c r="BC75" s="321"/>
      <c r="BD75" s="322"/>
      <c r="BE75" s="322"/>
      <c r="BF75" s="322"/>
      <c r="BG75" s="322"/>
      <c r="BH75" s="322"/>
      <c r="BI75" s="322"/>
      <c r="BJ75" s="322">
        <f t="shared" si="54"/>
        <v>0</v>
      </c>
      <c r="BK75" s="321"/>
      <c r="BL75" s="323">
        <f t="shared" ref="BL75:BL113" si="67">MAX(BB75,BJ75)</f>
        <v>0</v>
      </c>
      <c r="BM75" s="321">
        <f t="shared" si="58"/>
        <v>0</v>
      </c>
      <c r="BN75" s="318">
        <f t="shared" ref="BN75:BN113" si="68">SUM(BL75:BM75)</f>
        <v>0</v>
      </c>
      <c r="BO75" s="319"/>
      <c r="BP75" s="320"/>
      <c r="BQ75" s="320"/>
      <c r="BR75" s="320"/>
      <c r="BS75" s="320"/>
      <c r="BT75" s="320"/>
      <c r="BU75" s="320"/>
      <c r="BV75" s="320">
        <f t="shared" ref="BV75:BV106" si="69">SUM(BP75:BU75)</f>
        <v>0</v>
      </c>
      <c r="BW75" s="321"/>
      <c r="BX75" s="322"/>
      <c r="BY75" s="322"/>
      <c r="BZ75" s="322"/>
      <c r="CA75" s="322"/>
      <c r="CB75" s="322"/>
      <c r="CC75" s="322"/>
      <c r="CD75" s="322">
        <f t="shared" ref="CD75:CD106" si="70">SUM(BX75:CC75)</f>
        <v>0</v>
      </c>
      <c r="CE75" s="321"/>
      <c r="CF75" s="324"/>
      <c r="CG75" s="323">
        <f t="shared" ref="CG75:CG106" si="71">MAX(BV75,CD75)</f>
        <v>0</v>
      </c>
      <c r="CH75" s="321">
        <f t="shared" ref="CH75:CH106" si="72">MAX(BW75,CE75)</f>
        <v>0</v>
      </c>
      <c r="CI75" s="325">
        <f>SUM(CG75:CH75)</f>
        <v>0</v>
      </c>
      <c r="CJ75" s="325"/>
      <c r="CK75" s="326">
        <f>(X75+AR75+BL75)/3</f>
        <v>0</v>
      </c>
      <c r="CL75" s="319"/>
      <c r="CM75" s="320"/>
      <c r="CN75" s="320"/>
      <c r="CO75" s="320"/>
      <c r="CP75" s="320"/>
      <c r="CQ75" s="320"/>
      <c r="CR75" s="320"/>
      <c r="CS75" s="320">
        <f t="shared" ref="CS75:CS106" si="73">SUM(CM75:CR75)</f>
        <v>0</v>
      </c>
      <c r="CT75" s="321"/>
      <c r="CU75" s="322"/>
      <c r="CV75" s="322"/>
      <c r="CW75" s="322"/>
      <c r="CX75" s="322"/>
      <c r="CY75" s="322"/>
      <c r="CZ75" s="322"/>
      <c r="DA75" s="322">
        <f t="shared" ref="DA75:DA106" si="74">SUM(CU75:CZ75)</f>
        <v>0</v>
      </c>
      <c r="DB75" s="321"/>
      <c r="DC75" s="324"/>
      <c r="DD75" s="323">
        <f t="shared" ref="DD75:DD113" si="75">MAX(CS75,DA75)</f>
        <v>0</v>
      </c>
      <c r="DE75" s="321">
        <f t="shared" ref="DE75:DE106" si="76">MAX(CT75,DB75)</f>
        <v>0</v>
      </c>
      <c r="DF75" s="325"/>
      <c r="DG75" s="319"/>
      <c r="DH75" s="320"/>
      <c r="DI75" s="320"/>
      <c r="DJ75" s="320"/>
      <c r="DK75" s="320"/>
      <c r="DL75" s="320"/>
      <c r="DM75" s="320"/>
      <c r="DN75" s="320">
        <f t="shared" ref="DN75:DN106" si="77">SUM(DH75:DM75)</f>
        <v>0</v>
      </c>
      <c r="DO75" s="321"/>
      <c r="DP75" s="322"/>
      <c r="DQ75" s="322"/>
      <c r="DR75" s="322"/>
      <c r="DS75" s="322"/>
      <c r="DT75" s="322"/>
      <c r="DU75" s="322"/>
      <c r="DV75" s="322">
        <f t="shared" si="61"/>
        <v>0</v>
      </c>
      <c r="DW75" s="321"/>
      <c r="DX75" s="324"/>
      <c r="DY75" s="323">
        <f t="shared" ref="DY75:DY113" si="78">MAX(DN75,DV75)</f>
        <v>0</v>
      </c>
      <c r="DZ75" s="321">
        <f t="shared" ref="DZ75:DZ115" si="79">MAX(DO75,DW75)</f>
        <v>0</v>
      </c>
      <c r="EA75" s="318"/>
      <c r="EC75" s="387">
        <f t="shared" ref="EC75:EC113" si="80">(Z75+AT75+BN75+CI75+DF75+EA75)/6</f>
        <v>0</v>
      </c>
    </row>
    <row r="76" spans="1:133" x14ac:dyDescent="0.15">
      <c r="A76" s="223">
        <v>45</v>
      </c>
      <c r="B76" s="148"/>
      <c r="C76" s="235">
        <v>194</v>
      </c>
      <c r="D76" s="235" t="s">
        <v>375</v>
      </c>
      <c r="E76" s="76" t="s">
        <v>353</v>
      </c>
      <c r="F76" s="77" t="s">
        <v>354</v>
      </c>
      <c r="G76" s="227" t="s">
        <v>355</v>
      </c>
      <c r="H76" s="268"/>
      <c r="I76" s="269"/>
      <c r="J76" s="270"/>
      <c r="K76" s="271"/>
      <c r="L76" s="272"/>
      <c r="M76" s="273"/>
      <c r="N76" s="274">
        <f t="shared" si="28"/>
        <v>0</v>
      </c>
      <c r="O76" s="78"/>
      <c r="P76" s="79"/>
      <c r="Q76" s="80"/>
      <c r="R76" s="81"/>
      <c r="S76" s="82"/>
      <c r="T76" s="83"/>
      <c r="U76" s="82"/>
      <c r="V76" s="152">
        <f t="shared" si="29"/>
        <v>0</v>
      </c>
      <c r="W76" s="78"/>
      <c r="X76" s="254">
        <f t="shared" si="63"/>
        <v>0</v>
      </c>
      <c r="Y76" s="155">
        <f t="shared" si="56"/>
        <v>0</v>
      </c>
      <c r="Z76" s="318"/>
      <c r="AA76" s="319"/>
      <c r="AB76" s="320"/>
      <c r="AC76" s="320"/>
      <c r="AD76" s="320"/>
      <c r="AE76" s="320"/>
      <c r="AF76" s="320"/>
      <c r="AG76" s="320"/>
      <c r="AH76" s="320">
        <f t="shared" si="51"/>
        <v>0</v>
      </c>
      <c r="AI76" s="321">
        <v>1</v>
      </c>
      <c r="AJ76" s="322"/>
      <c r="AK76" s="322"/>
      <c r="AL76" s="322"/>
      <c r="AM76" s="322"/>
      <c r="AN76" s="322"/>
      <c r="AO76" s="322"/>
      <c r="AP76" s="322">
        <f t="shared" si="52"/>
        <v>0</v>
      </c>
      <c r="AQ76" s="321"/>
      <c r="AR76" s="323">
        <f t="shared" si="65"/>
        <v>0</v>
      </c>
      <c r="AS76" s="321">
        <f t="shared" si="57"/>
        <v>1</v>
      </c>
      <c r="AT76" s="337">
        <f t="shared" si="66"/>
        <v>1</v>
      </c>
      <c r="AU76" s="319"/>
      <c r="AV76" s="320"/>
      <c r="AW76" s="320"/>
      <c r="AX76" s="320"/>
      <c r="AY76" s="320"/>
      <c r="AZ76" s="320"/>
      <c r="BA76" s="320"/>
      <c r="BB76" s="320">
        <f t="shared" si="53"/>
        <v>0</v>
      </c>
      <c r="BC76" s="321"/>
      <c r="BD76" s="322"/>
      <c r="BE76" s="322"/>
      <c r="BF76" s="322"/>
      <c r="BG76" s="322"/>
      <c r="BH76" s="322"/>
      <c r="BI76" s="322"/>
      <c r="BJ76" s="322">
        <f t="shared" si="54"/>
        <v>0</v>
      </c>
      <c r="BK76" s="321"/>
      <c r="BL76" s="323">
        <f t="shared" si="67"/>
        <v>0</v>
      </c>
      <c r="BM76" s="321">
        <f t="shared" si="58"/>
        <v>0</v>
      </c>
      <c r="BN76" s="318"/>
      <c r="BO76" s="319"/>
      <c r="BP76" s="320"/>
      <c r="BQ76" s="320"/>
      <c r="BR76" s="320"/>
      <c r="BS76" s="320"/>
      <c r="BT76" s="320"/>
      <c r="BU76" s="320"/>
      <c r="BV76" s="320">
        <f t="shared" si="69"/>
        <v>0</v>
      </c>
      <c r="BW76" s="321"/>
      <c r="BX76" s="322"/>
      <c r="BY76" s="322"/>
      <c r="BZ76" s="322"/>
      <c r="CA76" s="322"/>
      <c r="CB76" s="322"/>
      <c r="CC76" s="322"/>
      <c r="CD76" s="322">
        <f t="shared" si="70"/>
        <v>0</v>
      </c>
      <c r="CE76" s="321"/>
      <c r="CF76" s="324"/>
      <c r="CG76" s="323">
        <f t="shared" si="71"/>
        <v>0</v>
      </c>
      <c r="CH76" s="321">
        <f t="shared" si="72"/>
        <v>0</v>
      </c>
      <c r="CI76" s="325"/>
      <c r="CJ76" s="325"/>
      <c r="CK76" s="326">
        <f>(X76+AR76+BL76)/3</f>
        <v>0</v>
      </c>
      <c r="CL76" s="319"/>
      <c r="CM76" s="320"/>
      <c r="CN76" s="320"/>
      <c r="CO76" s="320"/>
      <c r="CP76" s="320"/>
      <c r="CQ76" s="320"/>
      <c r="CR76" s="320"/>
      <c r="CS76" s="320">
        <f t="shared" si="73"/>
        <v>0</v>
      </c>
      <c r="CT76" s="321"/>
      <c r="CU76" s="322"/>
      <c r="CV76" s="322"/>
      <c r="CW76" s="322"/>
      <c r="CX76" s="322"/>
      <c r="CY76" s="322"/>
      <c r="CZ76" s="322"/>
      <c r="DA76" s="322">
        <f t="shared" si="74"/>
        <v>0</v>
      </c>
      <c r="DB76" s="321"/>
      <c r="DC76" s="324"/>
      <c r="DD76" s="323">
        <f t="shared" si="75"/>
        <v>0</v>
      </c>
      <c r="DE76" s="321">
        <f t="shared" si="76"/>
        <v>0</v>
      </c>
      <c r="DF76" s="325"/>
      <c r="DG76" s="319"/>
      <c r="DH76" s="320"/>
      <c r="DI76" s="320"/>
      <c r="DJ76" s="320"/>
      <c r="DK76" s="320"/>
      <c r="DL76" s="320"/>
      <c r="DM76" s="320"/>
      <c r="DN76" s="320">
        <f t="shared" si="77"/>
        <v>0</v>
      </c>
      <c r="DO76" s="321"/>
      <c r="DP76" s="322"/>
      <c r="DQ76" s="322"/>
      <c r="DR76" s="322"/>
      <c r="DS76" s="322"/>
      <c r="DT76" s="322"/>
      <c r="DU76" s="322"/>
      <c r="DV76" s="322">
        <f t="shared" si="61"/>
        <v>0</v>
      </c>
      <c r="DW76" s="321"/>
      <c r="DX76" s="324"/>
      <c r="DY76" s="323">
        <f t="shared" si="78"/>
        <v>0</v>
      </c>
      <c r="DZ76" s="321">
        <f t="shared" si="79"/>
        <v>0</v>
      </c>
      <c r="EA76" s="318"/>
      <c r="EC76" s="387">
        <f t="shared" si="80"/>
        <v>0.16666666666666666</v>
      </c>
    </row>
    <row r="77" spans="1:133" s="232" customFormat="1" ht="21" customHeight="1" x14ac:dyDescent="0.15">
      <c r="A77" s="229">
        <v>46</v>
      </c>
      <c r="B77" s="416"/>
      <c r="C77" s="230">
        <v>175</v>
      </c>
      <c r="D77" s="230" t="s">
        <v>209</v>
      </c>
      <c r="E77" s="96" t="s">
        <v>553</v>
      </c>
      <c r="F77" s="97" t="s">
        <v>1052</v>
      </c>
      <c r="G77" s="233" t="s">
        <v>554</v>
      </c>
      <c r="H77" s="275">
        <v>2</v>
      </c>
      <c r="I77" s="276"/>
      <c r="J77" s="277">
        <v>4</v>
      </c>
      <c r="K77" s="278"/>
      <c r="L77" s="279">
        <v>2</v>
      </c>
      <c r="M77" s="280"/>
      <c r="N77" s="281">
        <f t="shared" si="28"/>
        <v>8</v>
      </c>
      <c r="O77" s="98"/>
      <c r="P77" s="99">
        <v>1</v>
      </c>
      <c r="Q77" s="100"/>
      <c r="R77" s="101"/>
      <c r="S77" s="102"/>
      <c r="T77" s="103">
        <v>1</v>
      </c>
      <c r="U77" s="102"/>
      <c r="V77" s="159">
        <f t="shared" si="29"/>
        <v>2</v>
      </c>
      <c r="W77" s="98"/>
      <c r="X77" s="254">
        <f t="shared" si="63"/>
        <v>8</v>
      </c>
      <c r="Y77" s="160">
        <f t="shared" si="56"/>
        <v>0</v>
      </c>
      <c r="Z77" s="327">
        <f t="shared" si="64"/>
        <v>8</v>
      </c>
      <c r="AA77" s="328"/>
      <c r="AB77" s="329">
        <v>3</v>
      </c>
      <c r="AC77" s="329"/>
      <c r="AD77" s="329">
        <v>1</v>
      </c>
      <c r="AE77" s="329"/>
      <c r="AF77" s="329"/>
      <c r="AG77" s="329"/>
      <c r="AH77" s="329">
        <f t="shared" si="51"/>
        <v>4</v>
      </c>
      <c r="AI77" s="330"/>
      <c r="AJ77" s="331">
        <v>3</v>
      </c>
      <c r="AK77" s="331"/>
      <c r="AL77" s="331">
        <v>2</v>
      </c>
      <c r="AM77" s="331"/>
      <c r="AN77" s="331">
        <v>1</v>
      </c>
      <c r="AO77" s="331"/>
      <c r="AP77" s="331">
        <f t="shared" si="52"/>
        <v>6</v>
      </c>
      <c r="AQ77" s="330"/>
      <c r="AR77" s="323">
        <f t="shared" si="65"/>
        <v>6</v>
      </c>
      <c r="AS77" s="330">
        <f t="shared" si="57"/>
        <v>0</v>
      </c>
      <c r="AT77" s="327">
        <f t="shared" si="66"/>
        <v>6</v>
      </c>
      <c r="AU77" s="328"/>
      <c r="AV77" s="329"/>
      <c r="AW77" s="329"/>
      <c r="AX77" s="329"/>
      <c r="AY77" s="329"/>
      <c r="AZ77" s="329"/>
      <c r="BA77" s="329"/>
      <c r="BB77" s="329">
        <f t="shared" si="53"/>
        <v>0</v>
      </c>
      <c r="BC77" s="330"/>
      <c r="BD77" s="331">
        <v>4</v>
      </c>
      <c r="BE77" s="331"/>
      <c r="BF77" s="331">
        <v>1</v>
      </c>
      <c r="BG77" s="331"/>
      <c r="BH77" s="331"/>
      <c r="BI77" s="331"/>
      <c r="BJ77" s="331">
        <f t="shared" si="54"/>
        <v>5</v>
      </c>
      <c r="BK77" s="330"/>
      <c r="BL77" s="323">
        <f t="shared" si="67"/>
        <v>5</v>
      </c>
      <c r="BM77" s="330">
        <f t="shared" si="58"/>
        <v>0</v>
      </c>
      <c r="BN77" s="327">
        <f t="shared" si="68"/>
        <v>5</v>
      </c>
      <c r="BO77" s="328"/>
      <c r="BP77" s="329"/>
      <c r="BQ77" s="329"/>
      <c r="BR77" s="329"/>
      <c r="BS77" s="329"/>
      <c r="BT77" s="329"/>
      <c r="BU77" s="329"/>
      <c r="BV77" s="329">
        <f t="shared" si="69"/>
        <v>0</v>
      </c>
      <c r="BW77" s="330">
        <v>1</v>
      </c>
      <c r="BX77" s="331">
        <v>2</v>
      </c>
      <c r="BY77" s="331"/>
      <c r="BZ77" s="331"/>
      <c r="CA77" s="331"/>
      <c r="CB77" s="331">
        <v>1</v>
      </c>
      <c r="CC77" s="331"/>
      <c r="CD77" s="331">
        <f t="shared" si="70"/>
        <v>3</v>
      </c>
      <c r="CE77" s="330"/>
      <c r="CF77" s="333"/>
      <c r="CG77" s="323">
        <f t="shared" si="71"/>
        <v>3</v>
      </c>
      <c r="CH77" s="330">
        <f t="shared" si="72"/>
        <v>1</v>
      </c>
      <c r="CI77" s="334">
        <f>SUM(CG77:CH77)</f>
        <v>4</v>
      </c>
      <c r="CJ77" s="334"/>
      <c r="CK77" s="335">
        <f>(X77+AR77+BL77+CI77)/4</f>
        <v>5.75</v>
      </c>
      <c r="CL77" s="328"/>
      <c r="CM77" s="329">
        <v>1</v>
      </c>
      <c r="CN77" s="329"/>
      <c r="CO77" s="329">
        <v>1</v>
      </c>
      <c r="CP77" s="329"/>
      <c r="CQ77" s="329">
        <v>1</v>
      </c>
      <c r="CR77" s="329"/>
      <c r="CS77" s="329">
        <f t="shared" si="73"/>
        <v>3</v>
      </c>
      <c r="CT77" s="330"/>
      <c r="CU77" s="331">
        <v>3</v>
      </c>
      <c r="CV77" s="331"/>
      <c r="CW77" s="331">
        <v>1</v>
      </c>
      <c r="CX77" s="331"/>
      <c r="CY77" s="331"/>
      <c r="CZ77" s="331"/>
      <c r="DA77" s="331">
        <f t="shared" si="74"/>
        <v>4</v>
      </c>
      <c r="DB77" s="330"/>
      <c r="DC77" s="333"/>
      <c r="DD77" s="336">
        <f t="shared" si="75"/>
        <v>4</v>
      </c>
      <c r="DE77" s="330">
        <f t="shared" si="76"/>
        <v>0</v>
      </c>
      <c r="DF77" s="334">
        <f>SUM(DD77:DE77)</f>
        <v>4</v>
      </c>
      <c r="DG77" s="328"/>
      <c r="DH77" s="329">
        <v>1</v>
      </c>
      <c r="DI77" s="329"/>
      <c r="DJ77" s="329">
        <v>1</v>
      </c>
      <c r="DK77" s="329"/>
      <c r="DL77" s="329">
        <v>1</v>
      </c>
      <c r="DM77" s="329"/>
      <c r="DN77" s="329">
        <f t="shared" si="77"/>
        <v>3</v>
      </c>
      <c r="DO77" s="330"/>
      <c r="DP77" s="331">
        <v>6</v>
      </c>
      <c r="DQ77" s="331"/>
      <c r="DR77" s="331"/>
      <c r="DS77" s="331"/>
      <c r="DT77" s="331"/>
      <c r="DU77" s="331"/>
      <c r="DV77" s="331">
        <f t="shared" si="61"/>
        <v>6</v>
      </c>
      <c r="DW77" s="330"/>
      <c r="DX77" s="333"/>
      <c r="DY77" s="336">
        <f t="shared" si="78"/>
        <v>6</v>
      </c>
      <c r="DZ77" s="330">
        <f t="shared" si="79"/>
        <v>0</v>
      </c>
      <c r="EA77" s="327">
        <f>SUM(DY77:DZ77)</f>
        <v>6</v>
      </c>
      <c r="EC77" s="387">
        <f t="shared" si="80"/>
        <v>5.5</v>
      </c>
    </row>
    <row r="78" spans="1:133" x14ac:dyDescent="0.15">
      <c r="A78" s="223">
        <v>47</v>
      </c>
      <c r="B78" s="415"/>
      <c r="C78" s="226">
        <v>272</v>
      </c>
      <c r="D78" s="226" t="s">
        <v>338</v>
      </c>
      <c r="E78" s="76" t="s">
        <v>775</v>
      </c>
      <c r="F78" s="77" t="s">
        <v>776</v>
      </c>
      <c r="G78" s="227" t="s">
        <v>777</v>
      </c>
      <c r="H78" s="268"/>
      <c r="I78" s="269"/>
      <c r="J78" s="270"/>
      <c r="K78" s="271"/>
      <c r="L78" s="272"/>
      <c r="M78" s="273"/>
      <c r="N78" s="274">
        <f t="shared" si="28"/>
        <v>0</v>
      </c>
      <c r="O78" s="78"/>
      <c r="P78" s="79"/>
      <c r="Q78" s="80"/>
      <c r="R78" s="81"/>
      <c r="S78" s="82"/>
      <c r="T78" s="83"/>
      <c r="U78" s="82"/>
      <c r="V78" s="152">
        <f t="shared" si="29"/>
        <v>0</v>
      </c>
      <c r="W78" s="78"/>
      <c r="X78" s="254">
        <f t="shared" si="63"/>
        <v>0</v>
      </c>
      <c r="Y78" s="155">
        <f t="shared" si="56"/>
        <v>0</v>
      </c>
      <c r="Z78" s="318"/>
      <c r="AA78" s="319"/>
      <c r="AB78" s="320"/>
      <c r="AC78" s="320"/>
      <c r="AD78" s="320">
        <v>2</v>
      </c>
      <c r="AE78" s="320"/>
      <c r="AF78" s="320"/>
      <c r="AG78" s="320"/>
      <c r="AH78" s="320">
        <f t="shared" si="51"/>
        <v>2</v>
      </c>
      <c r="AI78" s="321"/>
      <c r="AJ78" s="322"/>
      <c r="AK78" s="322"/>
      <c r="AL78" s="322"/>
      <c r="AM78" s="322"/>
      <c r="AN78" s="322"/>
      <c r="AO78" s="322"/>
      <c r="AP78" s="322">
        <f t="shared" si="52"/>
        <v>0</v>
      </c>
      <c r="AQ78" s="321"/>
      <c r="AR78" s="323">
        <f t="shared" si="65"/>
        <v>2</v>
      </c>
      <c r="AS78" s="321">
        <f t="shared" si="57"/>
        <v>0</v>
      </c>
      <c r="AT78" s="337">
        <f t="shared" si="66"/>
        <v>2</v>
      </c>
      <c r="AU78" s="319"/>
      <c r="AV78" s="320"/>
      <c r="AW78" s="320"/>
      <c r="AX78" s="320"/>
      <c r="AY78" s="320"/>
      <c r="AZ78" s="320"/>
      <c r="BA78" s="320"/>
      <c r="BB78" s="320">
        <f t="shared" si="53"/>
        <v>0</v>
      </c>
      <c r="BC78" s="321"/>
      <c r="BD78" s="322"/>
      <c r="BE78" s="322"/>
      <c r="BF78" s="322"/>
      <c r="BG78" s="322"/>
      <c r="BH78" s="322"/>
      <c r="BI78" s="322"/>
      <c r="BJ78" s="322">
        <f t="shared" si="54"/>
        <v>0</v>
      </c>
      <c r="BK78" s="321"/>
      <c r="BL78" s="323">
        <f t="shared" si="67"/>
        <v>0</v>
      </c>
      <c r="BM78" s="321">
        <f t="shared" si="58"/>
        <v>0</v>
      </c>
      <c r="BN78" s="318"/>
      <c r="BO78" s="319"/>
      <c r="BP78" s="320">
        <v>1</v>
      </c>
      <c r="BQ78" s="320"/>
      <c r="BR78" s="320"/>
      <c r="BS78" s="320"/>
      <c r="BT78" s="320"/>
      <c r="BU78" s="320"/>
      <c r="BV78" s="320">
        <f t="shared" si="69"/>
        <v>1</v>
      </c>
      <c r="BW78" s="321"/>
      <c r="BX78" s="322">
        <v>1</v>
      </c>
      <c r="BY78" s="322"/>
      <c r="BZ78" s="322"/>
      <c r="CA78" s="322"/>
      <c r="CB78" s="322"/>
      <c r="CC78" s="322"/>
      <c r="CD78" s="322">
        <f t="shared" si="70"/>
        <v>1</v>
      </c>
      <c r="CE78" s="321"/>
      <c r="CF78" s="324"/>
      <c r="CG78" s="323">
        <f t="shared" si="71"/>
        <v>1</v>
      </c>
      <c r="CH78" s="321">
        <f t="shared" si="72"/>
        <v>0</v>
      </c>
      <c r="CI78" s="325">
        <f>SUM(CG78:CH78)</f>
        <v>1</v>
      </c>
      <c r="CJ78" s="325"/>
      <c r="CK78" s="326">
        <f>(X78+AR78+BL78+CI78)/4</f>
        <v>0.75</v>
      </c>
      <c r="CL78" s="319"/>
      <c r="CM78" s="320">
        <v>1</v>
      </c>
      <c r="CN78" s="320"/>
      <c r="CO78" s="320"/>
      <c r="CP78" s="320"/>
      <c r="CQ78" s="320"/>
      <c r="CR78" s="320"/>
      <c r="CS78" s="320">
        <f t="shared" si="73"/>
        <v>1</v>
      </c>
      <c r="CT78" s="321"/>
      <c r="CU78" s="322">
        <v>1</v>
      </c>
      <c r="CV78" s="322"/>
      <c r="CW78" s="322"/>
      <c r="CX78" s="322"/>
      <c r="CY78" s="322"/>
      <c r="CZ78" s="322"/>
      <c r="DA78" s="322">
        <f t="shared" si="74"/>
        <v>1</v>
      </c>
      <c r="DB78" s="321"/>
      <c r="DC78" s="324"/>
      <c r="DD78" s="323">
        <f t="shared" si="75"/>
        <v>1</v>
      </c>
      <c r="DE78" s="321">
        <f t="shared" si="76"/>
        <v>0</v>
      </c>
      <c r="DF78" s="325">
        <f>SUM(DD78:DE78)</f>
        <v>1</v>
      </c>
      <c r="DG78" s="319"/>
      <c r="DH78" s="320"/>
      <c r="DI78" s="320"/>
      <c r="DJ78" s="320"/>
      <c r="DK78" s="320"/>
      <c r="DL78" s="320"/>
      <c r="DM78" s="320"/>
      <c r="DN78" s="320">
        <f t="shared" si="77"/>
        <v>0</v>
      </c>
      <c r="DO78" s="321">
        <v>1</v>
      </c>
      <c r="DP78" s="322"/>
      <c r="DQ78" s="322"/>
      <c r="DR78" s="322"/>
      <c r="DS78" s="322"/>
      <c r="DT78" s="322"/>
      <c r="DU78" s="322"/>
      <c r="DV78" s="322">
        <f t="shared" si="61"/>
        <v>0</v>
      </c>
      <c r="DW78" s="321"/>
      <c r="DX78" s="324"/>
      <c r="DY78" s="323">
        <f t="shared" si="78"/>
        <v>0</v>
      </c>
      <c r="DZ78" s="321">
        <f t="shared" si="79"/>
        <v>1</v>
      </c>
      <c r="EA78" s="318">
        <f>SUM(DY78:DZ78)</f>
        <v>1</v>
      </c>
      <c r="EC78" s="387">
        <f t="shared" si="80"/>
        <v>0.83333333333333337</v>
      </c>
    </row>
    <row r="79" spans="1:133" hidden="1" x14ac:dyDescent="0.15">
      <c r="A79" s="223">
        <v>65</v>
      </c>
      <c r="B79" s="415"/>
      <c r="C79" s="226">
        <v>49</v>
      </c>
      <c r="D79" s="226" t="s">
        <v>110</v>
      </c>
      <c r="E79" s="76" t="s">
        <v>592</v>
      </c>
      <c r="F79" s="77" t="s">
        <v>593</v>
      </c>
      <c r="G79" s="227" t="s">
        <v>594</v>
      </c>
      <c r="H79" s="268"/>
      <c r="I79" s="269"/>
      <c r="J79" s="270"/>
      <c r="K79" s="271"/>
      <c r="L79" s="272"/>
      <c r="M79" s="273"/>
      <c r="N79" s="274">
        <f t="shared" si="28"/>
        <v>0</v>
      </c>
      <c r="O79" s="78"/>
      <c r="P79" s="79"/>
      <c r="Q79" s="80"/>
      <c r="R79" s="81"/>
      <c r="S79" s="82"/>
      <c r="T79" s="83"/>
      <c r="U79" s="82"/>
      <c r="V79" s="152">
        <f t="shared" si="29"/>
        <v>0</v>
      </c>
      <c r="W79" s="78"/>
      <c r="X79" s="254">
        <f t="shared" si="63"/>
        <v>0</v>
      </c>
      <c r="Y79" s="155">
        <f t="shared" si="56"/>
        <v>0</v>
      </c>
      <c r="Z79" s="318">
        <f t="shared" si="64"/>
        <v>0</v>
      </c>
      <c r="AA79" s="319"/>
      <c r="AB79" s="320"/>
      <c r="AC79" s="320"/>
      <c r="AD79" s="320"/>
      <c r="AE79" s="320"/>
      <c r="AF79" s="320"/>
      <c r="AG79" s="320"/>
      <c r="AH79" s="320">
        <f t="shared" si="51"/>
        <v>0</v>
      </c>
      <c r="AI79" s="321"/>
      <c r="AJ79" s="322"/>
      <c r="AK79" s="322"/>
      <c r="AL79" s="322"/>
      <c r="AM79" s="322"/>
      <c r="AN79" s="322"/>
      <c r="AO79" s="322"/>
      <c r="AP79" s="322">
        <f t="shared" si="52"/>
        <v>0</v>
      </c>
      <c r="AQ79" s="321"/>
      <c r="AR79" s="323">
        <f t="shared" si="65"/>
        <v>0</v>
      </c>
      <c r="AS79" s="321">
        <f t="shared" si="57"/>
        <v>0</v>
      </c>
      <c r="AT79" s="318">
        <f t="shared" si="66"/>
        <v>0</v>
      </c>
      <c r="AU79" s="319"/>
      <c r="AV79" s="320"/>
      <c r="AW79" s="320"/>
      <c r="AX79" s="320"/>
      <c r="AY79" s="320"/>
      <c r="AZ79" s="320"/>
      <c r="BA79" s="320"/>
      <c r="BB79" s="320">
        <f t="shared" si="53"/>
        <v>0</v>
      </c>
      <c r="BC79" s="321"/>
      <c r="BD79" s="322"/>
      <c r="BE79" s="322"/>
      <c r="BF79" s="322"/>
      <c r="BG79" s="322"/>
      <c r="BH79" s="322"/>
      <c r="BI79" s="322"/>
      <c r="BJ79" s="322">
        <f t="shared" si="54"/>
        <v>0</v>
      </c>
      <c r="BK79" s="321"/>
      <c r="BL79" s="323">
        <f t="shared" si="67"/>
        <v>0</v>
      </c>
      <c r="BM79" s="321">
        <f t="shared" si="58"/>
        <v>0</v>
      </c>
      <c r="BN79" s="318">
        <f t="shared" si="68"/>
        <v>0</v>
      </c>
      <c r="BO79" s="319"/>
      <c r="BP79" s="320"/>
      <c r="BQ79" s="320"/>
      <c r="BR79" s="320"/>
      <c r="BS79" s="320"/>
      <c r="BT79" s="320"/>
      <c r="BU79" s="320"/>
      <c r="BV79" s="320">
        <f t="shared" si="69"/>
        <v>0</v>
      </c>
      <c r="BW79" s="321"/>
      <c r="BX79" s="322"/>
      <c r="BY79" s="322"/>
      <c r="BZ79" s="322"/>
      <c r="CA79" s="322"/>
      <c r="CB79" s="322"/>
      <c r="CC79" s="322"/>
      <c r="CD79" s="322">
        <f t="shared" si="70"/>
        <v>0</v>
      </c>
      <c r="CE79" s="321"/>
      <c r="CF79" s="324"/>
      <c r="CG79" s="323">
        <f t="shared" si="71"/>
        <v>0</v>
      </c>
      <c r="CH79" s="321">
        <f t="shared" si="72"/>
        <v>0</v>
      </c>
      <c r="CI79" s="325">
        <f>SUM(CG79:CH79)</f>
        <v>0</v>
      </c>
      <c r="CJ79" s="325"/>
      <c r="CK79" s="326">
        <f>(X79+AR79+BL79)/3</f>
        <v>0</v>
      </c>
      <c r="CL79" s="319"/>
      <c r="CM79" s="320"/>
      <c r="CN79" s="320"/>
      <c r="CO79" s="320"/>
      <c r="CP79" s="320"/>
      <c r="CQ79" s="320"/>
      <c r="CR79" s="320"/>
      <c r="CS79" s="320">
        <f t="shared" si="73"/>
        <v>0</v>
      </c>
      <c r="CT79" s="321"/>
      <c r="CU79" s="322"/>
      <c r="CV79" s="322"/>
      <c r="CW79" s="322"/>
      <c r="CX79" s="322"/>
      <c r="CY79" s="322"/>
      <c r="CZ79" s="322"/>
      <c r="DA79" s="322">
        <f t="shared" si="74"/>
        <v>0</v>
      </c>
      <c r="DB79" s="321"/>
      <c r="DC79" s="324"/>
      <c r="DD79" s="323">
        <f t="shared" si="75"/>
        <v>0</v>
      </c>
      <c r="DE79" s="321">
        <f t="shared" si="76"/>
        <v>0</v>
      </c>
      <c r="DF79" s="325">
        <f>SUM(DD79:DE79)</f>
        <v>0</v>
      </c>
      <c r="DG79" s="319"/>
      <c r="DH79" s="320"/>
      <c r="DI79" s="320"/>
      <c r="DJ79" s="320"/>
      <c r="DK79" s="320"/>
      <c r="DL79" s="320"/>
      <c r="DM79" s="320"/>
      <c r="DN79" s="320">
        <f t="shared" si="77"/>
        <v>0</v>
      </c>
      <c r="DO79" s="321"/>
      <c r="DP79" s="322"/>
      <c r="DQ79" s="322"/>
      <c r="DR79" s="322"/>
      <c r="DS79" s="322"/>
      <c r="DT79" s="322"/>
      <c r="DU79" s="322"/>
      <c r="DV79" s="322">
        <f t="shared" si="61"/>
        <v>0</v>
      </c>
      <c r="DW79" s="321"/>
      <c r="DX79" s="324"/>
      <c r="DY79" s="323">
        <f t="shared" si="78"/>
        <v>0</v>
      </c>
      <c r="DZ79" s="321">
        <f t="shared" si="79"/>
        <v>0</v>
      </c>
      <c r="EA79" s="318">
        <f>SUM(DY79:DZ79)</f>
        <v>0</v>
      </c>
      <c r="EC79" s="387">
        <f t="shared" si="80"/>
        <v>0</v>
      </c>
    </row>
    <row r="80" spans="1:133" hidden="1" x14ac:dyDescent="0.15">
      <c r="A80" s="223">
        <v>37</v>
      </c>
      <c r="B80" s="415"/>
      <c r="C80" s="226">
        <v>234</v>
      </c>
      <c r="D80" s="226" t="s">
        <v>38</v>
      </c>
      <c r="E80" s="76" t="s">
        <v>595</v>
      </c>
      <c r="F80" s="77" t="s">
        <v>406</v>
      </c>
      <c r="G80" s="227" t="s">
        <v>407</v>
      </c>
      <c r="H80" s="268"/>
      <c r="I80" s="269"/>
      <c r="J80" s="270"/>
      <c r="K80" s="271"/>
      <c r="L80" s="272"/>
      <c r="M80" s="273"/>
      <c r="N80" s="274">
        <f t="shared" si="28"/>
        <v>0</v>
      </c>
      <c r="O80" s="78"/>
      <c r="P80" s="79"/>
      <c r="Q80" s="80"/>
      <c r="R80" s="81"/>
      <c r="S80" s="82"/>
      <c r="T80" s="83"/>
      <c r="U80" s="82"/>
      <c r="V80" s="152">
        <f t="shared" si="29"/>
        <v>0</v>
      </c>
      <c r="W80" s="78"/>
      <c r="X80" s="254">
        <f t="shared" si="63"/>
        <v>0</v>
      </c>
      <c r="Y80" s="155">
        <f t="shared" si="56"/>
        <v>0</v>
      </c>
      <c r="Z80" s="318">
        <f t="shared" si="64"/>
        <v>0</v>
      </c>
      <c r="AA80" s="319"/>
      <c r="AB80" s="320"/>
      <c r="AC80" s="320"/>
      <c r="AD80" s="320"/>
      <c r="AE80" s="320"/>
      <c r="AF80" s="320"/>
      <c r="AG80" s="320"/>
      <c r="AH80" s="320">
        <f t="shared" si="51"/>
        <v>0</v>
      </c>
      <c r="AI80" s="321"/>
      <c r="AJ80" s="322"/>
      <c r="AK80" s="322"/>
      <c r="AL80" s="322"/>
      <c r="AM80" s="322"/>
      <c r="AN80" s="322"/>
      <c r="AO80" s="322"/>
      <c r="AP80" s="322">
        <f t="shared" si="52"/>
        <v>0</v>
      </c>
      <c r="AQ80" s="321"/>
      <c r="AR80" s="323">
        <f t="shared" si="65"/>
        <v>0</v>
      </c>
      <c r="AS80" s="321">
        <f t="shared" si="57"/>
        <v>0</v>
      </c>
      <c r="AT80" s="318">
        <f t="shared" si="66"/>
        <v>0</v>
      </c>
      <c r="AU80" s="319"/>
      <c r="AV80" s="320"/>
      <c r="AW80" s="320"/>
      <c r="AX80" s="320"/>
      <c r="AY80" s="320"/>
      <c r="AZ80" s="320"/>
      <c r="BA80" s="320"/>
      <c r="BB80" s="320">
        <f t="shared" si="53"/>
        <v>0</v>
      </c>
      <c r="BC80" s="321"/>
      <c r="BD80" s="322"/>
      <c r="BE80" s="322"/>
      <c r="BF80" s="322"/>
      <c r="BG80" s="322"/>
      <c r="BH80" s="322"/>
      <c r="BI80" s="322"/>
      <c r="BJ80" s="322">
        <f t="shared" si="54"/>
        <v>0</v>
      </c>
      <c r="BK80" s="321"/>
      <c r="BL80" s="323">
        <f t="shared" si="67"/>
        <v>0</v>
      </c>
      <c r="BM80" s="321">
        <f t="shared" si="58"/>
        <v>0</v>
      </c>
      <c r="BN80" s="318">
        <f t="shared" si="68"/>
        <v>0</v>
      </c>
      <c r="BO80" s="319"/>
      <c r="BP80" s="320"/>
      <c r="BQ80" s="320"/>
      <c r="BR80" s="320"/>
      <c r="BS80" s="320"/>
      <c r="BT80" s="320"/>
      <c r="BU80" s="320"/>
      <c r="BV80" s="320">
        <f t="shared" si="69"/>
        <v>0</v>
      </c>
      <c r="BW80" s="321"/>
      <c r="BX80" s="322"/>
      <c r="BY80" s="322"/>
      <c r="BZ80" s="322"/>
      <c r="CA80" s="322"/>
      <c r="CB80" s="322"/>
      <c r="CC80" s="322"/>
      <c r="CD80" s="322">
        <f t="shared" si="70"/>
        <v>0</v>
      </c>
      <c r="CE80" s="321"/>
      <c r="CF80" s="324"/>
      <c r="CG80" s="323">
        <f t="shared" si="71"/>
        <v>0</v>
      </c>
      <c r="CH80" s="321">
        <f t="shared" si="72"/>
        <v>0</v>
      </c>
      <c r="CI80" s="325">
        <f>SUM(CG80:CH80)</f>
        <v>0</v>
      </c>
      <c r="CJ80" s="325"/>
      <c r="CK80" s="326">
        <f>(X80+AR80+BL80)/3</f>
        <v>0</v>
      </c>
      <c r="CL80" s="319"/>
      <c r="CM80" s="320"/>
      <c r="CN80" s="320"/>
      <c r="CO80" s="320"/>
      <c r="CP80" s="320"/>
      <c r="CQ80" s="320"/>
      <c r="CR80" s="320"/>
      <c r="CS80" s="320">
        <f t="shared" si="73"/>
        <v>0</v>
      </c>
      <c r="CT80" s="321"/>
      <c r="CU80" s="322"/>
      <c r="CV80" s="322"/>
      <c r="CW80" s="322"/>
      <c r="CX80" s="322"/>
      <c r="CY80" s="322"/>
      <c r="CZ80" s="322"/>
      <c r="DA80" s="322">
        <f t="shared" si="74"/>
        <v>0</v>
      </c>
      <c r="DB80" s="321"/>
      <c r="DC80" s="324"/>
      <c r="DD80" s="323">
        <f t="shared" si="75"/>
        <v>0</v>
      </c>
      <c r="DE80" s="321">
        <f t="shared" si="76"/>
        <v>0</v>
      </c>
      <c r="DF80" s="325">
        <f>SUM(DD80:DE80)</f>
        <v>0</v>
      </c>
      <c r="DG80" s="319"/>
      <c r="DH80" s="320"/>
      <c r="DI80" s="320"/>
      <c r="DJ80" s="320"/>
      <c r="DK80" s="320"/>
      <c r="DL80" s="320"/>
      <c r="DM80" s="320"/>
      <c r="DN80" s="320">
        <f t="shared" si="77"/>
        <v>0</v>
      </c>
      <c r="DO80" s="321"/>
      <c r="DP80" s="322"/>
      <c r="DQ80" s="322"/>
      <c r="DR80" s="322"/>
      <c r="DS80" s="322"/>
      <c r="DT80" s="322"/>
      <c r="DU80" s="322"/>
      <c r="DV80" s="322">
        <f t="shared" si="61"/>
        <v>0</v>
      </c>
      <c r="DW80" s="321"/>
      <c r="DX80" s="324"/>
      <c r="DY80" s="323">
        <f t="shared" si="78"/>
        <v>0</v>
      </c>
      <c r="DZ80" s="321">
        <f t="shared" si="79"/>
        <v>0</v>
      </c>
      <c r="EA80" s="318">
        <f>SUM(DY80:DZ80)</f>
        <v>0</v>
      </c>
      <c r="EC80" s="387">
        <f t="shared" si="80"/>
        <v>0</v>
      </c>
    </row>
    <row r="81" spans="1:133" s="232" customFormat="1" x14ac:dyDescent="0.15">
      <c r="A81" s="229">
        <v>48</v>
      </c>
      <c r="B81" s="416" t="s">
        <v>1048</v>
      </c>
      <c r="C81" s="230">
        <v>65</v>
      </c>
      <c r="D81" s="230" t="s">
        <v>110</v>
      </c>
      <c r="E81" s="96" t="s">
        <v>611</v>
      </c>
      <c r="F81" s="97" t="s">
        <v>612</v>
      </c>
      <c r="G81" s="233" t="s">
        <v>613</v>
      </c>
      <c r="H81" s="275"/>
      <c r="I81" s="276"/>
      <c r="J81" s="277"/>
      <c r="K81" s="278"/>
      <c r="L81" s="279"/>
      <c r="M81" s="280"/>
      <c r="N81" s="281">
        <f t="shared" ref="N81" si="81">SUM(H81:M81)</f>
        <v>0</v>
      </c>
      <c r="O81" s="98"/>
      <c r="P81" s="99"/>
      <c r="Q81" s="100"/>
      <c r="R81" s="101"/>
      <c r="S81" s="102"/>
      <c r="T81" s="103"/>
      <c r="U81" s="102"/>
      <c r="V81" s="159">
        <f t="shared" ref="V81" si="82">SUM(P81:U81)</f>
        <v>0</v>
      </c>
      <c r="W81" s="98"/>
      <c r="X81" s="254">
        <f t="shared" si="63"/>
        <v>0</v>
      </c>
      <c r="Y81" s="160">
        <f t="shared" si="56"/>
        <v>0</v>
      </c>
      <c r="Z81" s="327"/>
      <c r="AA81" s="328"/>
      <c r="AB81" s="329"/>
      <c r="AC81" s="329"/>
      <c r="AD81" s="329"/>
      <c r="AE81" s="329"/>
      <c r="AF81" s="329"/>
      <c r="AG81" s="329"/>
      <c r="AH81" s="329">
        <f t="shared" si="51"/>
        <v>0</v>
      </c>
      <c r="AI81" s="330"/>
      <c r="AJ81" s="331"/>
      <c r="AK81" s="331"/>
      <c r="AL81" s="331"/>
      <c r="AM81" s="331"/>
      <c r="AN81" s="331"/>
      <c r="AO81" s="331"/>
      <c r="AP81" s="331">
        <f t="shared" si="52"/>
        <v>0</v>
      </c>
      <c r="AQ81" s="330"/>
      <c r="AR81" s="323">
        <f t="shared" si="65"/>
        <v>0</v>
      </c>
      <c r="AS81" s="330">
        <f t="shared" si="57"/>
        <v>0</v>
      </c>
      <c r="AT81" s="327"/>
      <c r="AU81" s="328"/>
      <c r="AV81" s="329"/>
      <c r="AW81" s="329"/>
      <c r="AX81" s="329"/>
      <c r="AY81" s="329"/>
      <c r="AZ81" s="329"/>
      <c r="BA81" s="329"/>
      <c r="BB81" s="329">
        <f t="shared" si="53"/>
        <v>0</v>
      </c>
      <c r="BC81" s="340">
        <v>1</v>
      </c>
      <c r="BD81" s="331"/>
      <c r="BE81" s="331"/>
      <c r="BF81" s="331"/>
      <c r="BG81" s="331"/>
      <c r="BH81" s="331"/>
      <c r="BI81" s="331"/>
      <c r="BJ81" s="331">
        <f t="shared" si="54"/>
        <v>0</v>
      </c>
      <c r="BK81" s="330"/>
      <c r="BL81" s="323">
        <f t="shared" si="67"/>
        <v>0</v>
      </c>
      <c r="BM81" s="330">
        <f t="shared" si="58"/>
        <v>1</v>
      </c>
      <c r="BN81" s="332">
        <f t="shared" si="68"/>
        <v>1</v>
      </c>
      <c r="BO81" s="328"/>
      <c r="BP81" s="329"/>
      <c r="BQ81" s="329"/>
      <c r="BR81" s="329"/>
      <c r="BS81" s="329"/>
      <c r="BT81" s="329"/>
      <c r="BU81" s="329"/>
      <c r="BV81" s="329">
        <f t="shared" si="69"/>
        <v>0</v>
      </c>
      <c r="BW81" s="341"/>
      <c r="BX81" s="331"/>
      <c r="BY81" s="331"/>
      <c r="BZ81" s="331"/>
      <c r="CA81" s="331"/>
      <c r="CB81" s="331"/>
      <c r="CC81" s="331"/>
      <c r="CD81" s="331">
        <f t="shared" si="70"/>
        <v>0</v>
      </c>
      <c r="CE81" s="330"/>
      <c r="CF81" s="333"/>
      <c r="CG81" s="323">
        <f t="shared" si="71"/>
        <v>0</v>
      </c>
      <c r="CH81" s="330">
        <f t="shared" si="72"/>
        <v>0</v>
      </c>
      <c r="CI81" s="334"/>
      <c r="CJ81" s="334"/>
      <c r="CK81" s="335">
        <f>(X81+AR81+BL81+CI81)/4</f>
        <v>0</v>
      </c>
      <c r="CL81" s="328"/>
      <c r="CM81" s="329"/>
      <c r="CN81" s="329"/>
      <c r="CO81" s="329"/>
      <c r="CP81" s="329"/>
      <c r="CQ81" s="329"/>
      <c r="CR81" s="329"/>
      <c r="CS81" s="329">
        <f t="shared" si="73"/>
        <v>0</v>
      </c>
      <c r="CT81" s="341"/>
      <c r="CU81" s="331"/>
      <c r="CV81" s="331"/>
      <c r="CW81" s="331"/>
      <c r="CX81" s="331"/>
      <c r="CY81" s="331"/>
      <c r="CZ81" s="331"/>
      <c r="DA81" s="331">
        <f t="shared" si="74"/>
        <v>0</v>
      </c>
      <c r="DB81" s="330"/>
      <c r="DC81" s="333"/>
      <c r="DD81" s="336">
        <f t="shared" si="75"/>
        <v>0</v>
      </c>
      <c r="DE81" s="330">
        <f t="shared" si="76"/>
        <v>0</v>
      </c>
      <c r="DF81" s="334"/>
      <c r="DG81" s="328"/>
      <c r="DH81" s="329"/>
      <c r="DI81" s="329"/>
      <c r="DJ81" s="329"/>
      <c r="DK81" s="329"/>
      <c r="DL81" s="329"/>
      <c r="DM81" s="329"/>
      <c r="DN81" s="329">
        <f t="shared" si="77"/>
        <v>0</v>
      </c>
      <c r="DO81" s="330"/>
      <c r="DP81" s="331"/>
      <c r="DQ81" s="331"/>
      <c r="DR81" s="331"/>
      <c r="DS81" s="331"/>
      <c r="DT81" s="331"/>
      <c r="DU81" s="331"/>
      <c r="DV81" s="331">
        <f t="shared" si="61"/>
        <v>0</v>
      </c>
      <c r="DW81" s="330"/>
      <c r="DX81" s="333"/>
      <c r="DY81" s="336">
        <f t="shared" si="78"/>
        <v>0</v>
      </c>
      <c r="DZ81" s="330">
        <f t="shared" si="79"/>
        <v>0</v>
      </c>
      <c r="EA81" s="327"/>
      <c r="EC81" s="387">
        <f t="shared" si="80"/>
        <v>0.16666666666666666</v>
      </c>
    </row>
    <row r="82" spans="1:133" hidden="1" x14ac:dyDescent="0.15">
      <c r="A82" s="223">
        <v>68</v>
      </c>
      <c r="B82" s="415"/>
      <c r="C82" s="226">
        <v>160</v>
      </c>
      <c r="D82" s="226" t="s">
        <v>134</v>
      </c>
      <c r="E82" s="76" t="s">
        <v>801</v>
      </c>
      <c r="F82" s="77" t="s">
        <v>802</v>
      </c>
      <c r="G82" s="227" t="s">
        <v>803</v>
      </c>
      <c r="H82" s="268"/>
      <c r="I82" s="269"/>
      <c r="J82" s="270"/>
      <c r="K82" s="271"/>
      <c r="L82" s="272"/>
      <c r="M82" s="273"/>
      <c r="N82" s="274">
        <f t="shared" ref="N82:N100" si="83">SUM(H82:M82)</f>
        <v>0</v>
      </c>
      <c r="O82" s="78"/>
      <c r="P82" s="79"/>
      <c r="Q82" s="80"/>
      <c r="R82" s="81"/>
      <c r="S82" s="82"/>
      <c r="T82" s="83"/>
      <c r="U82" s="82"/>
      <c r="V82" s="152">
        <f t="shared" ref="V82:V100" si="84">SUM(P82:U82)</f>
        <v>0</v>
      </c>
      <c r="W82" s="78"/>
      <c r="X82" s="254">
        <f t="shared" si="63"/>
        <v>0</v>
      </c>
      <c r="Y82" s="155">
        <f t="shared" si="56"/>
        <v>0</v>
      </c>
      <c r="Z82" s="318">
        <f t="shared" si="64"/>
        <v>0</v>
      </c>
      <c r="AA82" s="319"/>
      <c r="AB82" s="320"/>
      <c r="AC82" s="320"/>
      <c r="AD82" s="320"/>
      <c r="AE82" s="320"/>
      <c r="AF82" s="320"/>
      <c r="AG82" s="320"/>
      <c r="AH82" s="320">
        <f t="shared" ref="AH82:AH100" si="85">SUM(AB82:AG82)</f>
        <v>0</v>
      </c>
      <c r="AI82" s="321"/>
      <c r="AJ82" s="322"/>
      <c r="AK82" s="322"/>
      <c r="AL82" s="322"/>
      <c r="AM82" s="322"/>
      <c r="AN82" s="322"/>
      <c r="AO82" s="322"/>
      <c r="AP82" s="322">
        <f t="shared" ref="AP82:AP100" si="86">SUM(AJ82:AO82)</f>
        <v>0</v>
      </c>
      <c r="AQ82" s="321"/>
      <c r="AR82" s="323">
        <f t="shared" si="65"/>
        <v>0</v>
      </c>
      <c r="AS82" s="321">
        <f t="shared" si="57"/>
        <v>0</v>
      </c>
      <c r="AT82" s="318">
        <f t="shared" si="66"/>
        <v>0</v>
      </c>
      <c r="AU82" s="319"/>
      <c r="AV82" s="320"/>
      <c r="AW82" s="320"/>
      <c r="AX82" s="320"/>
      <c r="AY82" s="320"/>
      <c r="AZ82" s="320"/>
      <c r="BA82" s="320"/>
      <c r="BB82" s="320">
        <f t="shared" ref="BB82:BB100" si="87">SUM(AV82:BA82)</f>
        <v>0</v>
      </c>
      <c r="BC82" s="321"/>
      <c r="BD82" s="322"/>
      <c r="BE82" s="322"/>
      <c r="BF82" s="322"/>
      <c r="BG82" s="322"/>
      <c r="BH82" s="322"/>
      <c r="BI82" s="322"/>
      <c r="BJ82" s="322">
        <f t="shared" ref="BJ82:BJ100" si="88">SUM(BD82:BI82)</f>
        <v>0</v>
      </c>
      <c r="BK82" s="321"/>
      <c r="BL82" s="323">
        <f t="shared" si="67"/>
        <v>0</v>
      </c>
      <c r="BM82" s="321">
        <f t="shared" si="58"/>
        <v>0</v>
      </c>
      <c r="BN82" s="318">
        <f t="shared" si="68"/>
        <v>0</v>
      </c>
      <c r="BO82" s="319"/>
      <c r="BP82" s="320"/>
      <c r="BQ82" s="320"/>
      <c r="BR82" s="320"/>
      <c r="BS82" s="320"/>
      <c r="BT82" s="320"/>
      <c r="BU82" s="320"/>
      <c r="BV82" s="320">
        <f t="shared" si="69"/>
        <v>0</v>
      </c>
      <c r="BW82" s="321"/>
      <c r="BX82" s="322"/>
      <c r="BY82" s="322"/>
      <c r="BZ82" s="322"/>
      <c r="CA82" s="322"/>
      <c r="CB82" s="322"/>
      <c r="CC82" s="322"/>
      <c r="CD82" s="322">
        <f t="shared" si="70"/>
        <v>0</v>
      </c>
      <c r="CE82" s="321"/>
      <c r="CF82" s="324"/>
      <c r="CG82" s="323">
        <f t="shared" si="71"/>
        <v>0</v>
      </c>
      <c r="CH82" s="321">
        <f t="shared" si="72"/>
        <v>0</v>
      </c>
      <c r="CI82" s="325">
        <f t="shared" ref="CI82:CI90" si="89">SUM(CG82:CH82)</f>
        <v>0</v>
      </c>
      <c r="CJ82" s="325"/>
      <c r="CK82" s="326">
        <f t="shared" ref="CK82:CK87" si="90">(X82+AR82+BL82)/3</f>
        <v>0</v>
      </c>
      <c r="CL82" s="319"/>
      <c r="CM82" s="320"/>
      <c r="CN82" s="320"/>
      <c r="CO82" s="320"/>
      <c r="CP82" s="320"/>
      <c r="CQ82" s="320"/>
      <c r="CR82" s="320"/>
      <c r="CS82" s="320">
        <f t="shared" si="73"/>
        <v>0</v>
      </c>
      <c r="CT82" s="321"/>
      <c r="CU82" s="322"/>
      <c r="CV82" s="322"/>
      <c r="CW82" s="322"/>
      <c r="CX82" s="322"/>
      <c r="CY82" s="322"/>
      <c r="CZ82" s="322"/>
      <c r="DA82" s="322">
        <f t="shared" si="74"/>
        <v>0</v>
      </c>
      <c r="DB82" s="321"/>
      <c r="DC82" s="324"/>
      <c r="DD82" s="323">
        <f t="shared" si="75"/>
        <v>0</v>
      </c>
      <c r="DE82" s="321">
        <f t="shared" si="76"/>
        <v>0</v>
      </c>
      <c r="DF82" s="325"/>
      <c r="DG82" s="319"/>
      <c r="DH82" s="320"/>
      <c r="DI82" s="320"/>
      <c r="DJ82" s="320"/>
      <c r="DK82" s="320"/>
      <c r="DL82" s="320"/>
      <c r="DM82" s="320"/>
      <c r="DN82" s="320">
        <f t="shared" si="77"/>
        <v>0</v>
      </c>
      <c r="DO82" s="321"/>
      <c r="DP82" s="322"/>
      <c r="DQ82" s="322"/>
      <c r="DR82" s="322"/>
      <c r="DS82" s="322"/>
      <c r="DT82" s="322"/>
      <c r="DU82" s="322"/>
      <c r="DV82" s="322">
        <f t="shared" si="61"/>
        <v>0</v>
      </c>
      <c r="DW82" s="321"/>
      <c r="DX82" s="324"/>
      <c r="DY82" s="323">
        <f t="shared" si="78"/>
        <v>0</v>
      </c>
      <c r="DZ82" s="321">
        <f t="shared" si="79"/>
        <v>0</v>
      </c>
      <c r="EA82" s="318"/>
      <c r="EC82" s="387">
        <f t="shared" si="80"/>
        <v>0</v>
      </c>
    </row>
    <row r="83" spans="1:133" hidden="1" x14ac:dyDescent="0.15">
      <c r="A83" s="223">
        <v>69</v>
      </c>
      <c r="B83" s="415"/>
      <c r="C83" s="226">
        <v>286</v>
      </c>
      <c r="D83" s="226" t="s">
        <v>106</v>
      </c>
      <c r="E83" s="76" t="s">
        <v>614</v>
      </c>
      <c r="F83" s="77" t="s">
        <v>219</v>
      </c>
      <c r="G83" s="227" t="s">
        <v>220</v>
      </c>
      <c r="H83" s="268"/>
      <c r="I83" s="269"/>
      <c r="J83" s="270"/>
      <c r="K83" s="271"/>
      <c r="L83" s="272"/>
      <c r="M83" s="273"/>
      <c r="N83" s="274">
        <f t="shared" si="83"/>
        <v>0</v>
      </c>
      <c r="O83" s="78"/>
      <c r="P83" s="79"/>
      <c r="Q83" s="80"/>
      <c r="R83" s="81"/>
      <c r="S83" s="82"/>
      <c r="T83" s="83"/>
      <c r="U83" s="82"/>
      <c r="V83" s="152">
        <f t="shared" si="84"/>
        <v>0</v>
      </c>
      <c r="W83" s="78"/>
      <c r="X83" s="254">
        <f t="shared" si="63"/>
        <v>0</v>
      </c>
      <c r="Y83" s="155">
        <f t="shared" si="56"/>
        <v>0</v>
      </c>
      <c r="Z83" s="318">
        <f t="shared" si="64"/>
        <v>0</v>
      </c>
      <c r="AA83" s="319"/>
      <c r="AB83" s="320"/>
      <c r="AC83" s="320"/>
      <c r="AD83" s="320"/>
      <c r="AE83" s="320"/>
      <c r="AF83" s="320"/>
      <c r="AG83" s="320"/>
      <c r="AH83" s="320">
        <f t="shared" si="85"/>
        <v>0</v>
      </c>
      <c r="AI83" s="321"/>
      <c r="AJ83" s="322"/>
      <c r="AK83" s="322"/>
      <c r="AL83" s="322"/>
      <c r="AM83" s="322"/>
      <c r="AN83" s="322"/>
      <c r="AO83" s="322"/>
      <c r="AP83" s="322">
        <f t="shared" si="86"/>
        <v>0</v>
      </c>
      <c r="AQ83" s="321"/>
      <c r="AR83" s="323">
        <f t="shared" si="65"/>
        <v>0</v>
      </c>
      <c r="AS83" s="321">
        <f t="shared" si="57"/>
        <v>0</v>
      </c>
      <c r="AT83" s="318">
        <f t="shared" si="66"/>
        <v>0</v>
      </c>
      <c r="AU83" s="319"/>
      <c r="AV83" s="320"/>
      <c r="AW83" s="320"/>
      <c r="AX83" s="320"/>
      <c r="AY83" s="320"/>
      <c r="AZ83" s="320"/>
      <c r="BA83" s="320"/>
      <c r="BB83" s="320">
        <f t="shared" si="87"/>
        <v>0</v>
      </c>
      <c r="BC83" s="321"/>
      <c r="BD83" s="322"/>
      <c r="BE83" s="322"/>
      <c r="BF83" s="322"/>
      <c r="BG83" s="322"/>
      <c r="BH83" s="322"/>
      <c r="BI83" s="322"/>
      <c r="BJ83" s="322">
        <f t="shared" si="88"/>
        <v>0</v>
      </c>
      <c r="BK83" s="321"/>
      <c r="BL83" s="323">
        <f t="shared" si="67"/>
        <v>0</v>
      </c>
      <c r="BM83" s="321">
        <f t="shared" si="58"/>
        <v>0</v>
      </c>
      <c r="BN83" s="318">
        <f t="shared" si="68"/>
        <v>0</v>
      </c>
      <c r="BO83" s="319"/>
      <c r="BP83" s="320"/>
      <c r="BQ83" s="320"/>
      <c r="BR83" s="320"/>
      <c r="BS83" s="320"/>
      <c r="BT83" s="320"/>
      <c r="BU83" s="320"/>
      <c r="BV83" s="320">
        <f t="shared" si="69"/>
        <v>0</v>
      </c>
      <c r="BW83" s="321"/>
      <c r="BX83" s="322"/>
      <c r="BY83" s="322"/>
      <c r="BZ83" s="322"/>
      <c r="CA83" s="322"/>
      <c r="CB83" s="322"/>
      <c r="CC83" s="322"/>
      <c r="CD83" s="322">
        <f t="shared" si="70"/>
        <v>0</v>
      </c>
      <c r="CE83" s="321"/>
      <c r="CF83" s="324"/>
      <c r="CG83" s="323">
        <f t="shared" si="71"/>
        <v>0</v>
      </c>
      <c r="CH83" s="321">
        <f t="shared" si="72"/>
        <v>0</v>
      </c>
      <c r="CI83" s="325">
        <f t="shared" si="89"/>
        <v>0</v>
      </c>
      <c r="CJ83" s="325"/>
      <c r="CK83" s="326">
        <f t="shared" si="90"/>
        <v>0</v>
      </c>
      <c r="CL83" s="319"/>
      <c r="CM83" s="320"/>
      <c r="CN83" s="320"/>
      <c r="CO83" s="320"/>
      <c r="CP83" s="320"/>
      <c r="CQ83" s="320"/>
      <c r="CR83" s="320"/>
      <c r="CS83" s="320">
        <f t="shared" si="73"/>
        <v>0</v>
      </c>
      <c r="CT83" s="321"/>
      <c r="CU83" s="322"/>
      <c r="CV83" s="322"/>
      <c r="CW83" s="322"/>
      <c r="CX83" s="322"/>
      <c r="CY83" s="322"/>
      <c r="CZ83" s="322"/>
      <c r="DA83" s="322">
        <f t="shared" si="74"/>
        <v>0</v>
      </c>
      <c r="DB83" s="321"/>
      <c r="DC83" s="324"/>
      <c r="DD83" s="323">
        <f t="shared" si="75"/>
        <v>0</v>
      </c>
      <c r="DE83" s="321">
        <f t="shared" si="76"/>
        <v>0</v>
      </c>
      <c r="DF83" s="325"/>
      <c r="DG83" s="319"/>
      <c r="DH83" s="320"/>
      <c r="DI83" s="320"/>
      <c r="DJ83" s="320"/>
      <c r="DK83" s="320"/>
      <c r="DL83" s="320"/>
      <c r="DM83" s="320"/>
      <c r="DN83" s="320">
        <f t="shared" si="77"/>
        <v>0</v>
      </c>
      <c r="DO83" s="321"/>
      <c r="DP83" s="322"/>
      <c r="DQ83" s="322"/>
      <c r="DR83" s="322"/>
      <c r="DS83" s="322"/>
      <c r="DT83" s="322"/>
      <c r="DU83" s="322"/>
      <c r="DV83" s="322">
        <f t="shared" si="61"/>
        <v>0</v>
      </c>
      <c r="DW83" s="321"/>
      <c r="DX83" s="324"/>
      <c r="DY83" s="323">
        <f t="shared" si="78"/>
        <v>0</v>
      </c>
      <c r="DZ83" s="321">
        <f t="shared" si="79"/>
        <v>0</v>
      </c>
      <c r="EA83" s="318"/>
      <c r="EC83" s="387">
        <f t="shared" si="80"/>
        <v>0</v>
      </c>
    </row>
    <row r="84" spans="1:133" hidden="1" x14ac:dyDescent="0.15">
      <c r="A84" s="223">
        <v>38</v>
      </c>
      <c r="B84" s="415"/>
      <c r="C84" s="226">
        <v>161</v>
      </c>
      <c r="D84" s="226" t="s">
        <v>134</v>
      </c>
      <c r="E84" s="76" t="s">
        <v>441</v>
      </c>
      <c r="F84" s="77" t="s">
        <v>442</v>
      </c>
      <c r="G84" s="227" t="s">
        <v>443</v>
      </c>
      <c r="H84" s="268"/>
      <c r="I84" s="269"/>
      <c r="J84" s="270"/>
      <c r="K84" s="271"/>
      <c r="L84" s="272"/>
      <c r="M84" s="273"/>
      <c r="N84" s="274">
        <f t="shared" si="83"/>
        <v>0</v>
      </c>
      <c r="O84" s="78"/>
      <c r="P84" s="79"/>
      <c r="Q84" s="80"/>
      <c r="R84" s="81"/>
      <c r="S84" s="82"/>
      <c r="T84" s="83"/>
      <c r="U84" s="82"/>
      <c r="V84" s="152">
        <f t="shared" si="84"/>
        <v>0</v>
      </c>
      <c r="W84" s="78"/>
      <c r="X84" s="254">
        <f t="shared" si="63"/>
        <v>0</v>
      </c>
      <c r="Y84" s="155">
        <f t="shared" si="56"/>
        <v>0</v>
      </c>
      <c r="Z84" s="318">
        <f t="shared" si="64"/>
        <v>0</v>
      </c>
      <c r="AA84" s="319"/>
      <c r="AB84" s="320"/>
      <c r="AC84" s="320"/>
      <c r="AD84" s="320"/>
      <c r="AE84" s="320"/>
      <c r="AF84" s="320"/>
      <c r="AG84" s="320"/>
      <c r="AH84" s="320">
        <f t="shared" si="85"/>
        <v>0</v>
      </c>
      <c r="AI84" s="321"/>
      <c r="AJ84" s="322"/>
      <c r="AK84" s="322"/>
      <c r="AL84" s="322"/>
      <c r="AM84" s="322"/>
      <c r="AN84" s="322"/>
      <c r="AO84" s="322"/>
      <c r="AP84" s="322">
        <f t="shared" si="86"/>
        <v>0</v>
      </c>
      <c r="AQ84" s="321"/>
      <c r="AR84" s="323">
        <f t="shared" si="65"/>
        <v>0</v>
      </c>
      <c r="AS84" s="321">
        <f t="shared" si="57"/>
        <v>0</v>
      </c>
      <c r="AT84" s="318">
        <f t="shared" si="66"/>
        <v>0</v>
      </c>
      <c r="AU84" s="319"/>
      <c r="AV84" s="320"/>
      <c r="AW84" s="320"/>
      <c r="AX84" s="320"/>
      <c r="AY84" s="320"/>
      <c r="AZ84" s="320"/>
      <c r="BA84" s="320"/>
      <c r="BB84" s="320">
        <f t="shared" si="87"/>
        <v>0</v>
      </c>
      <c r="BC84" s="321"/>
      <c r="BD84" s="322"/>
      <c r="BE84" s="322"/>
      <c r="BF84" s="322"/>
      <c r="BG84" s="322"/>
      <c r="BH84" s="322"/>
      <c r="BI84" s="322"/>
      <c r="BJ84" s="322">
        <f t="shared" si="88"/>
        <v>0</v>
      </c>
      <c r="BK84" s="321"/>
      <c r="BL84" s="323">
        <f t="shared" si="67"/>
        <v>0</v>
      </c>
      <c r="BM84" s="321">
        <f t="shared" si="58"/>
        <v>0</v>
      </c>
      <c r="BN84" s="318">
        <f t="shared" si="68"/>
        <v>0</v>
      </c>
      <c r="BO84" s="319"/>
      <c r="BP84" s="320"/>
      <c r="BQ84" s="320"/>
      <c r="BR84" s="320"/>
      <c r="BS84" s="320"/>
      <c r="BT84" s="320"/>
      <c r="BU84" s="320"/>
      <c r="BV84" s="320">
        <f t="shared" si="69"/>
        <v>0</v>
      </c>
      <c r="BW84" s="321"/>
      <c r="BX84" s="322"/>
      <c r="BY84" s="322"/>
      <c r="BZ84" s="322"/>
      <c r="CA84" s="322"/>
      <c r="CB84" s="322"/>
      <c r="CC84" s="322"/>
      <c r="CD84" s="322">
        <f t="shared" si="70"/>
        <v>0</v>
      </c>
      <c r="CE84" s="321"/>
      <c r="CF84" s="324"/>
      <c r="CG84" s="323">
        <f t="shared" si="71"/>
        <v>0</v>
      </c>
      <c r="CH84" s="321">
        <f t="shared" si="72"/>
        <v>0</v>
      </c>
      <c r="CI84" s="325">
        <f t="shared" si="89"/>
        <v>0</v>
      </c>
      <c r="CJ84" s="325"/>
      <c r="CK84" s="326">
        <f t="shared" si="90"/>
        <v>0</v>
      </c>
      <c r="CL84" s="319"/>
      <c r="CM84" s="320"/>
      <c r="CN84" s="320"/>
      <c r="CO84" s="320"/>
      <c r="CP84" s="320"/>
      <c r="CQ84" s="320"/>
      <c r="CR84" s="320"/>
      <c r="CS84" s="320">
        <f t="shared" si="73"/>
        <v>0</v>
      </c>
      <c r="CT84" s="321"/>
      <c r="CU84" s="322"/>
      <c r="CV84" s="322"/>
      <c r="CW84" s="322"/>
      <c r="CX84" s="322"/>
      <c r="CY84" s="322"/>
      <c r="CZ84" s="322"/>
      <c r="DA84" s="322">
        <f t="shared" si="74"/>
        <v>0</v>
      </c>
      <c r="DB84" s="321"/>
      <c r="DC84" s="324"/>
      <c r="DD84" s="323">
        <f t="shared" si="75"/>
        <v>0</v>
      </c>
      <c r="DE84" s="321">
        <f t="shared" si="76"/>
        <v>0</v>
      </c>
      <c r="DF84" s="325"/>
      <c r="DG84" s="319"/>
      <c r="DH84" s="320"/>
      <c r="DI84" s="320"/>
      <c r="DJ84" s="320"/>
      <c r="DK84" s="320"/>
      <c r="DL84" s="320"/>
      <c r="DM84" s="320"/>
      <c r="DN84" s="320">
        <f t="shared" si="77"/>
        <v>0</v>
      </c>
      <c r="DO84" s="321"/>
      <c r="DP84" s="322"/>
      <c r="DQ84" s="322"/>
      <c r="DR84" s="322"/>
      <c r="DS84" s="322"/>
      <c r="DT84" s="322"/>
      <c r="DU84" s="322"/>
      <c r="DV84" s="322">
        <f t="shared" si="61"/>
        <v>0</v>
      </c>
      <c r="DW84" s="321"/>
      <c r="DX84" s="324"/>
      <c r="DY84" s="323">
        <f t="shared" si="78"/>
        <v>0</v>
      </c>
      <c r="DZ84" s="321">
        <f t="shared" si="79"/>
        <v>0</v>
      </c>
      <c r="EA84" s="318"/>
      <c r="EC84" s="387">
        <f t="shared" si="80"/>
        <v>0</v>
      </c>
    </row>
    <row r="85" spans="1:133" hidden="1" x14ac:dyDescent="0.15">
      <c r="A85" s="223">
        <v>39</v>
      </c>
      <c r="B85" s="415"/>
      <c r="C85" s="226">
        <v>216</v>
      </c>
      <c r="D85" s="226" t="s">
        <v>163</v>
      </c>
      <c r="E85" s="76" t="s">
        <v>462</v>
      </c>
      <c r="F85" s="77" t="s">
        <v>463</v>
      </c>
      <c r="G85" s="227" t="s">
        <v>464</v>
      </c>
      <c r="H85" s="268"/>
      <c r="I85" s="269"/>
      <c r="J85" s="270"/>
      <c r="K85" s="271"/>
      <c r="L85" s="272"/>
      <c r="M85" s="273"/>
      <c r="N85" s="274">
        <f t="shared" si="83"/>
        <v>0</v>
      </c>
      <c r="O85" s="78"/>
      <c r="P85" s="79"/>
      <c r="Q85" s="80"/>
      <c r="R85" s="81"/>
      <c r="S85" s="82"/>
      <c r="T85" s="83"/>
      <c r="U85" s="82"/>
      <c r="V85" s="152">
        <f t="shared" si="84"/>
        <v>0</v>
      </c>
      <c r="W85" s="78"/>
      <c r="X85" s="254">
        <f t="shared" si="63"/>
        <v>0</v>
      </c>
      <c r="Y85" s="155">
        <f t="shared" si="56"/>
        <v>0</v>
      </c>
      <c r="Z85" s="318">
        <f t="shared" si="64"/>
        <v>0</v>
      </c>
      <c r="AA85" s="319"/>
      <c r="AB85" s="320"/>
      <c r="AC85" s="320"/>
      <c r="AD85" s="320"/>
      <c r="AE85" s="320"/>
      <c r="AF85" s="320"/>
      <c r="AG85" s="320"/>
      <c r="AH85" s="320">
        <f t="shared" si="85"/>
        <v>0</v>
      </c>
      <c r="AI85" s="321"/>
      <c r="AJ85" s="322"/>
      <c r="AK85" s="322"/>
      <c r="AL85" s="322"/>
      <c r="AM85" s="322"/>
      <c r="AN85" s="322"/>
      <c r="AO85" s="322"/>
      <c r="AP85" s="322">
        <f t="shared" si="86"/>
        <v>0</v>
      </c>
      <c r="AQ85" s="321"/>
      <c r="AR85" s="323">
        <f t="shared" si="65"/>
        <v>0</v>
      </c>
      <c r="AS85" s="321">
        <f t="shared" si="57"/>
        <v>0</v>
      </c>
      <c r="AT85" s="318">
        <f t="shared" si="66"/>
        <v>0</v>
      </c>
      <c r="AU85" s="319"/>
      <c r="AV85" s="320"/>
      <c r="AW85" s="320"/>
      <c r="AX85" s="320"/>
      <c r="AY85" s="320"/>
      <c r="AZ85" s="320"/>
      <c r="BA85" s="320"/>
      <c r="BB85" s="320">
        <f t="shared" si="87"/>
        <v>0</v>
      </c>
      <c r="BC85" s="321"/>
      <c r="BD85" s="322"/>
      <c r="BE85" s="322"/>
      <c r="BF85" s="322"/>
      <c r="BG85" s="322"/>
      <c r="BH85" s="322"/>
      <c r="BI85" s="322"/>
      <c r="BJ85" s="322">
        <f t="shared" si="88"/>
        <v>0</v>
      </c>
      <c r="BK85" s="321"/>
      <c r="BL85" s="323">
        <f t="shared" si="67"/>
        <v>0</v>
      </c>
      <c r="BM85" s="321">
        <f t="shared" si="58"/>
        <v>0</v>
      </c>
      <c r="BN85" s="318">
        <f t="shared" si="68"/>
        <v>0</v>
      </c>
      <c r="BO85" s="319"/>
      <c r="BP85" s="320"/>
      <c r="BQ85" s="320"/>
      <c r="BR85" s="320"/>
      <c r="BS85" s="320"/>
      <c r="BT85" s="320"/>
      <c r="BU85" s="320"/>
      <c r="BV85" s="320">
        <f t="shared" si="69"/>
        <v>0</v>
      </c>
      <c r="BW85" s="321"/>
      <c r="BX85" s="322"/>
      <c r="BY85" s="322"/>
      <c r="BZ85" s="322"/>
      <c r="CA85" s="322"/>
      <c r="CB85" s="322"/>
      <c r="CC85" s="322"/>
      <c r="CD85" s="322">
        <f t="shared" si="70"/>
        <v>0</v>
      </c>
      <c r="CE85" s="321"/>
      <c r="CF85" s="324"/>
      <c r="CG85" s="323">
        <f t="shared" si="71"/>
        <v>0</v>
      </c>
      <c r="CH85" s="321">
        <f t="shared" si="72"/>
        <v>0</v>
      </c>
      <c r="CI85" s="325">
        <f t="shared" si="89"/>
        <v>0</v>
      </c>
      <c r="CJ85" s="325"/>
      <c r="CK85" s="326">
        <f t="shared" si="90"/>
        <v>0</v>
      </c>
      <c r="CL85" s="319"/>
      <c r="CM85" s="320"/>
      <c r="CN85" s="320"/>
      <c r="CO85" s="320"/>
      <c r="CP85" s="320"/>
      <c r="CQ85" s="320"/>
      <c r="CR85" s="320"/>
      <c r="CS85" s="320">
        <f t="shared" si="73"/>
        <v>0</v>
      </c>
      <c r="CT85" s="321"/>
      <c r="CU85" s="322"/>
      <c r="CV85" s="322"/>
      <c r="CW85" s="322"/>
      <c r="CX85" s="322"/>
      <c r="CY85" s="322"/>
      <c r="CZ85" s="322"/>
      <c r="DA85" s="322">
        <f t="shared" si="74"/>
        <v>0</v>
      </c>
      <c r="DB85" s="321"/>
      <c r="DC85" s="324"/>
      <c r="DD85" s="323">
        <f t="shared" si="75"/>
        <v>0</v>
      </c>
      <c r="DE85" s="321">
        <f t="shared" si="76"/>
        <v>0</v>
      </c>
      <c r="DF85" s="325"/>
      <c r="DG85" s="319"/>
      <c r="DH85" s="320"/>
      <c r="DI85" s="320"/>
      <c r="DJ85" s="320"/>
      <c r="DK85" s="320"/>
      <c r="DL85" s="320"/>
      <c r="DM85" s="320"/>
      <c r="DN85" s="320">
        <f t="shared" si="77"/>
        <v>0</v>
      </c>
      <c r="DO85" s="321"/>
      <c r="DP85" s="322"/>
      <c r="DQ85" s="322"/>
      <c r="DR85" s="322"/>
      <c r="DS85" s="322"/>
      <c r="DT85" s="322"/>
      <c r="DU85" s="322"/>
      <c r="DV85" s="322">
        <f t="shared" si="61"/>
        <v>0</v>
      </c>
      <c r="DW85" s="321"/>
      <c r="DX85" s="324"/>
      <c r="DY85" s="323">
        <f t="shared" si="78"/>
        <v>0</v>
      </c>
      <c r="DZ85" s="321">
        <f t="shared" si="79"/>
        <v>0</v>
      </c>
      <c r="EA85" s="318"/>
      <c r="EC85" s="387">
        <f t="shared" si="80"/>
        <v>0</v>
      </c>
    </row>
    <row r="86" spans="1:133" ht="24" hidden="1" x14ac:dyDescent="0.15">
      <c r="A86" s="223">
        <v>72</v>
      </c>
      <c r="B86" s="415"/>
      <c r="C86" s="226">
        <v>152</v>
      </c>
      <c r="D86" s="226" t="s">
        <v>134</v>
      </c>
      <c r="E86" s="76" t="s">
        <v>468</v>
      </c>
      <c r="F86" s="77" t="s">
        <v>836</v>
      </c>
      <c r="G86" s="227" t="s">
        <v>837</v>
      </c>
      <c r="H86" s="268"/>
      <c r="I86" s="269"/>
      <c r="J86" s="270"/>
      <c r="K86" s="271"/>
      <c r="L86" s="272"/>
      <c r="M86" s="273"/>
      <c r="N86" s="274">
        <f t="shared" si="83"/>
        <v>0</v>
      </c>
      <c r="O86" s="78"/>
      <c r="P86" s="79"/>
      <c r="Q86" s="80"/>
      <c r="R86" s="81"/>
      <c r="S86" s="82"/>
      <c r="T86" s="83"/>
      <c r="U86" s="82"/>
      <c r="V86" s="152">
        <f t="shared" si="84"/>
        <v>0</v>
      </c>
      <c r="W86" s="78"/>
      <c r="X86" s="254">
        <f t="shared" si="63"/>
        <v>0</v>
      </c>
      <c r="Y86" s="155">
        <f t="shared" si="56"/>
        <v>0</v>
      </c>
      <c r="Z86" s="318">
        <f t="shared" si="64"/>
        <v>0</v>
      </c>
      <c r="AA86" s="319"/>
      <c r="AB86" s="320"/>
      <c r="AC86" s="320"/>
      <c r="AD86" s="320"/>
      <c r="AE86" s="320"/>
      <c r="AF86" s="320"/>
      <c r="AG86" s="320"/>
      <c r="AH86" s="320">
        <f t="shared" si="85"/>
        <v>0</v>
      </c>
      <c r="AI86" s="321"/>
      <c r="AJ86" s="322"/>
      <c r="AK86" s="322"/>
      <c r="AL86" s="322"/>
      <c r="AM86" s="322"/>
      <c r="AN86" s="322"/>
      <c r="AO86" s="322"/>
      <c r="AP86" s="322">
        <f t="shared" si="86"/>
        <v>0</v>
      </c>
      <c r="AQ86" s="321"/>
      <c r="AR86" s="323">
        <f t="shared" si="65"/>
        <v>0</v>
      </c>
      <c r="AS86" s="321">
        <f t="shared" si="57"/>
        <v>0</v>
      </c>
      <c r="AT86" s="318">
        <f t="shared" si="66"/>
        <v>0</v>
      </c>
      <c r="AU86" s="319"/>
      <c r="AV86" s="320"/>
      <c r="AW86" s="320"/>
      <c r="AX86" s="320"/>
      <c r="AY86" s="320"/>
      <c r="AZ86" s="320"/>
      <c r="BA86" s="320"/>
      <c r="BB86" s="320">
        <f t="shared" si="87"/>
        <v>0</v>
      </c>
      <c r="BC86" s="321"/>
      <c r="BD86" s="322"/>
      <c r="BE86" s="322"/>
      <c r="BF86" s="322"/>
      <c r="BG86" s="322"/>
      <c r="BH86" s="322"/>
      <c r="BI86" s="322"/>
      <c r="BJ86" s="322">
        <f t="shared" si="88"/>
        <v>0</v>
      </c>
      <c r="BK86" s="321"/>
      <c r="BL86" s="323">
        <f t="shared" si="67"/>
        <v>0</v>
      </c>
      <c r="BM86" s="321">
        <f t="shared" si="58"/>
        <v>0</v>
      </c>
      <c r="BN86" s="318">
        <f t="shared" si="68"/>
        <v>0</v>
      </c>
      <c r="BO86" s="319"/>
      <c r="BP86" s="320"/>
      <c r="BQ86" s="320"/>
      <c r="BR86" s="320"/>
      <c r="BS86" s="320"/>
      <c r="BT86" s="320"/>
      <c r="BU86" s="320"/>
      <c r="BV86" s="320">
        <f t="shared" si="69"/>
        <v>0</v>
      </c>
      <c r="BW86" s="321"/>
      <c r="BX86" s="322"/>
      <c r="BY86" s="322"/>
      <c r="BZ86" s="322"/>
      <c r="CA86" s="322"/>
      <c r="CB86" s="322"/>
      <c r="CC86" s="322"/>
      <c r="CD86" s="322">
        <f t="shared" si="70"/>
        <v>0</v>
      </c>
      <c r="CE86" s="321"/>
      <c r="CF86" s="324"/>
      <c r="CG86" s="323">
        <f t="shared" si="71"/>
        <v>0</v>
      </c>
      <c r="CH86" s="321">
        <f t="shared" si="72"/>
        <v>0</v>
      </c>
      <c r="CI86" s="325">
        <f t="shared" si="89"/>
        <v>0</v>
      </c>
      <c r="CJ86" s="325"/>
      <c r="CK86" s="326">
        <f t="shared" si="90"/>
        <v>0</v>
      </c>
      <c r="CL86" s="319"/>
      <c r="CM86" s="320"/>
      <c r="CN86" s="320"/>
      <c r="CO86" s="320"/>
      <c r="CP86" s="320"/>
      <c r="CQ86" s="320"/>
      <c r="CR86" s="320"/>
      <c r="CS86" s="320">
        <f t="shared" si="73"/>
        <v>0</v>
      </c>
      <c r="CT86" s="321"/>
      <c r="CU86" s="322"/>
      <c r="CV86" s="322"/>
      <c r="CW86" s="322"/>
      <c r="CX86" s="322"/>
      <c r="CY86" s="322"/>
      <c r="CZ86" s="322"/>
      <c r="DA86" s="322">
        <f t="shared" si="74"/>
        <v>0</v>
      </c>
      <c r="DB86" s="321"/>
      <c r="DC86" s="324"/>
      <c r="DD86" s="323">
        <f t="shared" si="75"/>
        <v>0</v>
      </c>
      <c r="DE86" s="321">
        <f t="shared" si="76"/>
        <v>0</v>
      </c>
      <c r="DF86" s="325"/>
      <c r="DG86" s="319"/>
      <c r="DH86" s="320"/>
      <c r="DI86" s="320"/>
      <c r="DJ86" s="320"/>
      <c r="DK86" s="320"/>
      <c r="DL86" s="320"/>
      <c r="DM86" s="320"/>
      <c r="DN86" s="320">
        <f t="shared" si="77"/>
        <v>0</v>
      </c>
      <c r="DO86" s="321"/>
      <c r="DP86" s="322"/>
      <c r="DQ86" s="322"/>
      <c r="DR86" s="322"/>
      <c r="DS86" s="322"/>
      <c r="DT86" s="322"/>
      <c r="DU86" s="322"/>
      <c r="DV86" s="322">
        <f t="shared" si="61"/>
        <v>0</v>
      </c>
      <c r="DW86" s="321"/>
      <c r="DX86" s="324"/>
      <c r="DY86" s="323">
        <f t="shared" si="78"/>
        <v>0</v>
      </c>
      <c r="DZ86" s="321">
        <f t="shared" si="79"/>
        <v>0</v>
      </c>
      <c r="EA86" s="318"/>
      <c r="EC86" s="387">
        <f t="shared" si="80"/>
        <v>0</v>
      </c>
    </row>
    <row r="87" spans="1:133" hidden="1" x14ac:dyDescent="0.15">
      <c r="A87" s="223">
        <v>73</v>
      </c>
      <c r="B87" s="415"/>
      <c r="C87" s="226">
        <v>55</v>
      </c>
      <c r="D87" s="226" t="s">
        <v>110</v>
      </c>
      <c r="E87" s="76" t="s">
        <v>666</v>
      </c>
      <c r="F87" s="77" t="s">
        <v>667</v>
      </c>
      <c r="G87" s="227" t="s">
        <v>844</v>
      </c>
      <c r="H87" s="268"/>
      <c r="I87" s="269"/>
      <c r="J87" s="270"/>
      <c r="K87" s="271"/>
      <c r="L87" s="272"/>
      <c r="M87" s="273"/>
      <c r="N87" s="274">
        <f t="shared" si="83"/>
        <v>0</v>
      </c>
      <c r="O87" s="78"/>
      <c r="P87" s="79"/>
      <c r="Q87" s="80"/>
      <c r="R87" s="81"/>
      <c r="S87" s="82"/>
      <c r="T87" s="83"/>
      <c r="U87" s="82"/>
      <c r="V87" s="152">
        <f t="shared" si="84"/>
        <v>0</v>
      </c>
      <c r="W87" s="78"/>
      <c r="X87" s="254">
        <f t="shared" si="63"/>
        <v>0</v>
      </c>
      <c r="Y87" s="155">
        <f t="shared" si="56"/>
        <v>0</v>
      </c>
      <c r="Z87" s="318">
        <f t="shared" si="64"/>
        <v>0</v>
      </c>
      <c r="AA87" s="319"/>
      <c r="AB87" s="320"/>
      <c r="AC87" s="320"/>
      <c r="AD87" s="320"/>
      <c r="AE87" s="320"/>
      <c r="AF87" s="320"/>
      <c r="AG87" s="320"/>
      <c r="AH87" s="320">
        <f t="shared" si="85"/>
        <v>0</v>
      </c>
      <c r="AI87" s="321"/>
      <c r="AJ87" s="322"/>
      <c r="AK87" s="322"/>
      <c r="AL87" s="322"/>
      <c r="AM87" s="322"/>
      <c r="AN87" s="322"/>
      <c r="AO87" s="322"/>
      <c r="AP87" s="322">
        <f t="shared" si="86"/>
        <v>0</v>
      </c>
      <c r="AQ87" s="321"/>
      <c r="AR87" s="323">
        <f t="shared" si="65"/>
        <v>0</v>
      </c>
      <c r="AS87" s="321">
        <f t="shared" si="57"/>
        <v>0</v>
      </c>
      <c r="AT87" s="318">
        <f t="shared" si="66"/>
        <v>0</v>
      </c>
      <c r="AU87" s="319"/>
      <c r="AV87" s="320"/>
      <c r="AW87" s="320"/>
      <c r="AX87" s="320"/>
      <c r="AY87" s="320"/>
      <c r="AZ87" s="320"/>
      <c r="BA87" s="320"/>
      <c r="BB87" s="320">
        <f t="shared" si="87"/>
        <v>0</v>
      </c>
      <c r="BC87" s="321"/>
      <c r="BD87" s="322"/>
      <c r="BE87" s="322"/>
      <c r="BF87" s="322"/>
      <c r="BG87" s="322"/>
      <c r="BH87" s="322"/>
      <c r="BI87" s="322"/>
      <c r="BJ87" s="322">
        <f t="shared" si="88"/>
        <v>0</v>
      </c>
      <c r="BK87" s="321"/>
      <c r="BL87" s="323">
        <f t="shared" si="67"/>
        <v>0</v>
      </c>
      <c r="BM87" s="321">
        <f t="shared" si="58"/>
        <v>0</v>
      </c>
      <c r="BN87" s="318">
        <f t="shared" si="68"/>
        <v>0</v>
      </c>
      <c r="BO87" s="319"/>
      <c r="BP87" s="320"/>
      <c r="BQ87" s="320"/>
      <c r="BR87" s="320"/>
      <c r="BS87" s="320"/>
      <c r="BT87" s="320"/>
      <c r="BU87" s="320"/>
      <c r="BV87" s="320">
        <f t="shared" si="69"/>
        <v>0</v>
      </c>
      <c r="BW87" s="321"/>
      <c r="BX87" s="322"/>
      <c r="BY87" s="322"/>
      <c r="BZ87" s="322"/>
      <c r="CA87" s="322"/>
      <c r="CB87" s="322"/>
      <c r="CC87" s="322"/>
      <c r="CD87" s="322">
        <f t="shared" si="70"/>
        <v>0</v>
      </c>
      <c r="CE87" s="321"/>
      <c r="CF87" s="324"/>
      <c r="CG87" s="323">
        <f t="shared" si="71"/>
        <v>0</v>
      </c>
      <c r="CH87" s="321">
        <f t="shared" si="72"/>
        <v>0</v>
      </c>
      <c r="CI87" s="325">
        <f t="shared" si="89"/>
        <v>0</v>
      </c>
      <c r="CJ87" s="325"/>
      <c r="CK87" s="326">
        <f t="shared" si="90"/>
        <v>0</v>
      </c>
      <c r="CL87" s="319"/>
      <c r="CM87" s="320"/>
      <c r="CN87" s="320"/>
      <c r="CO87" s="320"/>
      <c r="CP87" s="320"/>
      <c r="CQ87" s="320"/>
      <c r="CR87" s="320"/>
      <c r="CS87" s="320">
        <f t="shared" si="73"/>
        <v>0</v>
      </c>
      <c r="CT87" s="321"/>
      <c r="CU87" s="322"/>
      <c r="CV87" s="322"/>
      <c r="CW87" s="322"/>
      <c r="CX87" s="322"/>
      <c r="CY87" s="322"/>
      <c r="CZ87" s="322"/>
      <c r="DA87" s="322">
        <f t="shared" si="74"/>
        <v>0</v>
      </c>
      <c r="DB87" s="321"/>
      <c r="DC87" s="324"/>
      <c r="DD87" s="323">
        <f t="shared" si="75"/>
        <v>0</v>
      </c>
      <c r="DE87" s="321">
        <f t="shared" si="76"/>
        <v>0</v>
      </c>
      <c r="DF87" s="325"/>
      <c r="DG87" s="319"/>
      <c r="DH87" s="320"/>
      <c r="DI87" s="320"/>
      <c r="DJ87" s="320"/>
      <c r="DK87" s="320"/>
      <c r="DL87" s="320"/>
      <c r="DM87" s="320"/>
      <c r="DN87" s="320">
        <f t="shared" si="77"/>
        <v>0</v>
      </c>
      <c r="DO87" s="321"/>
      <c r="DP87" s="322"/>
      <c r="DQ87" s="322"/>
      <c r="DR87" s="322"/>
      <c r="DS87" s="322"/>
      <c r="DT87" s="322"/>
      <c r="DU87" s="322"/>
      <c r="DV87" s="322">
        <f t="shared" si="61"/>
        <v>0</v>
      </c>
      <c r="DW87" s="321"/>
      <c r="DX87" s="324"/>
      <c r="DY87" s="323">
        <f t="shared" si="78"/>
        <v>0</v>
      </c>
      <c r="DZ87" s="321">
        <f t="shared" si="79"/>
        <v>0</v>
      </c>
      <c r="EA87" s="318"/>
      <c r="EC87" s="387">
        <f t="shared" si="80"/>
        <v>0</v>
      </c>
    </row>
    <row r="88" spans="1:133" x14ac:dyDescent="0.15">
      <c r="A88" s="223">
        <v>49</v>
      </c>
      <c r="B88" s="415"/>
      <c r="C88" s="226">
        <v>58</v>
      </c>
      <c r="D88" s="226" t="s">
        <v>110</v>
      </c>
      <c r="E88" s="76" t="s">
        <v>845</v>
      </c>
      <c r="F88" s="77" t="s">
        <v>846</v>
      </c>
      <c r="G88" s="227" t="s">
        <v>847</v>
      </c>
      <c r="H88" s="268"/>
      <c r="I88" s="269"/>
      <c r="J88" s="270"/>
      <c r="K88" s="271"/>
      <c r="L88" s="272"/>
      <c r="M88" s="273"/>
      <c r="N88" s="274">
        <f t="shared" si="83"/>
        <v>0</v>
      </c>
      <c r="O88" s="78">
        <v>1</v>
      </c>
      <c r="P88" s="79"/>
      <c r="Q88" s="80"/>
      <c r="R88" s="81"/>
      <c r="S88" s="82"/>
      <c r="T88" s="83"/>
      <c r="U88" s="82"/>
      <c r="V88" s="152">
        <f t="shared" si="84"/>
        <v>0</v>
      </c>
      <c r="W88" s="78"/>
      <c r="X88" s="254">
        <f t="shared" si="63"/>
        <v>0</v>
      </c>
      <c r="Y88" s="155">
        <f t="shared" si="56"/>
        <v>1</v>
      </c>
      <c r="Z88" s="318">
        <f t="shared" si="64"/>
        <v>1</v>
      </c>
      <c r="AA88" s="319"/>
      <c r="AB88" s="320"/>
      <c r="AC88" s="320"/>
      <c r="AD88" s="320"/>
      <c r="AE88" s="320"/>
      <c r="AF88" s="320"/>
      <c r="AG88" s="320"/>
      <c r="AH88" s="320">
        <f t="shared" si="85"/>
        <v>0</v>
      </c>
      <c r="AI88" s="321"/>
      <c r="AJ88" s="322"/>
      <c r="AK88" s="322"/>
      <c r="AL88" s="322"/>
      <c r="AM88" s="322"/>
      <c r="AN88" s="322"/>
      <c r="AO88" s="322"/>
      <c r="AP88" s="322">
        <f t="shared" si="86"/>
        <v>0</v>
      </c>
      <c r="AQ88" s="321"/>
      <c r="AR88" s="323">
        <f t="shared" si="65"/>
        <v>0</v>
      </c>
      <c r="AS88" s="321">
        <f t="shared" si="57"/>
        <v>0</v>
      </c>
      <c r="AT88" s="318"/>
      <c r="AU88" s="319"/>
      <c r="AV88" s="320"/>
      <c r="AW88" s="320"/>
      <c r="AX88" s="320"/>
      <c r="AY88" s="320"/>
      <c r="AZ88" s="320"/>
      <c r="BA88" s="320"/>
      <c r="BB88" s="320">
        <f t="shared" si="87"/>
        <v>0</v>
      </c>
      <c r="BC88" s="321"/>
      <c r="BD88" s="322"/>
      <c r="BE88" s="322"/>
      <c r="BF88" s="322"/>
      <c r="BG88" s="322"/>
      <c r="BH88" s="322"/>
      <c r="BI88" s="322"/>
      <c r="BJ88" s="322">
        <f t="shared" si="88"/>
        <v>0</v>
      </c>
      <c r="BK88" s="321"/>
      <c r="BL88" s="323">
        <f t="shared" si="67"/>
        <v>0</v>
      </c>
      <c r="BM88" s="321">
        <f t="shared" si="58"/>
        <v>0</v>
      </c>
      <c r="BN88" s="318"/>
      <c r="BO88" s="319"/>
      <c r="BP88" s="320"/>
      <c r="BQ88" s="320"/>
      <c r="BR88" s="320"/>
      <c r="BS88" s="320">
        <v>1</v>
      </c>
      <c r="BT88" s="320"/>
      <c r="BU88" s="320"/>
      <c r="BV88" s="320">
        <f t="shared" si="69"/>
        <v>1</v>
      </c>
      <c r="BW88" s="321"/>
      <c r="BX88" s="322"/>
      <c r="BY88" s="322"/>
      <c r="BZ88" s="322"/>
      <c r="CA88" s="322"/>
      <c r="CB88" s="322"/>
      <c r="CC88" s="322"/>
      <c r="CD88" s="322">
        <f t="shared" si="70"/>
        <v>0</v>
      </c>
      <c r="CE88" s="321"/>
      <c r="CF88" s="324"/>
      <c r="CG88" s="323">
        <f t="shared" si="71"/>
        <v>1</v>
      </c>
      <c r="CH88" s="321">
        <f t="shared" si="72"/>
        <v>0</v>
      </c>
      <c r="CI88" s="337">
        <f t="shared" si="89"/>
        <v>1</v>
      </c>
      <c r="CJ88" s="325"/>
      <c r="CK88" s="326">
        <f>(X88+AR88+BL88+CI88)/4</f>
        <v>0.25</v>
      </c>
      <c r="CL88" s="319"/>
      <c r="CM88" s="320"/>
      <c r="CN88" s="320"/>
      <c r="CO88" s="320"/>
      <c r="CP88" s="320"/>
      <c r="CQ88" s="320"/>
      <c r="CR88" s="320"/>
      <c r="CS88" s="320">
        <f t="shared" si="73"/>
        <v>0</v>
      </c>
      <c r="CT88" s="321"/>
      <c r="CU88" s="322"/>
      <c r="CV88" s="322"/>
      <c r="CW88" s="322"/>
      <c r="CX88" s="322"/>
      <c r="CY88" s="322"/>
      <c r="CZ88" s="322"/>
      <c r="DA88" s="322">
        <f t="shared" si="74"/>
        <v>0</v>
      </c>
      <c r="DB88" s="321"/>
      <c r="DC88" s="324"/>
      <c r="DD88" s="323">
        <f t="shared" si="75"/>
        <v>0</v>
      </c>
      <c r="DE88" s="321">
        <f t="shared" si="76"/>
        <v>0</v>
      </c>
      <c r="DF88" s="318"/>
      <c r="DG88" s="319"/>
      <c r="DH88" s="320"/>
      <c r="DI88" s="320"/>
      <c r="DJ88" s="320"/>
      <c r="DK88" s="320">
        <v>1</v>
      </c>
      <c r="DL88" s="320"/>
      <c r="DM88" s="320"/>
      <c r="DN88" s="320">
        <f t="shared" si="77"/>
        <v>1</v>
      </c>
      <c r="DO88" s="321"/>
      <c r="DP88" s="322"/>
      <c r="DQ88" s="322"/>
      <c r="DR88" s="322"/>
      <c r="DS88" s="322"/>
      <c r="DT88" s="322"/>
      <c r="DU88" s="322"/>
      <c r="DV88" s="322">
        <f t="shared" si="61"/>
        <v>0</v>
      </c>
      <c r="DW88" s="321"/>
      <c r="DX88" s="324"/>
      <c r="DY88" s="323">
        <f t="shared" si="78"/>
        <v>1</v>
      </c>
      <c r="DZ88" s="321">
        <f t="shared" si="79"/>
        <v>0</v>
      </c>
      <c r="EA88" s="318">
        <f t="shared" ref="EA88" si="91">SUM(DY88:DZ88)</f>
        <v>1</v>
      </c>
      <c r="EC88" s="387">
        <f t="shared" si="80"/>
        <v>0.5</v>
      </c>
    </row>
    <row r="89" spans="1:133" x14ac:dyDescent="0.15">
      <c r="A89" s="223">
        <v>50</v>
      </c>
      <c r="B89" s="415"/>
      <c r="C89" s="226">
        <v>274</v>
      </c>
      <c r="D89" s="226" t="s">
        <v>338</v>
      </c>
      <c r="E89" s="76" t="s">
        <v>1006</v>
      </c>
      <c r="F89" s="77" t="s">
        <v>1007</v>
      </c>
      <c r="G89" s="227" t="s">
        <v>1008</v>
      </c>
      <c r="H89" s="268"/>
      <c r="I89" s="269"/>
      <c r="J89" s="270"/>
      <c r="K89" s="271">
        <v>1</v>
      </c>
      <c r="L89" s="272">
        <v>10</v>
      </c>
      <c r="M89" s="273"/>
      <c r="N89" s="274">
        <f t="shared" si="83"/>
        <v>11</v>
      </c>
      <c r="O89" s="78"/>
      <c r="P89" s="79"/>
      <c r="Q89" s="80"/>
      <c r="R89" s="81"/>
      <c r="S89" s="82"/>
      <c r="T89" s="83">
        <v>1</v>
      </c>
      <c r="U89" s="82"/>
      <c r="V89" s="152">
        <f t="shared" si="84"/>
        <v>1</v>
      </c>
      <c r="W89" s="78"/>
      <c r="X89" s="254">
        <f t="shared" si="63"/>
        <v>11</v>
      </c>
      <c r="Y89" s="155">
        <f t="shared" si="56"/>
        <v>0</v>
      </c>
      <c r="Z89" s="318">
        <f t="shared" si="64"/>
        <v>11</v>
      </c>
      <c r="AA89" s="319"/>
      <c r="AB89" s="320"/>
      <c r="AC89" s="320"/>
      <c r="AD89" s="320"/>
      <c r="AE89" s="320">
        <v>1</v>
      </c>
      <c r="AF89" s="320">
        <v>10</v>
      </c>
      <c r="AG89" s="320"/>
      <c r="AH89" s="320">
        <f t="shared" si="85"/>
        <v>11</v>
      </c>
      <c r="AI89" s="321"/>
      <c r="AJ89" s="322"/>
      <c r="AK89" s="322"/>
      <c r="AL89" s="322">
        <v>2</v>
      </c>
      <c r="AM89" s="322">
        <v>1</v>
      </c>
      <c r="AN89" s="322">
        <v>7</v>
      </c>
      <c r="AO89" s="322"/>
      <c r="AP89" s="322">
        <f t="shared" si="86"/>
        <v>10</v>
      </c>
      <c r="AQ89" s="321"/>
      <c r="AR89" s="323">
        <f t="shared" si="65"/>
        <v>11</v>
      </c>
      <c r="AS89" s="321">
        <f t="shared" si="57"/>
        <v>0</v>
      </c>
      <c r="AT89" s="318">
        <f t="shared" si="66"/>
        <v>11</v>
      </c>
      <c r="AU89" s="319"/>
      <c r="AV89" s="320"/>
      <c r="AW89" s="320"/>
      <c r="AX89" s="320"/>
      <c r="AY89" s="320"/>
      <c r="AZ89" s="320">
        <v>5</v>
      </c>
      <c r="BA89" s="320"/>
      <c r="BB89" s="320">
        <f t="shared" si="87"/>
        <v>5</v>
      </c>
      <c r="BC89" s="321"/>
      <c r="BD89" s="322"/>
      <c r="BE89" s="322"/>
      <c r="BF89" s="322">
        <v>1</v>
      </c>
      <c r="BG89" s="322"/>
      <c r="BH89" s="322">
        <v>7</v>
      </c>
      <c r="BI89" s="322"/>
      <c r="BJ89" s="322">
        <f t="shared" si="88"/>
        <v>8</v>
      </c>
      <c r="BK89" s="321"/>
      <c r="BL89" s="323">
        <f t="shared" si="67"/>
        <v>8</v>
      </c>
      <c r="BM89" s="321">
        <f t="shared" si="58"/>
        <v>0</v>
      </c>
      <c r="BN89" s="318">
        <f t="shared" si="68"/>
        <v>8</v>
      </c>
      <c r="BO89" s="319"/>
      <c r="BP89" s="320"/>
      <c r="BQ89" s="320"/>
      <c r="BR89" s="320">
        <v>1</v>
      </c>
      <c r="BS89" s="320"/>
      <c r="BT89" s="320">
        <v>7</v>
      </c>
      <c r="BU89" s="320"/>
      <c r="BV89" s="320">
        <f t="shared" si="69"/>
        <v>8</v>
      </c>
      <c r="BW89" s="321"/>
      <c r="BX89" s="322"/>
      <c r="BY89" s="322"/>
      <c r="BZ89" s="322"/>
      <c r="CA89" s="322"/>
      <c r="CB89" s="322">
        <v>7</v>
      </c>
      <c r="CC89" s="322"/>
      <c r="CD89" s="322">
        <f t="shared" si="70"/>
        <v>7</v>
      </c>
      <c r="CE89" s="321"/>
      <c r="CF89" s="324"/>
      <c r="CG89" s="323">
        <f t="shared" si="71"/>
        <v>8</v>
      </c>
      <c r="CH89" s="321">
        <f t="shared" si="72"/>
        <v>0</v>
      </c>
      <c r="CI89" s="325">
        <f t="shared" si="89"/>
        <v>8</v>
      </c>
      <c r="CJ89" s="325"/>
      <c r="CK89" s="326">
        <f>(X89+AR89+BL89+CI89)/4</f>
        <v>9.5</v>
      </c>
      <c r="CL89" s="319"/>
      <c r="CM89" s="320"/>
      <c r="CN89" s="320"/>
      <c r="CO89" s="320">
        <v>1</v>
      </c>
      <c r="CP89" s="320"/>
      <c r="CQ89" s="320">
        <v>10</v>
      </c>
      <c r="CR89" s="320"/>
      <c r="CS89" s="320">
        <f t="shared" si="73"/>
        <v>11</v>
      </c>
      <c r="CT89" s="321"/>
      <c r="CU89" s="322">
        <v>2</v>
      </c>
      <c r="CV89" s="322"/>
      <c r="CW89" s="322">
        <v>6</v>
      </c>
      <c r="CX89" s="322"/>
      <c r="CY89" s="322">
        <v>7</v>
      </c>
      <c r="CZ89" s="322"/>
      <c r="DA89" s="322">
        <f t="shared" si="74"/>
        <v>15</v>
      </c>
      <c r="DB89" s="321"/>
      <c r="DC89" s="324"/>
      <c r="DD89" s="323">
        <f t="shared" si="75"/>
        <v>15</v>
      </c>
      <c r="DE89" s="321">
        <f t="shared" si="76"/>
        <v>0</v>
      </c>
      <c r="DF89" s="318">
        <f t="shared" ref="DF89:DF105" si="92">SUM(DD89:DE89)</f>
        <v>15</v>
      </c>
      <c r="DG89" s="319"/>
      <c r="DH89" s="320">
        <v>1</v>
      </c>
      <c r="DI89" s="320"/>
      <c r="DJ89" s="320">
        <v>3</v>
      </c>
      <c r="DK89" s="320"/>
      <c r="DL89" s="320">
        <v>15</v>
      </c>
      <c r="DM89" s="320"/>
      <c r="DN89" s="320">
        <f t="shared" si="77"/>
        <v>19</v>
      </c>
      <c r="DO89" s="321"/>
      <c r="DP89" s="322"/>
      <c r="DQ89" s="322"/>
      <c r="DR89" s="322">
        <v>1</v>
      </c>
      <c r="DS89" s="322">
        <v>2</v>
      </c>
      <c r="DT89" s="322">
        <v>12</v>
      </c>
      <c r="DU89" s="322"/>
      <c r="DV89" s="322">
        <f t="shared" si="61"/>
        <v>15</v>
      </c>
      <c r="DW89" s="321"/>
      <c r="DX89" s="324"/>
      <c r="DY89" s="323">
        <f t="shared" si="78"/>
        <v>19</v>
      </c>
      <c r="DZ89" s="321">
        <f t="shared" si="79"/>
        <v>0</v>
      </c>
      <c r="EA89" s="318">
        <f t="shared" ref="EA89:EA105" si="93">SUM(DY89:DZ89)</f>
        <v>19</v>
      </c>
      <c r="EC89" s="387">
        <f t="shared" si="80"/>
        <v>12</v>
      </c>
    </row>
    <row r="90" spans="1:133" hidden="1" x14ac:dyDescent="0.15">
      <c r="A90" s="223">
        <v>76</v>
      </c>
      <c r="B90" s="415"/>
      <c r="C90" s="226">
        <v>118</v>
      </c>
      <c r="D90" s="226" t="s">
        <v>299</v>
      </c>
      <c r="E90" s="76" t="s">
        <v>1009</v>
      </c>
      <c r="F90" s="77" t="s">
        <v>1010</v>
      </c>
      <c r="G90" s="227" t="s">
        <v>1011</v>
      </c>
      <c r="H90" s="268"/>
      <c r="I90" s="269"/>
      <c r="J90" s="270"/>
      <c r="K90" s="271"/>
      <c r="L90" s="272"/>
      <c r="M90" s="273"/>
      <c r="N90" s="274">
        <f t="shared" si="83"/>
        <v>0</v>
      </c>
      <c r="O90" s="78"/>
      <c r="P90" s="79"/>
      <c r="Q90" s="80"/>
      <c r="R90" s="81"/>
      <c r="S90" s="82"/>
      <c r="T90" s="83"/>
      <c r="U90" s="82"/>
      <c r="V90" s="152">
        <f t="shared" si="84"/>
        <v>0</v>
      </c>
      <c r="W90" s="78"/>
      <c r="X90" s="254">
        <f t="shared" si="63"/>
        <v>0</v>
      </c>
      <c r="Y90" s="155">
        <f t="shared" si="56"/>
        <v>0</v>
      </c>
      <c r="Z90" s="318">
        <f t="shared" si="64"/>
        <v>0</v>
      </c>
      <c r="AA90" s="319"/>
      <c r="AB90" s="320"/>
      <c r="AC90" s="320"/>
      <c r="AD90" s="320"/>
      <c r="AE90" s="320"/>
      <c r="AF90" s="320"/>
      <c r="AG90" s="320"/>
      <c r="AH90" s="320">
        <f t="shared" si="85"/>
        <v>0</v>
      </c>
      <c r="AI90" s="321"/>
      <c r="AJ90" s="322"/>
      <c r="AK90" s="322"/>
      <c r="AL90" s="322"/>
      <c r="AM90" s="322"/>
      <c r="AN90" s="322"/>
      <c r="AO90" s="322"/>
      <c r="AP90" s="322">
        <f t="shared" si="86"/>
        <v>0</v>
      </c>
      <c r="AQ90" s="321"/>
      <c r="AR90" s="323">
        <f t="shared" si="65"/>
        <v>0</v>
      </c>
      <c r="AS90" s="321">
        <f t="shared" si="57"/>
        <v>0</v>
      </c>
      <c r="AT90" s="318">
        <f t="shared" si="66"/>
        <v>0</v>
      </c>
      <c r="AU90" s="319"/>
      <c r="AV90" s="320"/>
      <c r="AW90" s="320"/>
      <c r="AX90" s="320"/>
      <c r="AY90" s="320"/>
      <c r="AZ90" s="320"/>
      <c r="BA90" s="320"/>
      <c r="BB90" s="320">
        <f t="shared" si="87"/>
        <v>0</v>
      </c>
      <c r="BC90" s="321"/>
      <c r="BD90" s="322"/>
      <c r="BE90" s="322"/>
      <c r="BF90" s="322"/>
      <c r="BG90" s="322"/>
      <c r="BH90" s="322"/>
      <c r="BI90" s="322"/>
      <c r="BJ90" s="322">
        <f t="shared" si="88"/>
        <v>0</v>
      </c>
      <c r="BK90" s="321"/>
      <c r="BL90" s="323">
        <f t="shared" si="67"/>
        <v>0</v>
      </c>
      <c r="BM90" s="321">
        <f t="shared" si="58"/>
        <v>0</v>
      </c>
      <c r="BN90" s="318">
        <f t="shared" si="68"/>
        <v>0</v>
      </c>
      <c r="BO90" s="319"/>
      <c r="BP90" s="320"/>
      <c r="BQ90" s="320"/>
      <c r="BR90" s="320"/>
      <c r="BS90" s="320"/>
      <c r="BT90" s="320"/>
      <c r="BU90" s="320"/>
      <c r="BV90" s="320">
        <f t="shared" si="69"/>
        <v>0</v>
      </c>
      <c r="BW90" s="321"/>
      <c r="BX90" s="322"/>
      <c r="BY90" s="322"/>
      <c r="BZ90" s="322"/>
      <c r="CA90" s="322"/>
      <c r="CB90" s="322"/>
      <c r="CC90" s="322"/>
      <c r="CD90" s="322">
        <f t="shared" si="70"/>
        <v>0</v>
      </c>
      <c r="CE90" s="321"/>
      <c r="CF90" s="324"/>
      <c r="CG90" s="323">
        <f t="shared" si="71"/>
        <v>0</v>
      </c>
      <c r="CH90" s="321">
        <f t="shared" si="72"/>
        <v>0</v>
      </c>
      <c r="CI90" s="325">
        <f t="shared" si="89"/>
        <v>0</v>
      </c>
      <c r="CJ90" s="325"/>
      <c r="CK90" s="326">
        <f>(X90+AR90+BL90)/3</f>
        <v>0</v>
      </c>
      <c r="CL90" s="319"/>
      <c r="CM90" s="320"/>
      <c r="CN90" s="320"/>
      <c r="CO90" s="320"/>
      <c r="CP90" s="320"/>
      <c r="CQ90" s="320"/>
      <c r="CR90" s="320"/>
      <c r="CS90" s="320">
        <f t="shared" si="73"/>
        <v>0</v>
      </c>
      <c r="CT90" s="321"/>
      <c r="CU90" s="322"/>
      <c r="CV90" s="322"/>
      <c r="CW90" s="322"/>
      <c r="CX90" s="322"/>
      <c r="CY90" s="322"/>
      <c r="CZ90" s="322"/>
      <c r="DA90" s="322">
        <f t="shared" si="74"/>
        <v>0</v>
      </c>
      <c r="DB90" s="321"/>
      <c r="DC90" s="324"/>
      <c r="DD90" s="323">
        <f t="shared" si="75"/>
        <v>0</v>
      </c>
      <c r="DE90" s="321">
        <f t="shared" si="76"/>
        <v>0</v>
      </c>
      <c r="DF90" s="318">
        <f t="shared" si="92"/>
        <v>0</v>
      </c>
      <c r="DG90" s="319"/>
      <c r="DH90" s="320"/>
      <c r="DI90" s="320"/>
      <c r="DJ90" s="320"/>
      <c r="DK90" s="320"/>
      <c r="DL90" s="320"/>
      <c r="DM90" s="320"/>
      <c r="DN90" s="320">
        <f t="shared" si="77"/>
        <v>0</v>
      </c>
      <c r="DO90" s="321"/>
      <c r="DP90" s="322"/>
      <c r="DQ90" s="322"/>
      <c r="DR90" s="322"/>
      <c r="DS90" s="322"/>
      <c r="DT90" s="322"/>
      <c r="DU90" s="322"/>
      <c r="DV90" s="322">
        <f t="shared" si="61"/>
        <v>0</v>
      </c>
      <c r="DW90" s="321"/>
      <c r="DX90" s="324"/>
      <c r="DY90" s="323">
        <f t="shared" si="78"/>
        <v>0</v>
      </c>
      <c r="DZ90" s="321">
        <f t="shared" si="79"/>
        <v>0</v>
      </c>
      <c r="EA90" s="318">
        <f t="shared" si="93"/>
        <v>0</v>
      </c>
      <c r="EC90" s="387">
        <f t="shared" si="80"/>
        <v>0</v>
      </c>
    </row>
    <row r="91" spans="1:133" x14ac:dyDescent="0.15">
      <c r="A91" s="223">
        <v>51</v>
      </c>
      <c r="B91" s="415"/>
      <c r="C91" s="226">
        <v>67</v>
      </c>
      <c r="D91" s="226" t="s">
        <v>326</v>
      </c>
      <c r="E91" s="76" t="s">
        <v>894</v>
      </c>
      <c r="F91" s="77" t="s">
        <v>908</v>
      </c>
      <c r="G91" s="227" t="s">
        <v>909</v>
      </c>
      <c r="H91" s="268"/>
      <c r="I91" s="269"/>
      <c r="J91" s="270"/>
      <c r="K91" s="271"/>
      <c r="L91" s="272"/>
      <c r="M91" s="273"/>
      <c r="N91" s="274">
        <f t="shared" si="83"/>
        <v>0</v>
      </c>
      <c r="O91" s="78"/>
      <c r="P91" s="79"/>
      <c r="Q91" s="80"/>
      <c r="R91" s="81"/>
      <c r="S91" s="82"/>
      <c r="T91" s="83"/>
      <c r="U91" s="82"/>
      <c r="V91" s="152">
        <f t="shared" si="84"/>
        <v>0</v>
      </c>
      <c r="W91" s="78"/>
      <c r="X91" s="254">
        <f t="shared" si="63"/>
        <v>0</v>
      </c>
      <c r="Y91" s="155">
        <f t="shared" si="56"/>
        <v>0</v>
      </c>
      <c r="Z91" s="318"/>
      <c r="AA91" s="319"/>
      <c r="AB91" s="320"/>
      <c r="AC91" s="320"/>
      <c r="AD91" s="320"/>
      <c r="AE91" s="320"/>
      <c r="AF91" s="320"/>
      <c r="AG91" s="320"/>
      <c r="AH91" s="320">
        <f t="shared" si="85"/>
        <v>0</v>
      </c>
      <c r="AI91" s="321"/>
      <c r="AJ91" s="322"/>
      <c r="AK91" s="322"/>
      <c r="AL91" s="322"/>
      <c r="AM91" s="322"/>
      <c r="AN91" s="322"/>
      <c r="AO91" s="322"/>
      <c r="AP91" s="322">
        <f t="shared" si="86"/>
        <v>0</v>
      </c>
      <c r="AQ91" s="321"/>
      <c r="AR91" s="323">
        <f t="shared" si="65"/>
        <v>0</v>
      </c>
      <c r="AS91" s="321">
        <f t="shared" si="57"/>
        <v>0</v>
      </c>
      <c r="AT91" s="318"/>
      <c r="AU91" s="319"/>
      <c r="AV91" s="320"/>
      <c r="AW91" s="320"/>
      <c r="AX91" s="320"/>
      <c r="AY91" s="320">
        <v>1</v>
      </c>
      <c r="AZ91" s="320"/>
      <c r="BA91" s="320"/>
      <c r="BB91" s="320">
        <f t="shared" si="87"/>
        <v>1</v>
      </c>
      <c r="BC91" s="321"/>
      <c r="BD91" s="322"/>
      <c r="BE91" s="322"/>
      <c r="BF91" s="322"/>
      <c r="BG91" s="322"/>
      <c r="BH91" s="322"/>
      <c r="BI91" s="322"/>
      <c r="BJ91" s="322">
        <f t="shared" si="88"/>
        <v>0</v>
      </c>
      <c r="BK91" s="321"/>
      <c r="BL91" s="323">
        <f t="shared" si="67"/>
        <v>1</v>
      </c>
      <c r="BM91" s="321">
        <f t="shared" si="58"/>
        <v>0</v>
      </c>
      <c r="BN91" s="318">
        <f t="shared" si="68"/>
        <v>1</v>
      </c>
      <c r="BO91" s="319"/>
      <c r="BP91" s="320"/>
      <c r="BQ91" s="320"/>
      <c r="BR91" s="320"/>
      <c r="BS91" s="320"/>
      <c r="BT91" s="320"/>
      <c r="BU91" s="320"/>
      <c r="BV91" s="320">
        <f t="shared" si="69"/>
        <v>0</v>
      </c>
      <c r="BW91" s="321"/>
      <c r="BX91" s="322"/>
      <c r="BY91" s="322"/>
      <c r="BZ91" s="322"/>
      <c r="CA91" s="322"/>
      <c r="CB91" s="322"/>
      <c r="CC91" s="322"/>
      <c r="CD91" s="322">
        <f t="shared" si="70"/>
        <v>0</v>
      </c>
      <c r="CE91" s="321"/>
      <c r="CF91" s="324"/>
      <c r="CG91" s="323">
        <f t="shared" si="71"/>
        <v>0</v>
      </c>
      <c r="CH91" s="321">
        <f t="shared" si="72"/>
        <v>0</v>
      </c>
      <c r="CI91" s="325"/>
      <c r="CJ91" s="325"/>
      <c r="CK91" s="326">
        <f>(X91+AR91+BL91+CI91)/4</f>
        <v>0.25</v>
      </c>
      <c r="CL91" s="319"/>
      <c r="CM91" s="320"/>
      <c r="CN91" s="320"/>
      <c r="CO91" s="320">
        <v>1</v>
      </c>
      <c r="CP91" s="320"/>
      <c r="CQ91" s="320"/>
      <c r="CR91" s="320"/>
      <c r="CS91" s="320">
        <f t="shared" si="73"/>
        <v>1</v>
      </c>
      <c r="CT91" s="321"/>
      <c r="CU91" s="322"/>
      <c r="CV91" s="322">
        <v>1</v>
      </c>
      <c r="CW91" s="322"/>
      <c r="CX91" s="322">
        <v>1</v>
      </c>
      <c r="CY91" s="322"/>
      <c r="CZ91" s="322"/>
      <c r="DA91" s="322">
        <f t="shared" si="74"/>
        <v>2</v>
      </c>
      <c r="DB91" s="321"/>
      <c r="DC91" s="324"/>
      <c r="DD91" s="323">
        <f t="shared" si="75"/>
        <v>2</v>
      </c>
      <c r="DE91" s="321">
        <f t="shared" si="76"/>
        <v>0</v>
      </c>
      <c r="DF91" s="318">
        <f t="shared" si="92"/>
        <v>2</v>
      </c>
      <c r="DG91" s="319"/>
      <c r="DH91" s="320"/>
      <c r="DI91" s="320"/>
      <c r="DJ91" s="320"/>
      <c r="DK91" s="320"/>
      <c r="DL91" s="320"/>
      <c r="DM91" s="320"/>
      <c r="DN91" s="320">
        <f t="shared" si="77"/>
        <v>0</v>
      </c>
      <c r="DO91" s="321"/>
      <c r="DP91" s="322"/>
      <c r="DQ91" s="322"/>
      <c r="DR91" s="322"/>
      <c r="DS91" s="322"/>
      <c r="DT91" s="322"/>
      <c r="DU91" s="322">
        <v>1</v>
      </c>
      <c r="DV91" s="322">
        <f t="shared" si="61"/>
        <v>1</v>
      </c>
      <c r="DW91" s="321"/>
      <c r="DX91" s="324"/>
      <c r="DY91" s="323">
        <f t="shared" si="78"/>
        <v>1</v>
      </c>
      <c r="DZ91" s="321">
        <f t="shared" si="79"/>
        <v>0</v>
      </c>
      <c r="EA91" s="318">
        <f t="shared" si="93"/>
        <v>1</v>
      </c>
      <c r="EC91" s="387">
        <f t="shared" si="80"/>
        <v>0.66666666666666663</v>
      </c>
    </row>
    <row r="92" spans="1:133" hidden="1" x14ac:dyDescent="0.15">
      <c r="A92" s="223">
        <v>78</v>
      </c>
      <c r="B92" s="415"/>
      <c r="C92" s="226">
        <v>127</v>
      </c>
      <c r="D92" s="226" t="s">
        <v>116</v>
      </c>
      <c r="E92" s="76" t="s">
        <v>698</v>
      </c>
      <c r="F92" s="77" t="s">
        <v>699</v>
      </c>
      <c r="G92" s="227" t="s">
        <v>700</v>
      </c>
      <c r="H92" s="268"/>
      <c r="I92" s="269"/>
      <c r="J92" s="270"/>
      <c r="K92" s="271"/>
      <c r="L92" s="272"/>
      <c r="M92" s="273"/>
      <c r="N92" s="274">
        <f t="shared" si="83"/>
        <v>0</v>
      </c>
      <c r="O92" s="78"/>
      <c r="P92" s="79"/>
      <c r="Q92" s="80"/>
      <c r="R92" s="81"/>
      <c r="S92" s="82"/>
      <c r="T92" s="83"/>
      <c r="U92" s="82"/>
      <c r="V92" s="152">
        <f t="shared" si="84"/>
        <v>0</v>
      </c>
      <c r="W92" s="78"/>
      <c r="X92" s="254">
        <f t="shared" si="63"/>
        <v>0</v>
      </c>
      <c r="Y92" s="155">
        <f t="shared" si="56"/>
        <v>0</v>
      </c>
      <c r="Z92" s="318">
        <f t="shared" si="64"/>
        <v>0</v>
      </c>
      <c r="AA92" s="319"/>
      <c r="AB92" s="320"/>
      <c r="AC92" s="320"/>
      <c r="AD92" s="320"/>
      <c r="AE92" s="320"/>
      <c r="AF92" s="320"/>
      <c r="AG92" s="320"/>
      <c r="AH92" s="320">
        <f t="shared" si="85"/>
        <v>0</v>
      </c>
      <c r="AI92" s="321"/>
      <c r="AJ92" s="322"/>
      <c r="AK92" s="322"/>
      <c r="AL92" s="322"/>
      <c r="AM92" s="322"/>
      <c r="AN92" s="322"/>
      <c r="AO92" s="322"/>
      <c r="AP92" s="322">
        <f t="shared" si="86"/>
        <v>0</v>
      </c>
      <c r="AQ92" s="321"/>
      <c r="AR92" s="323">
        <f t="shared" si="65"/>
        <v>0</v>
      </c>
      <c r="AS92" s="321">
        <f t="shared" si="57"/>
        <v>0</v>
      </c>
      <c r="AT92" s="318">
        <f t="shared" si="66"/>
        <v>0</v>
      </c>
      <c r="AU92" s="319"/>
      <c r="AV92" s="320"/>
      <c r="AW92" s="320"/>
      <c r="AX92" s="320"/>
      <c r="AY92" s="320"/>
      <c r="AZ92" s="320"/>
      <c r="BA92" s="320"/>
      <c r="BB92" s="320">
        <f t="shared" si="87"/>
        <v>0</v>
      </c>
      <c r="BC92" s="321"/>
      <c r="BD92" s="322"/>
      <c r="BE92" s="322"/>
      <c r="BF92" s="322"/>
      <c r="BG92" s="322"/>
      <c r="BH92" s="322"/>
      <c r="BI92" s="322"/>
      <c r="BJ92" s="322">
        <f t="shared" si="88"/>
        <v>0</v>
      </c>
      <c r="BK92" s="321"/>
      <c r="BL92" s="323">
        <f t="shared" si="67"/>
        <v>0</v>
      </c>
      <c r="BM92" s="321">
        <f t="shared" si="58"/>
        <v>0</v>
      </c>
      <c r="BN92" s="318">
        <f t="shared" si="68"/>
        <v>0</v>
      </c>
      <c r="BO92" s="319"/>
      <c r="BP92" s="320"/>
      <c r="BQ92" s="320"/>
      <c r="BR92" s="320"/>
      <c r="BS92" s="320"/>
      <c r="BT92" s="320"/>
      <c r="BU92" s="320"/>
      <c r="BV92" s="320">
        <f t="shared" si="69"/>
        <v>0</v>
      </c>
      <c r="BW92" s="321"/>
      <c r="BX92" s="322"/>
      <c r="BY92" s="322"/>
      <c r="BZ92" s="322"/>
      <c r="CA92" s="322"/>
      <c r="CB92" s="322"/>
      <c r="CC92" s="322"/>
      <c r="CD92" s="322">
        <f t="shared" si="70"/>
        <v>0</v>
      </c>
      <c r="CE92" s="321"/>
      <c r="CF92" s="324"/>
      <c r="CG92" s="323">
        <f t="shared" si="71"/>
        <v>0</v>
      </c>
      <c r="CH92" s="321">
        <f t="shared" si="72"/>
        <v>0</v>
      </c>
      <c r="CI92" s="325">
        <f t="shared" ref="CI92:CI106" si="94">SUM(CG92:CH92)</f>
        <v>0</v>
      </c>
      <c r="CJ92" s="325"/>
      <c r="CK92" s="326">
        <f t="shared" ref="CK92:CK97" si="95">(X92+AR92+BL92)/3</f>
        <v>0</v>
      </c>
      <c r="CL92" s="319"/>
      <c r="CM92" s="320"/>
      <c r="CN92" s="320"/>
      <c r="CO92" s="320"/>
      <c r="CP92" s="320"/>
      <c r="CQ92" s="320"/>
      <c r="CR92" s="320"/>
      <c r="CS92" s="320">
        <f t="shared" si="73"/>
        <v>0</v>
      </c>
      <c r="CT92" s="321"/>
      <c r="CU92" s="322"/>
      <c r="CV92" s="322"/>
      <c r="CW92" s="322"/>
      <c r="CX92" s="322"/>
      <c r="CY92" s="322"/>
      <c r="CZ92" s="322"/>
      <c r="DA92" s="322">
        <f t="shared" si="74"/>
        <v>0</v>
      </c>
      <c r="DB92" s="321"/>
      <c r="DC92" s="324"/>
      <c r="DD92" s="323">
        <f t="shared" si="75"/>
        <v>0</v>
      </c>
      <c r="DE92" s="321">
        <f t="shared" si="76"/>
        <v>0</v>
      </c>
      <c r="DF92" s="318">
        <f t="shared" si="92"/>
        <v>0</v>
      </c>
      <c r="DG92" s="319"/>
      <c r="DH92" s="320"/>
      <c r="DI92" s="320"/>
      <c r="DJ92" s="320"/>
      <c r="DK92" s="320"/>
      <c r="DL92" s="320"/>
      <c r="DM92" s="320"/>
      <c r="DN92" s="320">
        <f t="shared" si="77"/>
        <v>0</v>
      </c>
      <c r="DO92" s="321"/>
      <c r="DP92" s="322"/>
      <c r="DQ92" s="322"/>
      <c r="DR92" s="322"/>
      <c r="DS92" s="322"/>
      <c r="DT92" s="322"/>
      <c r="DU92" s="322"/>
      <c r="DV92" s="322">
        <f t="shared" si="61"/>
        <v>0</v>
      </c>
      <c r="DW92" s="321"/>
      <c r="DX92" s="324"/>
      <c r="DY92" s="323">
        <f t="shared" si="78"/>
        <v>0</v>
      </c>
      <c r="DZ92" s="321">
        <f t="shared" si="79"/>
        <v>0</v>
      </c>
      <c r="EA92" s="318">
        <f t="shared" si="93"/>
        <v>0</v>
      </c>
      <c r="EC92" s="387">
        <f t="shared" si="80"/>
        <v>0</v>
      </c>
    </row>
    <row r="93" spans="1:133" hidden="1" x14ac:dyDescent="0.15">
      <c r="A93" s="223">
        <v>41</v>
      </c>
      <c r="B93" s="415"/>
      <c r="C93" s="226">
        <v>261</v>
      </c>
      <c r="D93" s="226" t="s">
        <v>76</v>
      </c>
      <c r="E93" s="76" t="s">
        <v>701</v>
      </c>
      <c r="F93" s="77" t="s">
        <v>702</v>
      </c>
      <c r="G93" s="227" t="s">
        <v>703</v>
      </c>
      <c r="H93" s="268"/>
      <c r="I93" s="269"/>
      <c r="J93" s="270"/>
      <c r="K93" s="271"/>
      <c r="L93" s="272"/>
      <c r="M93" s="273"/>
      <c r="N93" s="274">
        <f t="shared" si="83"/>
        <v>0</v>
      </c>
      <c r="O93" s="78"/>
      <c r="P93" s="79"/>
      <c r="Q93" s="80"/>
      <c r="R93" s="81"/>
      <c r="S93" s="82"/>
      <c r="T93" s="83"/>
      <c r="U93" s="82"/>
      <c r="V93" s="152">
        <f t="shared" si="84"/>
        <v>0</v>
      </c>
      <c r="W93" s="78"/>
      <c r="X93" s="254">
        <f t="shared" si="63"/>
        <v>0</v>
      </c>
      <c r="Y93" s="155">
        <f t="shared" si="56"/>
        <v>0</v>
      </c>
      <c r="Z93" s="318">
        <f t="shared" si="64"/>
        <v>0</v>
      </c>
      <c r="AA93" s="319"/>
      <c r="AB93" s="320"/>
      <c r="AC93" s="320"/>
      <c r="AD93" s="320"/>
      <c r="AE93" s="320"/>
      <c r="AF93" s="320"/>
      <c r="AG93" s="320"/>
      <c r="AH93" s="320">
        <f t="shared" si="85"/>
        <v>0</v>
      </c>
      <c r="AI93" s="321"/>
      <c r="AJ93" s="322"/>
      <c r="AK93" s="322"/>
      <c r="AL93" s="322"/>
      <c r="AM93" s="322"/>
      <c r="AN93" s="322"/>
      <c r="AO93" s="322"/>
      <c r="AP93" s="322">
        <f t="shared" si="86"/>
        <v>0</v>
      </c>
      <c r="AQ93" s="321"/>
      <c r="AR93" s="323">
        <f t="shared" si="65"/>
        <v>0</v>
      </c>
      <c r="AS93" s="321">
        <f t="shared" si="57"/>
        <v>0</v>
      </c>
      <c r="AT93" s="318">
        <f t="shared" si="66"/>
        <v>0</v>
      </c>
      <c r="AU93" s="319"/>
      <c r="AV93" s="320"/>
      <c r="AW93" s="320"/>
      <c r="AX93" s="320"/>
      <c r="AY93" s="320"/>
      <c r="AZ93" s="320"/>
      <c r="BA93" s="320"/>
      <c r="BB93" s="320">
        <f t="shared" si="87"/>
        <v>0</v>
      </c>
      <c r="BC93" s="321"/>
      <c r="BD93" s="322"/>
      <c r="BE93" s="322"/>
      <c r="BF93" s="322"/>
      <c r="BG93" s="322"/>
      <c r="BH93" s="322"/>
      <c r="BI93" s="322"/>
      <c r="BJ93" s="322">
        <f t="shared" si="88"/>
        <v>0</v>
      </c>
      <c r="BK93" s="321"/>
      <c r="BL93" s="323">
        <f t="shared" si="67"/>
        <v>0</v>
      </c>
      <c r="BM93" s="321">
        <f t="shared" si="58"/>
        <v>0</v>
      </c>
      <c r="BN93" s="318">
        <f t="shared" si="68"/>
        <v>0</v>
      </c>
      <c r="BO93" s="319"/>
      <c r="BP93" s="320"/>
      <c r="BQ93" s="320"/>
      <c r="BR93" s="320"/>
      <c r="BS93" s="320"/>
      <c r="BT93" s="320"/>
      <c r="BU93" s="320"/>
      <c r="BV93" s="320">
        <f t="shared" si="69"/>
        <v>0</v>
      </c>
      <c r="BW93" s="321"/>
      <c r="BX93" s="322"/>
      <c r="BY93" s="322"/>
      <c r="BZ93" s="322"/>
      <c r="CA93" s="322"/>
      <c r="CB93" s="322"/>
      <c r="CC93" s="322"/>
      <c r="CD93" s="322">
        <f t="shared" si="70"/>
        <v>0</v>
      </c>
      <c r="CE93" s="321"/>
      <c r="CF93" s="324"/>
      <c r="CG93" s="323">
        <f t="shared" si="71"/>
        <v>0</v>
      </c>
      <c r="CH93" s="321">
        <f t="shared" si="72"/>
        <v>0</v>
      </c>
      <c r="CI93" s="325">
        <f t="shared" si="94"/>
        <v>0</v>
      </c>
      <c r="CJ93" s="325"/>
      <c r="CK93" s="326">
        <f t="shared" si="95"/>
        <v>0</v>
      </c>
      <c r="CL93" s="319"/>
      <c r="CM93" s="320"/>
      <c r="CN93" s="320"/>
      <c r="CO93" s="320"/>
      <c r="CP93" s="320"/>
      <c r="CQ93" s="320"/>
      <c r="CR93" s="320"/>
      <c r="CS93" s="320">
        <f t="shared" si="73"/>
        <v>0</v>
      </c>
      <c r="CT93" s="321"/>
      <c r="CU93" s="322"/>
      <c r="CV93" s="322"/>
      <c r="CW93" s="322"/>
      <c r="CX93" s="322"/>
      <c r="CY93" s="322"/>
      <c r="CZ93" s="322"/>
      <c r="DA93" s="322">
        <f t="shared" si="74"/>
        <v>0</v>
      </c>
      <c r="DB93" s="321"/>
      <c r="DC93" s="324"/>
      <c r="DD93" s="323">
        <f t="shared" si="75"/>
        <v>0</v>
      </c>
      <c r="DE93" s="321">
        <f t="shared" si="76"/>
        <v>0</v>
      </c>
      <c r="DF93" s="318">
        <f t="shared" si="92"/>
        <v>0</v>
      </c>
      <c r="DG93" s="319"/>
      <c r="DH93" s="320"/>
      <c r="DI93" s="320"/>
      <c r="DJ93" s="320"/>
      <c r="DK93" s="320"/>
      <c r="DL93" s="320"/>
      <c r="DM93" s="320"/>
      <c r="DN93" s="320">
        <f t="shared" si="77"/>
        <v>0</v>
      </c>
      <c r="DO93" s="321"/>
      <c r="DP93" s="322"/>
      <c r="DQ93" s="322"/>
      <c r="DR93" s="322"/>
      <c r="DS93" s="322"/>
      <c r="DT93" s="322"/>
      <c r="DU93" s="322"/>
      <c r="DV93" s="322">
        <f t="shared" si="61"/>
        <v>0</v>
      </c>
      <c r="DW93" s="321"/>
      <c r="DX93" s="324"/>
      <c r="DY93" s="323">
        <f t="shared" si="78"/>
        <v>0</v>
      </c>
      <c r="DZ93" s="321">
        <f t="shared" si="79"/>
        <v>0</v>
      </c>
      <c r="EA93" s="318">
        <f t="shared" si="93"/>
        <v>0</v>
      </c>
      <c r="EC93" s="387">
        <f t="shared" si="80"/>
        <v>0</v>
      </c>
    </row>
    <row r="94" spans="1:133" hidden="1" x14ac:dyDescent="0.15">
      <c r="A94" s="223">
        <v>80</v>
      </c>
      <c r="B94" s="415"/>
      <c r="C94" s="226">
        <v>60</v>
      </c>
      <c r="D94" s="226" t="s">
        <v>110</v>
      </c>
      <c r="E94" s="76" t="s">
        <v>707</v>
      </c>
      <c r="F94" s="77" t="s">
        <v>708</v>
      </c>
      <c r="G94" s="227" t="s">
        <v>709</v>
      </c>
      <c r="H94" s="268"/>
      <c r="I94" s="269"/>
      <c r="J94" s="270"/>
      <c r="K94" s="271"/>
      <c r="L94" s="272"/>
      <c r="M94" s="273"/>
      <c r="N94" s="274">
        <f t="shared" si="83"/>
        <v>0</v>
      </c>
      <c r="O94" s="78"/>
      <c r="P94" s="79"/>
      <c r="Q94" s="80"/>
      <c r="R94" s="81"/>
      <c r="S94" s="82"/>
      <c r="T94" s="83"/>
      <c r="U94" s="82"/>
      <c r="V94" s="152">
        <f t="shared" si="84"/>
        <v>0</v>
      </c>
      <c r="W94" s="78"/>
      <c r="X94" s="254">
        <f t="shared" si="63"/>
        <v>0</v>
      </c>
      <c r="Y94" s="155">
        <f t="shared" si="56"/>
        <v>0</v>
      </c>
      <c r="Z94" s="318">
        <f t="shared" si="64"/>
        <v>0</v>
      </c>
      <c r="AA94" s="319"/>
      <c r="AB94" s="320"/>
      <c r="AC94" s="320"/>
      <c r="AD94" s="320"/>
      <c r="AE94" s="320"/>
      <c r="AF94" s="320"/>
      <c r="AG94" s="320"/>
      <c r="AH94" s="320">
        <f t="shared" si="85"/>
        <v>0</v>
      </c>
      <c r="AI94" s="321"/>
      <c r="AJ94" s="322"/>
      <c r="AK94" s="322"/>
      <c r="AL94" s="322"/>
      <c r="AM94" s="322"/>
      <c r="AN94" s="322"/>
      <c r="AO94" s="322"/>
      <c r="AP94" s="322">
        <f t="shared" si="86"/>
        <v>0</v>
      </c>
      <c r="AQ94" s="321"/>
      <c r="AR94" s="323">
        <f t="shared" si="65"/>
        <v>0</v>
      </c>
      <c r="AS94" s="321">
        <f t="shared" si="57"/>
        <v>0</v>
      </c>
      <c r="AT94" s="318">
        <f t="shared" si="66"/>
        <v>0</v>
      </c>
      <c r="AU94" s="319"/>
      <c r="AV94" s="320"/>
      <c r="AW94" s="320"/>
      <c r="AX94" s="320"/>
      <c r="AY94" s="320"/>
      <c r="AZ94" s="320"/>
      <c r="BA94" s="320"/>
      <c r="BB94" s="320">
        <f t="shared" si="87"/>
        <v>0</v>
      </c>
      <c r="BC94" s="321"/>
      <c r="BD94" s="322"/>
      <c r="BE94" s="322"/>
      <c r="BF94" s="322"/>
      <c r="BG94" s="322"/>
      <c r="BH94" s="322"/>
      <c r="BI94" s="322"/>
      <c r="BJ94" s="322">
        <f t="shared" si="88"/>
        <v>0</v>
      </c>
      <c r="BK94" s="321"/>
      <c r="BL94" s="323">
        <f t="shared" si="67"/>
        <v>0</v>
      </c>
      <c r="BM94" s="321">
        <f t="shared" si="58"/>
        <v>0</v>
      </c>
      <c r="BN94" s="318">
        <f t="shared" si="68"/>
        <v>0</v>
      </c>
      <c r="BO94" s="319"/>
      <c r="BP94" s="320"/>
      <c r="BQ94" s="320"/>
      <c r="BR94" s="320"/>
      <c r="BS94" s="320"/>
      <c r="BT94" s="320"/>
      <c r="BU94" s="320"/>
      <c r="BV94" s="320">
        <f t="shared" si="69"/>
        <v>0</v>
      </c>
      <c r="BW94" s="321"/>
      <c r="BX94" s="322"/>
      <c r="BY94" s="322"/>
      <c r="BZ94" s="322"/>
      <c r="CA94" s="322"/>
      <c r="CB94" s="322"/>
      <c r="CC94" s="322"/>
      <c r="CD94" s="322">
        <f t="shared" si="70"/>
        <v>0</v>
      </c>
      <c r="CE94" s="321"/>
      <c r="CF94" s="324"/>
      <c r="CG94" s="323">
        <f t="shared" si="71"/>
        <v>0</v>
      </c>
      <c r="CH94" s="321">
        <f t="shared" si="72"/>
        <v>0</v>
      </c>
      <c r="CI94" s="325">
        <f t="shared" si="94"/>
        <v>0</v>
      </c>
      <c r="CJ94" s="325"/>
      <c r="CK94" s="326">
        <f t="shared" si="95"/>
        <v>0</v>
      </c>
      <c r="CL94" s="319"/>
      <c r="CM94" s="320"/>
      <c r="CN94" s="320"/>
      <c r="CO94" s="320"/>
      <c r="CP94" s="320"/>
      <c r="CQ94" s="320"/>
      <c r="CR94" s="320"/>
      <c r="CS94" s="320">
        <f t="shared" si="73"/>
        <v>0</v>
      </c>
      <c r="CT94" s="321"/>
      <c r="CU94" s="322"/>
      <c r="CV94" s="322"/>
      <c r="CW94" s="322"/>
      <c r="CX94" s="322"/>
      <c r="CY94" s="322"/>
      <c r="CZ94" s="322"/>
      <c r="DA94" s="322">
        <f t="shared" si="74"/>
        <v>0</v>
      </c>
      <c r="DB94" s="321"/>
      <c r="DC94" s="324"/>
      <c r="DD94" s="323">
        <f t="shared" si="75"/>
        <v>0</v>
      </c>
      <c r="DE94" s="321">
        <f t="shared" si="76"/>
        <v>0</v>
      </c>
      <c r="DF94" s="318">
        <f t="shared" si="92"/>
        <v>0</v>
      </c>
      <c r="DG94" s="319"/>
      <c r="DH94" s="320"/>
      <c r="DI94" s="320"/>
      <c r="DJ94" s="320"/>
      <c r="DK94" s="320"/>
      <c r="DL94" s="320"/>
      <c r="DM94" s="320"/>
      <c r="DN94" s="320">
        <f t="shared" si="77"/>
        <v>0</v>
      </c>
      <c r="DO94" s="321"/>
      <c r="DP94" s="322"/>
      <c r="DQ94" s="322"/>
      <c r="DR94" s="322"/>
      <c r="DS94" s="322"/>
      <c r="DT94" s="322"/>
      <c r="DU94" s="322"/>
      <c r="DV94" s="322">
        <f t="shared" si="61"/>
        <v>0</v>
      </c>
      <c r="DW94" s="321"/>
      <c r="DX94" s="324"/>
      <c r="DY94" s="323">
        <f t="shared" si="78"/>
        <v>0</v>
      </c>
      <c r="DZ94" s="321">
        <f t="shared" si="79"/>
        <v>0</v>
      </c>
      <c r="EA94" s="318">
        <f t="shared" si="93"/>
        <v>0</v>
      </c>
      <c r="EC94" s="387">
        <f t="shared" si="80"/>
        <v>0</v>
      </c>
    </row>
    <row r="95" spans="1:133" ht="24" hidden="1" x14ac:dyDescent="0.15">
      <c r="A95" s="223">
        <v>42</v>
      </c>
      <c r="B95" s="415"/>
      <c r="C95" s="226">
        <v>146</v>
      </c>
      <c r="D95" s="226" t="s">
        <v>259</v>
      </c>
      <c r="E95" s="76" t="s">
        <v>715</v>
      </c>
      <c r="F95" s="77" t="s">
        <v>716</v>
      </c>
      <c r="G95" s="227" t="s">
        <v>717</v>
      </c>
      <c r="H95" s="268"/>
      <c r="I95" s="269"/>
      <c r="J95" s="270"/>
      <c r="K95" s="271"/>
      <c r="L95" s="272"/>
      <c r="M95" s="273"/>
      <c r="N95" s="274">
        <f t="shared" si="83"/>
        <v>0</v>
      </c>
      <c r="O95" s="78"/>
      <c r="P95" s="79"/>
      <c r="Q95" s="80"/>
      <c r="R95" s="81"/>
      <c r="S95" s="82"/>
      <c r="T95" s="83"/>
      <c r="U95" s="82"/>
      <c r="V95" s="152">
        <f t="shared" si="84"/>
        <v>0</v>
      </c>
      <c r="W95" s="78"/>
      <c r="X95" s="254">
        <f t="shared" si="63"/>
        <v>0</v>
      </c>
      <c r="Y95" s="155">
        <f t="shared" si="56"/>
        <v>0</v>
      </c>
      <c r="Z95" s="318">
        <f t="shared" si="64"/>
        <v>0</v>
      </c>
      <c r="AA95" s="319"/>
      <c r="AB95" s="320"/>
      <c r="AC95" s="320"/>
      <c r="AD95" s="320"/>
      <c r="AE95" s="320"/>
      <c r="AF95" s="320"/>
      <c r="AG95" s="320"/>
      <c r="AH95" s="320">
        <f t="shared" si="85"/>
        <v>0</v>
      </c>
      <c r="AI95" s="321"/>
      <c r="AJ95" s="322"/>
      <c r="AK95" s="322"/>
      <c r="AL95" s="322"/>
      <c r="AM95" s="322"/>
      <c r="AN95" s="322"/>
      <c r="AO95" s="322"/>
      <c r="AP95" s="322">
        <f t="shared" si="86"/>
        <v>0</v>
      </c>
      <c r="AQ95" s="321"/>
      <c r="AR95" s="323">
        <f t="shared" si="65"/>
        <v>0</v>
      </c>
      <c r="AS95" s="321">
        <f t="shared" si="57"/>
        <v>0</v>
      </c>
      <c r="AT95" s="318">
        <f t="shared" si="66"/>
        <v>0</v>
      </c>
      <c r="AU95" s="319"/>
      <c r="AV95" s="320"/>
      <c r="AW95" s="320"/>
      <c r="AX95" s="320"/>
      <c r="AY95" s="320"/>
      <c r="AZ95" s="320"/>
      <c r="BA95" s="320"/>
      <c r="BB95" s="320">
        <f t="shared" si="87"/>
        <v>0</v>
      </c>
      <c r="BC95" s="321"/>
      <c r="BD95" s="322"/>
      <c r="BE95" s="322"/>
      <c r="BF95" s="322"/>
      <c r="BG95" s="322"/>
      <c r="BH95" s="322"/>
      <c r="BI95" s="322"/>
      <c r="BJ95" s="322">
        <f t="shared" si="88"/>
        <v>0</v>
      </c>
      <c r="BK95" s="321"/>
      <c r="BL95" s="323">
        <f t="shared" si="67"/>
        <v>0</v>
      </c>
      <c r="BM95" s="321">
        <f t="shared" si="58"/>
        <v>0</v>
      </c>
      <c r="BN95" s="318">
        <f t="shared" si="68"/>
        <v>0</v>
      </c>
      <c r="BO95" s="319"/>
      <c r="BP95" s="320"/>
      <c r="BQ95" s="320"/>
      <c r="BR95" s="320"/>
      <c r="BS95" s="320"/>
      <c r="BT95" s="320"/>
      <c r="BU95" s="320"/>
      <c r="BV95" s="320">
        <f t="shared" si="69"/>
        <v>0</v>
      </c>
      <c r="BW95" s="321"/>
      <c r="BX95" s="322"/>
      <c r="BY95" s="322"/>
      <c r="BZ95" s="322"/>
      <c r="CA95" s="322"/>
      <c r="CB95" s="322"/>
      <c r="CC95" s="322"/>
      <c r="CD95" s="322">
        <f t="shared" si="70"/>
        <v>0</v>
      </c>
      <c r="CE95" s="321"/>
      <c r="CF95" s="324"/>
      <c r="CG95" s="323">
        <f t="shared" si="71"/>
        <v>0</v>
      </c>
      <c r="CH95" s="321">
        <f t="shared" si="72"/>
        <v>0</v>
      </c>
      <c r="CI95" s="325">
        <f t="shared" si="94"/>
        <v>0</v>
      </c>
      <c r="CJ95" s="325"/>
      <c r="CK95" s="326">
        <f t="shared" si="95"/>
        <v>0</v>
      </c>
      <c r="CL95" s="319"/>
      <c r="CM95" s="320"/>
      <c r="CN95" s="320"/>
      <c r="CO95" s="320"/>
      <c r="CP95" s="320"/>
      <c r="CQ95" s="320"/>
      <c r="CR95" s="320"/>
      <c r="CS95" s="320">
        <f t="shared" si="73"/>
        <v>0</v>
      </c>
      <c r="CT95" s="321"/>
      <c r="CU95" s="322"/>
      <c r="CV95" s="322"/>
      <c r="CW95" s="322"/>
      <c r="CX95" s="322"/>
      <c r="CY95" s="322"/>
      <c r="CZ95" s="322"/>
      <c r="DA95" s="322">
        <f t="shared" si="74"/>
        <v>0</v>
      </c>
      <c r="DB95" s="321"/>
      <c r="DC95" s="324"/>
      <c r="DD95" s="323">
        <f t="shared" si="75"/>
        <v>0</v>
      </c>
      <c r="DE95" s="321">
        <f t="shared" si="76"/>
        <v>0</v>
      </c>
      <c r="DF95" s="318">
        <f t="shared" si="92"/>
        <v>0</v>
      </c>
      <c r="DG95" s="319"/>
      <c r="DH95" s="320"/>
      <c r="DI95" s="320"/>
      <c r="DJ95" s="320"/>
      <c r="DK95" s="320"/>
      <c r="DL95" s="320"/>
      <c r="DM95" s="320"/>
      <c r="DN95" s="320">
        <f t="shared" si="77"/>
        <v>0</v>
      </c>
      <c r="DO95" s="321"/>
      <c r="DP95" s="322"/>
      <c r="DQ95" s="322"/>
      <c r="DR95" s="322"/>
      <c r="DS95" s="322"/>
      <c r="DT95" s="322"/>
      <c r="DU95" s="322"/>
      <c r="DV95" s="322">
        <f t="shared" si="61"/>
        <v>0</v>
      </c>
      <c r="DW95" s="321"/>
      <c r="DX95" s="324"/>
      <c r="DY95" s="323">
        <f t="shared" si="78"/>
        <v>0</v>
      </c>
      <c r="DZ95" s="321">
        <f t="shared" si="79"/>
        <v>0</v>
      </c>
      <c r="EA95" s="318">
        <f t="shared" si="93"/>
        <v>0</v>
      </c>
      <c r="EC95" s="387">
        <f t="shared" si="80"/>
        <v>0</v>
      </c>
    </row>
    <row r="96" spans="1:133" hidden="1" x14ac:dyDescent="0.15">
      <c r="A96" s="223">
        <v>82</v>
      </c>
      <c r="B96" s="415"/>
      <c r="C96" s="226">
        <v>263</v>
      </c>
      <c r="D96" s="226" t="s">
        <v>76</v>
      </c>
      <c r="E96" s="76" t="s">
        <v>724</v>
      </c>
      <c r="F96" s="77" t="s">
        <v>725</v>
      </c>
      <c r="G96" s="227" t="s">
        <v>726</v>
      </c>
      <c r="H96" s="268"/>
      <c r="I96" s="269"/>
      <c r="J96" s="270"/>
      <c r="K96" s="271"/>
      <c r="L96" s="272"/>
      <c r="M96" s="273"/>
      <c r="N96" s="274">
        <f t="shared" si="83"/>
        <v>0</v>
      </c>
      <c r="O96" s="78"/>
      <c r="P96" s="79"/>
      <c r="Q96" s="80"/>
      <c r="R96" s="81"/>
      <c r="S96" s="82"/>
      <c r="T96" s="83"/>
      <c r="U96" s="82"/>
      <c r="V96" s="152">
        <f t="shared" si="84"/>
        <v>0</v>
      </c>
      <c r="W96" s="78"/>
      <c r="X96" s="254">
        <f t="shared" si="63"/>
        <v>0</v>
      </c>
      <c r="Y96" s="155">
        <f t="shared" si="56"/>
        <v>0</v>
      </c>
      <c r="Z96" s="318">
        <f t="shared" si="64"/>
        <v>0</v>
      </c>
      <c r="AA96" s="319"/>
      <c r="AB96" s="320"/>
      <c r="AC96" s="320"/>
      <c r="AD96" s="320"/>
      <c r="AE96" s="320"/>
      <c r="AF96" s="320"/>
      <c r="AG96" s="320"/>
      <c r="AH96" s="320">
        <f t="shared" si="85"/>
        <v>0</v>
      </c>
      <c r="AI96" s="321"/>
      <c r="AJ96" s="322"/>
      <c r="AK96" s="322"/>
      <c r="AL96" s="322"/>
      <c r="AM96" s="322"/>
      <c r="AN96" s="322"/>
      <c r="AO96" s="322"/>
      <c r="AP96" s="322">
        <f t="shared" si="86"/>
        <v>0</v>
      </c>
      <c r="AQ96" s="321"/>
      <c r="AR96" s="323">
        <f t="shared" si="65"/>
        <v>0</v>
      </c>
      <c r="AS96" s="321">
        <f t="shared" si="57"/>
        <v>0</v>
      </c>
      <c r="AT96" s="318">
        <f t="shared" si="66"/>
        <v>0</v>
      </c>
      <c r="AU96" s="319"/>
      <c r="AV96" s="320"/>
      <c r="AW96" s="320"/>
      <c r="AX96" s="320"/>
      <c r="AY96" s="320"/>
      <c r="AZ96" s="320"/>
      <c r="BA96" s="320"/>
      <c r="BB96" s="320">
        <f t="shared" si="87"/>
        <v>0</v>
      </c>
      <c r="BC96" s="321"/>
      <c r="BD96" s="322"/>
      <c r="BE96" s="322"/>
      <c r="BF96" s="322"/>
      <c r="BG96" s="322"/>
      <c r="BH96" s="322"/>
      <c r="BI96" s="322"/>
      <c r="BJ96" s="322">
        <f t="shared" si="88"/>
        <v>0</v>
      </c>
      <c r="BK96" s="321"/>
      <c r="BL96" s="323">
        <f t="shared" si="67"/>
        <v>0</v>
      </c>
      <c r="BM96" s="321">
        <f t="shared" si="58"/>
        <v>0</v>
      </c>
      <c r="BN96" s="318">
        <f t="shared" si="68"/>
        <v>0</v>
      </c>
      <c r="BO96" s="319"/>
      <c r="BP96" s="320"/>
      <c r="BQ96" s="320"/>
      <c r="BR96" s="320"/>
      <c r="BS96" s="320"/>
      <c r="BT96" s="320"/>
      <c r="BU96" s="320"/>
      <c r="BV96" s="320">
        <f t="shared" si="69"/>
        <v>0</v>
      </c>
      <c r="BW96" s="321"/>
      <c r="BX96" s="322"/>
      <c r="BY96" s="322"/>
      <c r="BZ96" s="322"/>
      <c r="CA96" s="322"/>
      <c r="CB96" s="322"/>
      <c r="CC96" s="322"/>
      <c r="CD96" s="322">
        <f t="shared" si="70"/>
        <v>0</v>
      </c>
      <c r="CE96" s="321"/>
      <c r="CF96" s="324"/>
      <c r="CG96" s="323">
        <f t="shared" si="71"/>
        <v>0</v>
      </c>
      <c r="CH96" s="321">
        <f t="shared" si="72"/>
        <v>0</v>
      </c>
      <c r="CI96" s="325">
        <f t="shared" si="94"/>
        <v>0</v>
      </c>
      <c r="CJ96" s="325"/>
      <c r="CK96" s="326">
        <f t="shared" si="95"/>
        <v>0</v>
      </c>
      <c r="CL96" s="319"/>
      <c r="CM96" s="320"/>
      <c r="CN96" s="320"/>
      <c r="CO96" s="320"/>
      <c r="CP96" s="320"/>
      <c r="CQ96" s="320"/>
      <c r="CR96" s="320"/>
      <c r="CS96" s="320">
        <f t="shared" si="73"/>
        <v>0</v>
      </c>
      <c r="CT96" s="321"/>
      <c r="CU96" s="322"/>
      <c r="CV96" s="322"/>
      <c r="CW96" s="322"/>
      <c r="CX96" s="322"/>
      <c r="CY96" s="322"/>
      <c r="CZ96" s="322"/>
      <c r="DA96" s="322">
        <f t="shared" si="74"/>
        <v>0</v>
      </c>
      <c r="DB96" s="321"/>
      <c r="DC96" s="324"/>
      <c r="DD96" s="323">
        <f t="shared" si="75"/>
        <v>0</v>
      </c>
      <c r="DE96" s="321">
        <f t="shared" si="76"/>
        <v>0</v>
      </c>
      <c r="DF96" s="318">
        <f t="shared" si="92"/>
        <v>0</v>
      </c>
      <c r="DG96" s="319"/>
      <c r="DH96" s="320"/>
      <c r="DI96" s="320"/>
      <c r="DJ96" s="320"/>
      <c r="DK96" s="320"/>
      <c r="DL96" s="320"/>
      <c r="DM96" s="320"/>
      <c r="DN96" s="320">
        <f t="shared" si="77"/>
        <v>0</v>
      </c>
      <c r="DO96" s="321"/>
      <c r="DP96" s="322"/>
      <c r="DQ96" s="322"/>
      <c r="DR96" s="322"/>
      <c r="DS96" s="322"/>
      <c r="DT96" s="322"/>
      <c r="DU96" s="322"/>
      <c r="DV96" s="322">
        <f t="shared" si="61"/>
        <v>0</v>
      </c>
      <c r="DW96" s="321"/>
      <c r="DX96" s="324"/>
      <c r="DY96" s="323">
        <f t="shared" si="78"/>
        <v>0</v>
      </c>
      <c r="DZ96" s="321">
        <f t="shared" si="79"/>
        <v>0</v>
      </c>
      <c r="EA96" s="318">
        <f t="shared" si="93"/>
        <v>0</v>
      </c>
      <c r="EC96" s="387">
        <f t="shared" si="80"/>
        <v>0</v>
      </c>
    </row>
    <row r="97" spans="1:133" hidden="1" x14ac:dyDescent="0.15">
      <c r="A97" s="223">
        <v>83</v>
      </c>
      <c r="B97" s="415"/>
      <c r="C97" s="226">
        <v>281</v>
      </c>
      <c r="D97" s="226" t="s">
        <v>338</v>
      </c>
      <c r="E97" s="76" t="s">
        <v>727</v>
      </c>
      <c r="F97" s="77" t="s">
        <v>728</v>
      </c>
      <c r="G97" s="227" t="s">
        <v>729</v>
      </c>
      <c r="H97" s="268"/>
      <c r="I97" s="269"/>
      <c r="J97" s="270"/>
      <c r="K97" s="271"/>
      <c r="L97" s="272"/>
      <c r="M97" s="273"/>
      <c r="N97" s="274">
        <f t="shared" si="83"/>
        <v>0</v>
      </c>
      <c r="O97" s="78"/>
      <c r="P97" s="79"/>
      <c r="Q97" s="80"/>
      <c r="R97" s="81"/>
      <c r="S97" s="82"/>
      <c r="T97" s="83"/>
      <c r="U97" s="82"/>
      <c r="V97" s="152">
        <f t="shared" si="84"/>
        <v>0</v>
      </c>
      <c r="W97" s="78"/>
      <c r="X97" s="254">
        <f t="shared" si="63"/>
        <v>0</v>
      </c>
      <c r="Y97" s="155">
        <f t="shared" si="56"/>
        <v>0</v>
      </c>
      <c r="Z97" s="318">
        <f t="shared" si="64"/>
        <v>0</v>
      </c>
      <c r="AA97" s="319"/>
      <c r="AB97" s="320"/>
      <c r="AC97" s="320"/>
      <c r="AD97" s="320"/>
      <c r="AE97" s="320"/>
      <c r="AF97" s="320"/>
      <c r="AG97" s="320"/>
      <c r="AH97" s="320">
        <f t="shared" si="85"/>
        <v>0</v>
      </c>
      <c r="AI97" s="321"/>
      <c r="AJ97" s="322"/>
      <c r="AK97" s="322"/>
      <c r="AL97" s="322"/>
      <c r="AM97" s="322"/>
      <c r="AN97" s="322"/>
      <c r="AO97" s="322"/>
      <c r="AP97" s="322">
        <f t="shared" si="86"/>
        <v>0</v>
      </c>
      <c r="AQ97" s="321"/>
      <c r="AR97" s="323">
        <f t="shared" si="65"/>
        <v>0</v>
      </c>
      <c r="AS97" s="321">
        <f t="shared" si="57"/>
        <v>0</v>
      </c>
      <c r="AT97" s="318">
        <f t="shared" si="66"/>
        <v>0</v>
      </c>
      <c r="AU97" s="319"/>
      <c r="AV97" s="320"/>
      <c r="AW97" s="320"/>
      <c r="AX97" s="320"/>
      <c r="AY97" s="320"/>
      <c r="AZ97" s="320"/>
      <c r="BA97" s="320"/>
      <c r="BB97" s="320">
        <f t="shared" si="87"/>
        <v>0</v>
      </c>
      <c r="BC97" s="321"/>
      <c r="BD97" s="322"/>
      <c r="BE97" s="322"/>
      <c r="BF97" s="322"/>
      <c r="BG97" s="322"/>
      <c r="BH97" s="322"/>
      <c r="BI97" s="322"/>
      <c r="BJ97" s="322">
        <f t="shared" si="88"/>
        <v>0</v>
      </c>
      <c r="BK97" s="321"/>
      <c r="BL97" s="323">
        <f t="shared" si="67"/>
        <v>0</v>
      </c>
      <c r="BM97" s="321">
        <f t="shared" si="58"/>
        <v>0</v>
      </c>
      <c r="BN97" s="318">
        <f t="shared" si="68"/>
        <v>0</v>
      </c>
      <c r="BO97" s="319"/>
      <c r="BP97" s="320"/>
      <c r="BQ97" s="320"/>
      <c r="BR97" s="320"/>
      <c r="BS97" s="320"/>
      <c r="BT97" s="320"/>
      <c r="BU97" s="320"/>
      <c r="BV97" s="320">
        <f t="shared" si="69"/>
        <v>0</v>
      </c>
      <c r="BW97" s="321"/>
      <c r="BX97" s="322"/>
      <c r="BY97" s="322"/>
      <c r="BZ97" s="322"/>
      <c r="CA97" s="322"/>
      <c r="CB97" s="322"/>
      <c r="CC97" s="322"/>
      <c r="CD97" s="322">
        <f t="shared" si="70"/>
        <v>0</v>
      </c>
      <c r="CE97" s="321"/>
      <c r="CF97" s="324"/>
      <c r="CG97" s="323">
        <f t="shared" si="71"/>
        <v>0</v>
      </c>
      <c r="CH97" s="321">
        <f t="shared" si="72"/>
        <v>0</v>
      </c>
      <c r="CI97" s="325">
        <f t="shared" si="94"/>
        <v>0</v>
      </c>
      <c r="CJ97" s="325"/>
      <c r="CK97" s="326">
        <f t="shared" si="95"/>
        <v>0</v>
      </c>
      <c r="CL97" s="319"/>
      <c r="CM97" s="320"/>
      <c r="CN97" s="320"/>
      <c r="CO97" s="320"/>
      <c r="CP97" s="320"/>
      <c r="CQ97" s="320"/>
      <c r="CR97" s="320"/>
      <c r="CS97" s="320">
        <f t="shared" si="73"/>
        <v>0</v>
      </c>
      <c r="CT97" s="321"/>
      <c r="CU97" s="322"/>
      <c r="CV97" s="322"/>
      <c r="CW97" s="322"/>
      <c r="CX97" s="322"/>
      <c r="CY97" s="322"/>
      <c r="CZ97" s="322"/>
      <c r="DA97" s="322">
        <f t="shared" si="74"/>
        <v>0</v>
      </c>
      <c r="DB97" s="321"/>
      <c r="DC97" s="324"/>
      <c r="DD97" s="323">
        <f t="shared" si="75"/>
        <v>0</v>
      </c>
      <c r="DE97" s="321">
        <f t="shared" si="76"/>
        <v>0</v>
      </c>
      <c r="DF97" s="318">
        <f t="shared" si="92"/>
        <v>0</v>
      </c>
      <c r="DG97" s="319"/>
      <c r="DH97" s="320"/>
      <c r="DI97" s="320"/>
      <c r="DJ97" s="320"/>
      <c r="DK97" s="320"/>
      <c r="DL97" s="320"/>
      <c r="DM97" s="320"/>
      <c r="DN97" s="320">
        <f t="shared" si="77"/>
        <v>0</v>
      </c>
      <c r="DO97" s="321"/>
      <c r="DP97" s="322"/>
      <c r="DQ97" s="322"/>
      <c r="DR97" s="322"/>
      <c r="DS97" s="322"/>
      <c r="DT97" s="322"/>
      <c r="DU97" s="322"/>
      <c r="DV97" s="322">
        <f t="shared" si="61"/>
        <v>0</v>
      </c>
      <c r="DW97" s="321"/>
      <c r="DX97" s="324"/>
      <c r="DY97" s="323">
        <f t="shared" si="78"/>
        <v>0</v>
      </c>
      <c r="DZ97" s="321">
        <f t="shared" si="79"/>
        <v>0</v>
      </c>
      <c r="EA97" s="318">
        <f t="shared" si="93"/>
        <v>0</v>
      </c>
      <c r="EC97" s="387">
        <f t="shared" si="80"/>
        <v>0</v>
      </c>
    </row>
    <row r="98" spans="1:133" s="232" customFormat="1" x14ac:dyDescent="0.15">
      <c r="A98" s="229">
        <v>52</v>
      </c>
      <c r="B98" s="416"/>
      <c r="C98" s="230">
        <v>193</v>
      </c>
      <c r="D98" s="230" t="s">
        <v>221</v>
      </c>
      <c r="E98" s="96" t="s">
        <v>543</v>
      </c>
      <c r="F98" s="97" t="s">
        <v>557</v>
      </c>
      <c r="G98" s="233" t="s">
        <v>558</v>
      </c>
      <c r="H98" s="275"/>
      <c r="I98" s="276"/>
      <c r="J98" s="277"/>
      <c r="K98" s="278"/>
      <c r="L98" s="279"/>
      <c r="M98" s="280"/>
      <c r="N98" s="281">
        <f t="shared" si="83"/>
        <v>0</v>
      </c>
      <c r="O98" s="98"/>
      <c r="P98" s="99"/>
      <c r="Q98" s="100"/>
      <c r="R98" s="101"/>
      <c r="S98" s="102"/>
      <c r="T98" s="103"/>
      <c r="U98" s="102"/>
      <c r="V98" s="159">
        <f t="shared" si="84"/>
        <v>0</v>
      </c>
      <c r="W98" s="98"/>
      <c r="X98" s="254">
        <f t="shared" si="63"/>
        <v>0</v>
      </c>
      <c r="Y98" s="160">
        <f t="shared" si="56"/>
        <v>0</v>
      </c>
      <c r="Z98" s="327"/>
      <c r="AA98" s="328"/>
      <c r="AB98" s="329"/>
      <c r="AC98" s="329"/>
      <c r="AD98" s="329"/>
      <c r="AE98" s="329"/>
      <c r="AF98" s="329"/>
      <c r="AG98" s="329"/>
      <c r="AH98" s="329">
        <f t="shared" si="85"/>
        <v>0</v>
      </c>
      <c r="AI98" s="330"/>
      <c r="AJ98" s="331"/>
      <c r="AK98" s="331"/>
      <c r="AL98" s="331"/>
      <c r="AM98" s="331"/>
      <c r="AN98" s="331"/>
      <c r="AO98" s="331"/>
      <c r="AP98" s="331">
        <f t="shared" si="86"/>
        <v>0</v>
      </c>
      <c r="AQ98" s="330"/>
      <c r="AR98" s="323">
        <f t="shared" si="65"/>
        <v>0</v>
      </c>
      <c r="AS98" s="330">
        <f t="shared" si="57"/>
        <v>0</v>
      </c>
      <c r="AT98" s="327"/>
      <c r="AU98" s="328"/>
      <c r="AV98" s="329"/>
      <c r="AW98" s="329"/>
      <c r="AX98" s="329"/>
      <c r="AY98" s="329"/>
      <c r="AZ98" s="329"/>
      <c r="BA98" s="329"/>
      <c r="BB98" s="329">
        <f t="shared" si="87"/>
        <v>0</v>
      </c>
      <c r="BC98" s="330"/>
      <c r="BD98" s="331"/>
      <c r="BE98" s="331"/>
      <c r="BF98" s="331"/>
      <c r="BG98" s="331"/>
      <c r="BH98" s="331"/>
      <c r="BI98" s="331"/>
      <c r="BJ98" s="331">
        <f t="shared" si="88"/>
        <v>0</v>
      </c>
      <c r="BK98" s="330"/>
      <c r="BL98" s="323">
        <f t="shared" si="67"/>
        <v>0</v>
      </c>
      <c r="BM98" s="330">
        <f t="shared" si="58"/>
        <v>0</v>
      </c>
      <c r="BN98" s="327"/>
      <c r="BO98" s="328"/>
      <c r="BP98" s="329"/>
      <c r="BQ98" s="329"/>
      <c r="BR98" s="329"/>
      <c r="BS98" s="329"/>
      <c r="BT98" s="329"/>
      <c r="BU98" s="329"/>
      <c r="BV98" s="329">
        <f t="shared" si="69"/>
        <v>0</v>
      </c>
      <c r="BW98" s="330"/>
      <c r="BX98" s="331"/>
      <c r="BY98" s="331"/>
      <c r="BZ98" s="331">
        <v>1</v>
      </c>
      <c r="CA98" s="331"/>
      <c r="CB98" s="331">
        <v>1</v>
      </c>
      <c r="CC98" s="331"/>
      <c r="CD98" s="331">
        <f t="shared" si="70"/>
        <v>2</v>
      </c>
      <c r="CE98" s="330"/>
      <c r="CF98" s="333"/>
      <c r="CG98" s="323">
        <f t="shared" si="71"/>
        <v>2</v>
      </c>
      <c r="CH98" s="330">
        <f t="shared" si="72"/>
        <v>0</v>
      </c>
      <c r="CI98" s="332">
        <f t="shared" si="94"/>
        <v>2</v>
      </c>
      <c r="CJ98" s="334"/>
      <c r="CK98" s="335">
        <f>(X98+AR98+BL98+CI98)/4</f>
        <v>0.5</v>
      </c>
      <c r="CL98" s="328"/>
      <c r="CM98" s="329"/>
      <c r="CN98" s="329"/>
      <c r="CO98" s="329"/>
      <c r="CP98" s="329"/>
      <c r="CQ98" s="329">
        <v>2</v>
      </c>
      <c r="CR98" s="329"/>
      <c r="CS98" s="329">
        <f t="shared" si="73"/>
        <v>2</v>
      </c>
      <c r="CT98" s="330"/>
      <c r="CU98" s="331"/>
      <c r="CV98" s="331"/>
      <c r="CW98" s="331"/>
      <c r="CX98" s="331"/>
      <c r="CY98" s="331"/>
      <c r="CZ98" s="331"/>
      <c r="DA98" s="331">
        <f t="shared" si="74"/>
        <v>0</v>
      </c>
      <c r="DB98" s="330"/>
      <c r="DC98" s="333"/>
      <c r="DD98" s="336">
        <f t="shared" si="75"/>
        <v>2</v>
      </c>
      <c r="DE98" s="330">
        <f t="shared" si="76"/>
        <v>0</v>
      </c>
      <c r="DF98" s="327">
        <f t="shared" si="92"/>
        <v>2</v>
      </c>
      <c r="DG98" s="328"/>
      <c r="DH98" s="329"/>
      <c r="DI98" s="329"/>
      <c r="DJ98" s="329"/>
      <c r="DK98" s="329"/>
      <c r="DL98" s="329">
        <v>2</v>
      </c>
      <c r="DM98" s="329"/>
      <c r="DN98" s="329">
        <f t="shared" si="77"/>
        <v>2</v>
      </c>
      <c r="DO98" s="330"/>
      <c r="DP98" s="331"/>
      <c r="DQ98" s="331"/>
      <c r="DR98" s="331"/>
      <c r="DS98" s="331"/>
      <c r="DT98" s="331"/>
      <c r="DU98" s="331"/>
      <c r="DV98" s="331">
        <f t="shared" si="61"/>
        <v>0</v>
      </c>
      <c r="DW98" s="330"/>
      <c r="DX98" s="333"/>
      <c r="DY98" s="336">
        <f t="shared" si="78"/>
        <v>2</v>
      </c>
      <c r="DZ98" s="330">
        <f t="shared" si="79"/>
        <v>0</v>
      </c>
      <c r="EA98" s="327">
        <f t="shared" si="93"/>
        <v>2</v>
      </c>
      <c r="EC98" s="387">
        <f t="shared" si="80"/>
        <v>1</v>
      </c>
    </row>
    <row r="99" spans="1:133" hidden="1" x14ac:dyDescent="0.15">
      <c r="A99" s="223">
        <v>85</v>
      </c>
      <c r="B99" s="415"/>
      <c r="C99" s="226">
        <v>87</v>
      </c>
      <c r="D99" s="226" t="s">
        <v>296</v>
      </c>
      <c r="E99" s="76" t="s">
        <v>926</v>
      </c>
      <c r="F99" s="77" t="s">
        <v>778</v>
      </c>
      <c r="G99" s="227" t="s">
        <v>779</v>
      </c>
      <c r="H99" s="268"/>
      <c r="I99" s="269"/>
      <c r="J99" s="270"/>
      <c r="K99" s="271"/>
      <c r="L99" s="272"/>
      <c r="M99" s="273"/>
      <c r="N99" s="274">
        <f t="shared" si="83"/>
        <v>0</v>
      </c>
      <c r="O99" s="78"/>
      <c r="P99" s="79"/>
      <c r="Q99" s="80"/>
      <c r="R99" s="81"/>
      <c r="S99" s="82"/>
      <c r="T99" s="83"/>
      <c r="U99" s="82"/>
      <c r="V99" s="152">
        <f t="shared" si="84"/>
        <v>0</v>
      </c>
      <c r="W99" s="78"/>
      <c r="X99" s="254">
        <f t="shared" si="63"/>
        <v>0</v>
      </c>
      <c r="Y99" s="155">
        <f t="shared" si="56"/>
        <v>0</v>
      </c>
      <c r="Z99" s="318">
        <f t="shared" si="64"/>
        <v>0</v>
      </c>
      <c r="AA99" s="319"/>
      <c r="AB99" s="320"/>
      <c r="AC99" s="320"/>
      <c r="AD99" s="320"/>
      <c r="AE99" s="320"/>
      <c r="AF99" s="320"/>
      <c r="AG99" s="320"/>
      <c r="AH99" s="320">
        <f t="shared" si="85"/>
        <v>0</v>
      </c>
      <c r="AI99" s="321"/>
      <c r="AJ99" s="322"/>
      <c r="AK99" s="322"/>
      <c r="AL99" s="322"/>
      <c r="AM99" s="322"/>
      <c r="AN99" s="322"/>
      <c r="AO99" s="322"/>
      <c r="AP99" s="322">
        <f t="shared" si="86"/>
        <v>0</v>
      </c>
      <c r="AQ99" s="321"/>
      <c r="AR99" s="323">
        <f t="shared" si="65"/>
        <v>0</v>
      </c>
      <c r="AS99" s="321">
        <f t="shared" si="57"/>
        <v>0</v>
      </c>
      <c r="AT99" s="318">
        <f t="shared" si="66"/>
        <v>0</v>
      </c>
      <c r="AU99" s="319"/>
      <c r="AV99" s="320"/>
      <c r="AW99" s="320"/>
      <c r="AX99" s="320"/>
      <c r="AY99" s="320"/>
      <c r="AZ99" s="320"/>
      <c r="BA99" s="320"/>
      <c r="BB99" s="320">
        <f t="shared" si="87"/>
        <v>0</v>
      </c>
      <c r="BC99" s="321"/>
      <c r="BD99" s="322"/>
      <c r="BE99" s="322"/>
      <c r="BF99" s="322"/>
      <c r="BG99" s="322"/>
      <c r="BH99" s="322"/>
      <c r="BI99" s="322"/>
      <c r="BJ99" s="322">
        <f t="shared" si="88"/>
        <v>0</v>
      </c>
      <c r="BK99" s="321"/>
      <c r="BL99" s="323">
        <f t="shared" si="67"/>
        <v>0</v>
      </c>
      <c r="BM99" s="321">
        <f t="shared" si="58"/>
        <v>0</v>
      </c>
      <c r="BN99" s="318">
        <f t="shared" si="68"/>
        <v>0</v>
      </c>
      <c r="BO99" s="319"/>
      <c r="BP99" s="320"/>
      <c r="BQ99" s="320"/>
      <c r="BR99" s="320"/>
      <c r="BS99" s="320"/>
      <c r="BT99" s="320"/>
      <c r="BU99" s="320"/>
      <c r="BV99" s="320">
        <f t="shared" si="69"/>
        <v>0</v>
      </c>
      <c r="BW99" s="321"/>
      <c r="BX99" s="322"/>
      <c r="BY99" s="322"/>
      <c r="BZ99" s="322"/>
      <c r="CA99" s="322"/>
      <c r="CB99" s="322"/>
      <c r="CC99" s="322"/>
      <c r="CD99" s="322">
        <f t="shared" si="70"/>
        <v>0</v>
      </c>
      <c r="CE99" s="321"/>
      <c r="CF99" s="324"/>
      <c r="CG99" s="323">
        <f t="shared" si="71"/>
        <v>0</v>
      </c>
      <c r="CH99" s="321">
        <f t="shared" si="72"/>
        <v>0</v>
      </c>
      <c r="CI99" s="325">
        <f t="shared" si="94"/>
        <v>0</v>
      </c>
      <c r="CJ99" s="325"/>
      <c r="CK99" s="326">
        <f>(X99+AR99+BL99)/3</f>
        <v>0</v>
      </c>
      <c r="CL99" s="319"/>
      <c r="CM99" s="320"/>
      <c r="CN99" s="320"/>
      <c r="CO99" s="320"/>
      <c r="CP99" s="320"/>
      <c r="CQ99" s="320"/>
      <c r="CR99" s="320"/>
      <c r="CS99" s="320">
        <f t="shared" si="73"/>
        <v>0</v>
      </c>
      <c r="CT99" s="321"/>
      <c r="CU99" s="322"/>
      <c r="CV99" s="322"/>
      <c r="CW99" s="322"/>
      <c r="CX99" s="322"/>
      <c r="CY99" s="322"/>
      <c r="CZ99" s="322"/>
      <c r="DA99" s="322">
        <f t="shared" si="74"/>
        <v>0</v>
      </c>
      <c r="DB99" s="321"/>
      <c r="DC99" s="324"/>
      <c r="DD99" s="323">
        <f t="shared" si="75"/>
        <v>0</v>
      </c>
      <c r="DE99" s="321">
        <f t="shared" si="76"/>
        <v>0</v>
      </c>
      <c r="DF99" s="318">
        <f t="shared" si="92"/>
        <v>0</v>
      </c>
      <c r="DG99" s="319"/>
      <c r="DH99" s="320"/>
      <c r="DI99" s="320"/>
      <c r="DJ99" s="320"/>
      <c r="DK99" s="320"/>
      <c r="DL99" s="320"/>
      <c r="DM99" s="320"/>
      <c r="DN99" s="320">
        <f t="shared" si="77"/>
        <v>0</v>
      </c>
      <c r="DO99" s="321"/>
      <c r="DP99" s="322"/>
      <c r="DQ99" s="322"/>
      <c r="DR99" s="322"/>
      <c r="DS99" s="322"/>
      <c r="DT99" s="322"/>
      <c r="DU99" s="322"/>
      <c r="DV99" s="322">
        <f t="shared" si="61"/>
        <v>0</v>
      </c>
      <c r="DW99" s="321"/>
      <c r="DX99" s="324"/>
      <c r="DY99" s="323">
        <f t="shared" si="78"/>
        <v>0</v>
      </c>
      <c r="DZ99" s="321">
        <f t="shared" si="79"/>
        <v>0</v>
      </c>
      <c r="EA99" s="318">
        <f t="shared" si="93"/>
        <v>0</v>
      </c>
      <c r="EC99" s="387">
        <f t="shared" si="80"/>
        <v>0</v>
      </c>
    </row>
    <row r="100" spans="1:133" x14ac:dyDescent="0.15">
      <c r="A100" s="223">
        <v>53</v>
      </c>
      <c r="B100" s="415"/>
      <c r="C100" s="226">
        <v>265</v>
      </c>
      <c r="D100" s="226" t="s">
        <v>76</v>
      </c>
      <c r="E100" s="76" t="s">
        <v>780</v>
      </c>
      <c r="F100" s="77" t="s">
        <v>865</v>
      </c>
      <c r="G100" s="227" t="s">
        <v>866</v>
      </c>
      <c r="H100" s="268"/>
      <c r="I100" s="269">
        <v>1</v>
      </c>
      <c r="J100" s="270"/>
      <c r="K100" s="271">
        <v>2</v>
      </c>
      <c r="L100" s="272">
        <v>1</v>
      </c>
      <c r="M100" s="273"/>
      <c r="N100" s="274">
        <f t="shared" si="83"/>
        <v>4</v>
      </c>
      <c r="O100" s="78"/>
      <c r="P100" s="79"/>
      <c r="Q100" s="80"/>
      <c r="R100" s="81"/>
      <c r="S100" s="82"/>
      <c r="T100" s="83">
        <v>1</v>
      </c>
      <c r="U100" s="82"/>
      <c r="V100" s="152">
        <f t="shared" si="84"/>
        <v>1</v>
      </c>
      <c r="W100" s="78"/>
      <c r="X100" s="254">
        <f t="shared" si="63"/>
        <v>4</v>
      </c>
      <c r="Y100" s="155">
        <f t="shared" si="56"/>
        <v>0</v>
      </c>
      <c r="Z100" s="318">
        <f t="shared" si="64"/>
        <v>4</v>
      </c>
      <c r="AA100" s="319"/>
      <c r="AB100" s="320"/>
      <c r="AC100" s="320"/>
      <c r="AD100" s="320"/>
      <c r="AE100" s="320"/>
      <c r="AF100" s="320"/>
      <c r="AG100" s="320"/>
      <c r="AH100" s="320">
        <f t="shared" si="85"/>
        <v>0</v>
      </c>
      <c r="AI100" s="321"/>
      <c r="AJ100" s="322"/>
      <c r="AK100" s="322"/>
      <c r="AL100" s="322"/>
      <c r="AM100" s="322"/>
      <c r="AN100" s="322">
        <v>1</v>
      </c>
      <c r="AO100" s="322"/>
      <c r="AP100" s="322">
        <f t="shared" si="86"/>
        <v>1</v>
      </c>
      <c r="AQ100" s="321"/>
      <c r="AR100" s="323">
        <f t="shared" si="65"/>
        <v>1</v>
      </c>
      <c r="AS100" s="321">
        <f t="shared" si="57"/>
        <v>0</v>
      </c>
      <c r="AT100" s="318">
        <f t="shared" si="66"/>
        <v>1</v>
      </c>
      <c r="AU100" s="319"/>
      <c r="AV100" s="320">
        <v>1</v>
      </c>
      <c r="AW100" s="320"/>
      <c r="AX100" s="320"/>
      <c r="AY100" s="320"/>
      <c r="AZ100" s="320">
        <v>2</v>
      </c>
      <c r="BA100" s="320">
        <v>1</v>
      </c>
      <c r="BB100" s="320">
        <f t="shared" si="87"/>
        <v>4</v>
      </c>
      <c r="BC100" s="321"/>
      <c r="BD100" s="322"/>
      <c r="BE100" s="322"/>
      <c r="BF100" s="322">
        <v>1</v>
      </c>
      <c r="BG100" s="322"/>
      <c r="BH100" s="322">
        <v>2</v>
      </c>
      <c r="BI100" s="322"/>
      <c r="BJ100" s="322">
        <f t="shared" si="88"/>
        <v>3</v>
      </c>
      <c r="BK100" s="321"/>
      <c r="BL100" s="323">
        <f t="shared" si="67"/>
        <v>4</v>
      </c>
      <c r="BM100" s="321">
        <f t="shared" si="58"/>
        <v>0</v>
      </c>
      <c r="BN100" s="318">
        <f t="shared" si="68"/>
        <v>4</v>
      </c>
      <c r="BO100" s="319"/>
      <c r="BP100" s="320">
        <v>2</v>
      </c>
      <c r="BQ100" s="320"/>
      <c r="BR100" s="320"/>
      <c r="BS100" s="320"/>
      <c r="BT100" s="320">
        <v>2</v>
      </c>
      <c r="BU100" s="320"/>
      <c r="BV100" s="320">
        <f t="shared" si="69"/>
        <v>4</v>
      </c>
      <c r="BW100" s="321"/>
      <c r="BX100" s="322"/>
      <c r="BY100" s="322"/>
      <c r="BZ100" s="322"/>
      <c r="CA100" s="322"/>
      <c r="CB100" s="322">
        <v>1</v>
      </c>
      <c r="CC100" s="322"/>
      <c r="CD100" s="322">
        <f t="shared" si="70"/>
        <v>1</v>
      </c>
      <c r="CE100" s="321"/>
      <c r="CF100" s="324"/>
      <c r="CG100" s="323">
        <f t="shared" si="71"/>
        <v>4</v>
      </c>
      <c r="CH100" s="321">
        <f t="shared" si="72"/>
        <v>0</v>
      </c>
      <c r="CI100" s="325">
        <f t="shared" si="94"/>
        <v>4</v>
      </c>
      <c r="CJ100" s="325"/>
      <c r="CK100" s="326">
        <f>(X100+AR100+BL100+CI100)/4</f>
        <v>3.25</v>
      </c>
      <c r="CL100" s="319"/>
      <c r="CM100" s="320"/>
      <c r="CN100" s="320"/>
      <c r="CO100" s="320"/>
      <c r="CP100" s="320"/>
      <c r="CQ100" s="320">
        <v>2</v>
      </c>
      <c r="CR100" s="320">
        <v>1</v>
      </c>
      <c r="CS100" s="320">
        <f t="shared" si="73"/>
        <v>3</v>
      </c>
      <c r="CT100" s="321"/>
      <c r="CU100" s="322"/>
      <c r="CV100" s="322">
        <v>1</v>
      </c>
      <c r="CW100" s="322">
        <v>1</v>
      </c>
      <c r="CX100" s="322"/>
      <c r="CY100" s="322">
        <v>1</v>
      </c>
      <c r="CZ100" s="322">
        <v>1</v>
      </c>
      <c r="DA100" s="322">
        <f t="shared" si="74"/>
        <v>4</v>
      </c>
      <c r="DB100" s="321"/>
      <c r="DC100" s="324"/>
      <c r="DD100" s="323">
        <f t="shared" si="75"/>
        <v>4</v>
      </c>
      <c r="DE100" s="321">
        <f t="shared" si="76"/>
        <v>0</v>
      </c>
      <c r="DF100" s="318">
        <f t="shared" si="92"/>
        <v>4</v>
      </c>
      <c r="DG100" s="319"/>
      <c r="DH100" s="320"/>
      <c r="DI100" s="320"/>
      <c r="DJ100" s="320"/>
      <c r="DK100" s="320"/>
      <c r="DL100" s="320">
        <v>3</v>
      </c>
      <c r="DM100" s="320"/>
      <c r="DN100" s="320">
        <f t="shared" si="77"/>
        <v>3</v>
      </c>
      <c r="DO100" s="321"/>
      <c r="DP100" s="322"/>
      <c r="DQ100" s="322">
        <v>1</v>
      </c>
      <c r="DR100" s="322">
        <v>1</v>
      </c>
      <c r="DS100" s="322">
        <v>1</v>
      </c>
      <c r="DT100" s="322">
        <v>1</v>
      </c>
      <c r="DU100" s="322"/>
      <c r="DV100" s="322">
        <f t="shared" si="61"/>
        <v>4</v>
      </c>
      <c r="DW100" s="321"/>
      <c r="DX100" s="324"/>
      <c r="DY100" s="323">
        <f t="shared" si="78"/>
        <v>4</v>
      </c>
      <c r="DZ100" s="321">
        <f t="shared" si="79"/>
        <v>0</v>
      </c>
      <c r="EA100" s="318">
        <f t="shared" si="93"/>
        <v>4</v>
      </c>
      <c r="EC100" s="387">
        <f t="shared" si="80"/>
        <v>3.5</v>
      </c>
    </row>
    <row r="101" spans="1:133" x14ac:dyDescent="0.15">
      <c r="A101" s="223">
        <v>54</v>
      </c>
      <c r="B101" s="415"/>
      <c r="C101" s="226"/>
      <c r="D101" s="226"/>
      <c r="E101" s="76" t="s">
        <v>1027</v>
      </c>
      <c r="F101" s="77" t="s">
        <v>1025</v>
      </c>
      <c r="G101" s="227" t="s">
        <v>869</v>
      </c>
      <c r="H101" s="268"/>
      <c r="I101" s="269"/>
      <c r="J101" s="270"/>
      <c r="K101" s="271"/>
      <c r="L101" s="272"/>
      <c r="M101" s="273"/>
      <c r="N101" s="274"/>
      <c r="O101" s="78"/>
      <c r="P101" s="79"/>
      <c r="Q101" s="80"/>
      <c r="R101" s="81"/>
      <c r="S101" s="82"/>
      <c r="T101" s="83"/>
      <c r="U101" s="82"/>
      <c r="V101" s="152"/>
      <c r="W101" s="78"/>
      <c r="X101" s="254">
        <f t="shared" si="63"/>
        <v>0</v>
      </c>
      <c r="Y101" s="155"/>
      <c r="Z101" s="318"/>
      <c r="AA101" s="319"/>
      <c r="AB101" s="320"/>
      <c r="AC101" s="320"/>
      <c r="AD101" s="320"/>
      <c r="AE101" s="320"/>
      <c r="AF101" s="320"/>
      <c r="AG101" s="320"/>
      <c r="AH101" s="320"/>
      <c r="AI101" s="321"/>
      <c r="AJ101" s="322"/>
      <c r="AK101" s="322"/>
      <c r="AL101" s="322"/>
      <c r="AM101" s="322"/>
      <c r="AN101" s="322"/>
      <c r="AO101" s="322"/>
      <c r="AP101" s="322"/>
      <c r="AQ101" s="321"/>
      <c r="AR101" s="323">
        <f t="shared" si="65"/>
        <v>0</v>
      </c>
      <c r="AS101" s="321"/>
      <c r="AT101" s="318"/>
      <c r="AU101" s="319"/>
      <c r="AV101" s="320"/>
      <c r="AW101" s="320"/>
      <c r="AX101" s="320"/>
      <c r="AY101" s="320"/>
      <c r="AZ101" s="320"/>
      <c r="BA101" s="320"/>
      <c r="BB101" s="320"/>
      <c r="BC101" s="321"/>
      <c r="BD101" s="322"/>
      <c r="BE101" s="322"/>
      <c r="BF101" s="322"/>
      <c r="BG101" s="322"/>
      <c r="BH101" s="322"/>
      <c r="BI101" s="322"/>
      <c r="BJ101" s="322"/>
      <c r="BK101" s="321"/>
      <c r="BL101" s="323">
        <f t="shared" si="67"/>
        <v>0</v>
      </c>
      <c r="BM101" s="321"/>
      <c r="BN101" s="318"/>
      <c r="BO101" s="319"/>
      <c r="BP101" s="320"/>
      <c r="BQ101" s="320"/>
      <c r="BR101" s="320"/>
      <c r="BS101" s="320"/>
      <c r="BT101" s="320">
        <v>1</v>
      </c>
      <c r="BU101" s="320"/>
      <c r="BV101" s="320">
        <f t="shared" si="69"/>
        <v>1</v>
      </c>
      <c r="BW101" s="321"/>
      <c r="BX101" s="322"/>
      <c r="BY101" s="322"/>
      <c r="BZ101" s="322"/>
      <c r="CA101" s="322"/>
      <c r="CB101" s="322"/>
      <c r="CC101" s="322"/>
      <c r="CD101" s="322">
        <f t="shared" si="70"/>
        <v>0</v>
      </c>
      <c r="CE101" s="321"/>
      <c r="CF101" s="324"/>
      <c r="CG101" s="323">
        <f t="shared" si="71"/>
        <v>1</v>
      </c>
      <c r="CH101" s="321">
        <f t="shared" si="72"/>
        <v>0</v>
      </c>
      <c r="CI101" s="337">
        <f t="shared" si="94"/>
        <v>1</v>
      </c>
      <c r="CJ101" s="325"/>
      <c r="CK101" s="326">
        <f>(X101+AR101+BL101+CI101)/4</f>
        <v>0.25</v>
      </c>
      <c r="CL101" s="319"/>
      <c r="CM101" s="320"/>
      <c r="CN101" s="320"/>
      <c r="CO101" s="320"/>
      <c r="CP101" s="320">
        <v>1</v>
      </c>
      <c r="CQ101" s="320">
        <v>1</v>
      </c>
      <c r="CR101" s="320"/>
      <c r="CS101" s="320">
        <f t="shared" si="73"/>
        <v>2</v>
      </c>
      <c r="CT101" s="321"/>
      <c r="CU101" s="322"/>
      <c r="CV101" s="322"/>
      <c r="CW101" s="322"/>
      <c r="CX101" s="322"/>
      <c r="CY101" s="322">
        <v>1</v>
      </c>
      <c r="CZ101" s="322"/>
      <c r="DA101" s="322">
        <f t="shared" si="74"/>
        <v>1</v>
      </c>
      <c r="DB101" s="321"/>
      <c r="DC101" s="324"/>
      <c r="DD101" s="323">
        <f t="shared" si="75"/>
        <v>2</v>
      </c>
      <c r="DE101" s="321">
        <f t="shared" si="76"/>
        <v>0</v>
      </c>
      <c r="DF101" s="318">
        <f t="shared" si="92"/>
        <v>2</v>
      </c>
      <c r="DG101" s="319"/>
      <c r="DH101" s="320"/>
      <c r="DI101" s="320"/>
      <c r="DJ101" s="320"/>
      <c r="DK101" s="320"/>
      <c r="DL101" s="320"/>
      <c r="DM101" s="320"/>
      <c r="DN101" s="320">
        <f t="shared" si="77"/>
        <v>0</v>
      </c>
      <c r="DO101" s="321"/>
      <c r="DP101" s="322"/>
      <c r="DQ101" s="322"/>
      <c r="DR101" s="322"/>
      <c r="DS101" s="322"/>
      <c r="DT101" s="322"/>
      <c r="DU101" s="322"/>
      <c r="DV101" s="322">
        <f t="shared" si="61"/>
        <v>0</v>
      </c>
      <c r="DW101" s="321"/>
      <c r="DX101" s="324"/>
      <c r="DY101" s="323">
        <f t="shared" si="78"/>
        <v>0</v>
      </c>
      <c r="DZ101" s="321">
        <f t="shared" si="79"/>
        <v>0</v>
      </c>
      <c r="EA101" s="318"/>
      <c r="EC101" s="387">
        <f t="shared" si="80"/>
        <v>0.5</v>
      </c>
    </row>
    <row r="102" spans="1:133" hidden="1" x14ac:dyDescent="0.15">
      <c r="A102" s="223">
        <v>87</v>
      </c>
      <c r="B102" s="415"/>
      <c r="C102" s="226">
        <v>283</v>
      </c>
      <c r="D102" s="226" t="s">
        <v>338</v>
      </c>
      <c r="E102" s="76" t="s">
        <v>954</v>
      </c>
      <c r="F102" s="77" t="s">
        <v>797</v>
      </c>
      <c r="G102" s="227" t="s">
        <v>798</v>
      </c>
      <c r="H102" s="268"/>
      <c r="I102" s="269"/>
      <c r="J102" s="270"/>
      <c r="K102" s="271"/>
      <c r="L102" s="272"/>
      <c r="M102" s="273"/>
      <c r="N102" s="274">
        <f t="shared" ref="N102:N115" si="96">SUM(H102:M102)</f>
        <v>0</v>
      </c>
      <c r="O102" s="78"/>
      <c r="P102" s="79"/>
      <c r="Q102" s="80"/>
      <c r="R102" s="81"/>
      <c r="S102" s="82"/>
      <c r="T102" s="83"/>
      <c r="U102" s="82"/>
      <c r="V102" s="152">
        <f t="shared" ref="V102:V115" si="97">SUM(P102:U102)</f>
        <v>0</v>
      </c>
      <c r="W102" s="78"/>
      <c r="X102" s="254">
        <f t="shared" si="63"/>
        <v>0</v>
      </c>
      <c r="Y102" s="155">
        <f t="shared" ref="Y102:Y115" si="98">MAX(O102,W102)</f>
        <v>0</v>
      </c>
      <c r="Z102" s="318">
        <f t="shared" si="64"/>
        <v>0</v>
      </c>
      <c r="AA102" s="319"/>
      <c r="AB102" s="320"/>
      <c r="AC102" s="320"/>
      <c r="AD102" s="320"/>
      <c r="AE102" s="320"/>
      <c r="AF102" s="320"/>
      <c r="AG102" s="320"/>
      <c r="AH102" s="320">
        <f t="shared" ref="AH102:AH113" si="99">SUM(AB102:AG102)</f>
        <v>0</v>
      </c>
      <c r="AI102" s="321"/>
      <c r="AJ102" s="322"/>
      <c r="AK102" s="322"/>
      <c r="AL102" s="322"/>
      <c r="AM102" s="322"/>
      <c r="AN102" s="322"/>
      <c r="AO102" s="322"/>
      <c r="AP102" s="322">
        <f t="shared" ref="AP102:AP113" si="100">SUM(AJ102:AO102)</f>
        <v>0</v>
      </c>
      <c r="AQ102" s="321"/>
      <c r="AR102" s="323">
        <f t="shared" si="65"/>
        <v>0</v>
      </c>
      <c r="AS102" s="321">
        <f t="shared" ref="AS102:AS115" si="101">MAX(AI102,AQ102)</f>
        <v>0</v>
      </c>
      <c r="AT102" s="318">
        <f t="shared" si="66"/>
        <v>0</v>
      </c>
      <c r="AU102" s="319"/>
      <c r="AV102" s="320"/>
      <c r="AW102" s="320"/>
      <c r="AX102" s="320"/>
      <c r="AY102" s="320"/>
      <c r="AZ102" s="320"/>
      <c r="BA102" s="320"/>
      <c r="BB102" s="320">
        <f t="shared" ref="BB102:BB113" si="102">SUM(AV102:BA102)</f>
        <v>0</v>
      </c>
      <c r="BC102" s="321"/>
      <c r="BD102" s="322"/>
      <c r="BE102" s="322"/>
      <c r="BF102" s="322"/>
      <c r="BG102" s="322"/>
      <c r="BH102" s="322"/>
      <c r="BI102" s="322"/>
      <c r="BJ102" s="322">
        <f t="shared" ref="BJ102:BJ113" si="103">SUM(BD102:BI102)</f>
        <v>0</v>
      </c>
      <c r="BK102" s="321"/>
      <c r="BL102" s="323">
        <f t="shared" si="67"/>
        <v>0</v>
      </c>
      <c r="BM102" s="321">
        <f t="shared" ref="BM102:BM115" si="104">MAX(BC102,BK102)</f>
        <v>0</v>
      </c>
      <c r="BN102" s="318">
        <f t="shared" si="68"/>
        <v>0</v>
      </c>
      <c r="BO102" s="319"/>
      <c r="BP102" s="320"/>
      <c r="BQ102" s="320"/>
      <c r="BR102" s="320"/>
      <c r="BS102" s="320"/>
      <c r="BT102" s="320"/>
      <c r="BU102" s="320"/>
      <c r="BV102" s="320">
        <f t="shared" si="69"/>
        <v>0</v>
      </c>
      <c r="BW102" s="321"/>
      <c r="BX102" s="322"/>
      <c r="BY102" s="322"/>
      <c r="BZ102" s="322"/>
      <c r="CA102" s="322"/>
      <c r="CB102" s="322"/>
      <c r="CC102" s="322"/>
      <c r="CD102" s="322">
        <f t="shared" si="70"/>
        <v>0</v>
      </c>
      <c r="CE102" s="321"/>
      <c r="CF102" s="324"/>
      <c r="CG102" s="323">
        <f t="shared" si="71"/>
        <v>0</v>
      </c>
      <c r="CH102" s="321">
        <f t="shared" si="72"/>
        <v>0</v>
      </c>
      <c r="CI102" s="325">
        <f t="shared" si="94"/>
        <v>0</v>
      </c>
      <c r="CJ102" s="325"/>
      <c r="CK102" s="326">
        <f>(X102+AR102+BL102)/3</f>
        <v>0</v>
      </c>
      <c r="CL102" s="319"/>
      <c r="CM102" s="320"/>
      <c r="CN102" s="320"/>
      <c r="CO102" s="320"/>
      <c r="CP102" s="320"/>
      <c r="CQ102" s="320"/>
      <c r="CR102" s="320"/>
      <c r="CS102" s="320">
        <f t="shared" si="73"/>
        <v>0</v>
      </c>
      <c r="CT102" s="321"/>
      <c r="CU102" s="322"/>
      <c r="CV102" s="322"/>
      <c r="CW102" s="322"/>
      <c r="CX102" s="322"/>
      <c r="CY102" s="322"/>
      <c r="CZ102" s="322"/>
      <c r="DA102" s="322">
        <f t="shared" si="74"/>
        <v>0</v>
      </c>
      <c r="DB102" s="321"/>
      <c r="DC102" s="324"/>
      <c r="DD102" s="323">
        <f t="shared" si="75"/>
        <v>0</v>
      </c>
      <c r="DE102" s="321">
        <f t="shared" si="76"/>
        <v>0</v>
      </c>
      <c r="DF102" s="318">
        <f t="shared" si="92"/>
        <v>0</v>
      </c>
      <c r="DG102" s="319"/>
      <c r="DH102" s="320"/>
      <c r="DI102" s="320"/>
      <c r="DJ102" s="320"/>
      <c r="DK102" s="320"/>
      <c r="DL102" s="320"/>
      <c r="DM102" s="320"/>
      <c r="DN102" s="320">
        <f t="shared" si="77"/>
        <v>0</v>
      </c>
      <c r="DO102" s="321"/>
      <c r="DP102" s="322"/>
      <c r="DQ102" s="322"/>
      <c r="DR102" s="322"/>
      <c r="DS102" s="322"/>
      <c r="DT102" s="322"/>
      <c r="DU102" s="322"/>
      <c r="DV102" s="322">
        <f t="shared" si="61"/>
        <v>0</v>
      </c>
      <c r="DW102" s="321"/>
      <c r="DX102" s="324"/>
      <c r="DY102" s="323">
        <f t="shared" si="78"/>
        <v>0</v>
      </c>
      <c r="DZ102" s="321">
        <f t="shared" si="79"/>
        <v>0</v>
      </c>
      <c r="EA102" s="318">
        <f t="shared" si="93"/>
        <v>0</v>
      </c>
      <c r="EC102" s="387">
        <f t="shared" si="80"/>
        <v>0</v>
      </c>
    </row>
    <row r="103" spans="1:133" hidden="1" x14ac:dyDescent="0.15">
      <c r="A103" s="223">
        <v>88</v>
      </c>
      <c r="B103" s="415"/>
      <c r="C103" s="226">
        <v>57</v>
      </c>
      <c r="D103" s="226" t="s">
        <v>110</v>
      </c>
      <c r="E103" s="76" t="s">
        <v>454</v>
      </c>
      <c r="F103" s="77" t="s">
        <v>455</v>
      </c>
      <c r="G103" s="227" t="s">
        <v>640</v>
      </c>
      <c r="H103" s="268"/>
      <c r="I103" s="269"/>
      <c r="J103" s="270"/>
      <c r="K103" s="271"/>
      <c r="L103" s="272"/>
      <c r="M103" s="273"/>
      <c r="N103" s="274">
        <f t="shared" si="96"/>
        <v>0</v>
      </c>
      <c r="O103" s="78"/>
      <c r="P103" s="79"/>
      <c r="Q103" s="80"/>
      <c r="R103" s="81"/>
      <c r="S103" s="82"/>
      <c r="T103" s="83"/>
      <c r="U103" s="82"/>
      <c r="V103" s="152">
        <f t="shared" si="97"/>
        <v>0</v>
      </c>
      <c r="W103" s="78"/>
      <c r="X103" s="254">
        <f t="shared" si="63"/>
        <v>0</v>
      </c>
      <c r="Y103" s="155">
        <f t="shared" si="98"/>
        <v>0</v>
      </c>
      <c r="Z103" s="318">
        <f t="shared" si="64"/>
        <v>0</v>
      </c>
      <c r="AA103" s="319"/>
      <c r="AB103" s="320"/>
      <c r="AC103" s="320"/>
      <c r="AD103" s="320"/>
      <c r="AE103" s="320"/>
      <c r="AF103" s="320"/>
      <c r="AG103" s="320"/>
      <c r="AH103" s="320">
        <f t="shared" si="99"/>
        <v>0</v>
      </c>
      <c r="AI103" s="321"/>
      <c r="AJ103" s="322"/>
      <c r="AK103" s="322"/>
      <c r="AL103" s="322"/>
      <c r="AM103" s="322"/>
      <c r="AN103" s="322"/>
      <c r="AO103" s="322"/>
      <c r="AP103" s="322">
        <f t="shared" si="100"/>
        <v>0</v>
      </c>
      <c r="AQ103" s="321"/>
      <c r="AR103" s="323">
        <f t="shared" si="65"/>
        <v>0</v>
      </c>
      <c r="AS103" s="321">
        <f t="shared" si="101"/>
        <v>0</v>
      </c>
      <c r="AT103" s="318">
        <f t="shared" si="66"/>
        <v>0</v>
      </c>
      <c r="AU103" s="319"/>
      <c r="AV103" s="320"/>
      <c r="AW103" s="320"/>
      <c r="AX103" s="320"/>
      <c r="AY103" s="320"/>
      <c r="AZ103" s="320"/>
      <c r="BA103" s="320"/>
      <c r="BB103" s="320">
        <f t="shared" si="102"/>
        <v>0</v>
      </c>
      <c r="BC103" s="321"/>
      <c r="BD103" s="322"/>
      <c r="BE103" s="322"/>
      <c r="BF103" s="322"/>
      <c r="BG103" s="322"/>
      <c r="BH103" s="322"/>
      <c r="BI103" s="322"/>
      <c r="BJ103" s="322">
        <f t="shared" si="103"/>
        <v>0</v>
      </c>
      <c r="BK103" s="321"/>
      <c r="BL103" s="323">
        <f t="shared" si="67"/>
        <v>0</v>
      </c>
      <c r="BM103" s="321">
        <f t="shared" si="104"/>
        <v>0</v>
      </c>
      <c r="BN103" s="318">
        <f t="shared" si="68"/>
        <v>0</v>
      </c>
      <c r="BO103" s="319"/>
      <c r="BP103" s="320"/>
      <c r="BQ103" s="320"/>
      <c r="BR103" s="320"/>
      <c r="BS103" s="320"/>
      <c r="BT103" s="320"/>
      <c r="BU103" s="320"/>
      <c r="BV103" s="320">
        <f t="shared" si="69"/>
        <v>0</v>
      </c>
      <c r="BW103" s="321"/>
      <c r="BX103" s="322"/>
      <c r="BY103" s="322"/>
      <c r="BZ103" s="322"/>
      <c r="CA103" s="322"/>
      <c r="CB103" s="322"/>
      <c r="CC103" s="322"/>
      <c r="CD103" s="322">
        <f t="shared" si="70"/>
        <v>0</v>
      </c>
      <c r="CE103" s="321"/>
      <c r="CF103" s="324"/>
      <c r="CG103" s="323">
        <f t="shared" si="71"/>
        <v>0</v>
      </c>
      <c r="CH103" s="321">
        <f t="shared" si="72"/>
        <v>0</v>
      </c>
      <c r="CI103" s="325">
        <f t="shared" si="94"/>
        <v>0</v>
      </c>
      <c r="CJ103" s="325"/>
      <c r="CK103" s="326">
        <f>(X103+AR103+BL103)/3</f>
        <v>0</v>
      </c>
      <c r="CL103" s="319"/>
      <c r="CM103" s="320"/>
      <c r="CN103" s="320"/>
      <c r="CO103" s="320"/>
      <c r="CP103" s="320"/>
      <c r="CQ103" s="320"/>
      <c r="CR103" s="320"/>
      <c r="CS103" s="320">
        <f t="shared" si="73"/>
        <v>0</v>
      </c>
      <c r="CT103" s="321"/>
      <c r="CU103" s="322"/>
      <c r="CV103" s="322"/>
      <c r="CW103" s="322"/>
      <c r="CX103" s="322"/>
      <c r="CY103" s="322"/>
      <c r="CZ103" s="322"/>
      <c r="DA103" s="322">
        <f t="shared" si="74"/>
        <v>0</v>
      </c>
      <c r="DB103" s="321"/>
      <c r="DC103" s="324"/>
      <c r="DD103" s="323">
        <f t="shared" si="75"/>
        <v>0</v>
      </c>
      <c r="DE103" s="321">
        <f t="shared" si="76"/>
        <v>0</v>
      </c>
      <c r="DF103" s="318">
        <f t="shared" si="92"/>
        <v>0</v>
      </c>
      <c r="DG103" s="319"/>
      <c r="DH103" s="320"/>
      <c r="DI103" s="320"/>
      <c r="DJ103" s="320"/>
      <c r="DK103" s="320"/>
      <c r="DL103" s="320"/>
      <c r="DM103" s="320"/>
      <c r="DN103" s="320">
        <f t="shared" si="77"/>
        <v>0</v>
      </c>
      <c r="DO103" s="321"/>
      <c r="DP103" s="322"/>
      <c r="DQ103" s="322"/>
      <c r="DR103" s="322"/>
      <c r="DS103" s="322"/>
      <c r="DT103" s="322"/>
      <c r="DU103" s="322"/>
      <c r="DV103" s="322">
        <f t="shared" si="61"/>
        <v>0</v>
      </c>
      <c r="DW103" s="321"/>
      <c r="DX103" s="324"/>
      <c r="DY103" s="323">
        <f t="shared" si="78"/>
        <v>0</v>
      </c>
      <c r="DZ103" s="321">
        <f t="shared" si="79"/>
        <v>0</v>
      </c>
      <c r="EA103" s="318">
        <f t="shared" si="93"/>
        <v>0</v>
      </c>
      <c r="EC103" s="387">
        <f t="shared" si="80"/>
        <v>0</v>
      </c>
    </row>
    <row r="104" spans="1:133" x14ac:dyDescent="0.15">
      <c r="A104" s="223">
        <v>55</v>
      </c>
      <c r="B104" s="415"/>
      <c r="C104" s="226">
        <v>174</v>
      </c>
      <c r="D104" s="226" t="s">
        <v>209</v>
      </c>
      <c r="E104" s="76" t="s">
        <v>829</v>
      </c>
      <c r="F104" s="77" t="s">
        <v>830</v>
      </c>
      <c r="G104" s="227" t="s">
        <v>986</v>
      </c>
      <c r="H104" s="268"/>
      <c r="I104" s="269"/>
      <c r="J104" s="270"/>
      <c r="K104" s="271"/>
      <c r="L104" s="272"/>
      <c r="M104" s="273"/>
      <c r="N104" s="274">
        <f t="shared" si="96"/>
        <v>0</v>
      </c>
      <c r="O104" s="78"/>
      <c r="P104" s="79"/>
      <c r="Q104" s="80"/>
      <c r="R104" s="81"/>
      <c r="S104" s="82"/>
      <c r="T104" s="83"/>
      <c r="U104" s="82"/>
      <c r="V104" s="152">
        <f t="shared" si="97"/>
        <v>0</v>
      </c>
      <c r="W104" s="78"/>
      <c r="X104" s="254">
        <f t="shared" si="63"/>
        <v>0</v>
      </c>
      <c r="Y104" s="155">
        <f t="shared" si="98"/>
        <v>0</v>
      </c>
      <c r="Z104" s="318"/>
      <c r="AA104" s="319"/>
      <c r="AB104" s="320"/>
      <c r="AC104" s="320"/>
      <c r="AD104" s="320"/>
      <c r="AE104" s="320"/>
      <c r="AF104" s="320"/>
      <c r="AG104" s="320"/>
      <c r="AH104" s="320">
        <f t="shared" si="99"/>
        <v>0</v>
      </c>
      <c r="AI104" s="321"/>
      <c r="AJ104" s="322"/>
      <c r="AK104" s="322"/>
      <c r="AL104" s="322"/>
      <c r="AM104" s="322"/>
      <c r="AN104" s="322">
        <v>1</v>
      </c>
      <c r="AO104" s="322"/>
      <c r="AP104" s="322">
        <f t="shared" si="100"/>
        <v>1</v>
      </c>
      <c r="AQ104" s="321"/>
      <c r="AR104" s="323">
        <f t="shared" si="65"/>
        <v>1</v>
      </c>
      <c r="AS104" s="321">
        <f t="shared" si="101"/>
        <v>0</v>
      </c>
      <c r="AT104" s="337">
        <f t="shared" si="66"/>
        <v>1</v>
      </c>
      <c r="AU104" s="319"/>
      <c r="AV104" s="320"/>
      <c r="AW104" s="320"/>
      <c r="AX104" s="320"/>
      <c r="AY104" s="320"/>
      <c r="AZ104" s="320"/>
      <c r="BA104" s="320"/>
      <c r="BB104" s="320">
        <f t="shared" si="102"/>
        <v>0</v>
      </c>
      <c r="BC104" s="321"/>
      <c r="BD104" s="322"/>
      <c r="BE104" s="322"/>
      <c r="BF104" s="322"/>
      <c r="BG104" s="322"/>
      <c r="BH104" s="322"/>
      <c r="BI104" s="322"/>
      <c r="BJ104" s="322">
        <f t="shared" si="103"/>
        <v>0</v>
      </c>
      <c r="BK104" s="321"/>
      <c r="BL104" s="323">
        <f t="shared" si="67"/>
        <v>0</v>
      </c>
      <c r="BM104" s="321">
        <f t="shared" si="104"/>
        <v>0</v>
      </c>
      <c r="BN104" s="318"/>
      <c r="BO104" s="319"/>
      <c r="BP104" s="320"/>
      <c r="BQ104" s="320"/>
      <c r="BR104" s="320">
        <v>2</v>
      </c>
      <c r="BS104" s="320"/>
      <c r="BT104" s="320">
        <v>1</v>
      </c>
      <c r="BU104" s="320"/>
      <c r="BV104" s="320">
        <f t="shared" si="69"/>
        <v>3</v>
      </c>
      <c r="BW104" s="321"/>
      <c r="BX104" s="322"/>
      <c r="BY104" s="322"/>
      <c r="BZ104" s="322"/>
      <c r="CA104" s="322"/>
      <c r="CB104" s="322"/>
      <c r="CC104" s="322"/>
      <c r="CD104" s="322">
        <f t="shared" si="70"/>
        <v>0</v>
      </c>
      <c r="CE104" s="321"/>
      <c r="CF104" s="324"/>
      <c r="CG104" s="323">
        <f t="shared" si="71"/>
        <v>3</v>
      </c>
      <c r="CH104" s="321">
        <f t="shared" si="72"/>
        <v>0</v>
      </c>
      <c r="CI104" s="325">
        <f t="shared" si="94"/>
        <v>3</v>
      </c>
      <c r="CJ104" s="325"/>
      <c r="CK104" s="326">
        <f>(X104+AR104+BL104+CI104)/4</f>
        <v>1</v>
      </c>
      <c r="CL104" s="319"/>
      <c r="CM104" s="320"/>
      <c r="CN104" s="320"/>
      <c r="CO104" s="320">
        <v>2</v>
      </c>
      <c r="CP104" s="320"/>
      <c r="CQ104" s="320">
        <v>2</v>
      </c>
      <c r="CR104" s="320"/>
      <c r="CS104" s="320">
        <f t="shared" si="73"/>
        <v>4</v>
      </c>
      <c r="CT104" s="321"/>
      <c r="CU104" s="322"/>
      <c r="CV104" s="322"/>
      <c r="CW104" s="322"/>
      <c r="CX104" s="322"/>
      <c r="CY104" s="322">
        <v>3</v>
      </c>
      <c r="CZ104" s="322"/>
      <c r="DA104" s="322">
        <f t="shared" si="74"/>
        <v>3</v>
      </c>
      <c r="DB104" s="321"/>
      <c r="DC104" s="324"/>
      <c r="DD104" s="323">
        <f t="shared" si="75"/>
        <v>4</v>
      </c>
      <c r="DE104" s="321">
        <f t="shared" si="76"/>
        <v>0</v>
      </c>
      <c r="DF104" s="318">
        <f t="shared" si="92"/>
        <v>4</v>
      </c>
      <c r="DG104" s="319"/>
      <c r="DH104" s="320"/>
      <c r="DI104" s="320"/>
      <c r="DJ104" s="320"/>
      <c r="DK104" s="320"/>
      <c r="DL104" s="320"/>
      <c r="DM104" s="320"/>
      <c r="DN104" s="320">
        <f t="shared" si="77"/>
        <v>0</v>
      </c>
      <c r="DO104" s="321"/>
      <c r="DP104" s="322"/>
      <c r="DQ104" s="322"/>
      <c r="DR104" s="322"/>
      <c r="DS104" s="322"/>
      <c r="DT104" s="322"/>
      <c r="DU104" s="322"/>
      <c r="DV104" s="322">
        <f t="shared" si="61"/>
        <v>0</v>
      </c>
      <c r="DW104" s="321"/>
      <c r="DX104" s="324"/>
      <c r="DY104" s="323">
        <f t="shared" si="78"/>
        <v>0</v>
      </c>
      <c r="DZ104" s="321">
        <f t="shared" si="79"/>
        <v>0</v>
      </c>
      <c r="EA104" s="318"/>
      <c r="EC104" s="387">
        <f t="shared" si="80"/>
        <v>1.3333333333333333</v>
      </c>
    </row>
    <row r="105" spans="1:133" hidden="1" x14ac:dyDescent="0.15">
      <c r="A105" s="223">
        <v>45</v>
      </c>
      <c r="B105" s="415"/>
      <c r="C105" s="226">
        <v>48</v>
      </c>
      <c r="D105" s="226" t="s">
        <v>110</v>
      </c>
      <c r="E105" s="76" t="s">
        <v>859</v>
      </c>
      <c r="F105" s="77" t="s">
        <v>856</v>
      </c>
      <c r="G105" s="227" t="s">
        <v>807</v>
      </c>
      <c r="H105" s="268"/>
      <c r="I105" s="269"/>
      <c r="J105" s="270"/>
      <c r="K105" s="271"/>
      <c r="L105" s="272"/>
      <c r="M105" s="273"/>
      <c r="N105" s="274">
        <f t="shared" si="96"/>
        <v>0</v>
      </c>
      <c r="O105" s="78"/>
      <c r="P105" s="79"/>
      <c r="Q105" s="80"/>
      <c r="R105" s="81"/>
      <c r="S105" s="82"/>
      <c r="T105" s="83"/>
      <c r="U105" s="82"/>
      <c r="V105" s="152">
        <f t="shared" si="97"/>
        <v>0</v>
      </c>
      <c r="W105" s="78"/>
      <c r="X105" s="254">
        <f t="shared" si="63"/>
        <v>0</v>
      </c>
      <c r="Y105" s="155">
        <f t="shared" si="98"/>
        <v>0</v>
      </c>
      <c r="Z105" s="318">
        <f t="shared" si="64"/>
        <v>0</v>
      </c>
      <c r="AA105" s="319"/>
      <c r="AB105" s="320"/>
      <c r="AC105" s="320"/>
      <c r="AD105" s="320"/>
      <c r="AE105" s="320"/>
      <c r="AF105" s="320"/>
      <c r="AG105" s="320"/>
      <c r="AH105" s="320">
        <f t="shared" si="99"/>
        <v>0</v>
      </c>
      <c r="AI105" s="321"/>
      <c r="AJ105" s="322"/>
      <c r="AK105" s="322"/>
      <c r="AL105" s="322"/>
      <c r="AM105" s="322"/>
      <c r="AN105" s="322"/>
      <c r="AO105" s="322"/>
      <c r="AP105" s="322">
        <f t="shared" si="100"/>
        <v>0</v>
      </c>
      <c r="AQ105" s="321"/>
      <c r="AR105" s="323">
        <f t="shared" si="65"/>
        <v>0</v>
      </c>
      <c r="AS105" s="321">
        <f t="shared" si="101"/>
        <v>0</v>
      </c>
      <c r="AT105" s="318">
        <f t="shared" si="66"/>
        <v>0</v>
      </c>
      <c r="AU105" s="319"/>
      <c r="AV105" s="320"/>
      <c r="AW105" s="320"/>
      <c r="AX105" s="320"/>
      <c r="AY105" s="320"/>
      <c r="AZ105" s="320"/>
      <c r="BA105" s="320"/>
      <c r="BB105" s="320">
        <f t="shared" si="102"/>
        <v>0</v>
      </c>
      <c r="BC105" s="321"/>
      <c r="BD105" s="322"/>
      <c r="BE105" s="322"/>
      <c r="BF105" s="322"/>
      <c r="BG105" s="322"/>
      <c r="BH105" s="322"/>
      <c r="BI105" s="322"/>
      <c r="BJ105" s="322">
        <f t="shared" si="103"/>
        <v>0</v>
      </c>
      <c r="BK105" s="321"/>
      <c r="BL105" s="323">
        <f t="shared" si="67"/>
        <v>0</v>
      </c>
      <c r="BM105" s="321">
        <f t="shared" si="104"/>
        <v>0</v>
      </c>
      <c r="BN105" s="318">
        <f t="shared" si="68"/>
        <v>0</v>
      </c>
      <c r="BO105" s="319"/>
      <c r="BP105" s="320"/>
      <c r="BQ105" s="320"/>
      <c r="BR105" s="320"/>
      <c r="BS105" s="320"/>
      <c r="BT105" s="320"/>
      <c r="BU105" s="320"/>
      <c r="BV105" s="320">
        <f t="shared" si="69"/>
        <v>0</v>
      </c>
      <c r="BW105" s="321"/>
      <c r="BX105" s="322"/>
      <c r="BY105" s="322"/>
      <c r="BZ105" s="322"/>
      <c r="CA105" s="322"/>
      <c r="CB105" s="322"/>
      <c r="CC105" s="322"/>
      <c r="CD105" s="322">
        <f t="shared" si="70"/>
        <v>0</v>
      </c>
      <c r="CE105" s="321"/>
      <c r="CF105" s="324"/>
      <c r="CG105" s="323">
        <f t="shared" si="71"/>
        <v>0</v>
      </c>
      <c r="CH105" s="321">
        <f t="shared" si="72"/>
        <v>0</v>
      </c>
      <c r="CI105" s="325">
        <f t="shared" si="94"/>
        <v>0</v>
      </c>
      <c r="CJ105" s="325"/>
      <c r="CK105" s="326">
        <f>(X105+AR105+BL105)/3</f>
        <v>0</v>
      </c>
      <c r="CL105" s="319"/>
      <c r="CM105" s="320"/>
      <c r="CN105" s="320"/>
      <c r="CO105" s="320"/>
      <c r="CP105" s="320"/>
      <c r="CQ105" s="320"/>
      <c r="CR105" s="320"/>
      <c r="CS105" s="320">
        <f t="shared" si="73"/>
        <v>0</v>
      </c>
      <c r="CT105" s="321"/>
      <c r="CU105" s="322"/>
      <c r="CV105" s="322"/>
      <c r="CW105" s="322"/>
      <c r="CX105" s="322"/>
      <c r="CY105" s="322"/>
      <c r="CZ105" s="322"/>
      <c r="DA105" s="322">
        <f t="shared" si="74"/>
        <v>0</v>
      </c>
      <c r="DB105" s="321"/>
      <c r="DC105" s="324"/>
      <c r="DD105" s="323">
        <f t="shared" si="75"/>
        <v>0</v>
      </c>
      <c r="DE105" s="321">
        <f t="shared" si="76"/>
        <v>0</v>
      </c>
      <c r="DF105" s="318">
        <f t="shared" si="92"/>
        <v>0</v>
      </c>
      <c r="DG105" s="319"/>
      <c r="DH105" s="320"/>
      <c r="DI105" s="320"/>
      <c r="DJ105" s="320"/>
      <c r="DK105" s="320"/>
      <c r="DL105" s="320"/>
      <c r="DM105" s="320"/>
      <c r="DN105" s="320">
        <f t="shared" si="77"/>
        <v>0</v>
      </c>
      <c r="DO105" s="321"/>
      <c r="DP105" s="322"/>
      <c r="DQ105" s="322"/>
      <c r="DR105" s="322"/>
      <c r="DS105" s="322"/>
      <c r="DT105" s="322"/>
      <c r="DU105" s="322"/>
      <c r="DV105" s="322">
        <f t="shared" si="61"/>
        <v>0</v>
      </c>
      <c r="DW105" s="321"/>
      <c r="DX105" s="324"/>
      <c r="DY105" s="323">
        <f t="shared" si="78"/>
        <v>0</v>
      </c>
      <c r="DZ105" s="321">
        <f t="shared" si="79"/>
        <v>0</v>
      </c>
      <c r="EA105" s="318">
        <f t="shared" si="93"/>
        <v>0</v>
      </c>
      <c r="EC105" s="387">
        <f t="shared" si="80"/>
        <v>0</v>
      </c>
    </row>
    <row r="106" spans="1:133" x14ac:dyDescent="0.15">
      <c r="A106" s="223">
        <v>56</v>
      </c>
      <c r="B106" s="415"/>
      <c r="C106" s="226">
        <v>268</v>
      </c>
      <c r="D106" s="226" t="s">
        <v>76</v>
      </c>
      <c r="E106" s="76" t="s">
        <v>814</v>
      </c>
      <c r="F106" s="77" t="s">
        <v>815</v>
      </c>
      <c r="G106" s="227" t="s">
        <v>816</v>
      </c>
      <c r="H106" s="268"/>
      <c r="I106" s="269"/>
      <c r="J106" s="270"/>
      <c r="K106" s="271"/>
      <c r="L106" s="272"/>
      <c r="M106" s="273"/>
      <c r="N106" s="274">
        <f t="shared" si="96"/>
        <v>0</v>
      </c>
      <c r="O106" s="78"/>
      <c r="P106" s="79"/>
      <c r="Q106" s="106">
        <v>1</v>
      </c>
      <c r="R106" s="81">
        <v>1</v>
      </c>
      <c r="S106" s="82"/>
      <c r="T106" s="83"/>
      <c r="U106" s="82"/>
      <c r="V106" s="152">
        <f t="shared" si="97"/>
        <v>2</v>
      </c>
      <c r="W106" s="78"/>
      <c r="X106" s="254">
        <f t="shared" si="63"/>
        <v>2</v>
      </c>
      <c r="Y106" s="155">
        <f t="shared" si="98"/>
        <v>0</v>
      </c>
      <c r="Z106" s="318">
        <f t="shared" si="64"/>
        <v>2</v>
      </c>
      <c r="AA106" s="319"/>
      <c r="AB106" s="320"/>
      <c r="AC106" s="320"/>
      <c r="AD106" s="320"/>
      <c r="AE106" s="320"/>
      <c r="AF106" s="320"/>
      <c r="AG106" s="320"/>
      <c r="AH106" s="320">
        <f t="shared" si="99"/>
        <v>0</v>
      </c>
      <c r="AI106" s="321"/>
      <c r="AJ106" s="322"/>
      <c r="AK106" s="322"/>
      <c r="AL106" s="322"/>
      <c r="AM106" s="322"/>
      <c r="AN106" s="322"/>
      <c r="AO106" s="322"/>
      <c r="AP106" s="322">
        <f t="shared" si="100"/>
        <v>0</v>
      </c>
      <c r="AQ106" s="321"/>
      <c r="AR106" s="323">
        <f t="shared" si="65"/>
        <v>0</v>
      </c>
      <c r="AS106" s="321">
        <f t="shared" si="101"/>
        <v>0</v>
      </c>
      <c r="AT106" s="318"/>
      <c r="AU106" s="319"/>
      <c r="AV106" s="320"/>
      <c r="AW106" s="320"/>
      <c r="AX106" s="320"/>
      <c r="AY106" s="320"/>
      <c r="AZ106" s="320"/>
      <c r="BA106" s="320"/>
      <c r="BB106" s="320">
        <f t="shared" si="102"/>
        <v>0</v>
      </c>
      <c r="BC106" s="321"/>
      <c r="BD106" s="322"/>
      <c r="BE106" s="322"/>
      <c r="BF106" s="322"/>
      <c r="BG106" s="322"/>
      <c r="BH106" s="322"/>
      <c r="BI106" s="322"/>
      <c r="BJ106" s="322">
        <f t="shared" si="103"/>
        <v>0</v>
      </c>
      <c r="BK106" s="321"/>
      <c r="BL106" s="323">
        <f t="shared" si="67"/>
        <v>0</v>
      </c>
      <c r="BM106" s="321">
        <f t="shared" si="104"/>
        <v>0</v>
      </c>
      <c r="BN106" s="318"/>
      <c r="BO106" s="319"/>
      <c r="BP106" s="320"/>
      <c r="BQ106" s="320"/>
      <c r="BR106" s="320">
        <v>1</v>
      </c>
      <c r="BS106" s="320"/>
      <c r="BT106" s="320"/>
      <c r="BU106" s="320"/>
      <c r="BV106" s="320">
        <f t="shared" si="69"/>
        <v>1</v>
      </c>
      <c r="BW106" s="321"/>
      <c r="BX106" s="322"/>
      <c r="BY106" s="322"/>
      <c r="BZ106" s="322"/>
      <c r="CA106" s="322"/>
      <c r="CB106" s="322"/>
      <c r="CC106" s="322"/>
      <c r="CD106" s="322">
        <f t="shared" si="70"/>
        <v>0</v>
      </c>
      <c r="CE106" s="321"/>
      <c r="CF106" s="324"/>
      <c r="CG106" s="323">
        <f t="shared" si="71"/>
        <v>1</v>
      </c>
      <c r="CH106" s="321">
        <f t="shared" si="72"/>
        <v>0</v>
      </c>
      <c r="CI106" s="318">
        <f t="shared" si="94"/>
        <v>1</v>
      </c>
      <c r="CJ106" s="325"/>
      <c r="CK106" s="326">
        <f>(X106+AR106+BL106+CI106)/4</f>
        <v>0.75</v>
      </c>
      <c r="CL106" s="319"/>
      <c r="CM106" s="320"/>
      <c r="CN106" s="320"/>
      <c r="CO106" s="320"/>
      <c r="CP106" s="320"/>
      <c r="CQ106" s="320"/>
      <c r="CR106" s="320"/>
      <c r="CS106" s="320">
        <f t="shared" si="73"/>
        <v>0</v>
      </c>
      <c r="CT106" s="321"/>
      <c r="CU106" s="322"/>
      <c r="CV106" s="322"/>
      <c r="CW106" s="322"/>
      <c r="CX106" s="322"/>
      <c r="CY106" s="322"/>
      <c r="CZ106" s="322"/>
      <c r="DA106" s="322">
        <f t="shared" si="74"/>
        <v>0</v>
      </c>
      <c r="DB106" s="321"/>
      <c r="DC106" s="324"/>
      <c r="DD106" s="323">
        <f t="shared" si="75"/>
        <v>0</v>
      </c>
      <c r="DE106" s="321">
        <f t="shared" si="76"/>
        <v>0</v>
      </c>
      <c r="DF106" s="318"/>
      <c r="DG106" s="319"/>
      <c r="DH106" s="320"/>
      <c r="DI106" s="320"/>
      <c r="DJ106" s="320"/>
      <c r="DK106" s="320"/>
      <c r="DL106" s="320"/>
      <c r="DM106" s="320"/>
      <c r="DN106" s="320">
        <f t="shared" si="77"/>
        <v>0</v>
      </c>
      <c r="DO106" s="321"/>
      <c r="DP106" s="322"/>
      <c r="DQ106" s="322"/>
      <c r="DR106" s="322"/>
      <c r="DS106" s="322"/>
      <c r="DT106" s="322"/>
      <c r="DU106" s="322"/>
      <c r="DV106" s="322">
        <f t="shared" si="61"/>
        <v>0</v>
      </c>
      <c r="DW106" s="321"/>
      <c r="DX106" s="324"/>
      <c r="DY106" s="323">
        <f t="shared" si="78"/>
        <v>0</v>
      </c>
      <c r="DZ106" s="321">
        <f t="shared" si="79"/>
        <v>0</v>
      </c>
      <c r="EA106" s="318"/>
      <c r="EC106" s="387">
        <f t="shared" si="80"/>
        <v>0.5</v>
      </c>
    </row>
    <row r="107" spans="1:133" x14ac:dyDescent="0.15">
      <c r="A107" s="223">
        <v>57</v>
      </c>
      <c r="B107" s="415"/>
      <c r="C107" s="226">
        <v>214</v>
      </c>
      <c r="D107" s="226" t="s">
        <v>163</v>
      </c>
      <c r="E107" s="76" t="s">
        <v>452</v>
      </c>
      <c r="F107" s="77" t="s">
        <v>436</v>
      </c>
      <c r="G107" s="227" t="s">
        <v>437</v>
      </c>
      <c r="H107" s="268"/>
      <c r="I107" s="269"/>
      <c r="J107" s="270"/>
      <c r="K107" s="271"/>
      <c r="L107" s="272"/>
      <c r="M107" s="273"/>
      <c r="N107" s="274">
        <f t="shared" si="96"/>
        <v>0</v>
      </c>
      <c r="O107" s="78"/>
      <c r="P107" s="79"/>
      <c r="Q107" s="80"/>
      <c r="R107" s="81"/>
      <c r="S107" s="82"/>
      <c r="T107" s="83">
        <v>1</v>
      </c>
      <c r="U107" s="82"/>
      <c r="V107" s="152">
        <f t="shared" si="97"/>
        <v>1</v>
      </c>
      <c r="W107" s="78"/>
      <c r="X107" s="254">
        <f t="shared" si="63"/>
        <v>1</v>
      </c>
      <c r="Y107" s="155">
        <f t="shared" si="98"/>
        <v>0</v>
      </c>
      <c r="Z107" s="318">
        <f t="shared" si="64"/>
        <v>1</v>
      </c>
      <c r="AA107" s="319"/>
      <c r="AB107" s="320"/>
      <c r="AC107" s="320"/>
      <c r="AD107" s="320"/>
      <c r="AE107" s="320"/>
      <c r="AF107" s="320">
        <v>3</v>
      </c>
      <c r="AG107" s="320"/>
      <c r="AH107" s="320">
        <f t="shared" si="99"/>
        <v>3</v>
      </c>
      <c r="AI107" s="321"/>
      <c r="AJ107" s="322"/>
      <c r="AK107" s="322"/>
      <c r="AL107" s="322"/>
      <c r="AM107" s="322"/>
      <c r="AN107" s="322">
        <v>1</v>
      </c>
      <c r="AO107" s="322"/>
      <c r="AP107" s="322">
        <f t="shared" si="100"/>
        <v>1</v>
      </c>
      <c r="AQ107" s="321"/>
      <c r="AR107" s="323">
        <f t="shared" si="65"/>
        <v>3</v>
      </c>
      <c r="AS107" s="321">
        <f t="shared" si="101"/>
        <v>0</v>
      </c>
      <c r="AT107" s="318">
        <f t="shared" si="66"/>
        <v>3</v>
      </c>
      <c r="AU107" s="319"/>
      <c r="AV107" s="320"/>
      <c r="AW107" s="320"/>
      <c r="AX107" s="320"/>
      <c r="AY107" s="320"/>
      <c r="AZ107" s="320">
        <v>1</v>
      </c>
      <c r="BA107" s="320"/>
      <c r="BB107" s="320">
        <f t="shared" si="102"/>
        <v>1</v>
      </c>
      <c r="BC107" s="321"/>
      <c r="BD107" s="322"/>
      <c r="BE107" s="322"/>
      <c r="BF107" s="322"/>
      <c r="BG107" s="322"/>
      <c r="BH107" s="322"/>
      <c r="BI107" s="322"/>
      <c r="BJ107" s="322">
        <f t="shared" si="103"/>
        <v>0</v>
      </c>
      <c r="BK107" s="321"/>
      <c r="BL107" s="323">
        <f t="shared" si="67"/>
        <v>1</v>
      </c>
      <c r="BM107" s="321">
        <f t="shared" si="104"/>
        <v>0</v>
      </c>
      <c r="BN107" s="318">
        <f t="shared" si="68"/>
        <v>1</v>
      </c>
      <c r="BO107" s="319"/>
      <c r="BP107" s="320"/>
      <c r="BQ107" s="320"/>
      <c r="BR107" s="320"/>
      <c r="BS107" s="320"/>
      <c r="BT107" s="320"/>
      <c r="BU107" s="320"/>
      <c r="BV107" s="320">
        <f t="shared" ref="BV107:BV113" si="105">SUM(BP107:BU107)</f>
        <v>0</v>
      </c>
      <c r="BW107" s="321"/>
      <c r="BX107" s="322"/>
      <c r="BY107" s="322"/>
      <c r="BZ107" s="322"/>
      <c r="CA107" s="322"/>
      <c r="CB107" s="322"/>
      <c r="CC107" s="322"/>
      <c r="CD107" s="322">
        <f t="shared" ref="CD107:CD113" si="106">SUM(BX107:CC107)</f>
        <v>0</v>
      </c>
      <c r="CE107" s="321"/>
      <c r="CF107" s="324"/>
      <c r="CG107" s="323">
        <f t="shared" ref="CG107:CG113" si="107">MAX(BV107,CD107)</f>
        <v>0</v>
      </c>
      <c r="CH107" s="321">
        <f t="shared" ref="CH107:CH113" si="108">MAX(BW107,CE107)</f>
        <v>0</v>
      </c>
      <c r="CI107" s="325"/>
      <c r="CJ107" s="325"/>
      <c r="CK107" s="326">
        <f>(X107+AR107+BL107+CI107)/4</f>
        <v>1.25</v>
      </c>
      <c r="CL107" s="319"/>
      <c r="CM107" s="320"/>
      <c r="CN107" s="320"/>
      <c r="CO107" s="320"/>
      <c r="CP107" s="320"/>
      <c r="CQ107" s="320">
        <v>1</v>
      </c>
      <c r="CR107" s="320"/>
      <c r="CS107" s="320">
        <f t="shared" ref="CS107:CS113" si="109">SUM(CM107:CR107)</f>
        <v>1</v>
      </c>
      <c r="CT107" s="321"/>
      <c r="CU107" s="322"/>
      <c r="CV107" s="322"/>
      <c r="CW107" s="322"/>
      <c r="CX107" s="322"/>
      <c r="CY107" s="322">
        <v>1</v>
      </c>
      <c r="CZ107" s="322"/>
      <c r="DA107" s="322">
        <f t="shared" ref="DA107:DA113" si="110">SUM(CU107:CZ107)</f>
        <v>1</v>
      </c>
      <c r="DB107" s="321"/>
      <c r="DC107" s="324"/>
      <c r="DD107" s="323">
        <f t="shared" si="75"/>
        <v>1</v>
      </c>
      <c r="DE107" s="321">
        <f t="shared" ref="DE107:DE113" si="111">MAX(CT107,DB107)</f>
        <v>0</v>
      </c>
      <c r="DF107" s="325">
        <f t="shared" ref="DF107:DF113" si="112">SUM(DD107:DE107)</f>
        <v>1</v>
      </c>
      <c r="DG107" s="319"/>
      <c r="DH107" s="320"/>
      <c r="DI107" s="320"/>
      <c r="DJ107" s="320"/>
      <c r="DK107" s="320"/>
      <c r="DL107" s="320"/>
      <c r="DM107" s="320"/>
      <c r="DN107" s="320">
        <f t="shared" ref="DN107:DN113" si="113">SUM(DH107:DM107)</f>
        <v>0</v>
      </c>
      <c r="DO107" s="321"/>
      <c r="DP107" s="322"/>
      <c r="DQ107" s="322"/>
      <c r="DR107" s="322"/>
      <c r="DS107" s="322"/>
      <c r="DT107" s="322"/>
      <c r="DU107" s="322"/>
      <c r="DV107" s="322">
        <f t="shared" si="61"/>
        <v>0</v>
      </c>
      <c r="DW107" s="321"/>
      <c r="DX107" s="324"/>
      <c r="DY107" s="323">
        <f t="shared" si="78"/>
        <v>0</v>
      </c>
      <c r="DZ107" s="321">
        <f t="shared" si="79"/>
        <v>0</v>
      </c>
      <c r="EA107" s="318"/>
      <c r="EC107" s="387">
        <f t="shared" si="80"/>
        <v>1</v>
      </c>
    </row>
    <row r="108" spans="1:133" ht="24" hidden="1" x14ac:dyDescent="0.15">
      <c r="A108" s="223">
        <v>46</v>
      </c>
      <c r="B108" s="415"/>
      <c r="C108" s="226">
        <v>188</v>
      </c>
      <c r="D108" s="226" t="s">
        <v>198</v>
      </c>
      <c r="E108" s="76" t="s">
        <v>899</v>
      </c>
      <c r="F108" s="77" t="s">
        <v>900</v>
      </c>
      <c r="G108" s="227" t="s">
        <v>901</v>
      </c>
      <c r="H108" s="268"/>
      <c r="I108" s="269"/>
      <c r="J108" s="270"/>
      <c r="K108" s="271"/>
      <c r="L108" s="272"/>
      <c r="M108" s="273"/>
      <c r="N108" s="274">
        <f t="shared" si="96"/>
        <v>0</v>
      </c>
      <c r="O108" s="78"/>
      <c r="P108" s="79"/>
      <c r="Q108" s="80"/>
      <c r="R108" s="81"/>
      <c r="S108" s="82"/>
      <c r="T108" s="83"/>
      <c r="U108" s="82"/>
      <c r="V108" s="152">
        <f t="shared" si="97"/>
        <v>0</v>
      </c>
      <c r="W108" s="78"/>
      <c r="X108" s="254">
        <f t="shared" si="63"/>
        <v>0</v>
      </c>
      <c r="Y108" s="155">
        <f t="shared" si="98"/>
        <v>0</v>
      </c>
      <c r="Z108" s="318">
        <f t="shared" si="64"/>
        <v>0</v>
      </c>
      <c r="AA108" s="319"/>
      <c r="AB108" s="320"/>
      <c r="AC108" s="320"/>
      <c r="AD108" s="320"/>
      <c r="AE108" s="320"/>
      <c r="AF108" s="320"/>
      <c r="AG108" s="320"/>
      <c r="AH108" s="320">
        <f t="shared" si="99"/>
        <v>0</v>
      </c>
      <c r="AI108" s="321"/>
      <c r="AJ108" s="322"/>
      <c r="AK108" s="322"/>
      <c r="AL108" s="322"/>
      <c r="AM108" s="322"/>
      <c r="AN108" s="322"/>
      <c r="AO108" s="322"/>
      <c r="AP108" s="322">
        <f t="shared" si="100"/>
        <v>0</v>
      </c>
      <c r="AQ108" s="321"/>
      <c r="AR108" s="323">
        <f t="shared" si="65"/>
        <v>0</v>
      </c>
      <c r="AS108" s="321">
        <f t="shared" si="101"/>
        <v>0</v>
      </c>
      <c r="AT108" s="318">
        <f t="shared" si="66"/>
        <v>0</v>
      </c>
      <c r="AU108" s="319"/>
      <c r="AV108" s="320"/>
      <c r="AW108" s="320"/>
      <c r="AX108" s="320"/>
      <c r="AY108" s="320"/>
      <c r="AZ108" s="320"/>
      <c r="BA108" s="320"/>
      <c r="BB108" s="320">
        <f t="shared" si="102"/>
        <v>0</v>
      </c>
      <c r="BC108" s="321"/>
      <c r="BD108" s="322"/>
      <c r="BE108" s="322"/>
      <c r="BF108" s="322"/>
      <c r="BG108" s="322"/>
      <c r="BH108" s="322"/>
      <c r="BI108" s="322"/>
      <c r="BJ108" s="322">
        <f t="shared" si="103"/>
        <v>0</v>
      </c>
      <c r="BK108" s="321"/>
      <c r="BL108" s="323">
        <f t="shared" si="67"/>
        <v>0</v>
      </c>
      <c r="BM108" s="321">
        <f t="shared" si="104"/>
        <v>0</v>
      </c>
      <c r="BN108" s="318">
        <f t="shared" si="68"/>
        <v>0</v>
      </c>
      <c r="BO108" s="319"/>
      <c r="BP108" s="320"/>
      <c r="BQ108" s="320"/>
      <c r="BR108" s="320"/>
      <c r="BS108" s="320"/>
      <c r="BT108" s="320"/>
      <c r="BU108" s="320"/>
      <c r="BV108" s="320">
        <f t="shared" si="105"/>
        <v>0</v>
      </c>
      <c r="BW108" s="321"/>
      <c r="BX108" s="322"/>
      <c r="BY108" s="322"/>
      <c r="BZ108" s="322"/>
      <c r="CA108" s="322"/>
      <c r="CB108" s="322"/>
      <c r="CC108" s="322"/>
      <c r="CD108" s="322">
        <f t="shared" si="106"/>
        <v>0</v>
      </c>
      <c r="CE108" s="321"/>
      <c r="CF108" s="324"/>
      <c r="CG108" s="323">
        <f t="shared" si="107"/>
        <v>0</v>
      </c>
      <c r="CH108" s="321">
        <f t="shared" si="108"/>
        <v>0</v>
      </c>
      <c r="CI108" s="325">
        <f t="shared" ref="CI108:CI113" si="114">SUM(CG108:CH108)</f>
        <v>0</v>
      </c>
      <c r="CJ108" s="325"/>
      <c r="CK108" s="326">
        <f>(X108+AR108+BL108)/3</f>
        <v>0</v>
      </c>
      <c r="CL108" s="319"/>
      <c r="CM108" s="320"/>
      <c r="CN108" s="320"/>
      <c r="CO108" s="320"/>
      <c r="CP108" s="320"/>
      <c r="CQ108" s="320"/>
      <c r="CR108" s="320"/>
      <c r="CS108" s="320">
        <f t="shared" si="109"/>
        <v>0</v>
      </c>
      <c r="CT108" s="321"/>
      <c r="CU108" s="322"/>
      <c r="CV108" s="322"/>
      <c r="CW108" s="322"/>
      <c r="CX108" s="322"/>
      <c r="CY108" s="322"/>
      <c r="CZ108" s="322"/>
      <c r="DA108" s="322">
        <f t="shared" si="110"/>
        <v>0</v>
      </c>
      <c r="DB108" s="321"/>
      <c r="DC108" s="324"/>
      <c r="DD108" s="323">
        <f t="shared" si="75"/>
        <v>0</v>
      </c>
      <c r="DE108" s="321">
        <f t="shared" si="111"/>
        <v>0</v>
      </c>
      <c r="DF108" s="325">
        <f t="shared" si="112"/>
        <v>0</v>
      </c>
      <c r="DG108" s="319"/>
      <c r="DH108" s="320"/>
      <c r="DI108" s="320"/>
      <c r="DJ108" s="320"/>
      <c r="DK108" s="320"/>
      <c r="DL108" s="320"/>
      <c r="DM108" s="320"/>
      <c r="DN108" s="320">
        <f t="shared" si="113"/>
        <v>0</v>
      </c>
      <c r="DO108" s="321"/>
      <c r="DP108" s="322"/>
      <c r="DQ108" s="322"/>
      <c r="DR108" s="322"/>
      <c r="DS108" s="322"/>
      <c r="DT108" s="322"/>
      <c r="DU108" s="322"/>
      <c r="DV108" s="322">
        <f t="shared" si="61"/>
        <v>0</v>
      </c>
      <c r="DW108" s="321"/>
      <c r="DX108" s="324"/>
      <c r="DY108" s="323">
        <f t="shared" si="78"/>
        <v>0</v>
      </c>
      <c r="DZ108" s="321">
        <f t="shared" si="79"/>
        <v>0</v>
      </c>
      <c r="EA108" s="318">
        <f t="shared" ref="EA108:EA115" si="115">SUM(DY108:DZ108)</f>
        <v>0</v>
      </c>
      <c r="EC108" s="387">
        <f t="shared" si="80"/>
        <v>0</v>
      </c>
    </row>
    <row r="109" spans="1:133" hidden="1" x14ac:dyDescent="0.15">
      <c r="A109" s="223">
        <v>47</v>
      </c>
      <c r="B109" s="415"/>
      <c r="C109" s="226">
        <v>72</v>
      </c>
      <c r="D109" s="226" t="s">
        <v>326</v>
      </c>
      <c r="E109" s="76" t="s">
        <v>916</v>
      </c>
      <c r="F109" s="77" t="s">
        <v>857</v>
      </c>
      <c r="G109" s="227" t="s">
        <v>858</v>
      </c>
      <c r="H109" s="268"/>
      <c r="I109" s="269"/>
      <c r="J109" s="270"/>
      <c r="K109" s="271"/>
      <c r="L109" s="272"/>
      <c r="M109" s="273"/>
      <c r="N109" s="274">
        <f t="shared" si="96"/>
        <v>0</v>
      </c>
      <c r="O109" s="78"/>
      <c r="P109" s="79"/>
      <c r="Q109" s="80"/>
      <c r="R109" s="81"/>
      <c r="S109" s="82"/>
      <c r="T109" s="83"/>
      <c r="U109" s="82"/>
      <c r="V109" s="152">
        <f t="shared" si="97"/>
        <v>0</v>
      </c>
      <c r="W109" s="78"/>
      <c r="X109" s="254">
        <f t="shared" si="63"/>
        <v>0</v>
      </c>
      <c r="Y109" s="155">
        <f t="shared" si="98"/>
        <v>0</v>
      </c>
      <c r="Z109" s="318">
        <f t="shared" si="64"/>
        <v>0</v>
      </c>
      <c r="AA109" s="319"/>
      <c r="AB109" s="320"/>
      <c r="AC109" s="320"/>
      <c r="AD109" s="320"/>
      <c r="AE109" s="320"/>
      <c r="AF109" s="320"/>
      <c r="AG109" s="320"/>
      <c r="AH109" s="320">
        <f t="shared" si="99"/>
        <v>0</v>
      </c>
      <c r="AI109" s="321"/>
      <c r="AJ109" s="322"/>
      <c r="AK109" s="322"/>
      <c r="AL109" s="322"/>
      <c r="AM109" s="322"/>
      <c r="AN109" s="322"/>
      <c r="AO109" s="322"/>
      <c r="AP109" s="322">
        <f t="shared" si="100"/>
        <v>0</v>
      </c>
      <c r="AQ109" s="321"/>
      <c r="AR109" s="323">
        <f t="shared" si="65"/>
        <v>0</v>
      </c>
      <c r="AS109" s="321">
        <f t="shared" si="101"/>
        <v>0</v>
      </c>
      <c r="AT109" s="318">
        <f t="shared" si="66"/>
        <v>0</v>
      </c>
      <c r="AU109" s="319"/>
      <c r="AV109" s="320"/>
      <c r="AW109" s="320"/>
      <c r="AX109" s="320"/>
      <c r="AY109" s="320"/>
      <c r="AZ109" s="320"/>
      <c r="BA109" s="320"/>
      <c r="BB109" s="320">
        <f t="shared" si="102"/>
        <v>0</v>
      </c>
      <c r="BC109" s="321"/>
      <c r="BD109" s="322"/>
      <c r="BE109" s="322"/>
      <c r="BF109" s="322"/>
      <c r="BG109" s="322"/>
      <c r="BH109" s="322"/>
      <c r="BI109" s="322"/>
      <c r="BJ109" s="322">
        <f t="shared" si="103"/>
        <v>0</v>
      </c>
      <c r="BK109" s="321"/>
      <c r="BL109" s="323">
        <f t="shared" si="67"/>
        <v>0</v>
      </c>
      <c r="BM109" s="321">
        <f t="shared" si="104"/>
        <v>0</v>
      </c>
      <c r="BN109" s="318">
        <f t="shared" si="68"/>
        <v>0</v>
      </c>
      <c r="BO109" s="319"/>
      <c r="BP109" s="320"/>
      <c r="BQ109" s="320"/>
      <c r="BR109" s="320"/>
      <c r="BS109" s="320"/>
      <c r="BT109" s="320"/>
      <c r="BU109" s="320"/>
      <c r="BV109" s="320">
        <f t="shared" si="105"/>
        <v>0</v>
      </c>
      <c r="BW109" s="321"/>
      <c r="BX109" s="322"/>
      <c r="BY109" s="322"/>
      <c r="BZ109" s="322"/>
      <c r="CA109" s="322"/>
      <c r="CB109" s="322"/>
      <c r="CC109" s="322"/>
      <c r="CD109" s="322">
        <f t="shared" si="106"/>
        <v>0</v>
      </c>
      <c r="CE109" s="321"/>
      <c r="CF109" s="324"/>
      <c r="CG109" s="323">
        <f t="shared" si="107"/>
        <v>0</v>
      </c>
      <c r="CH109" s="321">
        <f t="shared" si="108"/>
        <v>0</v>
      </c>
      <c r="CI109" s="325">
        <f t="shared" si="114"/>
        <v>0</v>
      </c>
      <c r="CJ109" s="325"/>
      <c r="CK109" s="326">
        <f>(X109+AR109+BL109)/3</f>
        <v>0</v>
      </c>
      <c r="CL109" s="319"/>
      <c r="CM109" s="320"/>
      <c r="CN109" s="320"/>
      <c r="CO109" s="320"/>
      <c r="CP109" s="320"/>
      <c r="CQ109" s="320"/>
      <c r="CR109" s="320"/>
      <c r="CS109" s="320">
        <f t="shared" si="109"/>
        <v>0</v>
      </c>
      <c r="CT109" s="321"/>
      <c r="CU109" s="322"/>
      <c r="CV109" s="322"/>
      <c r="CW109" s="322"/>
      <c r="CX109" s="322"/>
      <c r="CY109" s="322"/>
      <c r="CZ109" s="322"/>
      <c r="DA109" s="322">
        <f t="shared" si="110"/>
        <v>0</v>
      </c>
      <c r="DB109" s="321"/>
      <c r="DC109" s="324"/>
      <c r="DD109" s="323">
        <f t="shared" si="75"/>
        <v>0</v>
      </c>
      <c r="DE109" s="321">
        <f t="shared" si="111"/>
        <v>0</v>
      </c>
      <c r="DF109" s="325">
        <f t="shared" si="112"/>
        <v>0</v>
      </c>
      <c r="DG109" s="319"/>
      <c r="DH109" s="320"/>
      <c r="DI109" s="320"/>
      <c r="DJ109" s="320"/>
      <c r="DK109" s="320"/>
      <c r="DL109" s="320"/>
      <c r="DM109" s="320"/>
      <c r="DN109" s="320">
        <f t="shared" si="113"/>
        <v>0</v>
      </c>
      <c r="DO109" s="321"/>
      <c r="DP109" s="322"/>
      <c r="DQ109" s="322"/>
      <c r="DR109" s="322"/>
      <c r="DS109" s="322"/>
      <c r="DT109" s="322"/>
      <c r="DU109" s="322"/>
      <c r="DV109" s="322">
        <f t="shared" si="61"/>
        <v>0</v>
      </c>
      <c r="DW109" s="321"/>
      <c r="DX109" s="324"/>
      <c r="DY109" s="323">
        <f t="shared" si="78"/>
        <v>0</v>
      </c>
      <c r="DZ109" s="321">
        <f t="shared" si="79"/>
        <v>0</v>
      </c>
      <c r="EA109" s="318">
        <f t="shared" si="115"/>
        <v>0</v>
      </c>
      <c r="EC109" s="387">
        <f t="shared" si="80"/>
        <v>0</v>
      </c>
    </row>
    <row r="110" spans="1:133" x14ac:dyDescent="0.15">
      <c r="A110" s="223">
        <v>58</v>
      </c>
      <c r="B110" s="415"/>
      <c r="C110" s="226"/>
      <c r="D110" s="226"/>
      <c r="E110" s="76" t="s">
        <v>649</v>
      </c>
      <c r="F110" s="77" t="s">
        <v>955</v>
      </c>
      <c r="G110" s="227" t="s">
        <v>956</v>
      </c>
      <c r="H110" s="268"/>
      <c r="I110" s="269"/>
      <c r="J110" s="270"/>
      <c r="K110" s="271"/>
      <c r="L110" s="272">
        <v>1</v>
      </c>
      <c r="M110" s="273"/>
      <c r="N110" s="274">
        <f t="shared" si="96"/>
        <v>1</v>
      </c>
      <c r="O110" s="78"/>
      <c r="P110" s="79"/>
      <c r="Q110" s="80"/>
      <c r="R110" s="81"/>
      <c r="S110" s="82"/>
      <c r="T110" s="83">
        <v>2</v>
      </c>
      <c r="U110" s="82"/>
      <c r="V110" s="152">
        <f t="shared" si="97"/>
        <v>2</v>
      </c>
      <c r="W110" s="78"/>
      <c r="X110" s="254">
        <f t="shared" si="63"/>
        <v>2</v>
      </c>
      <c r="Y110" s="155">
        <f t="shared" si="98"/>
        <v>0</v>
      </c>
      <c r="Z110" s="318">
        <f t="shared" si="64"/>
        <v>2</v>
      </c>
      <c r="AA110" s="319"/>
      <c r="AB110" s="320"/>
      <c r="AC110" s="320"/>
      <c r="AD110" s="320"/>
      <c r="AE110" s="320"/>
      <c r="AF110" s="320">
        <v>2</v>
      </c>
      <c r="AG110" s="320"/>
      <c r="AH110" s="320">
        <f t="shared" si="99"/>
        <v>2</v>
      </c>
      <c r="AI110" s="321"/>
      <c r="AJ110" s="322"/>
      <c r="AK110" s="322"/>
      <c r="AL110" s="322"/>
      <c r="AM110" s="322"/>
      <c r="AN110" s="322">
        <v>1</v>
      </c>
      <c r="AO110" s="322"/>
      <c r="AP110" s="322">
        <f t="shared" si="100"/>
        <v>1</v>
      </c>
      <c r="AQ110" s="321"/>
      <c r="AR110" s="323">
        <f t="shared" si="65"/>
        <v>2</v>
      </c>
      <c r="AS110" s="321">
        <f t="shared" si="101"/>
        <v>0</v>
      </c>
      <c r="AT110" s="318">
        <f t="shared" si="66"/>
        <v>2</v>
      </c>
      <c r="AU110" s="319"/>
      <c r="AV110" s="320"/>
      <c r="AW110" s="320"/>
      <c r="AX110" s="320"/>
      <c r="AY110" s="320"/>
      <c r="AZ110" s="320">
        <v>6</v>
      </c>
      <c r="BA110" s="320"/>
      <c r="BB110" s="320">
        <f t="shared" si="102"/>
        <v>6</v>
      </c>
      <c r="BC110" s="321"/>
      <c r="BD110" s="322"/>
      <c r="BE110" s="322"/>
      <c r="BF110" s="322"/>
      <c r="BG110" s="322"/>
      <c r="BH110" s="322">
        <v>4</v>
      </c>
      <c r="BI110" s="322"/>
      <c r="BJ110" s="322">
        <f t="shared" si="103"/>
        <v>4</v>
      </c>
      <c r="BK110" s="321"/>
      <c r="BL110" s="323">
        <f t="shared" si="67"/>
        <v>6</v>
      </c>
      <c r="BM110" s="321">
        <f t="shared" si="104"/>
        <v>0</v>
      </c>
      <c r="BN110" s="318">
        <f t="shared" si="68"/>
        <v>6</v>
      </c>
      <c r="BO110" s="319"/>
      <c r="BP110" s="320"/>
      <c r="BQ110" s="320"/>
      <c r="BR110" s="320"/>
      <c r="BS110" s="320"/>
      <c r="BT110" s="320">
        <v>1</v>
      </c>
      <c r="BU110" s="320"/>
      <c r="BV110" s="320">
        <f t="shared" si="105"/>
        <v>1</v>
      </c>
      <c r="BW110" s="321"/>
      <c r="BX110" s="322"/>
      <c r="BY110" s="322"/>
      <c r="BZ110" s="322"/>
      <c r="CA110" s="322"/>
      <c r="CB110" s="322">
        <v>2</v>
      </c>
      <c r="CC110" s="322"/>
      <c r="CD110" s="322">
        <f t="shared" si="106"/>
        <v>2</v>
      </c>
      <c r="CE110" s="321"/>
      <c r="CF110" s="324"/>
      <c r="CG110" s="323">
        <f t="shared" si="107"/>
        <v>2</v>
      </c>
      <c r="CH110" s="321">
        <f t="shared" si="108"/>
        <v>0</v>
      </c>
      <c r="CI110" s="325">
        <f t="shared" si="114"/>
        <v>2</v>
      </c>
      <c r="CJ110" s="325"/>
      <c r="CK110" s="326">
        <f>(X110+AR110+BL110+CI110)/4</f>
        <v>3</v>
      </c>
      <c r="CL110" s="319"/>
      <c r="CM110" s="320"/>
      <c r="CN110" s="320"/>
      <c r="CO110" s="320">
        <v>1</v>
      </c>
      <c r="CP110" s="320"/>
      <c r="CQ110" s="320">
        <v>3</v>
      </c>
      <c r="CR110" s="320"/>
      <c r="CS110" s="320">
        <f t="shared" si="109"/>
        <v>4</v>
      </c>
      <c r="CT110" s="321"/>
      <c r="CU110" s="322"/>
      <c r="CV110" s="322"/>
      <c r="CW110" s="322"/>
      <c r="CX110" s="322"/>
      <c r="CY110" s="322">
        <v>2</v>
      </c>
      <c r="CZ110" s="322"/>
      <c r="DA110" s="322">
        <f t="shared" si="110"/>
        <v>2</v>
      </c>
      <c r="DB110" s="321"/>
      <c r="DC110" s="324"/>
      <c r="DD110" s="323">
        <f t="shared" si="75"/>
        <v>4</v>
      </c>
      <c r="DE110" s="321">
        <f t="shared" si="111"/>
        <v>0</v>
      </c>
      <c r="DF110" s="325">
        <f t="shared" si="112"/>
        <v>4</v>
      </c>
      <c r="DG110" s="319"/>
      <c r="DH110" s="320">
        <v>3</v>
      </c>
      <c r="DI110" s="320"/>
      <c r="DJ110" s="320"/>
      <c r="DK110" s="320"/>
      <c r="DL110" s="320">
        <v>2</v>
      </c>
      <c r="DM110" s="320"/>
      <c r="DN110" s="320">
        <f t="shared" si="113"/>
        <v>5</v>
      </c>
      <c r="DO110" s="321"/>
      <c r="DP110" s="322"/>
      <c r="DQ110" s="322"/>
      <c r="DR110" s="322"/>
      <c r="DS110" s="322">
        <v>1</v>
      </c>
      <c r="DT110" s="322">
        <v>1</v>
      </c>
      <c r="DU110" s="322">
        <v>3</v>
      </c>
      <c r="DV110" s="322">
        <f t="shared" si="61"/>
        <v>5</v>
      </c>
      <c r="DW110" s="321"/>
      <c r="DX110" s="324"/>
      <c r="DY110" s="323">
        <f t="shared" si="78"/>
        <v>5</v>
      </c>
      <c r="DZ110" s="321">
        <f t="shared" si="79"/>
        <v>0</v>
      </c>
      <c r="EA110" s="318">
        <f t="shared" si="115"/>
        <v>5</v>
      </c>
      <c r="EC110" s="387">
        <f t="shared" si="80"/>
        <v>3.5</v>
      </c>
    </row>
    <row r="111" spans="1:133" hidden="1" x14ac:dyDescent="0.15">
      <c r="A111" s="223">
        <v>95</v>
      </c>
      <c r="B111" s="415"/>
      <c r="C111" s="226">
        <v>25</v>
      </c>
      <c r="D111" s="226" t="s">
        <v>18</v>
      </c>
      <c r="E111" s="127" t="s">
        <v>743</v>
      </c>
      <c r="F111" s="128" t="s">
        <v>927</v>
      </c>
      <c r="G111" s="223" t="s">
        <v>928</v>
      </c>
      <c r="H111" s="282"/>
      <c r="I111" s="283"/>
      <c r="J111" s="284"/>
      <c r="K111" s="285"/>
      <c r="L111" s="286"/>
      <c r="M111" s="287"/>
      <c r="N111" s="288">
        <f t="shared" si="96"/>
        <v>0</v>
      </c>
      <c r="O111" s="68"/>
      <c r="P111" s="69"/>
      <c r="Q111" s="70"/>
      <c r="R111" s="71"/>
      <c r="S111" s="72"/>
      <c r="T111" s="73"/>
      <c r="U111" s="72"/>
      <c r="V111" s="158">
        <f t="shared" si="97"/>
        <v>0</v>
      </c>
      <c r="W111" s="68"/>
      <c r="X111" s="254">
        <f t="shared" si="63"/>
        <v>0</v>
      </c>
      <c r="Y111" s="155">
        <f t="shared" si="98"/>
        <v>0</v>
      </c>
      <c r="Z111" s="161">
        <f t="shared" si="64"/>
        <v>0</v>
      </c>
      <c r="AA111" s="162"/>
      <c r="AB111" s="154"/>
      <c r="AC111" s="154"/>
      <c r="AD111" s="154"/>
      <c r="AE111" s="154"/>
      <c r="AF111" s="154"/>
      <c r="AG111" s="154"/>
      <c r="AH111" s="154">
        <f t="shared" si="99"/>
        <v>0</v>
      </c>
      <c r="AI111" s="163"/>
      <c r="AJ111" s="158"/>
      <c r="AK111" s="158"/>
      <c r="AL111" s="158"/>
      <c r="AM111" s="158"/>
      <c r="AN111" s="158"/>
      <c r="AO111" s="158"/>
      <c r="AP111" s="158">
        <f t="shared" si="100"/>
        <v>0</v>
      </c>
      <c r="AQ111" s="163"/>
      <c r="AR111" s="254">
        <f t="shared" si="65"/>
        <v>0</v>
      </c>
      <c r="AS111" s="163">
        <f t="shared" si="101"/>
        <v>0</v>
      </c>
      <c r="AT111" s="161">
        <f t="shared" si="66"/>
        <v>0</v>
      </c>
      <c r="AU111" s="162"/>
      <c r="AV111" s="154"/>
      <c r="AW111" s="154"/>
      <c r="AX111" s="154"/>
      <c r="AY111" s="154"/>
      <c r="AZ111" s="154"/>
      <c r="BA111" s="154"/>
      <c r="BB111" s="154">
        <f t="shared" si="102"/>
        <v>0</v>
      </c>
      <c r="BC111" s="163"/>
      <c r="BD111" s="158"/>
      <c r="BE111" s="158"/>
      <c r="BF111" s="158"/>
      <c r="BG111" s="158"/>
      <c r="BH111" s="158"/>
      <c r="BI111" s="158"/>
      <c r="BJ111" s="158">
        <f t="shared" si="103"/>
        <v>0</v>
      </c>
      <c r="BK111" s="163"/>
      <c r="BL111" s="254">
        <f t="shared" si="67"/>
        <v>0</v>
      </c>
      <c r="BM111" s="163">
        <f t="shared" si="104"/>
        <v>0</v>
      </c>
      <c r="BN111" s="161">
        <f t="shared" si="68"/>
        <v>0</v>
      </c>
      <c r="BO111" s="162"/>
      <c r="BP111" s="154"/>
      <c r="BQ111" s="154"/>
      <c r="BR111" s="154"/>
      <c r="BS111" s="154"/>
      <c r="BT111" s="154"/>
      <c r="BU111" s="154"/>
      <c r="BV111" s="154">
        <f t="shared" si="105"/>
        <v>0</v>
      </c>
      <c r="BW111" s="163"/>
      <c r="BX111" s="158"/>
      <c r="BY111" s="158"/>
      <c r="BZ111" s="158"/>
      <c r="CA111" s="158"/>
      <c r="CB111" s="158"/>
      <c r="CC111" s="158"/>
      <c r="CD111" s="158">
        <f t="shared" si="106"/>
        <v>0</v>
      </c>
      <c r="CE111" s="163"/>
      <c r="CF111" s="157"/>
      <c r="CG111" s="254">
        <f t="shared" si="107"/>
        <v>0</v>
      </c>
      <c r="CH111" s="163">
        <f t="shared" si="108"/>
        <v>0</v>
      </c>
      <c r="CI111" s="228">
        <f t="shared" si="114"/>
        <v>0</v>
      </c>
      <c r="CJ111" s="228"/>
      <c r="CK111" s="164">
        <f>(X111+AR111+BL111)/3</f>
        <v>0</v>
      </c>
      <c r="CL111" s="162"/>
      <c r="CM111" s="154"/>
      <c r="CN111" s="154"/>
      <c r="CO111" s="154"/>
      <c r="CP111" s="154"/>
      <c r="CQ111" s="154"/>
      <c r="CR111" s="154"/>
      <c r="CS111" s="154">
        <f t="shared" si="109"/>
        <v>0</v>
      </c>
      <c r="CT111" s="163"/>
      <c r="CU111" s="158"/>
      <c r="CV111" s="158"/>
      <c r="CW111" s="158"/>
      <c r="CX111" s="158"/>
      <c r="CY111" s="158"/>
      <c r="CZ111" s="158"/>
      <c r="DA111" s="158">
        <f t="shared" si="110"/>
        <v>0</v>
      </c>
      <c r="DB111" s="163"/>
      <c r="DC111" s="157"/>
      <c r="DD111" s="254">
        <f t="shared" si="75"/>
        <v>0</v>
      </c>
      <c r="DE111" s="163">
        <f t="shared" si="111"/>
        <v>0</v>
      </c>
      <c r="DF111" s="228">
        <f t="shared" si="112"/>
        <v>0</v>
      </c>
      <c r="DG111" s="162"/>
      <c r="DH111" s="154"/>
      <c r="DI111" s="154"/>
      <c r="DJ111" s="154"/>
      <c r="DK111" s="154"/>
      <c r="DL111" s="154"/>
      <c r="DM111" s="154"/>
      <c r="DN111" s="154">
        <f t="shared" si="113"/>
        <v>0</v>
      </c>
      <c r="DO111" s="163"/>
      <c r="DP111" s="158"/>
      <c r="DQ111" s="158"/>
      <c r="DR111" s="158"/>
      <c r="DS111" s="158"/>
      <c r="DT111" s="158"/>
      <c r="DU111" s="158"/>
      <c r="DV111" s="158">
        <f t="shared" si="61"/>
        <v>0</v>
      </c>
      <c r="DW111" s="163"/>
      <c r="DX111" s="157"/>
      <c r="DY111" s="254">
        <f t="shared" si="78"/>
        <v>0</v>
      </c>
      <c r="DZ111" s="163">
        <f t="shared" si="79"/>
        <v>0</v>
      </c>
      <c r="EA111" s="236">
        <f t="shared" si="115"/>
        <v>0</v>
      </c>
      <c r="EC111" s="387">
        <f t="shared" si="80"/>
        <v>0</v>
      </c>
    </row>
    <row r="112" spans="1:133" hidden="1" x14ac:dyDescent="0.15">
      <c r="A112" s="223">
        <v>96</v>
      </c>
      <c r="B112" s="415"/>
      <c r="C112" s="226">
        <v>199</v>
      </c>
      <c r="D112" s="226" t="s">
        <v>72</v>
      </c>
      <c r="E112" s="126" t="s">
        <v>929</v>
      </c>
      <c r="F112" s="132" t="s">
        <v>930</v>
      </c>
      <c r="G112" s="226" t="s">
        <v>931</v>
      </c>
      <c r="H112" s="289"/>
      <c r="I112" s="290"/>
      <c r="J112" s="291"/>
      <c r="K112" s="292"/>
      <c r="L112" s="293"/>
      <c r="M112" s="294"/>
      <c r="N112" s="288">
        <f t="shared" si="96"/>
        <v>0</v>
      </c>
      <c r="O112" s="90"/>
      <c r="P112" s="91"/>
      <c r="Q112" s="92"/>
      <c r="R112" s="93"/>
      <c r="S112" s="94"/>
      <c r="T112" s="95"/>
      <c r="U112" s="94"/>
      <c r="V112" s="156">
        <f t="shared" si="97"/>
        <v>0</v>
      </c>
      <c r="W112" s="90"/>
      <c r="X112" s="254">
        <f t="shared" si="63"/>
        <v>0</v>
      </c>
      <c r="Y112" s="155">
        <f t="shared" si="98"/>
        <v>0</v>
      </c>
      <c r="Z112" s="161">
        <f t="shared" si="64"/>
        <v>0</v>
      </c>
      <c r="AA112" s="165"/>
      <c r="AB112" s="153"/>
      <c r="AC112" s="153"/>
      <c r="AD112" s="153"/>
      <c r="AE112" s="153"/>
      <c r="AF112" s="153"/>
      <c r="AG112" s="153"/>
      <c r="AH112" s="154">
        <f t="shared" si="99"/>
        <v>0</v>
      </c>
      <c r="AI112" s="155"/>
      <c r="AJ112" s="156"/>
      <c r="AK112" s="156"/>
      <c r="AL112" s="156"/>
      <c r="AM112" s="156"/>
      <c r="AN112" s="156"/>
      <c r="AO112" s="156"/>
      <c r="AP112" s="156">
        <f t="shared" si="100"/>
        <v>0</v>
      </c>
      <c r="AQ112" s="155"/>
      <c r="AR112" s="254">
        <f t="shared" si="65"/>
        <v>0</v>
      </c>
      <c r="AS112" s="155">
        <f t="shared" si="101"/>
        <v>0</v>
      </c>
      <c r="AT112" s="161">
        <f t="shared" si="66"/>
        <v>0</v>
      </c>
      <c r="AU112" s="162"/>
      <c r="AV112" s="153"/>
      <c r="AW112" s="153"/>
      <c r="AX112" s="153"/>
      <c r="AY112" s="153"/>
      <c r="AZ112" s="153"/>
      <c r="BA112" s="153"/>
      <c r="BB112" s="154">
        <f t="shared" si="102"/>
        <v>0</v>
      </c>
      <c r="BC112" s="155"/>
      <c r="BD112" s="156"/>
      <c r="BE112" s="156"/>
      <c r="BF112" s="156"/>
      <c r="BG112" s="156"/>
      <c r="BH112" s="156"/>
      <c r="BI112" s="156"/>
      <c r="BJ112" s="156">
        <f t="shared" si="103"/>
        <v>0</v>
      </c>
      <c r="BK112" s="155"/>
      <c r="BL112" s="254">
        <f t="shared" si="67"/>
        <v>0</v>
      </c>
      <c r="BM112" s="155">
        <f t="shared" si="104"/>
        <v>0</v>
      </c>
      <c r="BN112" s="161">
        <f t="shared" si="68"/>
        <v>0</v>
      </c>
      <c r="BO112" s="162"/>
      <c r="BP112" s="153"/>
      <c r="BQ112" s="153"/>
      <c r="BR112" s="153"/>
      <c r="BS112" s="153"/>
      <c r="BT112" s="153"/>
      <c r="BU112" s="153"/>
      <c r="BV112" s="154">
        <f t="shared" si="105"/>
        <v>0</v>
      </c>
      <c r="BW112" s="155"/>
      <c r="BX112" s="156"/>
      <c r="BY112" s="156"/>
      <c r="BZ112" s="156"/>
      <c r="CA112" s="156"/>
      <c r="CB112" s="156"/>
      <c r="CC112" s="156"/>
      <c r="CD112" s="156">
        <f t="shared" si="106"/>
        <v>0</v>
      </c>
      <c r="CE112" s="155"/>
      <c r="CF112" s="157"/>
      <c r="CG112" s="254">
        <f t="shared" si="107"/>
        <v>0</v>
      </c>
      <c r="CH112" s="155">
        <f t="shared" si="108"/>
        <v>0</v>
      </c>
      <c r="CI112" s="228">
        <f t="shared" si="114"/>
        <v>0</v>
      </c>
      <c r="CJ112" s="228"/>
      <c r="CK112" s="164">
        <f>(X112+AR112+BL112)/3</f>
        <v>0</v>
      </c>
      <c r="CL112" s="162"/>
      <c r="CM112" s="153"/>
      <c r="CN112" s="153"/>
      <c r="CO112" s="153"/>
      <c r="CP112" s="153"/>
      <c r="CQ112" s="153"/>
      <c r="CR112" s="153"/>
      <c r="CS112" s="154">
        <f t="shared" si="109"/>
        <v>0</v>
      </c>
      <c r="CT112" s="155"/>
      <c r="CU112" s="156"/>
      <c r="CV112" s="156"/>
      <c r="CW112" s="156"/>
      <c r="CX112" s="156"/>
      <c r="CY112" s="156"/>
      <c r="CZ112" s="156"/>
      <c r="DA112" s="156">
        <f t="shared" si="110"/>
        <v>0</v>
      </c>
      <c r="DB112" s="155"/>
      <c r="DC112" s="157"/>
      <c r="DD112" s="257">
        <f t="shared" si="75"/>
        <v>0</v>
      </c>
      <c r="DE112" s="155">
        <f t="shared" si="111"/>
        <v>0</v>
      </c>
      <c r="DF112" s="228">
        <f t="shared" si="112"/>
        <v>0</v>
      </c>
      <c r="DG112" s="162"/>
      <c r="DH112" s="153"/>
      <c r="DI112" s="153"/>
      <c r="DJ112" s="153"/>
      <c r="DK112" s="153"/>
      <c r="DL112" s="153"/>
      <c r="DM112" s="153"/>
      <c r="DN112" s="154">
        <f t="shared" si="113"/>
        <v>0</v>
      </c>
      <c r="DO112" s="155"/>
      <c r="DP112" s="156"/>
      <c r="DQ112" s="156"/>
      <c r="DR112" s="156"/>
      <c r="DS112" s="156"/>
      <c r="DT112" s="156"/>
      <c r="DU112" s="156"/>
      <c r="DV112" s="156">
        <f t="shared" si="61"/>
        <v>0</v>
      </c>
      <c r="DW112" s="155"/>
      <c r="DX112" s="157"/>
      <c r="DY112" s="257">
        <f t="shared" si="78"/>
        <v>0</v>
      </c>
      <c r="DZ112" s="155">
        <f t="shared" si="79"/>
        <v>0</v>
      </c>
      <c r="EA112" s="236">
        <f t="shared" si="115"/>
        <v>0</v>
      </c>
      <c r="EC112" s="387">
        <f t="shared" si="80"/>
        <v>0</v>
      </c>
    </row>
    <row r="113" spans="1:133" ht="13" thickBot="1" x14ac:dyDescent="0.2">
      <c r="A113" s="223">
        <v>59</v>
      </c>
      <c r="B113" s="415"/>
      <c r="C113" s="226">
        <v>221</v>
      </c>
      <c r="D113" s="226" t="s">
        <v>38</v>
      </c>
      <c r="E113" s="76" t="s">
        <v>933</v>
      </c>
      <c r="F113" s="77" t="s">
        <v>934</v>
      </c>
      <c r="G113" s="227" t="s">
        <v>935</v>
      </c>
      <c r="H113" s="268"/>
      <c r="I113" s="269"/>
      <c r="J113" s="270"/>
      <c r="K113" s="271"/>
      <c r="L113" s="272"/>
      <c r="M113" s="273"/>
      <c r="N113" s="295">
        <f t="shared" si="96"/>
        <v>0</v>
      </c>
      <c r="O113" s="78"/>
      <c r="P113" s="79"/>
      <c r="Q113" s="80"/>
      <c r="R113" s="81">
        <v>1</v>
      </c>
      <c r="S113" s="82"/>
      <c r="T113" s="83">
        <v>1</v>
      </c>
      <c r="U113" s="82"/>
      <c r="V113" s="169">
        <f t="shared" si="97"/>
        <v>2</v>
      </c>
      <c r="W113" s="78"/>
      <c r="X113" s="256">
        <f t="shared" si="63"/>
        <v>2</v>
      </c>
      <c r="Y113" s="172">
        <f t="shared" si="98"/>
        <v>0</v>
      </c>
      <c r="Z113" s="238">
        <f t="shared" si="64"/>
        <v>2</v>
      </c>
      <c r="AA113" s="166"/>
      <c r="AB113" s="167"/>
      <c r="AC113" s="167"/>
      <c r="AD113" s="167"/>
      <c r="AE113" s="167"/>
      <c r="AF113" s="167">
        <v>2</v>
      </c>
      <c r="AG113" s="167"/>
      <c r="AH113" s="167">
        <f t="shared" si="99"/>
        <v>2</v>
      </c>
      <c r="AI113" s="168"/>
      <c r="AJ113" s="169">
        <v>1</v>
      </c>
      <c r="AK113" s="169"/>
      <c r="AL113" s="169"/>
      <c r="AM113" s="169"/>
      <c r="AN113" s="169"/>
      <c r="AO113" s="169"/>
      <c r="AP113" s="169">
        <f t="shared" si="100"/>
        <v>1</v>
      </c>
      <c r="AQ113" s="168"/>
      <c r="AR113" s="256">
        <f t="shared" si="65"/>
        <v>2</v>
      </c>
      <c r="AS113" s="172">
        <f t="shared" si="101"/>
        <v>0</v>
      </c>
      <c r="AT113" s="238">
        <f t="shared" si="66"/>
        <v>2</v>
      </c>
      <c r="AU113" s="166"/>
      <c r="AV113" s="167">
        <v>1</v>
      </c>
      <c r="AW113" s="167"/>
      <c r="AX113" s="167"/>
      <c r="AY113" s="167"/>
      <c r="AZ113" s="167">
        <v>2</v>
      </c>
      <c r="BA113" s="167"/>
      <c r="BB113" s="167">
        <f t="shared" si="102"/>
        <v>3</v>
      </c>
      <c r="BC113" s="168"/>
      <c r="BD113" s="169"/>
      <c r="BE113" s="169"/>
      <c r="BF113" s="169"/>
      <c r="BG113" s="169"/>
      <c r="BH113" s="169">
        <v>2</v>
      </c>
      <c r="BI113" s="169"/>
      <c r="BJ113" s="169">
        <f t="shared" si="103"/>
        <v>2</v>
      </c>
      <c r="BK113" s="168"/>
      <c r="BL113" s="256">
        <f t="shared" si="67"/>
        <v>3</v>
      </c>
      <c r="BM113" s="172">
        <f t="shared" si="104"/>
        <v>0</v>
      </c>
      <c r="BN113" s="238">
        <f t="shared" si="68"/>
        <v>3</v>
      </c>
      <c r="BO113" s="166"/>
      <c r="BP113" s="170">
        <v>2</v>
      </c>
      <c r="BQ113" s="170"/>
      <c r="BR113" s="170">
        <v>2</v>
      </c>
      <c r="BS113" s="170"/>
      <c r="BT113" s="170">
        <v>2</v>
      </c>
      <c r="BU113" s="170"/>
      <c r="BV113" s="171">
        <f t="shared" si="105"/>
        <v>6</v>
      </c>
      <c r="BW113" s="172"/>
      <c r="BX113" s="173"/>
      <c r="BY113" s="173"/>
      <c r="BZ113" s="173"/>
      <c r="CA113" s="173"/>
      <c r="CB113" s="173">
        <v>5</v>
      </c>
      <c r="CC113" s="173"/>
      <c r="CD113" s="173">
        <f t="shared" si="106"/>
        <v>5</v>
      </c>
      <c r="CE113" s="172"/>
      <c r="CF113" s="174"/>
      <c r="CG113" s="256">
        <f t="shared" si="107"/>
        <v>6</v>
      </c>
      <c r="CH113" s="172">
        <f t="shared" si="108"/>
        <v>0</v>
      </c>
      <c r="CI113" s="237">
        <f t="shared" si="114"/>
        <v>6</v>
      </c>
      <c r="CJ113" s="237"/>
      <c r="CK113" s="175">
        <f>(X113+AR113+BL113+CI113)/4</f>
        <v>3.25</v>
      </c>
      <c r="CL113" s="166"/>
      <c r="CM113" s="170">
        <v>2</v>
      </c>
      <c r="CN113" s="170"/>
      <c r="CO113" s="170"/>
      <c r="CP113" s="170"/>
      <c r="CQ113" s="170">
        <v>2</v>
      </c>
      <c r="CR113" s="170"/>
      <c r="CS113" s="171">
        <f t="shared" si="109"/>
        <v>4</v>
      </c>
      <c r="CT113" s="172"/>
      <c r="CU113" s="173"/>
      <c r="CV113" s="173"/>
      <c r="CW113" s="173">
        <v>1</v>
      </c>
      <c r="CX113" s="173"/>
      <c r="CY113" s="173">
        <v>2</v>
      </c>
      <c r="CZ113" s="173">
        <v>1</v>
      </c>
      <c r="DA113" s="173">
        <f t="shared" si="110"/>
        <v>4</v>
      </c>
      <c r="DB113" s="172"/>
      <c r="DC113" s="174"/>
      <c r="DD113" s="258">
        <f t="shared" si="75"/>
        <v>4</v>
      </c>
      <c r="DE113" s="172">
        <f t="shared" si="111"/>
        <v>0</v>
      </c>
      <c r="DF113" s="237">
        <f t="shared" si="112"/>
        <v>4</v>
      </c>
      <c r="DG113" s="166"/>
      <c r="DH113" s="170">
        <v>2</v>
      </c>
      <c r="DI113" s="170"/>
      <c r="DJ113" s="170"/>
      <c r="DK113" s="170"/>
      <c r="DL113" s="170">
        <v>2</v>
      </c>
      <c r="DM113" s="170"/>
      <c r="DN113" s="171">
        <f t="shared" si="113"/>
        <v>4</v>
      </c>
      <c r="DO113" s="172"/>
      <c r="DP113" s="173">
        <v>1</v>
      </c>
      <c r="DQ113" s="173"/>
      <c r="DR113" s="173"/>
      <c r="DS113" s="173">
        <v>1</v>
      </c>
      <c r="DT113" s="173">
        <v>3</v>
      </c>
      <c r="DU113" s="173"/>
      <c r="DV113" s="173">
        <f t="shared" si="61"/>
        <v>5</v>
      </c>
      <c r="DW113" s="172"/>
      <c r="DX113" s="174"/>
      <c r="DY113" s="258">
        <f t="shared" si="78"/>
        <v>5</v>
      </c>
      <c r="DZ113" s="172">
        <f t="shared" si="79"/>
        <v>0</v>
      </c>
      <c r="EA113" s="238">
        <f t="shared" si="115"/>
        <v>5</v>
      </c>
      <c r="EC113" s="388">
        <f t="shared" si="80"/>
        <v>3.6666666666666665</v>
      </c>
    </row>
    <row r="114" spans="1:133" hidden="1" x14ac:dyDescent="0.15">
      <c r="A114" s="223">
        <v>49</v>
      </c>
      <c r="B114" s="415"/>
      <c r="C114" s="226">
        <v>153</v>
      </c>
      <c r="D114" s="226" t="s">
        <v>134</v>
      </c>
      <c r="E114" s="126" t="s">
        <v>733</v>
      </c>
      <c r="F114" s="132" t="s">
        <v>734</v>
      </c>
      <c r="G114" s="226" t="s">
        <v>735</v>
      </c>
      <c r="H114" s="84"/>
      <c r="I114" s="85"/>
      <c r="J114" s="86"/>
      <c r="K114" s="87"/>
      <c r="L114" s="88"/>
      <c r="M114" s="89"/>
      <c r="N114" s="67">
        <f t="shared" si="96"/>
        <v>0</v>
      </c>
      <c r="O114" s="90"/>
      <c r="P114" s="91"/>
      <c r="Q114" s="92"/>
      <c r="R114" s="93"/>
      <c r="S114" s="94"/>
      <c r="T114" s="95"/>
      <c r="U114" s="94"/>
      <c r="V114" s="71">
        <f t="shared" si="97"/>
        <v>0</v>
      </c>
      <c r="W114" s="90"/>
      <c r="X114" s="75">
        <f>MAX(N114,V114)+Y114</f>
        <v>0</v>
      </c>
      <c r="Y114" s="68">
        <f t="shared" si="98"/>
        <v>0</v>
      </c>
      <c r="Z114" s="129"/>
      <c r="AA114" s="130"/>
      <c r="AB114" s="61"/>
      <c r="AC114" s="62"/>
      <c r="AD114" s="63"/>
      <c r="AE114" s="64"/>
      <c r="AF114" s="65"/>
      <c r="AG114" s="66"/>
      <c r="AH114" s="67">
        <f t="shared" ref="AH114:AH115" si="116">SUM(AB114:AG114)</f>
        <v>0</v>
      </c>
      <c r="AI114" s="68"/>
      <c r="AJ114" s="69"/>
      <c r="AK114" s="70"/>
      <c r="AL114" s="71"/>
      <c r="AM114" s="72"/>
      <c r="AN114" s="73"/>
      <c r="AO114" s="72"/>
      <c r="AP114" s="71">
        <f t="shared" ref="AP114:AP115" si="117">SUM(AJ114:AO114)</f>
        <v>0</v>
      </c>
      <c r="AQ114" s="68"/>
      <c r="AR114" s="75">
        <f>MAX(AH114,AP114)+AS114</f>
        <v>0</v>
      </c>
      <c r="AS114" s="68">
        <f t="shared" si="101"/>
        <v>0</v>
      </c>
      <c r="AT114" s="129"/>
      <c r="AU114" s="130"/>
      <c r="AV114" s="61"/>
      <c r="AW114" s="62"/>
      <c r="AX114" s="63"/>
      <c r="AY114" s="64"/>
      <c r="AZ114" s="65"/>
      <c r="BA114" s="66"/>
      <c r="BB114" s="67">
        <f t="shared" ref="BB114:BB115" si="118">SUM(AV114:BA114)</f>
        <v>0</v>
      </c>
      <c r="BC114" s="68"/>
      <c r="BD114" s="69"/>
      <c r="BE114" s="70"/>
      <c r="BF114" s="71"/>
      <c r="BG114" s="72"/>
      <c r="BH114" s="73"/>
      <c r="BI114" s="72"/>
      <c r="BJ114" s="71">
        <f t="shared" ref="BJ114:BJ115" si="119">SUM(BD114:BI114)</f>
        <v>0</v>
      </c>
      <c r="BK114" s="68"/>
      <c r="BL114" s="75">
        <f>MAX(BB114,BJ114)+BM114</f>
        <v>0</v>
      </c>
      <c r="BM114" s="68">
        <f t="shared" si="104"/>
        <v>0</v>
      </c>
      <c r="BN114" s="129"/>
      <c r="BO114" s="130"/>
      <c r="BP114" s="61"/>
      <c r="BQ114" s="62"/>
      <c r="BR114" s="63"/>
      <c r="BS114" s="64"/>
      <c r="BT114" s="65"/>
      <c r="BU114" s="66"/>
      <c r="BV114" s="67">
        <f t="shared" ref="BV114:BV115" si="120">SUM(BP114:BU114)</f>
        <v>0</v>
      </c>
      <c r="BW114" s="68"/>
      <c r="BX114" s="69"/>
      <c r="BY114" s="70"/>
      <c r="BZ114" s="71"/>
      <c r="CA114" s="72"/>
      <c r="CB114" s="73"/>
      <c r="CC114" s="72"/>
      <c r="CD114" s="71">
        <f t="shared" ref="CD114:CD115" si="121">SUM(BX114:CC114)</f>
        <v>0</v>
      </c>
      <c r="CE114" s="68"/>
      <c r="CF114" s="74"/>
      <c r="CG114" s="75">
        <f t="shared" ref="CG114:CG115" si="122">MAX(BV114,CD114)+CH114</f>
        <v>0</v>
      </c>
      <c r="CH114" s="68">
        <f t="shared" ref="CH114:CH115" si="123">MAX(BW114,CE114)</f>
        <v>0</v>
      </c>
      <c r="CI114" s="239">
        <f t="shared" ref="CI114:CI115" si="124">SUM(CG114:CH114)</f>
        <v>0</v>
      </c>
      <c r="CJ114" s="239"/>
      <c r="CK114" s="131">
        <f>(X114+AR114+BL114)/3</f>
        <v>0</v>
      </c>
      <c r="CL114" s="130"/>
      <c r="CM114" s="61"/>
      <c r="CN114" s="62"/>
      <c r="CO114" s="63"/>
      <c r="CP114" s="64"/>
      <c r="CQ114" s="65"/>
      <c r="CR114" s="66"/>
      <c r="CS114" s="67">
        <f t="shared" ref="CS114:CS115" si="125">SUM(CM114:CR114)</f>
        <v>0</v>
      </c>
      <c r="CT114" s="68"/>
      <c r="CU114" s="69"/>
      <c r="CV114" s="70"/>
      <c r="CW114" s="71"/>
      <c r="CX114" s="72"/>
      <c r="CY114" s="73"/>
      <c r="CZ114" s="72"/>
      <c r="DA114" s="71">
        <f t="shared" ref="DA114:DA115" si="126">SUM(CU114:CZ114)</f>
        <v>0</v>
      </c>
      <c r="DB114" s="68"/>
      <c r="DC114" s="74"/>
      <c r="DD114" s="75">
        <f t="shared" ref="DD114:DD115" si="127">MAX(CS114,DA114)+DE114</f>
        <v>0</v>
      </c>
      <c r="DE114" s="68">
        <f t="shared" ref="DE114:DE115" si="128">MAX(CT114,DB114)</f>
        <v>0</v>
      </c>
      <c r="DF114" s="239">
        <f t="shared" ref="DF114:DF115" si="129">SUM(DD114:DE114)</f>
        <v>0</v>
      </c>
      <c r="DG114" s="130"/>
      <c r="DH114" s="61"/>
      <c r="DI114" s="62"/>
      <c r="DJ114" s="63"/>
      <c r="DK114" s="64"/>
      <c r="DL114" s="65"/>
      <c r="DM114" s="66"/>
      <c r="DN114" s="67">
        <f t="shared" ref="DN114:DN115" si="130">SUM(DH114:DM114)</f>
        <v>0</v>
      </c>
      <c r="DO114" s="68"/>
      <c r="DP114" s="69"/>
      <c r="DQ114" s="70"/>
      <c r="DR114" s="71"/>
      <c r="DS114" s="72"/>
      <c r="DT114" s="73"/>
      <c r="DU114" s="72"/>
      <c r="DV114" s="72">
        <f t="shared" ref="DV114:DV115" si="131">SUM(DP114:DU114)</f>
        <v>0</v>
      </c>
      <c r="DW114" s="68"/>
      <c r="DX114" s="74"/>
      <c r="DY114" s="75">
        <f t="shared" ref="DY114:DY115" si="132">MAX(DN114,DV114)+DZ114</f>
        <v>0</v>
      </c>
      <c r="DZ114" s="68">
        <f t="shared" si="79"/>
        <v>0</v>
      </c>
      <c r="EA114" s="240">
        <f t="shared" si="115"/>
        <v>0</v>
      </c>
      <c r="EC114" s="389">
        <f>(AX114+BR114+CL114)/3</f>
        <v>0</v>
      </c>
    </row>
    <row r="115" spans="1:133" ht="13" hidden="1" thickBot="1" x14ac:dyDescent="0.2">
      <c r="A115" s="223">
        <v>50</v>
      </c>
      <c r="B115" s="148"/>
      <c r="C115" s="221">
        <v>217</v>
      </c>
      <c r="D115" s="221"/>
      <c r="E115" s="133" t="s">
        <v>990</v>
      </c>
      <c r="F115" s="134" t="s">
        <v>991</v>
      </c>
      <c r="G115" s="221" t="s">
        <v>992</v>
      </c>
      <c r="H115" s="109"/>
      <c r="I115" s="110"/>
      <c r="J115" s="111"/>
      <c r="K115" s="112"/>
      <c r="L115" s="113"/>
      <c r="M115" s="114"/>
      <c r="N115" s="67">
        <f t="shared" si="96"/>
        <v>0</v>
      </c>
      <c r="O115" s="115"/>
      <c r="P115" s="116"/>
      <c r="Q115" s="117"/>
      <c r="R115" s="118"/>
      <c r="S115" s="119"/>
      <c r="T115" s="120"/>
      <c r="U115" s="119"/>
      <c r="V115" s="118">
        <f t="shared" si="97"/>
        <v>0</v>
      </c>
      <c r="W115" s="115">
        <v>1</v>
      </c>
      <c r="X115" s="121">
        <f>MAX(N115,V115)+Y115</f>
        <v>1</v>
      </c>
      <c r="Y115" s="107">
        <f t="shared" si="98"/>
        <v>1</v>
      </c>
      <c r="Z115" s="246"/>
      <c r="AA115" s="135"/>
      <c r="AB115" s="109"/>
      <c r="AC115" s="110"/>
      <c r="AD115" s="111"/>
      <c r="AE115" s="112"/>
      <c r="AF115" s="113"/>
      <c r="AG115" s="114"/>
      <c r="AH115" s="67">
        <f t="shared" si="116"/>
        <v>0</v>
      </c>
      <c r="AI115" s="115"/>
      <c r="AJ115" s="116"/>
      <c r="AK115" s="117"/>
      <c r="AL115" s="118"/>
      <c r="AM115" s="119"/>
      <c r="AN115" s="120"/>
      <c r="AO115" s="119"/>
      <c r="AP115" s="118">
        <f t="shared" si="117"/>
        <v>0</v>
      </c>
      <c r="AQ115" s="115"/>
      <c r="AR115" s="121">
        <f>MAX(AH115,AP115)+AS115</f>
        <v>0</v>
      </c>
      <c r="AS115" s="107">
        <f t="shared" si="101"/>
        <v>0</v>
      </c>
      <c r="AT115" s="246"/>
      <c r="AU115" s="135"/>
      <c r="AV115" s="109"/>
      <c r="AW115" s="110"/>
      <c r="AX115" s="111"/>
      <c r="AY115" s="112"/>
      <c r="AZ115" s="113"/>
      <c r="BA115" s="114"/>
      <c r="BB115" s="67">
        <f t="shared" si="118"/>
        <v>0</v>
      </c>
      <c r="BC115" s="115"/>
      <c r="BD115" s="116"/>
      <c r="BE115" s="117"/>
      <c r="BF115" s="118"/>
      <c r="BG115" s="119"/>
      <c r="BH115" s="120"/>
      <c r="BI115" s="119"/>
      <c r="BJ115" s="118">
        <f t="shared" si="119"/>
        <v>0</v>
      </c>
      <c r="BK115" s="115"/>
      <c r="BL115" s="121">
        <f>MAX(BB115,BJ115)+BM115</f>
        <v>0</v>
      </c>
      <c r="BM115" s="107">
        <f t="shared" si="104"/>
        <v>0</v>
      </c>
      <c r="BN115" s="246"/>
      <c r="BO115" s="135"/>
      <c r="BP115" s="109"/>
      <c r="BQ115" s="110"/>
      <c r="BR115" s="111"/>
      <c r="BS115" s="112"/>
      <c r="BT115" s="113"/>
      <c r="BU115" s="114"/>
      <c r="BV115" s="67">
        <f t="shared" si="120"/>
        <v>0</v>
      </c>
      <c r="BW115" s="115"/>
      <c r="BX115" s="116"/>
      <c r="BY115" s="117"/>
      <c r="BZ115" s="118"/>
      <c r="CA115" s="119"/>
      <c r="CB115" s="120"/>
      <c r="CC115" s="119"/>
      <c r="CD115" s="118">
        <f t="shared" si="121"/>
        <v>0</v>
      </c>
      <c r="CE115" s="115"/>
      <c r="CF115" s="108"/>
      <c r="CG115" s="121">
        <f t="shared" si="122"/>
        <v>0</v>
      </c>
      <c r="CH115" s="107">
        <f t="shared" si="123"/>
        <v>0</v>
      </c>
      <c r="CI115" s="239">
        <f t="shared" si="124"/>
        <v>0</v>
      </c>
      <c r="CJ115" s="239"/>
      <c r="CK115" s="131">
        <f>(X115+AR115+BL115)/3</f>
        <v>0.33333333333333331</v>
      </c>
      <c r="CL115" s="135"/>
      <c r="CM115" s="109"/>
      <c r="CN115" s="110"/>
      <c r="CO115" s="111"/>
      <c r="CP115" s="112"/>
      <c r="CQ115" s="113"/>
      <c r="CR115" s="114"/>
      <c r="CS115" s="67">
        <f t="shared" si="125"/>
        <v>0</v>
      </c>
      <c r="CT115" s="115"/>
      <c r="CU115" s="116"/>
      <c r="CV115" s="117"/>
      <c r="CW115" s="118"/>
      <c r="CX115" s="119"/>
      <c r="CY115" s="120"/>
      <c r="CZ115" s="119"/>
      <c r="DA115" s="118">
        <f t="shared" si="126"/>
        <v>0</v>
      </c>
      <c r="DB115" s="115"/>
      <c r="DC115" s="108"/>
      <c r="DD115" s="121">
        <f t="shared" si="127"/>
        <v>0</v>
      </c>
      <c r="DE115" s="107">
        <f t="shared" si="128"/>
        <v>0</v>
      </c>
      <c r="DF115" s="239">
        <f t="shared" si="129"/>
        <v>0</v>
      </c>
      <c r="DG115" s="135"/>
      <c r="DH115" s="109"/>
      <c r="DI115" s="110"/>
      <c r="DJ115" s="111"/>
      <c r="DK115" s="112"/>
      <c r="DL115" s="113"/>
      <c r="DM115" s="114"/>
      <c r="DN115" s="67">
        <f t="shared" si="130"/>
        <v>0</v>
      </c>
      <c r="DO115" s="115"/>
      <c r="DP115" s="116"/>
      <c r="DQ115" s="117"/>
      <c r="DR115" s="118"/>
      <c r="DS115" s="119"/>
      <c r="DT115" s="120"/>
      <c r="DU115" s="119"/>
      <c r="DV115" s="119">
        <f t="shared" si="131"/>
        <v>0</v>
      </c>
      <c r="DW115" s="115"/>
      <c r="DX115" s="108"/>
      <c r="DY115" s="121">
        <f t="shared" si="132"/>
        <v>0</v>
      </c>
      <c r="DZ115" s="107">
        <f t="shared" si="79"/>
        <v>0</v>
      </c>
      <c r="EA115" s="240">
        <f t="shared" si="115"/>
        <v>0</v>
      </c>
      <c r="EC115" s="389">
        <f>(AX115+BR115+CL115)/3</f>
        <v>0</v>
      </c>
    </row>
    <row r="116" spans="1:133" ht="13" hidden="1" thickBot="1" x14ac:dyDescent="0.2">
      <c r="A116" s="221" t="s">
        <v>993</v>
      </c>
      <c r="B116" s="239"/>
      <c r="C116" s="221">
        <v>130</v>
      </c>
      <c r="D116" s="221" t="s">
        <v>141</v>
      </c>
      <c r="E116" s="133" t="s">
        <v>887</v>
      </c>
      <c r="F116" s="134" t="s">
        <v>888</v>
      </c>
      <c r="G116" s="221" t="s">
        <v>889</v>
      </c>
      <c r="H116" s="136"/>
      <c r="I116" s="137"/>
      <c r="J116" s="138"/>
      <c r="K116" s="138"/>
      <c r="L116" s="139"/>
      <c r="M116" s="139"/>
      <c r="N116" s="139"/>
      <c r="O116" s="139"/>
      <c r="P116" s="140"/>
      <c r="Q116" s="141"/>
      <c r="R116" s="141"/>
      <c r="S116" s="141"/>
      <c r="T116" s="142"/>
      <c r="U116" s="142"/>
      <c r="V116" s="142"/>
      <c r="W116" s="139"/>
      <c r="X116" s="147"/>
      <c r="Y116" s="115"/>
      <c r="Z116" s="144"/>
      <c r="AA116" s="145"/>
      <c r="AB116" s="136"/>
      <c r="AC116" s="137"/>
      <c r="AD116" s="138"/>
      <c r="AE116" s="138"/>
      <c r="AF116" s="139"/>
      <c r="AG116" s="139"/>
      <c r="AH116" s="139"/>
      <c r="AI116" s="139"/>
      <c r="AJ116" s="140"/>
      <c r="AK116" s="141"/>
      <c r="AL116" s="141"/>
      <c r="AM116" s="141"/>
      <c r="AN116" s="142"/>
      <c r="AO116" s="142"/>
      <c r="AP116" s="142"/>
      <c r="AQ116" s="139"/>
      <c r="AR116" s="143"/>
      <c r="AS116" s="137"/>
      <c r="AT116" s="144"/>
      <c r="AU116" s="146"/>
      <c r="AV116" s="136"/>
      <c r="AW116" s="137"/>
      <c r="AX116" s="138"/>
      <c r="AY116" s="138"/>
      <c r="AZ116" s="139"/>
      <c r="BA116" s="139"/>
      <c r="BB116" s="139"/>
      <c r="BC116" s="139"/>
      <c r="BD116" s="140"/>
      <c r="BE116" s="141"/>
      <c r="BF116" s="141"/>
      <c r="BG116" s="141"/>
      <c r="BH116" s="142"/>
      <c r="BI116" s="142"/>
      <c r="BJ116" s="142"/>
      <c r="BK116" s="139"/>
      <c r="BL116" s="143"/>
      <c r="BM116" s="137"/>
      <c r="BN116" s="144"/>
      <c r="BO116" s="146"/>
      <c r="BP116" s="136"/>
      <c r="BQ116" s="137"/>
      <c r="BR116" s="138"/>
      <c r="BS116" s="138"/>
      <c r="BT116" s="139"/>
      <c r="BU116" s="139"/>
      <c r="BV116" s="139"/>
      <c r="BW116" s="139"/>
      <c r="BX116" s="140"/>
      <c r="BY116" s="141"/>
      <c r="BZ116" s="141"/>
      <c r="CA116" s="141"/>
      <c r="CB116" s="142"/>
      <c r="CC116" s="142"/>
      <c r="CD116" s="142"/>
      <c r="CE116" s="139"/>
      <c r="CF116" s="137"/>
      <c r="CG116" s="143"/>
      <c r="CH116" s="137"/>
      <c r="CI116" s="239"/>
      <c r="CJ116" s="239"/>
      <c r="CK116" s="131"/>
      <c r="CL116" s="146"/>
      <c r="CM116" s="136"/>
      <c r="CN116" s="137"/>
      <c r="CO116" s="138"/>
      <c r="CP116" s="138"/>
      <c r="CQ116" s="139"/>
      <c r="CR116" s="139"/>
      <c r="CS116" s="139"/>
      <c r="CT116" s="139"/>
      <c r="CU116" s="140"/>
      <c r="CV116" s="141"/>
      <c r="CW116" s="141"/>
      <c r="CX116" s="141"/>
      <c r="CY116" s="142"/>
      <c r="CZ116" s="142"/>
      <c r="DA116" s="142"/>
      <c r="DB116" s="139"/>
      <c r="DC116" s="137"/>
      <c r="DD116" s="143"/>
      <c r="DE116" s="137"/>
      <c r="DF116" s="239"/>
      <c r="DG116" s="146"/>
      <c r="DH116" s="136"/>
      <c r="DI116" s="137"/>
      <c r="DJ116" s="138"/>
      <c r="DK116" s="138"/>
      <c r="DL116" s="139"/>
      <c r="DM116" s="139"/>
      <c r="DN116" s="139"/>
      <c r="DO116" s="139"/>
      <c r="DP116" s="140"/>
      <c r="DQ116" s="141"/>
      <c r="DR116" s="141"/>
      <c r="DS116" s="141"/>
      <c r="DT116" s="142"/>
      <c r="DU116" s="142"/>
      <c r="DV116" s="142"/>
      <c r="DW116" s="139"/>
      <c r="DX116" s="137"/>
      <c r="DY116" s="143"/>
      <c r="DZ116" s="137"/>
      <c r="EA116" s="240"/>
      <c r="EC116" s="389"/>
    </row>
    <row r="117" spans="1:133" s="356" customFormat="1" ht="14" x14ac:dyDescent="0.2">
      <c r="A117" s="349"/>
      <c r="B117" s="351"/>
      <c r="C117" s="349"/>
      <c r="D117" s="349"/>
      <c r="E117" s="350"/>
      <c r="F117" s="349" t="s">
        <v>647</v>
      </c>
      <c r="G117" s="349" t="s">
        <v>647</v>
      </c>
      <c r="H117" s="351">
        <f t="shared" ref="H117:X117" si="133">SUM(H10:H116)</f>
        <v>12</v>
      </c>
      <c r="I117" s="351">
        <f t="shared" si="133"/>
        <v>1</v>
      </c>
      <c r="J117" s="351">
        <f t="shared" si="133"/>
        <v>15</v>
      </c>
      <c r="K117" s="351">
        <f t="shared" si="133"/>
        <v>5</v>
      </c>
      <c r="L117" s="351">
        <f t="shared" si="133"/>
        <v>23</v>
      </c>
      <c r="M117" s="351">
        <f t="shared" si="133"/>
        <v>0</v>
      </c>
      <c r="N117" s="351">
        <f t="shared" si="133"/>
        <v>56</v>
      </c>
      <c r="O117" s="351">
        <f t="shared" si="133"/>
        <v>3</v>
      </c>
      <c r="P117" s="351">
        <f t="shared" si="133"/>
        <v>11</v>
      </c>
      <c r="Q117" s="351">
        <f t="shared" si="133"/>
        <v>6</v>
      </c>
      <c r="R117" s="351">
        <f t="shared" si="133"/>
        <v>17</v>
      </c>
      <c r="S117" s="351">
        <f t="shared" si="133"/>
        <v>2</v>
      </c>
      <c r="T117" s="352">
        <f t="shared" si="133"/>
        <v>28</v>
      </c>
      <c r="U117" s="351">
        <f t="shared" si="133"/>
        <v>2</v>
      </c>
      <c r="V117" s="351">
        <f t="shared" si="133"/>
        <v>66</v>
      </c>
      <c r="W117" s="351">
        <f t="shared" si="133"/>
        <v>1</v>
      </c>
      <c r="X117" s="353">
        <f t="shared" si="133"/>
        <v>94</v>
      </c>
      <c r="Y117" s="353">
        <f t="shared" ref="Y117" si="134">SUM(Y10:Y116)</f>
        <v>4</v>
      </c>
      <c r="Z117" s="351">
        <f t="shared" ref="Z117" si="135">SUM(Z10:Z116)</f>
        <v>96</v>
      </c>
      <c r="AA117" s="354"/>
      <c r="AB117" s="351">
        <f t="shared" ref="AB117:AR117" si="136">SUM(AB10:AB116)</f>
        <v>25</v>
      </c>
      <c r="AC117" s="351">
        <f t="shared" si="136"/>
        <v>4</v>
      </c>
      <c r="AD117" s="351">
        <f t="shared" si="136"/>
        <v>26</v>
      </c>
      <c r="AE117" s="351">
        <f t="shared" si="136"/>
        <v>3</v>
      </c>
      <c r="AF117" s="351">
        <f t="shared" si="136"/>
        <v>35</v>
      </c>
      <c r="AG117" s="351">
        <f t="shared" si="136"/>
        <v>1</v>
      </c>
      <c r="AH117" s="351">
        <f t="shared" si="136"/>
        <v>94</v>
      </c>
      <c r="AI117" s="351">
        <f t="shared" si="136"/>
        <v>4</v>
      </c>
      <c r="AJ117" s="351">
        <f t="shared" si="136"/>
        <v>23</v>
      </c>
      <c r="AK117" s="351">
        <f t="shared" si="136"/>
        <v>6</v>
      </c>
      <c r="AL117" s="351">
        <f t="shared" si="136"/>
        <v>28</v>
      </c>
      <c r="AM117" s="351">
        <f t="shared" si="136"/>
        <v>6</v>
      </c>
      <c r="AN117" s="352">
        <f t="shared" si="136"/>
        <v>27</v>
      </c>
      <c r="AO117" s="351">
        <f t="shared" si="136"/>
        <v>1</v>
      </c>
      <c r="AP117" s="351">
        <f t="shared" si="136"/>
        <v>91</v>
      </c>
      <c r="AQ117" s="351">
        <f t="shared" si="136"/>
        <v>1</v>
      </c>
      <c r="AR117" s="351">
        <f t="shared" si="136"/>
        <v>118</v>
      </c>
      <c r="AS117" s="351">
        <f t="shared" ref="AS117:AT117" si="137">SUM(AS10:AS116)</f>
        <v>4</v>
      </c>
      <c r="AT117" s="351">
        <f t="shared" si="137"/>
        <v>122</v>
      </c>
      <c r="AU117" s="354"/>
      <c r="AV117" s="351">
        <f t="shared" ref="AV117:BN117" si="138">SUM(AV10:AV116)</f>
        <v>31</v>
      </c>
      <c r="AW117" s="351">
        <f t="shared" si="138"/>
        <v>5</v>
      </c>
      <c r="AX117" s="351">
        <f t="shared" si="138"/>
        <v>19</v>
      </c>
      <c r="AY117" s="351">
        <f t="shared" si="138"/>
        <v>4</v>
      </c>
      <c r="AZ117" s="351">
        <f t="shared" si="138"/>
        <v>32</v>
      </c>
      <c r="BA117" s="351">
        <f t="shared" si="138"/>
        <v>5</v>
      </c>
      <c r="BB117" s="351">
        <f t="shared" si="138"/>
        <v>96</v>
      </c>
      <c r="BC117" s="351">
        <f t="shared" si="138"/>
        <v>1</v>
      </c>
      <c r="BD117" s="351">
        <f t="shared" si="138"/>
        <v>36</v>
      </c>
      <c r="BE117" s="351">
        <f t="shared" si="138"/>
        <v>2</v>
      </c>
      <c r="BF117" s="351">
        <f t="shared" si="138"/>
        <v>25</v>
      </c>
      <c r="BG117" s="351">
        <f t="shared" si="138"/>
        <v>1</v>
      </c>
      <c r="BH117" s="352">
        <f t="shared" si="138"/>
        <v>34</v>
      </c>
      <c r="BI117" s="351">
        <f t="shared" si="138"/>
        <v>0</v>
      </c>
      <c r="BJ117" s="351">
        <f t="shared" si="138"/>
        <v>98</v>
      </c>
      <c r="BK117" s="351">
        <f t="shared" si="138"/>
        <v>0</v>
      </c>
      <c r="BL117" s="351">
        <f t="shared" si="138"/>
        <v>123</v>
      </c>
      <c r="BM117" s="351">
        <f t="shared" si="138"/>
        <v>1</v>
      </c>
      <c r="BN117" s="351">
        <f t="shared" si="138"/>
        <v>124</v>
      </c>
      <c r="BO117" s="354"/>
      <c r="BP117" s="351">
        <f t="shared" ref="BP117:CI117" si="139">SUM(BP10:BP116)</f>
        <v>32</v>
      </c>
      <c r="BQ117" s="351">
        <f t="shared" si="139"/>
        <v>2</v>
      </c>
      <c r="BR117" s="351">
        <f t="shared" si="139"/>
        <v>34</v>
      </c>
      <c r="BS117" s="351">
        <f t="shared" si="139"/>
        <v>5</v>
      </c>
      <c r="BT117" s="351">
        <f t="shared" si="139"/>
        <v>34</v>
      </c>
      <c r="BU117" s="351">
        <f t="shared" si="139"/>
        <v>0</v>
      </c>
      <c r="BV117" s="351">
        <f t="shared" si="139"/>
        <v>107</v>
      </c>
      <c r="BW117" s="351">
        <f t="shared" si="139"/>
        <v>3</v>
      </c>
      <c r="BX117" s="351">
        <f t="shared" si="139"/>
        <v>27</v>
      </c>
      <c r="BY117" s="351">
        <f t="shared" si="139"/>
        <v>1</v>
      </c>
      <c r="BZ117" s="351">
        <f t="shared" si="139"/>
        <v>34</v>
      </c>
      <c r="CA117" s="351">
        <f t="shared" si="139"/>
        <v>4</v>
      </c>
      <c r="CB117" s="352">
        <f t="shared" si="139"/>
        <v>42</v>
      </c>
      <c r="CC117" s="351">
        <f t="shared" si="139"/>
        <v>5</v>
      </c>
      <c r="CD117" s="351">
        <f t="shared" si="139"/>
        <v>113</v>
      </c>
      <c r="CE117" s="351">
        <f t="shared" si="139"/>
        <v>1</v>
      </c>
      <c r="CF117" s="351">
        <f t="shared" si="139"/>
        <v>0</v>
      </c>
      <c r="CG117" s="351">
        <f t="shared" si="139"/>
        <v>144</v>
      </c>
      <c r="CH117" s="351">
        <f t="shared" si="139"/>
        <v>4</v>
      </c>
      <c r="CI117" s="351">
        <f t="shared" si="139"/>
        <v>148</v>
      </c>
      <c r="CJ117" s="351"/>
      <c r="CK117" s="355">
        <f>(X117+AR117+BL117)/3</f>
        <v>111.66666666666667</v>
      </c>
      <c r="CL117" s="354"/>
      <c r="CM117" s="351">
        <f t="shared" ref="CM117:DF117" si="140">SUM(CM10:CM116)</f>
        <v>34</v>
      </c>
      <c r="CN117" s="351">
        <f t="shared" si="140"/>
        <v>5</v>
      </c>
      <c r="CO117" s="351">
        <f t="shared" si="140"/>
        <v>37</v>
      </c>
      <c r="CP117" s="351">
        <f t="shared" si="140"/>
        <v>5</v>
      </c>
      <c r="CQ117" s="351">
        <f t="shared" si="140"/>
        <v>46</v>
      </c>
      <c r="CR117" s="351">
        <f t="shared" si="140"/>
        <v>5</v>
      </c>
      <c r="CS117" s="351">
        <f t="shared" si="140"/>
        <v>132</v>
      </c>
      <c r="CT117" s="351">
        <f t="shared" si="140"/>
        <v>1</v>
      </c>
      <c r="CU117" s="351">
        <f t="shared" si="140"/>
        <v>33</v>
      </c>
      <c r="CV117" s="351">
        <f t="shared" si="140"/>
        <v>12</v>
      </c>
      <c r="CW117" s="351">
        <f t="shared" si="140"/>
        <v>44</v>
      </c>
      <c r="CX117" s="351">
        <f t="shared" si="140"/>
        <v>4</v>
      </c>
      <c r="CY117" s="352">
        <f t="shared" si="140"/>
        <v>44</v>
      </c>
      <c r="CZ117" s="351">
        <f t="shared" si="140"/>
        <v>8</v>
      </c>
      <c r="DA117" s="351">
        <f t="shared" si="140"/>
        <v>145</v>
      </c>
      <c r="DB117" s="351">
        <f t="shared" si="140"/>
        <v>1</v>
      </c>
      <c r="DC117" s="351">
        <f t="shared" si="140"/>
        <v>0</v>
      </c>
      <c r="DD117" s="351">
        <f t="shared" si="140"/>
        <v>180</v>
      </c>
      <c r="DE117" s="351">
        <f t="shared" si="140"/>
        <v>2</v>
      </c>
      <c r="DF117" s="351">
        <f t="shared" si="140"/>
        <v>182</v>
      </c>
      <c r="DG117" s="354"/>
      <c r="DH117" s="351">
        <f t="shared" ref="DH117:EA117" si="141">SUM(DH10:DH116)</f>
        <v>29</v>
      </c>
      <c r="DI117" s="351">
        <f t="shared" si="141"/>
        <v>0</v>
      </c>
      <c r="DJ117" s="351">
        <f t="shared" si="141"/>
        <v>58</v>
      </c>
      <c r="DK117" s="351">
        <f t="shared" si="141"/>
        <v>7</v>
      </c>
      <c r="DL117" s="351">
        <f t="shared" si="141"/>
        <v>38</v>
      </c>
      <c r="DM117" s="351">
        <f t="shared" si="141"/>
        <v>4</v>
      </c>
      <c r="DN117" s="351">
        <f t="shared" si="141"/>
        <v>136</v>
      </c>
      <c r="DO117" s="351">
        <f t="shared" si="141"/>
        <v>3</v>
      </c>
      <c r="DP117" s="351">
        <f t="shared" si="141"/>
        <v>33</v>
      </c>
      <c r="DQ117" s="351">
        <f t="shared" si="141"/>
        <v>9</v>
      </c>
      <c r="DR117" s="351">
        <f t="shared" si="141"/>
        <v>27</v>
      </c>
      <c r="DS117" s="351">
        <f t="shared" si="141"/>
        <v>12</v>
      </c>
      <c r="DT117" s="352">
        <f t="shared" si="141"/>
        <v>30</v>
      </c>
      <c r="DU117" s="351">
        <f t="shared" si="141"/>
        <v>9</v>
      </c>
      <c r="DV117" s="351">
        <f t="shared" si="141"/>
        <v>120</v>
      </c>
      <c r="DW117" s="351">
        <f t="shared" si="141"/>
        <v>0</v>
      </c>
      <c r="DX117" s="351">
        <f t="shared" si="141"/>
        <v>0</v>
      </c>
      <c r="DY117" s="351">
        <f t="shared" si="141"/>
        <v>168</v>
      </c>
      <c r="DZ117" s="351">
        <f t="shared" si="141"/>
        <v>3</v>
      </c>
      <c r="EA117" s="352">
        <f t="shared" si="141"/>
        <v>171</v>
      </c>
      <c r="EC117" s="387">
        <f>(AA117+AU117+BO117+CK117+DH117+EA117)/6</f>
        <v>51.94444444444445</v>
      </c>
    </row>
    <row r="118" spans="1:133" s="356" customFormat="1" ht="14" x14ac:dyDescent="0.2">
      <c r="A118" s="349"/>
      <c r="B118" s="351"/>
      <c r="C118" s="357">
        <f>COUNTIF(C10:C116,"&gt;0")</f>
        <v>101</v>
      </c>
      <c r="D118" s="349"/>
      <c r="E118" s="350"/>
      <c r="F118" s="349" t="s">
        <v>648</v>
      </c>
      <c r="G118" s="349" t="s">
        <v>648</v>
      </c>
      <c r="H118" s="351">
        <f t="shared" ref="H118:X118" si="142">COUNTIF(H10:H116,"&gt;0")</f>
        <v>9</v>
      </c>
      <c r="I118" s="351">
        <f t="shared" si="142"/>
        <v>1</v>
      </c>
      <c r="J118" s="351">
        <f t="shared" si="142"/>
        <v>6</v>
      </c>
      <c r="K118" s="351">
        <f t="shared" si="142"/>
        <v>4</v>
      </c>
      <c r="L118" s="351">
        <f t="shared" si="142"/>
        <v>8</v>
      </c>
      <c r="M118" s="351">
        <f t="shared" si="142"/>
        <v>0</v>
      </c>
      <c r="N118" s="351">
        <f t="shared" si="142"/>
        <v>15</v>
      </c>
      <c r="O118" s="351">
        <f t="shared" si="142"/>
        <v>3</v>
      </c>
      <c r="P118" s="351">
        <f t="shared" si="142"/>
        <v>7</v>
      </c>
      <c r="Q118" s="351">
        <f t="shared" si="142"/>
        <v>5</v>
      </c>
      <c r="R118" s="351">
        <f t="shared" si="142"/>
        <v>9</v>
      </c>
      <c r="S118" s="351">
        <f t="shared" si="142"/>
        <v>2</v>
      </c>
      <c r="T118" s="352">
        <f t="shared" si="142"/>
        <v>16</v>
      </c>
      <c r="U118" s="351">
        <f t="shared" si="142"/>
        <v>2</v>
      </c>
      <c r="V118" s="351">
        <f t="shared" si="142"/>
        <v>24</v>
      </c>
      <c r="W118" s="351">
        <f t="shared" si="142"/>
        <v>1</v>
      </c>
      <c r="X118" s="358">
        <f t="shared" si="142"/>
        <v>27</v>
      </c>
      <c r="Y118" s="358">
        <f t="shared" ref="Y118:Z118" si="143">COUNTIF(Y10:Y116,"&gt;0")</f>
        <v>4</v>
      </c>
      <c r="Z118" s="351">
        <f t="shared" si="143"/>
        <v>28</v>
      </c>
      <c r="AA118" s="354"/>
      <c r="AB118" s="351">
        <f t="shared" ref="AB118:AR118" si="144">COUNTIF(AB10:AB116,"&gt;0")</f>
        <v>12</v>
      </c>
      <c r="AC118" s="351">
        <f t="shared" si="144"/>
        <v>3</v>
      </c>
      <c r="AD118" s="351">
        <f t="shared" si="144"/>
        <v>12</v>
      </c>
      <c r="AE118" s="351">
        <f t="shared" si="144"/>
        <v>3</v>
      </c>
      <c r="AF118" s="351">
        <f t="shared" si="144"/>
        <v>13</v>
      </c>
      <c r="AG118" s="351">
        <f t="shared" si="144"/>
        <v>1</v>
      </c>
      <c r="AH118" s="351">
        <f t="shared" si="144"/>
        <v>29</v>
      </c>
      <c r="AI118" s="351">
        <f t="shared" si="144"/>
        <v>3</v>
      </c>
      <c r="AJ118" s="351">
        <f t="shared" si="144"/>
        <v>10</v>
      </c>
      <c r="AK118" s="351">
        <f t="shared" si="144"/>
        <v>6</v>
      </c>
      <c r="AL118" s="351">
        <f t="shared" si="144"/>
        <v>14</v>
      </c>
      <c r="AM118" s="351">
        <f t="shared" si="144"/>
        <v>5</v>
      </c>
      <c r="AN118" s="352">
        <f t="shared" si="144"/>
        <v>14</v>
      </c>
      <c r="AO118" s="351">
        <f t="shared" si="144"/>
        <v>1</v>
      </c>
      <c r="AP118" s="351">
        <f t="shared" si="144"/>
        <v>32</v>
      </c>
      <c r="AQ118" s="351">
        <f t="shared" si="144"/>
        <v>1</v>
      </c>
      <c r="AR118" s="351">
        <f t="shared" si="144"/>
        <v>36</v>
      </c>
      <c r="AS118" s="351">
        <f t="shared" ref="AS118:AT118" si="145">COUNTIF(AS10:AS116,"&gt;0")</f>
        <v>3</v>
      </c>
      <c r="AT118" s="351">
        <f t="shared" si="145"/>
        <v>39</v>
      </c>
      <c r="AU118" s="354"/>
      <c r="AV118" s="351">
        <f t="shared" ref="AV118:BN118" si="146">COUNTIF(AV10:AV116,"&gt;0")</f>
        <v>17</v>
      </c>
      <c r="AW118" s="351">
        <f t="shared" si="146"/>
        <v>5</v>
      </c>
      <c r="AX118" s="351">
        <f t="shared" si="146"/>
        <v>10</v>
      </c>
      <c r="AY118" s="351">
        <f t="shared" si="146"/>
        <v>4</v>
      </c>
      <c r="AZ118" s="351">
        <f t="shared" si="146"/>
        <v>16</v>
      </c>
      <c r="BA118" s="351">
        <f t="shared" si="146"/>
        <v>3</v>
      </c>
      <c r="BB118" s="351">
        <f t="shared" si="146"/>
        <v>28</v>
      </c>
      <c r="BC118" s="351">
        <f t="shared" si="146"/>
        <v>1</v>
      </c>
      <c r="BD118" s="351">
        <f t="shared" si="146"/>
        <v>11</v>
      </c>
      <c r="BE118" s="351">
        <f t="shared" si="146"/>
        <v>2</v>
      </c>
      <c r="BF118" s="351">
        <f t="shared" si="146"/>
        <v>14</v>
      </c>
      <c r="BG118" s="351">
        <f t="shared" si="146"/>
        <v>1</v>
      </c>
      <c r="BH118" s="352">
        <f t="shared" si="146"/>
        <v>16</v>
      </c>
      <c r="BI118" s="351">
        <f t="shared" si="146"/>
        <v>0</v>
      </c>
      <c r="BJ118" s="351">
        <f t="shared" si="146"/>
        <v>24</v>
      </c>
      <c r="BK118" s="351">
        <f t="shared" si="146"/>
        <v>0</v>
      </c>
      <c r="BL118" s="351">
        <f t="shared" si="146"/>
        <v>32</v>
      </c>
      <c r="BM118" s="351">
        <f t="shared" si="146"/>
        <v>1</v>
      </c>
      <c r="BN118" s="351">
        <f t="shared" si="146"/>
        <v>33</v>
      </c>
      <c r="BO118" s="354"/>
      <c r="BP118" s="351">
        <f t="shared" ref="BP118:CI118" si="147">COUNTIF(BP10:BP116,"&gt;0")</f>
        <v>18</v>
      </c>
      <c r="BQ118" s="351">
        <f t="shared" si="147"/>
        <v>2</v>
      </c>
      <c r="BR118" s="351">
        <f t="shared" si="147"/>
        <v>18</v>
      </c>
      <c r="BS118" s="351">
        <f t="shared" si="147"/>
        <v>5</v>
      </c>
      <c r="BT118" s="351">
        <f t="shared" si="147"/>
        <v>20</v>
      </c>
      <c r="BU118" s="351">
        <f t="shared" si="147"/>
        <v>0</v>
      </c>
      <c r="BV118" s="351">
        <f t="shared" si="147"/>
        <v>35</v>
      </c>
      <c r="BW118" s="351">
        <f t="shared" si="147"/>
        <v>2</v>
      </c>
      <c r="BX118" s="351">
        <f t="shared" si="147"/>
        <v>14</v>
      </c>
      <c r="BY118" s="351">
        <f t="shared" si="147"/>
        <v>1</v>
      </c>
      <c r="BZ118" s="351">
        <f t="shared" si="147"/>
        <v>15</v>
      </c>
      <c r="CA118" s="351">
        <f t="shared" si="147"/>
        <v>3</v>
      </c>
      <c r="CB118" s="352">
        <f t="shared" si="147"/>
        <v>19</v>
      </c>
      <c r="CC118" s="351">
        <f t="shared" si="147"/>
        <v>4</v>
      </c>
      <c r="CD118" s="351">
        <f t="shared" si="147"/>
        <v>32</v>
      </c>
      <c r="CE118" s="351">
        <f t="shared" si="147"/>
        <v>1</v>
      </c>
      <c r="CF118" s="351">
        <f t="shared" si="147"/>
        <v>0</v>
      </c>
      <c r="CG118" s="351">
        <f t="shared" si="147"/>
        <v>43</v>
      </c>
      <c r="CH118" s="351">
        <f t="shared" si="147"/>
        <v>3</v>
      </c>
      <c r="CI118" s="351">
        <f t="shared" si="147"/>
        <v>43</v>
      </c>
      <c r="CJ118" s="351"/>
      <c r="CK118" s="355">
        <f>(X118+AR118+BL118)/3</f>
        <v>31.666666666666668</v>
      </c>
      <c r="CL118" s="354"/>
      <c r="CM118" s="351">
        <f t="shared" ref="CM118:DF118" si="148">COUNTIF(CM10:CM116,"&gt;0")</f>
        <v>16</v>
      </c>
      <c r="CN118" s="351">
        <f t="shared" si="148"/>
        <v>5</v>
      </c>
      <c r="CO118" s="351">
        <f t="shared" si="148"/>
        <v>18</v>
      </c>
      <c r="CP118" s="351">
        <f t="shared" si="148"/>
        <v>3</v>
      </c>
      <c r="CQ118" s="351">
        <f t="shared" si="148"/>
        <v>19</v>
      </c>
      <c r="CR118" s="351">
        <f t="shared" si="148"/>
        <v>3</v>
      </c>
      <c r="CS118" s="351">
        <f t="shared" si="148"/>
        <v>32</v>
      </c>
      <c r="CT118" s="351">
        <f t="shared" si="148"/>
        <v>1</v>
      </c>
      <c r="CU118" s="351">
        <f t="shared" si="148"/>
        <v>18</v>
      </c>
      <c r="CV118" s="351">
        <f t="shared" si="148"/>
        <v>4</v>
      </c>
      <c r="CW118" s="351">
        <f t="shared" si="148"/>
        <v>17</v>
      </c>
      <c r="CX118" s="351">
        <f t="shared" si="148"/>
        <v>4</v>
      </c>
      <c r="CY118" s="352">
        <f t="shared" si="148"/>
        <v>24</v>
      </c>
      <c r="CZ118" s="351">
        <f t="shared" si="148"/>
        <v>8</v>
      </c>
      <c r="DA118" s="351">
        <f t="shared" si="148"/>
        <v>38</v>
      </c>
      <c r="DB118" s="351">
        <f t="shared" si="148"/>
        <v>1</v>
      </c>
      <c r="DC118" s="351">
        <f t="shared" si="148"/>
        <v>0</v>
      </c>
      <c r="DD118" s="351">
        <f t="shared" si="148"/>
        <v>42</v>
      </c>
      <c r="DE118" s="351">
        <f t="shared" si="148"/>
        <v>2</v>
      </c>
      <c r="DF118" s="351">
        <f t="shared" si="148"/>
        <v>44</v>
      </c>
      <c r="DG118" s="354"/>
      <c r="DH118" s="351">
        <f t="shared" ref="DH118:EA118" si="149">COUNTIF(DH10:DH116,"&gt;0")</f>
        <v>17</v>
      </c>
      <c r="DI118" s="351">
        <f t="shared" si="149"/>
        <v>0</v>
      </c>
      <c r="DJ118" s="351">
        <f t="shared" si="149"/>
        <v>18</v>
      </c>
      <c r="DK118" s="351">
        <f t="shared" si="149"/>
        <v>6</v>
      </c>
      <c r="DL118" s="351">
        <f t="shared" si="149"/>
        <v>15</v>
      </c>
      <c r="DM118" s="351">
        <f t="shared" si="149"/>
        <v>4</v>
      </c>
      <c r="DN118" s="351">
        <f t="shared" si="149"/>
        <v>31</v>
      </c>
      <c r="DO118" s="351">
        <f t="shared" si="149"/>
        <v>3</v>
      </c>
      <c r="DP118" s="351">
        <f t="shared" si="149"/>
        <v>12</v>
      </c>
      <c r="DQ118" s="351">
        <f t="shared" si="149"/>
        <v>6</v>
      </c>
      <c r="DR118" s="351">
        <f t="shared" si="149"/>
        <v>13</v>
      </c>
      <c r="DS118" s="351">
        <f t="shared" si="149"/>
        <v>9</v>
      </c>
      <c r="DT118" s="352">
        <f t="shared" si="149"/>
        <v>11</v>
      </c>
      <c r="DU118" s="351">
        <f t="shared" si="149"/>
        <v>6</v>
      </c>
      <c r="DV118" s="351">
        <f t="shared" si="149"/>
        <v>27</v>
      </c>
      <c r="DW118" s="351">
        <f t="shared" si="149"/>
        <v>0</v>
      </c>
      <c r="DX118" s="351">
        <f t="shared" si="149"/>
        <v>0</v>
      </c>
      <c r="DY118" s="351">
        <f t="shared" si="149"/>
        <v>34</v>
      </c>
      <c r="DZ118" s="351">
        <f t="shared" si="149"/>
        <v>3</v>
      </c>
      <c r="EA118" s="352">
        <f t="shared" si="149"/>
        <v>35</v>
      </c>
      <c r="EC118" s="387">
        <f t="shared" ref="EC118:EC119" si="150">(Z118+AT118+BN118+CI118+DF118+EA118)/6</f>
        <v>37</v>
      </c>
    </row>
    <row r="119" spans="1:133" s="367" customFormat="1" ht="14" x14ac:dyDescent="0.2">
      <c r="A119" s="359"/>
      <c r="B119" s="418"/>
      <c r="C119" s="359"/>
      <c r="D119" s="359"/>
      <c r="E119" s="360"/>
      <c r="F119" s="361" t="s">
        <v>22</v>
      </c>
      <c r="G119" s="361" t="s">
        <v>22</v>
      </c>
      <c r="H119" s="362"/>
      <c r="I119" s="362"/>
      <c r="J119" s="362"/>
      <c r="K119" s="362"/>
      <c r="L119" s="362"/>
      <c r="M119" s="362"/>
      <c r="N119" s="362"/>
      <c r="O119" s="362"/>
      <c r="P119" s="362"/>
      <c r="Q119" s="362"/>
      <c r="R119" s="362"/>
      <c r="S119" s="362"/>
      <c r="T119" s="363"/>
      <c r="U119" s="362"/>
      <c r="V119" s="362"/>
      <c r="W119" s="362"/>
      <c r="X119" s="364"/>
      <c r="Y119" s="363"/>
      <c r="Z119" s="365">
        <f>Z118/$F$121</f>
        <v>0.47457627118644069</v>
      </c>
      <c r="AA119" s="354"/>
      <c r="AB119" s="351"/>
      <c r="AC119" s="351"/>
      <c r="AD119" s="351"/>
      <c r="AE119" s="351"/>
      <c r="AF119" s="351"/>
      <c r="AG119" s="351"/>
      <c r="AH119" s="351"/>
      <c r="AI119" s="351"/>
      <c r="AJ119" s="351"/>
      <c r="AK119" s="351"/>
      <c r="AL119" s="351"/>
      <c r="AM119" s="351"/>
      <c r="AN119" s="352"/>
      <c r="AO119" s="351"/>
      <c r="AP119" s="351"/>
      <c r="AQ119" s="351"/>
      <c r="AR119" s="366"/>
      <c r="AS119" s="352"/>
      <c r="AT119" s="365">
        <f>AT118/$F$121</f>
        <v>0.66101694915254239</v>
      </c>
      <c r="AU119" s="354"/>
      <c r="AV119" s="351"/>
      <c r="AW119" s="351"/>
      <c r="AX119" s="351"/>
      <c r="AY119" s="351"/>
      <c r="AZ119" s="351"/>
      <c r="BA119" s="351"/>
      <c r="BB119" s="351"/>
      <c r="BC119" s="351"/>
      <c r="BD119" s="351"/>
      <c r="BE119" s="351"/>
      <c r="BF119" s="351"/>
      <c r="BG119" s="351"/>
      <c r="BH119" s="352"/>
      <c r="BI119" s="351"/>
      <c r="BJ119" s="351"/>
      <c r="BK119" s="351"/>
      <c r="BL119" s="366"/>
      <c r="BM119" s="352"/>
      <c r="BN119" s="365">
        <f>BN118/$F$121</f>
        <v>0.55932203389830504</v>
      </c>
      <c r="BO119" s="354"/>
      <c r="BP119" s="352"/>
      <c r="BQ119" s="352"/>
      <c r="BR119" s="352"/>
      <c r="BS119" s="352"/>
      <c r="BT119" s="352"/>
      <c r="BU119" s="352"/>
      <c r="BV119" s="352"/>
      <c r="BW119" s="352"/>
      <c r="BX119" s="352"/>
      <c r="BY119" s="352"/>
      <c r="BZ119" s="352"/>
      <c r="CA119" s="352"/>
      <c r="CB119" s="352"/>
      <c r="CC119" s="352"/>
      <c r="CD119" s="352"/>
      <c r="CE119" s="352"/>
      <c r="CF119" s="352"/>
      <c r="CG119" s="352"/>
      <c r="CH119" s="352"/>
      <c r="CI119" s="365">
        <f>CI118/$F$121</f>
        <v>0.72881355932203384</v>
      </c>
      <c r="CJ119" s="351"/>
      <c r="CK119" s="355"/>
      <c r="CL119" s="354"/>
      <c r="CM119" s="352"/>
      <c r="CN119" s="352"/>
      <c r="CO119" s="352"/>
      <c r="CP119" s="352"/>
      <c r="CQ119" s="352"/>
      <c r="CR119" s="352"/>
      <c r="CS119" s="352"/>
      <c r="CT119" s="352"/>
      <c r="CU119" s="352"/>
      <c r="CV119" s="352"/>
      <c r="CW119" s="352"/>
      <c r="CX119" s="352"/>
      <c r="CY119" s="352"/>
      <c r="CZ119" s="352"/>
      <c r="DA119" s="352"/>
      <c r="DB119" s="352"/>
      <c r="DC119" s="352"/>
      <c r="DD119" s="352"/>
      <c r="DE119" s="352"/>
      <c r="DF119" s="365">
        <f>DF118/$F$121</f>
        <v>0.74576271186440679</v>
      </c>
      <c r="DG119" s="354"/>
      <c r="DH119" s="352"/>
      <c r="DI119" s="352"/>
      <c r="DJ119" s="352"/>
      <c r="DK119" s="352"/>
      <c r="DL119" s="352"/>
      <c r="DM119" s="352"/>
      <c r="DN119" s="352"/>
      <c r="DO119" s="352"/>
      <c r="DP119" s="352"/>
      <c r="DQ119" s="352"/>
      <c r="DR119" s="352"/>
      <c r="DS119" s="352"/>
      <c r="DT119" s="352"/>
      <c r="DU119" s="352"/>
      <c r="DV119" s="352"/>
      <c r="DW119" s="352"/>
      <c r="DX119" s="352"/>
      <c r="DY119" s="352"/>
      <c r="DZ119" s="352"/>
      <c r="EA119" s="365">
        <f>EA118/$F$121</f>
        <v>0.59322033898305082</v>
      </c>
      <c r="EC119" s="390">
        <f t="shared" si="150"/>
        <v>0.6271186440677966</v>
      </c>
    </row>
    <row r="120" spans="1:133" s="378" customFormat="1" ht="14" x14ac:dyDescent="0.2">
      <c r="A120" s="368"/>
      <c r="B120" s="419"/>
      <c r="C120" s="368"/>
      <c r="D120" s="368"/>
      <c r="E120" s="369"/>
      <c r="F120" s="370" t="s">
        <v>23</v>
      </c>
      <c r="G120" s="370" t="s">
        <v>23</v>
      </c>
      <c r="H120" s="371"/>
      <c r="I120" s="371"/>
      <c r="J120" s="371"/>
      <c r="K120" s="371"/>
      <c r="L120" s="371"/>
      <c r="M120" s="371"/>
      <c r="N120" s="371"/>
      <c r="O120" s="371"/>
      <c r="P120" s="371"/>
      <c r="Q120" s="371"/>
      <c r="R120" s="371"/>
      <c r="S120" s="371"/>
      <c r="T120" s="371"/>
      <c r="U120" s="371"/>
      <c r="V120" s="371"/>
      <c r="W120" s="371"/>
      <c r="X120" s="372"/>
      <c r="Y120" s="373"/>
      <c r="Z120" s="374">
        <v>6</v>
      </c>
      <c r="AA120" s="375"/>
      <c r="AB120" s="357"/>
      <c r="AC120" s="357"/>
      <c r="AD120" s="357"/>
      <c r="AE120" s="357"/>
      <c r="AF120" s="357"/>
      <c r="AG120" s="357"/>
      <c r="AH120" s="357"/>
      <c r="AI120" s="357"/>
      <c r="AJ120" s="357"/>
      <c r="AK120" s="357"/>
      <c r="AL120" s="357"/>
      <c r="AM120" s="357"/>
      <c r="AN120" s="357"/>
      <c r="AO120" s="357"/>
      <c r="AP120" s="357"/>
      <c r="AQ120" s="357"/>
      <c r="AR120" s="376"/>
      <c r="AS120" s="377"/>
      <c r="AT120" s="376">
        <v>9</v>
      </c>
      <c r="AU120" s="375"/>
      <c r="AV120" s="357"/>
      <c r="AW120" s="357"/>
      <c r="AX120" s="357"/>
      <c r="AY120" s="357"/>
      <c r="AZ120" s="357"/>
      <c r="BA120" s="357"/>
      <c r="BB120" s="357"/>
      <c r="BC120" s="357"/>
      <c r="BD120" s="357"/>
      <c r="BE120" s="357"/>
      <c r="BF120" s="357"/>
      <c r="BG120" s="357"/>
      <c r="BH120" s="357"/>
      <c r="BI120" s="357"/>
      <c r="BJ120" s="357"/>
      <c r="BK120" s="357"/>
      <c r="BL120" s="376"/>
      <c r="BM120" s="377"/>
      <c r="BN120" s="374">
        <v>8</v>
      </c>
      <c r="BO120" s="375"/>
      <c r="BP120" s="377"/>
      <c r="BQ120" s="377"/>
      <c r="BR120" s="377"/>
      <c r="BS120" s="377"/>
      <c r="BT120" s="377"/>
      <c r="BU120" s="377"/>
      <c r="BV120" s="377"/>
      <c r="BW120" s="377"/>
      <c r="BX120" s="377"/>
      <c r="BY120" s="377"/>
      <c r="BZ120" s="377"/>
      <c r="CA120" s="377"/>
      <c r="CB120" s="357"/>
      <c r="CC120" s="377"/>
      <c r="CD120" s="377"/>
      <c r="CE120" s="377"/>
      <c r="CF120" s="377"/>
      <c r="CG120" s="374">
        <f>CG118/CS118</f>
        <v>1.34375</v>
      </c>
      <c r="CH120" s="377"/>
      <c r="CI120" s="377">
        <v>10</v>
      </c>
      <c r="CJ120" s="377"/>
      <c r="CK120" s="377"/>
      <c r="CL120" s="375"/>
      <c r="CM120" s="377"/>
      <c r="CN120" s="377"/>
      <c r="CO120" s="377"/>
      <c r="CP120" s="377"/>
      <c r="CQ120" s="377"/>
      <c r="CR120" s="377"/>
      <c r="CS120" s="377"/>
      <c r="CT120" s="377"/>
      <c r="CU120" s="377"/>
      <c r="CV120" s="377"/>
      <c r="CW120" s="377"/>
      <c r="CX120" s="377"/>
      <c r="CY120" s="357"/>
      <c r="CZ120" s="377"/>
      <c r="DA120" s="377"/>
      <c r="DB120" s="377"/>
      <c r="DC120" s="377"/>
      <c r="DD120" s="374" t="e">
        <f>DD118/#REF!</f>
        <v>#REF!</v>
      </c>
      <c r="DE120" s="377"/>
      <c r="DF120" s="377">
        <v>9</v>
      </c>
      <c r="DG120" s="375"/>
      <c r="DH120" s="377"/>
      <c r="DI120" s="377"/>
      <c r="DJ120" s="377"/>
      <c r="DK120" s="377"/>
      <c r="DL120" s="377"/>
      <c r="DM120" s="377"/>
      <c r="DN120" s="377"/>
      <c r="DO120" s="377"/>
      <c r="DP120" s="377"/>
      <c r="DQ120" s="377"/>
      <c r="DR120" s="377"/>
      <c r="DS120" s="377"/>
      <c r="DT120" s="357"/>
      <c r="DU120" s="377"/>
      <c r="DV120" s="377"/>
      <c r="DW120" s="377"/>
      <c r="DX120" s="377"/>
      <c r="DY120" s="374" t="e">
        <f>DY118/#REF!</f>
        <v>#REF!</v>
      </c>
      <c r="DZ120" s="377"/>
      <c r="EA120" s="357">
        <v>9</v>
      </c>
      <c r="EC120" s="387">
        <f t="shared" ref="EC120" si="151">(Z120+AT120+BN120+CI120+DF120+EA120)/6</f>
        <v>8.5</v>
      </c>
    </row>
    <row r="121" spans="1:133" s="378" customFormat="1" ht="14" x14ac:dyDescent="0.15">
      <c r="A121" s="379"/>
      <c r="B121" s="420"/>
      <c r="C121" s="379"/>
      <c r="D121" s="379"/>
      <c r="E121" s="299" t="s">
        <v>981</v>
      </c>
      <c r="F121" s="300">
        <v>59</v>
      </c>
      <c r="G121" s="300"/>
      <c r="H121" s="380"/>
      <c r="I121" s="380"/>
      <c r="J121" s="380"/>
      <c r="K121" s="380"/>
      <c r="L121" s="380"/>
      <c r="M121" s="380"/>
      <c r="N121" s="380"/>
      <c r="O121" s="380"/>
      <c r="P121" s="380"/>
      <c r="Q121" s="380"/>
      <c r="R121" s="380"/>
      <c r="S121" s="380"/>
      <c r="T121" s="380"/>
      <c r="U121" s="380"/>
      <c r="V121" s="380"/>
      <c r="W121" s="380"/>
      <c r="X121" s="372"/>
      <c r="Y121" s="381"/>
      <c r="Z121" s="376"/>
      <c r="AA121" s="382"/>
      <c r="AB121" s="383"/>
      <c r="AC121" s="383"/>
      <c r="AD121" s="383"/>
      <c r="AE121" s="383"/>
      <c r="AF121" s="383"/>
      <c r="AG121" s="383"/>
      <c r="AH121" s="383"/>
      <c r="AI121" s="383"/>
      <c r="AJ121" s="383"/>
      <c r="AK121" s="383"/>
      <c r="AL121" s="383"/>
      <c r="AM121" s="383"/>
      <c r="AN121" s="383"/>
      <c r="AO121" s="383"/>
      <c r="AP121" s="383"/>
      <c r="AQ121" s="383"/>
      <c r="AR121" s="376"/>
      <c r="AS121" s="376"/>
      <c r="AT121" s="376"/>
      <c r="AU121" s="382"/>
      <c r="AV121" s="383"/>
      <c r="AW121" s="383"/>
      <c r="AX121" s="383"/>
      <c r="AY121" s="383"/>
      <c r="AZ121" s="383"/>
      <c r="BA121" s="383"/>
      <c r="BB121" s="383"/>
      <c r="BC121" s="383"/>
      <c r="BD121" s="383"/>
      <c r="BE121" s="383"/>
      <c r="BF121" s="383"/>
      <c r="BG121" s="383"/>
      <c r="BH121" s="383"/>
      <c r="BI121" s="383"/>
      <c r="BJ121" s="383"/>
      <c r="BK121" s="383"/>
      <c r="BL121" s="376"/>
      <c r="BM121" s="376"/>
      <c r="BN121" s="376"/>
      <c r="BO121" s="382"/>
      <c r="BP121" s="376"/>
      <c r="BQ121" s="376"/>
      <c r="BR121" s="376"/>
      <c r="BS121" s="376"/>
      <c r="BT121" s="376"/>
      <c r="BU121" s="376"/>
      <c r="BV121" s="376"/>
      <c r="BW121" s="376"/>
      <c r="BX121" s="376"/>
      <c r="BY121" s="376"/>
      <c r="BZ121" s="376"/>
      <c r="CA121" s="376"/>
      <c r="CB121" s="376"/>
      <c r="CC121" s="376"/>
      <c r="CD121" s="376"/>
      <c r="CE121" s="376"/>
      <c r="CF121" s="376"/>
      <c r="CG121" s="376"/>
      <c r="CH121" s="376"/>
      <c r="CI121" s="384"/>
      <c r="CJ121" s="384"/>
      <c r="CK121" s="385"/>
      <c r="CL121" s="382"/>
      <c r="CM121" s="376"/>
      <c r="CN121" s="376"/>
      <c r="CO121" s="376"/>
      <c r="CP121" s="376"/>
      <c r="CQ121" s="376"/>
      <c r="CR121" s="376"/>
      <c r="CS121" s="376"/>
      <c r="CT121" s="376"/>
      <c r="CU121" s="376"/>
      <c r="CV121" s="376"/>
      <c r="CW121" s="376"/>
      <c r="CX121" s="376"/>
      <c r="CY121" s="376"/>
      <c r="CZ121" s="376"/>
      <c r="DA121" s="376"/>
      <c r="DB121" s="376"/>
      <c r="DC121" s="376"/>
      <c r="DD121" s="376"/>
      <c r="DE121" s="376"/>
      <c r="DF121" s="384"/>
      <c r="DG121" s="382"/>
      <c r="DH121" s="376"/>
      <c r="DI121" s="376"/>
      <c r="DJ121" s="376"/>
      <c r="DK121" s="376"/>
      <c r="DL121" s="376"/>
      <c r="DM121" s="376"/>
      <c r="DN121" s="376"/>
      <c r="DO121" s="376"/>
      <c r="DP121" s="376"/>
      <c r="DQ121" s="376"/>
      <c r="DR121" s="376"/>
      <c r="DS121" s="376"/>
      <c r="DT121" s="376"/>
      <c r="DU121" s="376"/>
      <c r="DV121" s="376"/>
      <c r="DW121" s="376"/>
      <c r="DX121" s="376"/>
      <c r="DY121" s="376"/>
      <c r="DZ121" s="376"/>
      <c r="EA121" s="376"/>
      <c r="EC121" s="302"/>
    </row>
    <row r="122" spans="1:133" s="304" customFormat="1" ht="13" x14ac:dyDescent="0.15">
      <c r="B122" s="306"/>
      <c r="E122" s="342" t="s">
        <v>1075</v>
      </c>
      <c r="F122" s="343"/>
      <c r="G122" s="305" t="s">
        <v>21</v>
      </c>
      <c r="H122" s="344"/>
      <c r="I122" s="344"/>
      <c r="J122" s="344"/>
      <c r="K122" s="344"/>
      <c r="L122" s="344"/>
      <c r="M122" s="344"/>
      <c r="N122" s="344"/>
      <c r="O122" s="344"/>
      <c r="P122" s="344"/>
      <c r="Q122" s="344"/>
      <c r="R122" s="344"/>
      <c r="S122" s="344"/>
      <c r="T122" s="344"/>
      <c r="U122" s="344"/>
      <c r="V122" s="344"/>
      <c r="W122" s="344"/>
      <c r="X122" s="345"/>
      <c r="Y122" s="346"/>
      <c r="Z122" s="347"/>
      <c r="AA122" s="347"/>
      <c r="AB122" s="347"/>
      <c r="AC122" s="347"/>
      <c r="AD122" s="347"/>
      <c r="AE122" s="347"/>
      <c r="AF122" s="347"/>
      <c r="AG122" s="347"/>
      <c r="AH122" s="347"/>
      <c r="AI122" s="347"/>
      <c r="AJ122" s="347"/>
      <c r="AK122" s="347"/>
      <c r="AL122" s="347"/>
      <c r="AM122" s="347"/>
      <c r="AN122" s="347"/>
      <c r="AO122" s="347"/>
      <c r="AP122" s="347"/>
      <c r="AQ122" s="347"/>
      <c r="AR122" s="347">
        <v>16</v>
      </c>
      <c r="AS122" s="347"/>
      <c r="AT122" s="348">
        <v>14</v>
      </c>
      <c r="AU122" s="348"/>
      <c r="AV122" s="348"/>
      <c r="AW122" s="348"/>
      <c r="AX122" s="348"/>
      <c r="AY122" s="348"/>
      <c r="AZ122" s="348"/>
      <c r="BA122" s="348"/>
      <c r="BB122" s="348"/>
      <c r="BC122" s="348"/>
      <c r="BD122" s="348"/>
      <c r="BE122" s="348"/>
      <c r="BF122" s="348"/>
      <c r="BG122" s="348"/>
      <c r="BH122" s="348"/>
      <c r="BI122" s="348"/>
      <c r="BJ122" s="348"/>
      <c r="BK122" s="348"/>
      <c r="BL122" s="348"/>
      <c r="BM122" s="348"/>
      <c r="BN122" s="348">
        <v>4</v>
      </c>
      <c r="BO122" s="348"/>
      <c r="BP122" s="348"/>
      <c r="BQ122" s="348"/>
      <c r="BR122" s="348"/>
      <c r="BS122" s="348"/>
      <c r="BT122" s="348"/>
      <c r="BU122" s="348"/>
      <c r="BV122" s="348"/>
      <c r="BW122" s="348"/>
      <c r="BX122" s="348"/>
      <c r="BY122" s="348"/>
      <c r="BZ122" s="348"/>
      <c r="CA122" s="348"/>
      <c r="CB122" s="348"/>
      <c r="CC122" s="348"/>
      <c r="CD122" s="348"/>
      <c r="CE122" s="348"/>
      <c r="CF122" s="348"/>
      <c r="CG122" s="348">
        <v>7</v>
      </c>
      <c r="CH122" s="348"/>
      <c r="CI122" s="348">
        <v>7</v>
      </c>
      <c r="CJ122" s="348"/>
      <c r="CK122" s="348"/>
      <c r="CL122" s="348"/>
      <c r="CM122" s="348"/>
      <c r="CN122" s="348"/>
      <c r="CO122" s="348"/>
      <c r="CP122" s="348"/>
      <c r="CQ122" s="348"/>
      <c r="CR122" s="348"/>
      <c r="CS122" s="348"/>
      <c r="CT122" s="348"/>
      <c r="CU122" s="348"/>
      <c r="CV122" s="348"/>
      <c r="CW122" s="348"/>
      <c r="CX122" s="348"/>
      <c r="CY122" s="348"/>
      <c r="CZ122" s="348"/>
      <c r="DA122" s="348"/>
      <c r="DB122" s="348"/>
      <c r="DC122" s="348"/>
      <c r="DD122" s="348">
        <v>7</v>
      </c>
      <c r="DE122" s="348"/>
      <c r="DF122" s="348">
        <v>2</v>
      </c>
      <c r="DG122" s="348"/>
      <c r="DH122" s="348"/>
      <c r="DI122" s="348"/>
      <c r="DJ122" s="348"/>
      <c r="DK122" s="348"/>
      <c r="DL122" s="348"/>
      <c r="DM122" s="348"/>
      <c r="DN122" s="348"/>
      <c r="DO122" s="348"/>
      <c r="DP122" s="348"/>
      <c r="DQ122" s="348"/>
      <c r="DR122" s="348"/>
      <c r="DS122" s="348"/>
      <c r="DT122" s="348"/>
      <c r="DU122" s="348"/>
      <c r="DV122" s="348"/>
      <c r="DW122" s="348"/>
      <c r="DX122" s="348"/>
      <c r="DY122" s="348">
        <v>7</v>
      </c>
      <c r="DZ122" s="348"/>
      <c r="EA122" s="348">
        <v>1</v>
      </c>
      <c r="EC122" s="301"/>
    </row>
    <row r="123" spans="1:133" ht="13" x14ac:dyDescent="0.15">
      <c r="A123" s="8"/>
      <c r="B123" s="1"/>
      <c r="C123" s="8"/>
      <c r="D123" s="8"/>
      <c r="E123" s="149" t="s">
        <v>1051</v>
      </c>
      <c r="F123" s="241"/>
      <c r="G123" s="32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Y123" s="2"/>
      <c r="Z123" s="2"/>
      <c r="AA123" s="29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"/>
      <c r="AS123" s="2"/>
      <c r="AT123" s="2"/>
      <c r="AU123" s="29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"/>
      <c r="BM123" s="2"/>
      <c r="BN123" s="2"/>
      <c r="BO123" s="29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42"/>
      <c r="CJ123" s="42"/>
      <c r="CK123" s="209"/>
      <c r="CL123" s="29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42"/>
      <c r="DG123" s="29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C123" s="18"/>
    </row>
    <row r="124" spans="1:133" ht="13" x14ac:dyDescent="0.15">
      <c r="A124" s="8"/>
      <c r="B124" s="1"/>
      <c r="C124" s="8"/>
      <c r="D124" s="8"/>
      <c r="E124" s="35"/>
      <c r="F124" s="241"/>
      <c r="G124" s="32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Y124" s="2"/>
      <c r="Z124" s="2"/>
      <c r="AA124" s="34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S124" s="2"/>
      <c r="AT124" s="2"/>
      <c r="AU124" s="34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M124" s="2"/>
      <c r="BN124" s="2"/>
      <c r="BO124" s="34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H124" s="2"/>
      <c r="CK124" s="18"/>
      <c r="CL124" s="34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E124" s="2"/>
      <c r="DG124" s="34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Z124" s="2"/>
      <c r="EC124" s="18"/>
    </row>
    <row r="125" spans="1:133" ht="13" x14ac:dyDescent="0.15">
      <c r="A125" s="8"/>
      <c r="B125" s="1"/>
      <c r="C125" s="8"/>
      <c r="D125" s="8"/>
      <c r="E125" s="35"/>
      <c r="F125" s="241"/>
      <c r="G125" s="32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Y125" s="2"/>
      <c r="Z125" s="2"/>
      <c r="AA125" s="34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S125" s="2"/>
      <c r="AT125" s="2"/>
      <c r="AU125" s="34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M125" s="2"/>
      <c r="BN125" s="2"/>
      <c r="BO125" s="34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H125" s="2"/>
      <c r="CK125" s="18"/>
      <c r="CL125" s="34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E125" s="2"/>
      <c r="DG125" s="34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Z125" s="2"/>
      <c r="EC125" s="18"/>
    </row>
    <row r="126" spans="1:133" ht="13" x14ac:dyDescent="0.15">
      <c r="A126" s="8"/>
      <c r="B126" s="1"/>
      <c r="C126" s="8"/>
      <c r="D126" s="8"/>
      <c r="E126" s="35"/>
      <c r="F126" s="241"/>
      <c r="G126" s="32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Y126" s="2"/>
      <c r="Z126" s="2"/>
      <c r="AA126" s="34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S126" s="2"/>
      <c r="AT126" s="2"/>
      <c r="AU126" s="34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M126" s="2"/>
      <c r="BN126" s="2"/>
      <c r="BO126" s="34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H126" s="2"/>
      <c r="CK126" s="18"/>
      <c r="CL126" s="34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E126" s="2"/>
      <c r="DG126" s="34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Z126" s="2"/>
      <c r="EC126" s="18"/>
    </row>
    <row r="127" spans="1:133" ht="13" x14ac:dyDescent="0.15">
      <c r="A127" s="8"/>
      <c r="B127" s="1"/>
      <c r="C127" s="8"/>
      <c r="D127" s="8"/>
      <c r="E127" s="35"/>
      <c r="F127" s="241"/>
      <c r="G127" s="32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Y127" s="2"/>
      <c r="Z127" s="303"/>
      <c r="AA127" s="307"/>
      <c r="AB127" s="308"/>
      <c r="AC127" s="308"/>
      <c r="AD127" s="308"/>
      <c r="AE127" s="308"/>
      <c r="AF127" s="308"/>
      <c r="AG127" s="308"/>
      <c r="AH127" s="308"/>
      <c r="AI127" s="308"/>
      <c r="AJ127" s="308"/>
      <c r="AK127" s="308"/>
      <c r="AL127" s="308"/>
      <c r="AM127" s="308"/>
      <c r="AN127" s="308"/>
      <c r="AO127" s="308"/>
      <c r="AP127" s="308"/>
      <c r="AQ127" s="308"/>
      <c r="AR127" s="298"/>
      <c r="AS127" s="303"/>
      <c r="AT127" s="303"/>
      <c r="AU127" s="307"/>
      <c r="AV127" s="308"/>
      <c r="AW127" s="308"/>
      <c r="AX127" s="308"/>
      <c r="AY127" s="308"/>
      <c r="AZ127" s="308"/>
      <c r="BA127" s="308"/>
      <c r="BB127" s="308"/>
      <c r="BC127" s="308"/>
      <c r="BD127" s="308"/>
      <c r="BE127" s="308"/>
      <c r="BF127" s="308"/>
      <c r="BG127" s="308"/>
      <c r="BH127" s="308"/>
      <c r="BI127" s="308"/>
      <c r="BJ127" s="308"/>
      <c r="BK127" s="308"/>
      <c r="BL127" s="298"/>
      <c r="BM127" s="303"/>
      <c r="BN127" s="303"/>
      <c r="BO127" s="307"/>
      <c r="BP127" s="303"/>
      <c r="BQ127" s="303"/>
      <c r="BR127" s="303"/>
      <c r="BS127" s="303"/>
      <c r="BT127" s="303"/>
      <c r="BU127" s="303"/>
      <c r="BV127" s="303"/>
      <c r="BW127" s="303"/>
      <c r="BX127" s="303"/>
      <c r="BY127" s="303"/>
      <c r="BZ127" s="303"/>
      <c r="CA127" s="303"/>
      <c r="CB127" s="303"/>
      <c r="CC127" s="303"/>
      <c r="CD127" s="303"/>
      <c r="CE127" s="303"/>
      <c r="CF127" s="303"/>
      <c r="CG127" s="298"/>
      <c r="CH127" s="303"/>
      <c r="CI127" s="309"/>
      <c r="CJ127" s="309"/>
      <c r="CK127" s="310"/>
      <c r="CL127" s="307"/>
      <c r="CM127" s="303"/>
      <c r="CN127" s="303"/>
      <c r="CO127" s="303"/>
      <c r="CP127" s="303"/>
      <c r="CQ127" s="303"/>
      <c r="CR127" s="303"/>
      <c r="CS127" s="303"/>
      <c r="CT127" s="303"/>
      <c r="CU127" s="303"/>
      <c r="CV127" s="303"/>
      <c r="CW127" s="303"/>
      <c r="CX127" s="303"/>
      <c r="CY127" s="303"/>
      <c r="CZ127" s="303"/>
      <c r="DA127" s="303"/>
      <c r="DB127" s="303"/>
      <c r="DC127" s="303"/>
      <c r="DD127" s="298"/>
      <c r="DE127" s="303"/>
      <c r="DF127" s="309"/>
      <c r="DG127" s="307"/>
      <c r="DH127" s="303"/>
      <c r="DI127" s="303"/>
      <c r="DJ127" s="303"/>
      <c r="DK127" s="303"/>
      <c r="DL127" s="303"/>
      <c r="DM127" s="303"/>
      <c r="DN127" s="303"/>
      <c r="DO127" s="303"/>
      <c r="DP127" s="303"/>
      <c r="DQ127" s="303"/>
      <c r="DR127" s="303"/>
      <c r="DS127" s="303"/>
      <c r="DT127" s="303"/>
      <c r="DU127" s="303"/>
      <c r="DV127" s="303"/>
      <c r="DW127" s="303"/>
      <c r="DX127" s="303"/>
      <c r="DY127" s="298"/>
      <c r="DZ127" s="303"/>
      <c r="EA127" s="311"/>
      <c r="EC127" s="18"/>
    </row>
    <row r="128" spans="1:133" ht="13" x14ac:dyDescent="0.15">
      <c r="A128" s="8"/>
      <c r="B128" s="1"/>
      <c r="C128" s="8"/>
      <c r="D128" s="8"/>
      <c r="E128" s="35"/>
      <c r="F128" s="241"/>
      <c r="G128" s="32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Y128" s="2"/>
      <c r="Z128" s="2"/>
      <c r="AA128" s="34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S128" s="2"/>
      <c r="AT128" s="2"/>
      <c r="AU128" s="34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M128" s="2"/>
      <c r="BN128" s="2"/>
      <c r="BO128" s="34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H128" s="2"/>
      <c r="CK128" s="18"/>
      <c r="CL128" s="34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E128" s="2"/>
      <c r="DG128" s="34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Z128" s="2"/>
      <c r="EC128" s="18"/>
    </row>
    <row r="129" spans="1:133" x14ac:dyDescent="0.15">
      <c r="A129" s="8"/>
      <c r="B129" s="1"/>
      <c r="C129" s="8"/>
      <c r="D129" s="8"/>
      <c r="E129" s="36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U129" s="1"/>
      <c r="V129" s="1"/>
      <c r="W129" s="1"/>
      <c r="Y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S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I129" s="1"/>
      <c r="BJ129" s="1"/>
      <c r="BK129" s="1"/>
      <c r="BM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C129" s="1"/>
      <c r="CD129" s="1"/>
      <c r="CE129" s="1"/>
      <c r="CF129" s="1"/>
      <c r="CH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Z129" s="1"/>
      <c r="DA129" s="1"/>
      <c r="DB129" s="1"/>
      <c r="DC129" s="1"/>
      <c r="DE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U129" s="1"/>
      <c r="DV129" s="1"/>
      <c r="DW129" s="1"/>
      <c r="DX129" s="1"/>
      <c r="DZ129" s="1"/>
    </row>
    <row r="130" spans="1:133" ht="11" customHeight="1" x14ac:dyDescent="0.15">
      <c r="A130" s="8"/>
      <c r="B130" s="1"/>
      <c r="C130" s="8"/>
      <c r="D130" s="8"/>
      <c r="E130" s="36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U130" s="1"/>
      <c r="V130" s="1"/>
      <c r="W130" s="1"/>
      <c r="Y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S130" s="1"/>
      <c r="AV130" s="1"/>
      <c r="AW130" s="1"/>
      <c r="AX130" s="1"/>
      <c r="AY130" s="1"/>
      <c r="AZ130" s="1"/>
      <c r="BA130" s="1"/>
      <c r="BB130" s="1"/>
      <c r="BC130" s="1"/>
      <c r="BD130" s="38"/>
      <c r="BE130" s="39"/>
      <c r="BF130" s="1"/>
      <c r="BG130" s="1"/>
      <c r="BI130" s="1"/>
      <c r="BJ130" s="1"/>
      <c r="BK130" s="1"/>
      <c r="BM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C130" s="1"/>
      <c r="CD130" s="1"/>
      <c r="CE130" s="1"/>
      <c r="CF130" s="1"/>
      <c r="CH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Z130" s="1"/>
      <c r="DA130" s="1"/>
      <c r="DB130" s="1"/>
      <c r="DC130" s="1"/>
      <c r="DE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U130" s="1"/>
      <c r="DV130" s="1"/>
      <c r="DW130" s="1"/>
      <c r="DX130" s="1"/>
      <c r="DZ130" s="1"/>
    </row>
    <row r="131" spans="1:133" ht="13" x14ac:dyDescent="0.15">
      <c r="A131" s="8"/>
      <c r="B131" s="1"/>
      <c r="C131" s="8"/>
      <c r="D131" s="8"/>
      <c r="E131" s="43" t="s">
        <v>157</v>
      </c>
      <c r="F131" s="40">
        <v>38869</v>
      </c>
      <c r="G131" s="8"/>
      <c r="H131" s="38" t="s">
        <v>968</v>
      </c>
      <c r="I131" s="39"/>
      <c r="J131" s="41"/>
      <c r="K131" s="1"/>
      <c r="L131" s="1"/>
      <c r="M131" s="1"/>
      <c r="N131" s="1"/>
      <c r="O131" s="1"/>
      <c r="P131" s="1"/>
      <c r="Q131" s="1"/>
      <c r="R131" s="1"/>
      <c r="S131" s="1"/>
      <c r="U131" s="1"/>
      <c r="V131" s="1"/>
      <c r="W131" s="1"/>
      <c r="Y131" s="1"/>
      <c r="AB131" s="38" t="s">
        <v>968</v>
      </c>
      <c r="AC131" s="39"/>
      <c r="AD131" s="4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S131" s="1"/>
      <c r="AV131" s="38"/>
      <c r="AW131" s="39"/>
      <c r="AX131" s="41"/>
      <c r="AY131" s="1"/>
      <c r="AZ131" s="1"/>
      <c r="BA131" s="1"/>
      <c r="BB131" s="1"/>
      <c r="BC131" s="1"/>
      <c r="BD131" s="242" t="s">
        <v>969</v>
      </c>
      <c r="BE131" s="42"/>
      <c r="BF131" s="1"/>
      <c r="BG131" s="1"/>
      <c r="BI131" s="1"/>
      <c r="BJ131" s="1"/>
      <c r="BK131" s="1"/>
      <c r="BM131" s="1"/>
      <c r="BP131" s="1"/>
      <c r="BQ131" s="1"/>
      <c r="BR131" s="1"/>
      <c r="BS131" s="1"/>
      <c r="BT131" s="1"/>
      <c r="BU131" s="1"/>
      <c r="BV131" s="1"/>
      <c r="BW131" s="1"/>
      <c r="BX131" s="8"/>
      <c r="BY131" s="8"/>
      <c r="BZ131" s="1"/>
      <c r="CA131" s="1"/>
      <c r="CC131" s="1"/>
      <c r="CD131" s="1"/>
      <c r="CE131" s="1"/>
      <c r="CF131" s="1"/>
      <c r="CH131" s="1"/>
      <c r="CM131" s="1"/>
      <c r="CN131" s="1"/>
      <c r="CO131" s="1"/>
      <c r="CP131" s="1"/>
      <c r="CQ131" s="1"/>
      <c r="CR131" s="1"/>
      <c r="CS131" s="1"/>
      <c r="CT131" s="1"/>
      <c r="CU131" s="8"/>
      <c r="CV131" s="8"/>
      <c r="CW131" s="1"/>
      <c r="CX131" s="1"/>
      <c r="CZ131" s="1"/>
      <c r="DA131" s="1"/>
      <c r="DB131" s="1"/>
      <c r="DC131" s="1"/>
      <c r="DE131" s="1"/>
      <c r="DH131" s="1"/>
      <c r="DI131" s="1"/>
      <c r="DJ131" s="1"/>
      <c r="DK131" s="1"/>
      <c r="DL131" s="1"/>
      <c r="DM131" s="1"/>
      <c r="DN131" s="1"/>
      <c r="DO131" s="1"/>
      <c r="DP131" s="8"/>
      <c r="DQ131" s="8"/>
      <c r="DR131" s="1"/>
      <c r="DS131" s="1"/>
      <c r="DU131" s="1"/>
      <c r="DV131" s="1"/>
      <c r="DW131" s="1"/>
      <c r="DX131" s="1"/>
      <c r="DZ131" s="1"/>
    </row>
    <row r="132" spans="1:133" ht="26" x14ac:dyDescent="0.15">
      <c r="E132" s="50" t="s">
        <v>53</v>
      </c>
      <c r="F132" s="43" t="s">
        <v>158</v>
      </c>
      <c r="H132" s="242" t="s">
        <v>970</v>
      </c>
      <c r="I132" s="42"/>
      <c r="J132" s="44"/>
      <c r="Y132" s="1"/>
      <c r="AB132" s="242" t="s">
        <v>970</v>
      </c>
      <c r="AC132" s="42"/>
      <c r="AD132" s="44"/>
      <c r="AS132" s="1"/>
      <c r="AV132" s="242"/>
      <c r="AW132" s="42"/>
      <c r="AX132" s="44"/>
      <c r="BD132" s="242" t="s">
        <v>971</v>
      </c>
      <c r="BE132" s="42"/>
      <c r="BM132" s="1"/>
      <c r="BP132" s="38">
        <v>41067</v>
      </c>
      <c r="BQ132" s="39"/>
      <c r="BR132" s="41"/>
      <c r="BS132" s="1"/>
      <c r="BT132" s="1"/>
      <c r="BU132" s="1"/>
      <c r="BV132" s="1"/>
      <c r="BW132" s="1"/>
      <c r="BX132" s="38">
        <v>41073</v>
      </c>
      <c r="BY132" s="39"/>
      <c r="BZ132" s="1"/>
      <c r="CA132" s="1"/>
      <c r="CC132" s="1"/>
      <c r="CD132" s="1"/>
      <c r="CE132" s="1"/>
      <c r="CF132" s="1"/>
      <c r="CH132" s="1"/>
      <c r="CM132" s="38">
        <v>41429</v>
      </c>
      <c r="CN132" s="39"/>
      <c r="CO132" s="41"/>
      <c r="CP132" s="1"/>
      <c r="CQ132" s="1"/>
      <c r="CR132" s="1"/>
      <c r="CS132" s="1"/>
      <c r="CT132" s="1"/>
      <c r="CU132" s="38"/>
      <c r="CV132" s="39"/>
      <c r="CW132" s="1"/>
      <c r="CX132" s="1"/>
      <c r="CZ132" s="1"/>
      <c r="DA132" s="1"/>
      <c r="DB132" s="1"/>
      <c r="DC132" s="1"/>
      <c r="DE132" s="1"/>
      <c r="DH132" s="38">
        <v>41803</v>
      </c>
      <c r="DI132" s="39"/>
      <c r="DJ132" s="41"/>
      <c r="DK132" s="1"/>
      <c r="DL132" s="1"/>
      <c r="DM132" s="1"/>
      <c r="DN132" s="1"/>
      <c r="DO132" s="1"/>
      <c r="DP132" s="38">
        <v>41823</v>
      </c>
      <c r="DQ132" s="39"/>
      <c r="DR132" s="1"/>
      <c r="DS132" s="1"/>
      <c r="DU132" s="1"/>
      <c r="DV132" s="1"/>
      <c r="DW132" s="1"/>
      <c r="DX132" s="1"/>
      <c r="DZ132" s="1"/>
    </row>
    <row r="133" spans="1:133" ht="13" x14ac:dyDescent="0.15">
      <c r="E133" s="50" t="s">
        <v>1</v>
      </c>
      <c r="F133" s="43" t="s">
        <v>159</v>
      </c>
      <c r="H133" s="242" t="s">
        <v>972</v>
      </c>
      <c r="I133" s="42"/>
      <c r="J133" s="44"/>
      <c r="AB133" s="242" t="s">
        <v>972</v>
      </c>
      <c r="AC133" s="42"/>
      <c r="AD133" s="44"/>
      <c r="AV133" s="242"/>
      <c r="AW133" s="42"/>
      <c r="AX133" s="44"/>
      <c r="BD133" s="243" t="s">
        <v>975</v>
      </c>
      <c r="BE133" s="46"/>
      <c r="BP133" s="242" t="s">
        <v>1018</v>
      </c>
      <c r="BQ133" s="42"/>
      <c r="BR133" s="44"/>
      <c r="BX133" s="242" t="s">
        <v>1018</v>
      </c>
      <c r="BY133" s="42"/>
      <c r="CM133" s="242" t="s">
        <v>1018</v>
      </c>
      <c r="CN133" s="42"/>
      <c r="CO133" s="44"/>
      <c r="CU133" s="242" t="s">
        <v>1018</v>
      </c>
      <c r="CV133" s="42"/>
      <c r="DH133" s="242" t="s">
        <v>1055</v>
      </c>
      <c r="DI133" s="42"/>
      <c r="DJ133" s="44"/>
      <c r="DP133" s="242" t="s">
        <v>1056</v>
      </c>
      <c r="DQ133" s="42"/>
    </row>
    <row r="134" spans="1:133" ht="26" x14ac:dyDescent="0.15">
      <c r="E134" s="43" t="s">
        <v>155</v>
      </c>
      <c r="F134" s="43" t="s">
        <v>160</v>
      </c>
      <c r="H134" s="243" t="s">
        <v>973</v>
      </c>
      <c r="I134" s="46"/>
      <c r="J134" s="47"/>
      <c r="AB134" s="243" t="s">
        <v>973</v>
      </c>
      <c r="AC134" s="46"/>
      <c r="AD134" s="47"/>
      <c r="AV134" s="243"/>
      <c r="AW134" s="46"/>
      <c r="AX134" s="47"/>
      <c r="BD134" s="4" t="s">
        <v>974</v>
      </c>
      <c r="BP134" s="244" t="s">
        <v>1019</v>
      </c>
      <c r="BQ134" s="42"/>
      <c r="BR134" s="44"/>
      <c r="BX134" s="242" t="s">
        <v>1021</v>
      </c>
      <c r="BY134" s="42"/>
      <c r="CM134" s="244" t="s">
        <v>1019</v>
      </c>
      <c r="CN134" s="42"/>
      <c r="CO134" s="44"/>
      <c r="CU134" s="242" t="s">
        <v>1021</v>
      </c>
      <c r="CV134" s="42"/>
      <c r="DH134" s="244" t="s">
        <v>1057</v>
      </c>
      <c r="DI134" s="42"/>
      <c r="DJ134" s="44"/>
      <c r="DP134" s="242" t="s">
        <v>1058</v>
      </c>
      <c r="DQ134" s="42"/>
    </row>
    <row r="135" spans="1:133" x14ac:dyDescent="0.15">
      <c r="H135" s="4" t="s">
        <v>976</v>
      </c>
      <c r="AB135" s="4" t="s">
        <v>976</v>
      </c>
      <c r="AV135" s="4"/>
      <c r="BP135" s="243" t="s">
        <v>1020</v>
      </c>
      <c r="BQ135" s="46"/>
      <c r="BR135" s="47"/>
      <c r="BX135" s="243" t="s">
        <v>1022</v>
      </c>
      <c r="BY135" s="46"/>
      <c r="CM135" s="243" t="s">
        <v>1032</v>
      </c>
      <c r="CN135" s="46"/>
      <c r="CO135" s="47"/>
      <c r="CU135" s="243" t="s">
        <v>1022</v>
      </c>
      <c r="CV135" s="46"/>
      <c r="DH135" s="243"/>
      <c r="DI135" s="46"/>
      <c r="DJ135" s="47"/>
      <c r="DP135" s="243" t="s">
        <v>1059</v>
      </c>
      <c r="DQ135" s="46"/>
    </row>
    <row r="136" spans="1:133" ht="13" x14ac:dyDescent="0.15">
      <c r="E136" s="176" t="s">
        <v>1036</v>
      </c>
      <c r="BP136" s="4" t="s">
        <v>1024</v>
      </c>
      <c r="BX136" s="4" t="s">
        <v>1023</v>
      </c>
      <c r="CM136" s="4" t="s">
        <v>1024</v>
      </c>
      <c r="CU136" s="4" t="s">
        <v>1023</v>
      </c>
      <c r="DH136" s="4" t="s">
        <v>1023</v>
      </c>
      <c r="DP136" s="4" t="s">
        <v>1023</v>
      </c>
    </row>
    <row r="137" spans="1:133" ht="13" x14ac:dyDescent="0.15">
      <c r="E137" s="177" t="s">
        <v>1037</v>
      </c>
      <c r="F137" s="3" t="s">
        <v>1038</v>
      </c>
    </row>
    <row r="138" spans="1:133" s="45" customFormat="1" ht="13" x14ac:dyDescent="0.15">
      <c r="A138" s="215"/>
      <c r="C138" s="215"/>
      <c r="D138" s="215"/>
      <c r="E138" s="177" t="s">
        <v>1039</v>
      </c>
      <c r="F138" s="3" t="s">
        <v>1040</v>
      </c>
      <c r="G138" s="215"/>
      <c r="T138" s="1"/>
      <c r="X138" s="249"/>
      <c r="Z138" s="1"/>
      <c r="AA138" s="37"/>
      <c r="AN138" s="1"/>
      <c r="AR138" s="249"/>
      <c r="AT138" s="1"/>
      <c r="AU138" s="37"/>
      <c r="BH138" s="1"/>
      <c r="BL138" s="249"/>
      <c r="BN138" s="1"/>
      <c r="BO138" s="37"/>
      <c r="CB138" s="1"/>
      <c r="CG138" s="249"/>
      <c r="CK138" s="7"/>
      <c r="CL138" s="37"/>
      <c r="CY138" s="1"/>
      <c r="DD138" s="249"/>
      <c r="DG138" s="37"/>
      <c r="DT138" s="1"/>
      <c r="DY138" s="249"/>
      <c r="EA138" s="1"/>
      <c r="EC138" s="7"/>
    </row>
    <row r="139" spans="1:133" s="45" customFormat="1" x14ac:dyDescent="0.15">
      <c r="A139" s="215"/>
      <c r="C139" s="215"/>
      <c r="D139" s="215"/>
      <c r="E139" s="52" t="s">
        <v>1045</v>
      </c>
      <c r="F139" s="4" t="s">
        <v>1046</v>
      </c>
      <c r="G139" s="215"/>
      <c r="T139" s="1"/>
      <c r="X139" s="249"/>
      <c r="Z139" s="1"/>
      <c r="AA139" s="37"/>
      <c r="AN139" s="1"/>
      <c r="AR139" s="249"/>
      <c r="AT139" s="1"/>
      <c r="AU139" s="37"/>
      <c r="BH139" s="1"/>
      <c r="BL139" s="249"/>
      <c r="BN139" s="1"/>
      <c r="BO139" s="37"/>
      <c r="CB139" s="1"/>
      <c r="CG139" s="249"/>
      <c r="CK139" s="7"/>
      <c r="CL139" s="37"/>
      <c r="CY139" s="1"/>
      <c r="DD139" s="249"/>
      <c r="DG139" s="37"/>
      <c r="DT139" s="1"/>
      <c r="DY139" s="249"/>
      <c r="EA139" s="1"/>
      <c r="EC139" s="7"/>
    </row>
    <row r="140" spans="1:133" s="45" customFormat="1" ht="13" x14ac:dyDescent="0.15">
      <c r="A140" s="215"/>
      <c r="C140" s="215"/>
      <c r="D140" s="215"/>
      <c r="E140" s="177" t="s">
        <v>1041</v>
      </c>
      <c r="F140" s="3" t="s">
        <v>1042</v>
      </c>
      <c r="G140" s="215"/>
      <c r="T140" s="1"/>
      <c r="X140" s="249"/>
      <c r="Z140" s="1"/>
      <c r="AA140" s="37"/>
      <c r="AN140" s="1"/>
      <c r="AR140" s="249"/>
      <c r="AT140" s="1"/>
      <c r="AU140" s="37"/>
      <c r="BH140" s="1"/>
      <c r="BL140" s="249"/>
      <c r="BN140" s="1"/>
      <c r="BO140" s="37"/>
      <c r="CB140" s="1"/>
      <c r="CG140" s="249"/>
      <c r="CK140" s="7"/>
      <c r="CL140" s="37"/>
      <c r="CY140" s="1"/>
      <c r="DD140" s="249"/>
      <c r="DG140" s="37"/>
      <c r="DT140" s="1"/>
      <c r="DY140" s="249"/>
      <c r="EA140" s="1"/>
      <c r="EC140" s="7"/>
    </row>
    <row r="141" spans="1:133" s="45" customFormat="1" ht="13" x14ac:dyDescent="0.15">
      <c r="A141" s="215"/>
      <c r="C141" s="215"/>
      <c r="D141" s="215"/>
      <c r="E141" s="177" t="s">
        <v>1043</v>
      </c>
      <c r="F141" s="3" t="s">
        <v>1044</v>
      </c>
      <c r="G141" s="215"/>
      <c r="T141" s="1"/>
      <c r="X141" s="249"/>
      <c r="Z141" s="1"/>
      <c r="AA141" s="37"/>
      <c r="AN141" s="1"/>
      <c r="AR141" s="249"/>
      <c r="AT141" s="1"/>
      <c r="AU141" s="37"/>
      <c r="BH141" s="1"/>
      <c r="BL141" s="249"/>
      <c r="BN141" s="1"/>
      <c r="BO141" s="37"/>
      <c r="CB141" s="1"/>
      <c r="CG141" s="249"/>
      <c r="CK141" s="7"/>
      <c r="CL141" s="37"/>
      <c r="CY141" s="1"/>
      <c r="DD141" s="249"/>
      <c r="DG141" s="37"/>
      <c r="DT141" s="1"/>
      <c r="DY141" s="249"/>
      <c r="EA141" s="1"/>
      <c r="EC141" s="7"/>
    </row>
    <row r="142" spans="1:133" s="45" customFormat="1" x14ac:dyDescent="0.15">
      <c r="A142" s="215"/>
      <c r="C142" s="215"/>
      <c r="D142" s="215"/>
      <c r="E142" s="51"/>
      <c r="F142" s="6"/>
      <c r="G142" s="215"/>
      <c r="T142" s="1"/>
      <c r="X142" s="249"/>
      <c r="Z142" s="1"/>
      <c r="AA142" s="37"/>
      <c r="AN142" s="1"/>
      <c r="AR142" s="249"/>
      <c r="AT142" s="1"/>
      <c r="AU142" s="37"/>
      <c r="BH142" s="1"/>
      <c r="BL142" s="249"/>
      <c r="BN142" s="1"/>
      <c r="BO142" s="37"/>
      <c r="CB142" s="1"/>
      <c r="CG142" s="249"/>
      <c r="CK142" s="7"/>
      <c r="CL142" s="37"/>
      <c r="CY142" s="1"/>
      <c r="DD142" s="249"/>
      <c r="DG142" s="37"/>
      <c r="DT142" s="1"/>
      <c r="DY142" s="249"/>
      <c r="EA142" s="1"/>
      <c r="EC142" s="7"/>
    </row>
    <row r="143" spans="1:133" s="45" customFormat="1" x14ac:dyDescent="0.15">
      <c r="A143" s="215"/>
      <c r="C143" s="215"/>
      <c r="D143" s="215"/>
      <c r="E143" s="51"/>
      <c r="F143" s="6"/>
      <c r="G143" s="215"/>
      <c r="T143" s="1"/>
      <c r="X143" s="249"/>
      <c r="Z143" s="1"/>
      <c r="AA143" s="37"/>
      <c r="AN143" s="1"/>
      <c r="AR143" s="249"/>
      <c r="AT143" s="1"/>
      <c r="AU143" s="37"/>
      <c r="BH143" s="1"/>
      <c r="BL143" s="249"/>
      <c r="BN143" s="1"/>
      <c r="BO143" s="37"/>
      <c r="CB143" s="1"/>
      <c r="CG143" s="249"/>
      <c r="CK143" s="7"/>
      <c r="CL143" s="37"/>
      <c r="CY143" s="1"/>
      <c r="DD143" s="249"/>
      <c r="DG143" s="37"/>
      <c r="DT143" s="1"/>
      <c r="DY143" s="249"/>
      <c r="EA143" s="1"/>
      <c r="EC143" s="7"/>
    </row>
    <row r="144" spans="1:133" s="45" customFormat="1" x14ac:dyDescent="0.15">
      <c r="A144" s="215"/>
      <c r="C144" s="215"/>
      <c r="D144" s="215"/>
      <c r="E144" s="51"/>
      <c r="F144" s="6"/>
      <c r="G144" s="215"/>
      <c r="T144" s="1"/>
      <c r="X144" s="249"/>
      <c r="Z144" s="1"/>
      <c r="AA144" s="37"/>
      <c r="AN144" s="1"/>
      <c r="AR144" s="249"/>
      <c r="AT144" s="1"/>
      <c r="AU144" s="37"/>
      <c r="BH144" s="1"/>
      <c r="BL144" s="249"/>
      <c r="BN144" s="1"/>
      <c r="BO144" s="37"/>
      <c r="CB144" s="1"/>
      <c r="CG144" s="249"/>
      <c r="CK144" s="7"/>
      <c r="CL144" s="37"/>
      <c r="CY144" s="1"/>
      <c r="DD144" s="249"/>
      <c r="DG144" s="37"/>
      <c r="DT144" s="1"/>
      <c r="DY144" s="249"/>
      <c r="EA144" s="1"/>
      <c r="EC144" s="7"/>
    </row>
    <row r="145" spans="1:133" s="45" customFormat="1" ht="13" x14ac:dyDescent="0.15">
      <c r="A145" s="215"/>
      <c r="C145" s="215"/>
      <c r="D145" s="215"/>
      <c r="E145" s="43" t="s">
        <v>157</v>
      </c>
      <c r="F145" s="40">
        <v>41445</v>
      </c>
      <c r="G145" s="215"/>
      <c r="T145" s="1"/>
      <c r="X145" s="249"/>
      <c r="Z145" s="1"/>
      <c r="AA145" s="37"/>
      <c r="AN145" s="1"/>
      <c r="AR145" s="249"/>
      <c r="AT145" s="1"/>
      <c r="AU145" s="37"/>
      <c r="BH145" s="1"/>
      <c r="BL145" s="249"/>
      <c r="BN145" s="1"/>
      <c r="BO145" s="37"/>
      <c r="CB145" s="1"/>
      <c r="CG145" s="249"/>
      <c r="CK145" s="7"/>
      <c r="CL145" s="37"/>
      <c r="CY145" s="1"/>
      <c r="DD145" s="249"/>
      <c r="DG145" s="37"/>
      <c r="DT145" s="1"/>
      <c r="DY145" s="249"/>
      <c r="EA145" s="1"/>
      <c r="EC145" s="7"/>
    </row>
    <row r="146" spans="1:133" s="45" customFormat="1" ht="26" x14ac:dyDescent="0.15">
      <c r="A146" s="215"/>
      <c r="C146" s="215"/>
      <c r="D146" s="215"/>
      <c r="E146" s="50" t="s">
        <v>53</v>
      </c>
      <c r="F146" s="43" t="s">
        <v>158</v>
      </c>
      <c r="G146" s="215"/>
      <c r="T146" s="1"/>
      <c r="X146" s="249"/>
      <c r="Z146" s="1"/>
      <c r="AA146" s="37"/>
      <c r="AN146" s="1"/>
      <c r="AR146" s="249"/>
      <c r="AT146" s="1"/>
      <c r="AU146" s="37"/>
      <c r="BH146" s="1"/>
      <c r="BL146" s="249"/>
      <c r="BN146" s="1"/>
      <c r="BO146" s="37"/>
      <c r="CB146" s="1"/>
      <c r="CG146" s="249"/>
      <c r="CK146" s="7"/>
      <c r="CL146" s="37"/>
      <c r="CY146" s="1"/>
      <c r="DD146" s="249"/>
      <c r="DG146" s="37"/>
      <c r="DT146" s="1"/>
      <c r="DY146" s="249"/>
      <c r="EA146" s="1"/>
      <c r="EC146" s="7"/>
    </row>
    <row r="147" spans="1:133" s="45" customFormat="1" ht="13" x14ac:dyDescent="0.15">
      <c r="A147" s="215"/>
      <c r="C147" s="215"/>
      <c r="D147" s="215"/>
      <c r="E147" s="50" t="s">
        <v>1</v>
      </c>
      <c r="F147" s="43" t="s">
        <v>159</v>
      </c>
      <c r="G147" s="215"/>
      <c r="T147" s="1"/>
      <c r="X147" s="249"/>
      <c r="Z147" s="1"/>
      <c r="AA147" s="37"/>
      <c r="AN147" s="1"/>
      <c r="AR147" s="249"/>
      <c r="AT147" s="1"/>
      <c r="AU147" s="37"/>
      <c r="BH147" s="1"/>
      <c r="BL147" s="249"/>
      <c r="BN147" s="1"/>
      <c r="BO147" s="37"/>
      <c r="CB147" s="1"/>
      <c r="CG147" s="249"/>
      <c r="CK147" s="7"/>
      <c r="CL147" s="37"/>
      <c r="CY147" s="1"/>
      <c r="DD147" s="249"/>
      <c r="DG147" s="37"/>
      <c r="DT147" s="1"/>
      <c r="DY147" s="249"/>
      <c r="EA147" s="1"/>
      <c r="EC147" s="7"/>
    </row>
    <row r="148" spans="1:133" s="45" customFormat="1" ht="13" x14ac:dyDescent="0.15">
      <c r="A148" s="215"/>
      <c r="C148" s="215"/>
      <c r="D148" s="215"/>
      <c r="E148" s="43" t="s">
        <v>155</v>
      </c>
      <c r="F148" s="43" t="s">
        <v>1053</v>
      </c>
      <c r="G148" s="215"/>
      <c r="T148" s="1"/>
      <c r="X148" s="249"/>
      <c r="Z148" s="1"/>
      <c r="AA148" s="37"/>
      <c r="AN148" s="1"/>
      <c r="AR148" s="249"/>
      <c r="AT148" s="1"/>
      <c r="AU148" s="37"/>
      <c r="BH148" s="1"/>
      <c r="BL148" s="249"/>
      <c r="BN148" s="1"/>
      <c r="BO148" s="37"/>
      <c r="CB148" s="1"/>
      <c r="CG148" s="249"/>
      <c r="CK148" s="7"/>
      <c r="CL148" s="37"/>
      <c r="CY148" s="1"/>
      <c r="DD148" s="249"/>
      <c r="DG148" s="37"/>
      <c r="DT148" s="1"/>
      <c r="DY148" s="249"/>
      <c r="EA148" s="1"/>
      <c r="EC148" s="7"/>
    </row>
    <row r="149" spans="1:133" s="45" customFormat="1" x14ac:dyDescent="0.15">
      <c r="A149" s="215"/>
      <c r="C149" s="215"/>
      <c r="D149" s="215"/>
      <c r="E149" s="48"/>
      <c r="F149" s="6"/>
      <c r="G149" s="215"/>
      <c r="T149" s="1"/>
      <c r="X149" s="249"/>
      <c r="Z149" s="1"/>
      <c r="AA149" s="37"/>
      <c r="AN149" s="1"/>
      <c r="AR149" s="249"/>
      <c r="AT149" s="1"/>
      <c r="AU149" s="37"/>
      <c r="BH149" s="1"/>
      <c r="BL149" s="249"/>
      <c r="BN149" s="1"/>
      <c r="BO149" s="37"/>
      <c r="CB149" s="1"/>
      <c r="CG149" s="249"/>
      <c r="CK149" s="7"/>
      <c r="CL149" s="37"/>
      <c r="CY149" s="1"/>
      <c r="DD149" s="249"/>
      <c r="DG149" s="37"/>
      <c r="DT149" s="1"/>
      <c r="DY149" s="249"/>
      <c r="EA149" s="1"/>
      <c r="EC149" s="7"/>
    </row>
    <row r="150" spans="1:133" s="45" customFormat="1" x14ac:dyDescent="0.15">
      <c r="A150" s="215"/>
      <c r="C150" s="215"/>
      <c r="D150" s="215"/>
      <c r="E150" s="48"/>
      <c r="F150" s="6"/>
      <c r="G150" s="215"/>
      <c r="T150" s="1"/>
      <c r="X150" s="249"/>
      <c r="Z150" s="1"/>
      <c r="AA150" s="37"/>
      <c r="AN150" s="1"/>
      <c r="AR150" s="249"/>
      <c r="AT150" s="1"/>
      <c r="AU150" s="37"/>
      <c r="BH150" s="1"/>
      <c r="BL150" s="249"/>
      <c r="BN150" s="1"/>
      <c r="BO150" s="37"/>
      <c r="CB150" s="1"/>
      <c r="CG150" s="249"/>
      <c r="CK150" s="7"/>
      <c r="CL150" s="37"/>
      <c r="CY150" s="1"/>
      <c r="DD150" s="249"/>
      <c r="DG150" s="37"/>
      <c r="DT150" s="1"/>
      <c r="DY150" s="249"/>
      <c r="EA150" s="1"/>
      <c r="EC150" s="7"/>
    </row>
    <row r="151" spans="1:133" s="45" customFormat="1" x14ac:dyDescent="0.15">
      <c r="A151" s="215"/>
      <c r="C151" s="215"/>
      <c r="D151" s="215"/>
      <c r="E151" s="48"/>
      <c r="F151" s="6"/>
      <c r="G151" s="215"/>
      <c r="T151" s="1"/>
      <c r="X151" s="249"/>
      <c r="Z151" s="1"/>
      <c r="AA151" s="37"/>
      <c r="AN151" s="1"/>
      <c r="AR151" s="249"/>
      <c r="AT151" s="1"/>
      <c r="AU151" s="37"/>
      <c r="BH151" s="1"/>
      <c r="BL151" s="249"/>
      <c r="BN151" s="1"/>
      <c r="BO151" s="37"/>
      <c r="CB151" s="1"/>
      <c r="CG151" s="249"/>
      <c r="CK151" s="7"/>
      <c r="CL151" s="37"/>
      <c r="CY151" s="1"/>
      <c r="DD151" s="249"/>
      <c r="DG151" s="37"/>
      <c r="DT151" s="1"/>
      <c r="DY151" s="249"/>
      <c r="EA151" s="1"/>
      <c r="EC151" s="7"/>
    </row>
    <row r="152" spans="1:133" s="45" customFormat="1" x14ac:dyDescent="0.15">
      <c r="A152" s="215"/>
      <c r="C152" s="215"/>
      <c r="D152" s="215"/>
      <c r="E152" s="48"/>
      <c r="F152" s="6"/>
      <c r="G152" s="215"/>
      <c r="T152" s="1"/>
      <c r="X152" s="249"/>
      <c r="Z152" s="1"/>
      <c r="AA152" s="37"/>
      <c r="AN152" s="1"/>
      <c r="AR152" s="249"/>
      <c r="AT152" s="1"/>
      <c r="AU152" s="37"/>
      <c r="BH152" s="1"/>
      <c r="BL152" s="249"/>
      <c r="BN152" s="1"/>
      <c r="BO152" s="37"/>
      <c r="CB152" s="1"/>
      <c r="CG152" s="249"/>
      <c r="CK152" s="7"/>
      <c r="CL152" s="37"/>
      <c r="CY152" s="1"/>
      <c r="DD152" s="249"/>
      <c r="DG152" s="37"/>
      <c r="DT152" s="1"/>
      <c r="DY152" s="249"/>
      <c r="EA152" s="1"/>
      <c r="EC152" s="7"/>
    </row>
    <row r="153" spans="1:133" s="45" customFormat="1" x14ac:dyDescent="0.15">
      <c r="A153" s="215"/>
      <c r="C153" s="215"/>
      <c r="D153" s="215"/>
      <c r="E153" s="48"/>
      <c r="F153" s="6"/>
      <c r="G153" s="215"/>
      <c r="T153" s="1"/>
      <c r="X153" s="249"/>
      <c r="Z153" s="1"/>
      <c r="AA153" s="37"/>
      <c r="AN153" s="1"/>
      <c r="AR153" s="249"/>
      <c r="AT153" s="1"/>
      <c r="AU153" s="37"/>
      <c r="BH153" s="1"/>
      <c r="BL153" s="249"/>
      <c r="BN153" s="1"/>
      <c r="BO153" s="37"/>
      <c r="CB153" s="1"/>
      <c r="CG153" s="249"/>
      <c r="CK153" s="7"/>
      <c r="CL153" s="37"/>
      <c r="CY153" s="1"/>
      <c r="DD153" s="249"/>
      <c r="DG153" s="37"/>
      <c r="DT153" s="1"/>
      <c r="DY153" s="249"/>
      <c r="EA153" s="1"/>
      <c r="EC153" s="7"/>
    </row>
    <row r="154" spans="1:133" s="45" customFormat="1" x14ac:dyDescent="0.15">
      <c r="A154" s="215"/>
      <c r="C154" s="215"/>
      <c r="D154" s="215"/>
      <c r="E154" s="48"/>
      <c r="F154" s="6"/>
      <c r="G154" s="215"/>
      <c r="T154" s="1"/>
      <c r="X154" s="249"/>
      <c r="Z154" s="1"/>
      <c r="AA154" s="37"/>
      <c r="AN154" s="1"/>
      <c r="AR154" s="249"/>
      <c r="AT154" s="1"/>
      <c r="AU154" s="37"/>
      <c r="BH154" s="1"/>
      <c r="BL154" s="249"/>
      <c r="BN154" s="1"/>
      <c r="BO154" s="37"/>
      <c r="CB154" s="1"/>
      <c r="CG154" s="249"/>
      <c r="CK154" s="7"/>
      <c r="CL154" s="37"/>
      <c r="CY154" s="1"/>
      <c r="DD154" s="249"/>
      <c r="DG154" s="37"/>
      <c r="DT154" s="1"/>
      <c r="DY154" s="249"/>
      <c r="EA154" s="1"/>
      <c r="EC154" s="7"/>
    </row>
    <row r="155" spans="1:133" s="45" customFormat="1" x14ac:dyDescent="0.15">
      <c r="A155" s="215"/>
      <c r="C155" s="215"/>
      <c r="D155" s="215"/>
      <c r="E155" s="48"/>
      <c r="F155" s="6"/>
      <c r="G155" s="215"/>
      <c r="T155" s="1"/>
      <c r="X155" s="249"/>
      <c r="Z155" s="1"/>
      <c r="AA155" s="37"/>
      <c r="AN155" s="1"/>
      <c r="AR155" s="249"/>
      <c r="AT155" s="1"/>
      <c r="AU155" s="37"/>
      <c r="BH155" s="1"/>
      <c r="BL155" s="249"/>
      <c r="BN155" s="1"/>
      <c r="BO155" s="37"/>
      <c r="CB155" s="1"/>
      <c r="CG155" s="249"/>
      <c r="CK155" s="7"/>
      <c r="CL155" s="37"/>
      <c r="CY155" s="1"/>
      <c r="DD155" s="249"/>
      <c r="DG155" s="37"/>
      <c r="DT155" s="1"/>
      <c r="DY155" s="249"/>
      <c r="EA155" s="1"/>
      <c r="EC155" s="7"/>
    </row>
    <row r="156" spans="1:133" s="45" customFormat="1" x14ac:dyDescent="0.15">
      <c r="A156" s="215"/>
      <c r="C156" s="215"/>
      <c r="D156" s="215"/>
      <c r="E156" s="48"/>
      <c r="F156" s="6"/>
      <c r="G156" s="215"/>
      <c r="T156" s="1"/>
      <c r="X156" s="249"/>
      <c r="Z156" s="1"/>
      <c r="AA156" s="37"/>
      <c r="AN156" s="1"/>
      <c r="AR156" s="249"/>
      <c r="AT156" s="1"/>
      <c r="AU156" s="37"/>
      <c r="BH156" s="1"/>
      <c r="BL156" s="249"/>
      <c r="BN156" s="1"/>
      <c r="BO156" s="37"/>
      <c r="CB156" s="1"/>
      <c r="CG156" s="249"/>
      <c r="CK156" s="7"/>
      <c r="CL156" s="37"/>
      <c r="CY156" s="1"/>
      <c r="DD156" s="249"/>
      <c r="DG156" s="37"/>
      <c r="DT156" s="1"/>
      <c r="DY156" s="249"/>
      <c r="EA156" s="1"/>
      <c r="EC156" s="7"/>
    </row>
    <row r="157" spans="1:133" s="45" customFormat="1" x14ac:dyDescent="0.15">
      <c r="A157" s="215"/>
      <c r="C157" s="215"/>
      <c r="D157" s="215"/>
      <c r="E157" s="48"/>
      <c r="F157" s="6"/>
      <c r="G157" s="215"/>
      <c r="T157" s="1"/>
      <c r="X157" s="249"/>
      <c r="Z157" s="1"/>
      <c r="AA157" s="37"/>
      <c r="AN157" s="1"/>
      <c r="AR157" s="249"/>
      <c r="AT157" s="1"/>
      <c r="AU157" s="37"/>
      <c r="BH157" s="1"/>
      <c r="BL157" s="249"/>
      <c r="BN157" s="1"/>
      <c r="BO157" s="37"/>
      <c r="CB157" s="1"/>
      <c r="CG157" s="249"/>
      <c r="CK157" s="7"/>
      <c r="CL157" s="37"/>
      <c r="CY157" s="1"/>
      <c r="DD157" s="249"/>
      <c r="DG157" s="37"/>
      <c r="DT157" s="1"/>
      <c r="DY157" s="249"/>
      <c r="EA157" s="1"/>
      <c r="EC157" s="7"/>
    </row>
    <row r="158" spans="1:133" s="45" customFormat="1" x14ac:dyDescent="0.15">
      <c r="A158" s="215"/>
      <c r="C158" s="215"/>
      <c r="D158" s="215"/>
      <c r="E158" s="48"/>
      <c r="F158" s="6"/>
      <c r="G158" s="215"/>
      <c r="T158" s="1"/>
      <c r="X158" s="249"/>
      <c r="Z158" s="1"/>
      <c r="AA158" s="37"/>
      <c r="AN158" s="1"/>
      <c r="AR158" s="249"/>
      <c r="AT158" s="1"/>
      <c r="AU158" s="37"/>
      <c r="BH158" s="1"/>
      <c r="BL158" s="249"/>
      <c r="BN158" s="1"/>
      <c r="BO158" s="37"/>
      <c r="CB158" s="1"/>
      <c r="CG158" s="249"/>
      <c r="CK158" s="7"/>
      <c r="CL158" s="37"/>
      <c r="CY158" s="1"/>
      <c r="DD158" s="249"/>
      <c r="DG158" s="37"/>
      <c r="DT158" s="1"/>
      <c r="DY158" s="249"/>
      <c r="EA158" s="1"/>
      <c r="EC158" s="7"/>
    </row>
    <row r="159" spans="1:133" s="45" customFormat="1" x14ac:dyDescent="0.15">
      <c r="A159" s="215"/>
      <c r="C159" s="215"/>
      <c r="D159" s="215"/>
      <c r="E159" s="48"/>
      <c r="F159" s="6"/>
      <c r="G159" s="215"/>
      <c r="T159" s="1"/>
      <c r="X159" s="249"/>
      <c r="Z159" s="1"/>
      <c r="AA159" s="37"/>
      <c r="AN159" s="1"/>
      <c r="AR159" s="249"/>
      <c r="AT159" s="1"/>
      <c r="AU159" s="37"/>
      <c r="BH159" s="1"/>
      <c r="BL159" s="249"/>
      <c r="BN159" s="1"/>
      <c r="BO159" s="37"/>
      <c r="CB159" s="1"/>
      <c r="CG159" s="249"/>
      <c r="CK159" s="7"/>
      <c r="CL159" s="37"/>
      <c r="CY159" s="1"/>
      <c r="DD159" s="249"/>
      <c r="DG159" s="37"/>
      <c r="DT159" s="1"/>
      <c r="DY159" s="249"/>
      <c r="EA159" s="1"/>
      <c r="EC159" s="7"/>
    </row>
    <row r="160" spans="1:133" s="45" customFormat="1" x14ac:dyDescent="0.15">
      <c r="A160" s="215"/>
      <c r="C160" s="215"/>
      <c r="D160" s="215"/>
      <c r="E160" s="48"/>
      <c r="F160" s="6"/>
      <c r="G160" s="215"/>
      <c r="T160" s="1"/>
      <c r="X160" s="249"/>
      <c r="Z160" s="1"/>
      <c r="AA160" s="37"/>
      <c r="AN160" s="1"/>
      <c r="AR160" s="249"/>
      <c r="AT160" s="1"/>
      <c r="AU160" s="37"/>
      <c r="BH160" s="1"/>
      <c r="BL160" s="249"/>
      <c r="BN160" s="1"/>
      <c r="BO160" s="37"/>
      <c r="CB160" s="1"/>
      <c r="CG160" s="249"/>
      <c r="CK160" s="7"/>
      <c r="CL160" s="37"/>
      <c r="CY160" s="1"/>
      <c r="DD160" s="249"/>
      <c r="DG160" s="37"/>
      <c r="DT160" s="1"/>
      <c r="DY160" s="249"/>
      <c r="EA160" s="1"/>
      <c r="EC160" s="7"/>
    </row>
    <row r="161" spans="1:133" s="45" customFormat="1" x14ac:dyDescent="0.15">
      <c r="A161" s="215"/>
      <c r="C161" s="215"/>
      <c r="D161" s="215"/>
      <c r="E161" s="48"/>
      <c r="F161" s="6"/>
      <c r="G161" s="215"/>
      <c r="T161" s="1"/>
      <c r="X161" s="249"/>
      <c r="Z161" s="1"/>
      <c r="AA161" s="37"/>
      <c r="AN161" s="1"/>
      <c r="AR161" s="249"/>
      <c r="AT161" s="1"/>
      <c r="AU161" s="37"/>
      <c r="BH161" s="1"/>
      <c r="BL161" s="249"/>
      <c r="BN161" s="1"/>
      <c r="BO161" s="37"/>
      <c r="CB161" s="1"/>
      <c r="CG161" s="249"/>
      <c r="CK161" s="7"/>
      <c r="CL161" s="37"/>
      <c r="CY161" s="1"/>
      <c r="DD161" s="249"/>
      <c r="DG161" s="37"/>
      <c r="DT161" s="1"/>
      <c r="DY161" s="249"/>
      <c r="EA161" s="1"/>
      <c r="EC161" s="7"/>
    </row>
    <row r="162" spans="1:133" s="45" customFormat="1" x14ac:dyDescent="0.15">
      <c r="A162" s="215"/>
      <c r="C162" s="215"/>
      <c r="D162" s="215"/>
      <c r="E162" s="48"/>
      <c r="F162" s="6"/>
      <c r="G162" s="215"/>
      <c r="T162" s="1"/>
      <c r="X162" s="249"/>
      <c r="Z162" s="1"/>
      <c r="AA162" s="37"/>
      <c r="AN162" s="1"/>
      <c r="AR162" s="249"/>
      <c r="AT162" s="1"/>
      <c r="AU162" s="37"/>
      <c r="BH162" s="1"/>
      <c r="BL162" s="249"/>
      <c r="BN162" s="1"/>
      <c r="BO162" s="37"/>
      <c r="CB162" s="1"/>
      <c r="CG162" s="249"/>
      <c r="CK162" s="7"/>
      <c r="CL162" s="37"/>
      <c r="CY162" s="1"/>
      <c r="DD162" s="249"/>
      <c r="DG162" s="37"/>
      <c r="DT162" s="1"/>
      <c r="DY162" s="249"/>
      <c r="EA162" s="1"/>
      <c r="EC162" s="7"/>
    </row>
    <row r="163" spans="1:133" s="45" customFormat="1" x14ac:dyDescent="0.15">
      <c r="A163" s="215"/>
      <c r="C163" s="215"/>
      <c r="D163" s="215"/>
      <c r="E163" s="48"/>
      <c r="F163" s="6"/>
      <c r="G163" s="215"/>
      <c r="T163" s="1"/>
      <c r="X163" s="249"/>
      <c r="Z163" s="1"/>
      <c r="AA163" s="37"/>
      <c r="AN163" s="1"/>
      <c r="AR163" s="249"/>
      <c r="AT163" s="1"/>
      <c r="AU163" s="37"/>
      <c r="BH163" s="1"/>
      <c r="BL163" s="249"/>
      <c r="BN163" s="1"/>
      <c r="BO163" s="37"/>
      <c r="CB163" s="1"/>
      <c r="CG163" s="249"/>
      <c r="CK163" s="7"/>
      <c r="CL163" s="37"/>
      <c r="CY163" s="1"/>
      <c r="DD163" s="249"/>
      <c r="DG163" s="37"/>
      <c r="DT163" s="1"/>
      <c r="DY163" s="249"/>
      <c r="EA163" s="1"/>
      <c r="EC163" s="7"/>
    </row>
    <row r="164" spans="1:133" s="45" customFormat="1" x14ac:dyDescent="0.15">
      <c r="A164" s="215"/>
      <c r="C164" s="215"/>
      <c r="D164" s="215"/>
      <c r="E164" s="48"/>
      <c r="F164" s="6"/>
      <c r="G164" s="215"/>
      <c r="T164" s="1"/>
      <c r="X164" s="249"/>
      <c r="Z164" s="1"/>
      <c r="AA164" s="37"/>
      <c r="AN164" s="1"/>
      <c r="AR164" s="249"/>
      <c r="AT164" s="1"/>
      <c r="AU164" s="37"/>
      <c r="BH164" s="1"/>
      <c r="BL164" s="249"/>
      <c r="BN164" s="1"/>
      <c r="BO164" s="37"/>
      <c r="CB164" s="1"/>
      <c r="CG164" s="249"/>
      <c r="CK164" s="7"/>
      <c r="CL164" s="37"/>
      <c r="CY164" s="1"/>
      <c r="DD164" s="249"/>
      <c r="DG164" s="37"/>
      <c r="DT164" s="1"/>
      <c r="DY164" s="249"/>
      <c r="EA164" s="1"/>
      <c r="EC164" s="7"/>
    </row>
    <row r="165" spans="1:133" s="45" customFormat="1" x14ac:dyDescent="0.15">
      <c r="A165" s="215"/>
      <c r="C165" s="215"/>
      <c r="D165" s="215"/>
      <c r="E165" s="48"/>
      <c r="F165" s="6"/>
      <c r="G165" s="215"/>
      <c r="T165" s="1"/>
      <c r="X165" s="249"/>
      <c r="Z165" s="1"/>
      <c r="AA165" s="37"/>
      <c r="AN165" s="1"/>
      <c r="AR165" s="249"/>
      <c r="AT165" s="1"/>
      <c r="AU165" s="37"/>
      <c r="BH165" s="1"/>
      <c r="BL165" s="249"/>
      <c r="BN165" s="1"/>
      <c r="BO165" s="37"/>
      <c r="CB165" s="1"/>
      <c r="CG165" s="249"/>
      <c r="CK165" s="7"/>
      <c r="CL165" s="37"/>
      <c r="CY165" s="1"/>
      <c r="DD165" s="249"/>
      <c r="DG165" s="37"/>
      <c r="DT165" s="1"/>
      <c r="DY165" s="249"/>
      <c r="EA165" s="1"/>
      <c r="EC165" s="7"/>
    </row>
    <row r="166" spans="1:133" s="45" customFormat="1" x14ac:dyDescent="0.15">
      <c r="A166" s="215"/>
      <c r="C166" s="215"/>
      <c r="D166" s="215"/>
      <c r="E166" s="48"/>
      <c r="F166" s="6"/>
      <c r="G166" s="215"/>
      <c r="T166" s="1"/>
      <c r="X166" s="249"/>
      <c r="Z166" s="1"/>
      <c r="AA166" s="37"/>
      <c r="AN166" s="1"/>
      <c r="AR166" s="249"/>
      <c r="AT166" s="1"/>
      <c r="AU166" s="37"/>
      <c r="BH166" s="1"/>
      <c r="BL166" s="249"/>
      <c r="BN166" s="1"/>
      <c r="BO166" s="37"/>
      <c r="CB166" s="1"/>
      <c r="CG166" s="249"/>
      <c r="CK166" s="7"/>
      <c r="CL166" s="37"/>
      <c r="CY166" s="1"/>
      <c r="DD166" s="249"/>
      <c r="DG166" s="37"/>
      <c r="DT166" s="1"/>
      <c r="DY166" s="249"/>
      <c r="EA166" s="1"/>
      <c r="EC166" s="7"/>
    </row>
    <row r="167" spans="1:133" s="45" customFormat="1" x14ac:dyDescent="0.15">
      <c r="A167" s="215"/>
      <c r="C167" s="215"/>
      <c r="D167" s="215"/>
      <c r="E167" s="48"/>
      <c r="F167" s="6"/>
      <c r="G167" s="215"/>
      <c r="T167" s="1"/>
      <c r="X167" s="249"/>
      <c r="Z167" s="1"/>
      <c r="AA167" s="37"/>
      <c r="AN167" s="1"/>
      <c r="AR167" s="249"/>
      <c r="AT167" s="1"/>
      <c r="AU167" s="37"/>
      <c r="BH167" s="1"/>
      <c r="BL167" s="249"/>
      <c r="BN167" s="1"/>
      <c r="BO167" s="37"/>
      <c r="CB167" s="1"/>
      <c r="CG167" s="249"/>
      <c r="CK167" s="7"/>
      <c r="CL167" s="37"/>
      <c r="CY167" s="1"/>
      <c r="DD167" s="249"/>
      <c r="DG167" s="37"/>
      <c r="DT167" s="1"/>
      <c r="DY167" s="249"/>
      <c r="EA167" s="1"/>
      <c r="EC167" s="7"/>
    </row>
    <row r="168" spans="1:133" s="45" customFormat="1" x14ac:dyDescent="0.15">
      <c r="A168" s="215"/>
      <c r="C168" s="215"/>
      <c r="D168" s="215"/>
      <c r="E168" s="48"/>
      <c r="F168" s="6"/>
      <c r="G168" s="215"/>
      <c r="T168" s="1"/>
      <c r="X168" s="249"/>
      <c r="Z168" s="1"/>
      <c r="AA168" s="37"/>
      <c r="AN168" s="1"/>
      <c r="AR168" s="249"/>
      <c r="AT168" s="1"/>
      <c r="AU168" s="37"/>
      <c r="BH168" s="1"/>
      <c r="BL168" s="249"/>
      <c r="BN168" s="1"/>
      <c r="BO168" s="37"/>
      <c r="CB168" s="1"/>
      <c r="CG168" s="249"/>
      <c r="CK168" s="7"/>
      <c r="CL168" s="37"/>
      <c r="CY168" s="1"/>
      <c r="DD168" s="249"/>
      <c r="DG168" s="37"/>
      <c r="DT168" s="1"/>
      <c r="DY168" s="249"/>
      <c r="EA168" s="1"/>
      <c r="EC168" s="7"/>
    </row>
    <row r="169" spans="1:133" s="45" customFormat="1" x14ac:dyDescent="0.15">
      <c r="A169" s="215"/>
      <c r="C169" s="215"/>
      <c r="D169" s="215"/>
      <c r="E169" s="48"/>
      <c r="F169" s="6"/>
      <c r="G169" s="215"/>
      <c r="T169" s="1"/>
      <c r="X169" s="249"/>
      <c r="Z169" s="1"/>
      <c r="AA169" s="37"/>
      <c r="AN169" s="1"/>
      <c r="AR169" s="249"/>
      <c r="AT169" s="1"/>
      <c r="AU169" s="37"/>
      <c r="BH169" s="1"/>
      <c r="BL169" s="249"/>
      <c r="BN169" s="1"/>
      <c r="BO169" s="37"/>
      <c r="CB169" s="1"/>
      <c r="CG169" s="249"/>
      <c r="CK169" s="7"/>
      <c r="CL169" s="37"/>
      <c r="CY169" s="1"/>
      <c r="DD169" s="249"/>
      <c r="DG169" s="37"/>
      <c r="DT169" s="1"/>
      <c r="DY169" s="249"/>
      <c r="EA169" s="1"/>
      <c r="EC169" s="7"/>
    </row>
    <row r="170" spans="1:133" s="45" customFormat="1" x14ac:dyDescent="0.15">
      <c r="A170" s="215"/>
      <c r="C170" s="215"/>
      <c r="D170" s="215"/>
      <c r="E170" s="48"/>
      <c r="F170" s="6"/>
      <c r="G170" s="215"/>
      <c r="T170" s="1"/>
      <c r="X170" s="249"/>
      <c r="Z170" s="1"/>
      <c r="AA170" s="37"/>
      <c r="AN170" s="1"/>
      <c r="AR170" s="249"/>
      <c r="AT170" s="1"/>
      <c r="AU170" s="37"/>
      <c r="BH170" s="1"/>
      <c r="BL170" s="249"/>
      <c r="BN170" s="1"/>
      <c r="BO170" s="37"/>
      <c r="CB170" s="1"/>
      <c r="CG170" s="249"/>
      <c r="CK170" s="7"/>
      <c r="CL170" s="37"/>
      <c r="CY170" s="1"/>
      <c r="DD170" s="249"/>
      <c r="DG170" s="37"/>
      <c r="DT170" s="1"/>
      <c r="DY170" s="249"/>
      <c r="EA170" s="1"/>
      <c r="EC170" s="7"/>
    </row>
    <row r="171" spans="1:133" s="45" customFormat="1" x14ac:dyDescent="0.15">
      <c r="A171" s="215"/>
      <c r="C171" s="215"/>
      <c r="D171" s="215"/>
      <c r="E171" s="48"/>
      <c r="F171" s="6"/>
      <c r="G171" s="215"/>
      <c r="T171" s="1"/>
      <c r="X171" s="249"/>
      <c r="Z171" s="1"/>
      <c r="AA171" s="37"/>
      <c r="AN171" s="1"/>
      <c r="AR171" s="249"/>
      <c r="AT171" s="1"/>
      <c r="AU171" s="37"/>
      <c r="BH171" s="1"/>
      <c r="BL171" s="249"/>
      <c r="BN171" s="1"/>
      <c r="BO171" s="37"/>
      <c r="CB171" s="1"/>
      <c r="CG171" s="249"/>
      <c r="CK171" s="7"/>
      <c r="CL171" s="37"/>
      <c r="CY171" s="1"/>
      <c r="DD171" s="249"/>
      <c r="DG171" s="37"/>
      <c r="DT171" s="1"/>
      <c r="DY171" s="249"/>
      <c r="EA171" s="1"/>
      <c r="EC171" s="7"/>
    </row>
    <row r="172" spans="1:133" s="45" customFormat="1" x14ac:dyDescent="0.15">
      <c r="A172" s="215"/>
      <c r="C172" s="215"/>
      <c r="D172" s="215"/>
      <c r="E172" s="48"/>
      <c r="F172" s="6"/>
      <c r="G172" s="215"/>
      <c r="T172" s="1"/>
      <c r="X172" s="249"/>
      <c r="Z172" s="1"/>
      <c r="AA172" s="37"/>
      <c r="AN172" s="1"/>
      <c r="AR172" s="249"/>
      <c r="AT172" s="1"/>
      <c r="AU172" s="37"/>
      <c r="BH172" s="1"/>
      <c r="BL172" s="249"/>
      <c r="BN172" s="1"/>
      <c r="BO172" s="37"/>
      <c r="CB172" s="1"/>
      <c r="CG172" s="249"/>
      <c r="CK172" s="7"/>
      <c r="CL172" s="37"/>
      <c r="CY172" s="1"/>
      <c r="DD172" s="249"/>
      <c r="DG172" s="37"/>
      <c r="DT172" s="1"/>
      <c r="DY172" s="249"/>
      <c r="EA172" s="1"/>
      <c r="EC172" s="7"/>
    </row>
    <row r="173" spans="1:133" s="45" customFormat="1" x14ac:dyDescent="0.15">
      <c r="A173" s="215"/>
      <c r="C173" s="215"/>
      <c r="D173" s="215"/>
      <c r="E173" s="48"/>
      <c r="F173" s="6"/>
      <c r="G173" s="215"/>
      <c r="T173" s="1"/>
      <c r="X173" s="249"/>
      <c r="Z173" s="1"/>
      <c r="AA173" s="37"/>
      <c r="AN173" s="1"/>
      <c r="AR173" s="249"/>
      <c r="AT173" s="1"/>
      <c r="AU173" s="37"/>
      <c r="BH173" s="1"/>
      <c r="BL173" s="249"/>
      <c r="BN173" s="1"/>
      <c r="BO173" s="37"/>
      <c r="CB173" s="1"/>
      <c r="CG173" s="249"/>
      <c r="CK173" s="7"/>
      <c r="CL173" s="37"/>
      <c r="CY173" s="1"/>
      <c r="DD173" s="249"/>
      <c r="DG173" s="37"/>
      <c r="DT173" s="1"/>
      <c r="DY173" s="249"/>
      <c r="EA173" s="1"/>
      <c r="EC173" s="7"/>
    </row>
    <row r="174" spans="1:133" s="45" customFormat="1" x14ac:dyDescent="0.15">
      <c r="A174" s="215"/>
      <c r="C174" s="215"/>
      <c r="D174" s="215"/>
      <c r="E174" s="48"/>
      <c r="F174" s="6"/>
      <c r="G174" s="215"/>
      <c r="T174" s="1"/>
      <c r="X174" s="249"/>
      <c r="Z174" s="1"/>
      <c r="AA174" s="37"/>
      <c r="AN174" s="1"/>
      <c r="AR174" s="249"/>
      <c r="AT174" s="1"/>
      <c r="AU174" s="37"/>
      <c r="BH174" s="1"/>
      <c r="BL174" s="249"/>
      <c r="BN174" s="1"/>
      <c r="BO174" s="37"/>
      <c r="CB174" s="1"/>
      <c r="CG174" s="249"/>
      <c r="CK174" s="7"/>
      <c r="CL174" s="37"/>
      <c r="CY174" s="1"/>
      <c r="DD174" s="249"/>
      <c r="DG174" s="37"/>
      <c r="DT174" s="1"/>
      <c r="DY174" s="249"/>
      <c r="EA174" s="1"/>
      <c r="EC174" s="7"/>
    </row>
    <row r="175" spans="1:133" s="45" customFormat="1" x14ac:dyDescent="0.15">
      <c r="A175" s="215"/>
      <c r="C175" s="215"/>
      <c r="D175" s="215"/>
      <c r="E175" s="48"/>
      <c r="F175" s="6"/>
      <c r="G175" s="215"/>
      <c r="T175" s="1"/>
      <c r="X175" s="249"/>
      <c r="Z175" s="1"/>
      <c r="AA175" s="37"/>
      <c r="AN175" s="1"/>
      <c r="AR175" s="249"/>
      <c r="AT175" s="1"/>
      <c r="AU175" s="37"/>
      <c r="BH175" s="1"/>
      <c r="BL175" s="249"/>
      <c r="BN175" s="1"/>
      <c r="BO175" s="37"/>
      <c r="CB175" s="1"/>
      <c r="CG175" s="249"/>
      <c r="CK175" s="7"/>
      <c r="CL175" s="37"/>
      <c r="CY175" s="1"/>
      <c r="DD175" s="249"/>
      <c r="DG175" s="37"/>
      <c r="DT175" s="1"/>
      <c r="DY175" s="249"/>
      <c r="EA175" s="1"/>
      <c r="EC175" s="7"/>
    </row>
    <row r="176" spans="1:133" s="45" customFormat="1" x14ac:dyDescent="0.15">
      <c r="A176" s="215"/>
      <c r="C176" s="215"/>
      <c r="D176" s="215"/>
      <c r="E176" s="48"/>
      <c r="F176" s="6"/>
      <c r="G176" s="215"/>
      <c r="T176" s="1"/>
      <c r="X176" s="249"/>
      <c r="Z176" s="1"/>
      <c r="AA176" s="37"/>
      <c r="AN176" s="1"/>
      <c r="AR176" s="249"/>
      <c r="AT176" s="1"/>
      <c r="AU176" s="37"/>
      <c r="BH176" s="1"/>
      <c r="BL176" s="249"/>
      <c r="BN176" s="1"/>
      <c r="BO176" s="37"/>
      <c r="CB176" s="1"/>
      <c r="CG176" s="249"/>
      <c r="CK176" s="7"/>
      <c r="CL176" s="37"/>
      <c r="CY176" s="1"/>
      <c r="DD176" s="249"/>
      <c r="DG176" s="37"/>
      <c r="DT176" s="1"/>
      <c r="DY176" s="249"/>
      <c r="EA176" s="1"/>
      <c r="EC176" s="7"/>
    </row>
    <row r="177" spans="1:133" s="45" customFormat="1" x14ac:dyDescent="0.15">
      <c r="A177" s="215"/>
      <c r="C177" s="215"/>
      <c r="D177" s="215"/>
      <c r="E177" s="48"/>
      <c r="F177" s="6"/>
      <c r="G177" s="215"/>
      <c r="T177" s="1"/>
      <c r="X177" s="249"/>
      <c r="Z177" s="1"/>
      <c r="AA177" s="37"/>
      <c r="AN177" s="1"/>
      <c r="AR177" s="249"/>
      <c r="AT177" s="1"/>
      <c r="AU177" s="37"/>
      <c r="BH177" s="1"/>
      <c r="BL177" s="249"/>
      <c r="BN177" s="1"/>
      <c r="BO177" s="37"/>
      <c r="CB177" s="1"/>
      <c r="CG177" s="249"/>
      <c r="CK177" s="7"/>
      <c r="CL177" s="37"/>
      <c r="CY177" s="1"/>
      <c r="DD177" s="249"/>
      <c r="DG177" s="37"/>
      <c r="DT177" s="1"/>
      <c r="DY177" s="249"/>
      <c r="EA177" s="1"/>
      <c r="EC177" s="7"/>
    </row>
    <row r="178" spans="1:133" s="45" customFormat="1" x14ac:dyDescent="0.15">
      <c r="A178" s="215"/>
      <c r="C178" s="215"/>
      <c r="D178" s="215"/>
      <c r="E178" s="48"/>
      <c r="F178" s="6"/>
      <c r="G178" s="215"/>
      <c r="T178" s="1"/>
      <c r="X178" s="249"/>
      <c r="Z178" s="1"/>
      <c r="AA178" s="37"/>
      <c r="AN178" s="1"/>
      <c r="AR178" s="249"/>
      <c r="AT178" s="1"/>
      <c r="AU178" s="37"/>
      <c r="BH178" s="1"/>
      <c r="BL178" s="249"/>
      <c r="BN178" s="1"/>
      <c r="BO178" s="37"/>
      <c r="CB178" s="1"/>
      <c r="CG178" s="249"/>
      <c r="CK178" s="7"/>
      <c r="CL178" s="37"/>
      <c r="CY178" s="1"/>
      <c r="DD178" s="249"/>
      <c r="DG178" s="37"/>
      <c r="DT178" s="1"/>
      <c r="DY178" s="249"/>
      <c r="EA178" s="1"/>
      <c r="EC178" s="7"/>
    </row>
    <row r="179" spans="1:133" s="45" customFormat="1" x14ac:dyDescent="0.15">
      <c r="A179" s="215"/>
      <c r="C179" s="215"/>
      <c r="D179" s="215"/>
      <c r="E179" s="48"/>
      <c r="F179" s="6"/>
      <c r="G179" s="215"/>
      <c r="T179" s="1"/>
      <c r="X179" s="249"/>
      <c r="Z179" s="1"/>
      <c r="AA179" s="37"/>
      <c r="AN179" s="1"/>
      <c r="AR179" s="249"/>
      <c r="AT179" s="1"/>
      <c r="AU179" s="37"/>
      <c r="BH179" s="1"/>
      <c r="BL179" s="249"/>
      <c r="BN179" s="1"/>
      <c r="BO179" s="37"/>
      <c r="CB179" s="1"/>
      <c r="CG179" s="249"/>
      <c r="CK179" s="7"/>
      <c r="CL179" s="37"/>
      <c r="CY179" s="1"/>
      <c r="DD179" s="249"/>
      <c r="DG179" s="37"/>
      <c r="DT179" s="1"/>
      <c r="DY179" s="249"/>
      <c r="EA179" s="1"/>
      <c r="EC179" s="7"/>
    </row>
    <row r="180" spans="1:133" s="45" customFormat="1" x14ac:dyDescent="0.15">
      <c r="A180" s="215"/>
      <c r="C180" s="215"/>
      <c r="D180" s="215"/>
      <c r="E180" s="48"/>
      <c r="F180" s="6"/>
      <c r="G180" s="215"/>
      <c r="T180" s="1"/>
      <c r="X180" s="249"/>
      <c r="Z180" s="1"/>
      <c r="AA180" s="37"/>
      <c r="AN180" s="1"/>
      <c r="AR180" s="249"/>
      <c r="AT180" s="1"/>
      <c r="AU180" s="37"/>
      <c r="BH180" s="1"/>
      <c r="BL180" s="249"/>
      <c r="BN180" s="1"/>
      <c r="BO180" s="37"/>
      <c r="CB180" s="1"/>
      <c r="CG180" s="249"/>
      <c r="CK180" s="7"/>
      <c r="CL180" s="37"/>
      <c r="CY180" s="1"/>
      <c r="DD180" s="249"/>
      <c r="DG180" s="37"/>
      <c r="DT180" s="1"/>
      <c r="DY180" s="249"/>
      <c r="EA180" s="1"/>
      <c r="EC180" s="7"/>
    </row>
    <row r="181" spans="1:133" s="45" customFormat="1" x14ac:dyDescent="0.15">
      <c r="A181" s="215"/>
      <c r="C181" s="215"/>
      <c r="D181" s="215"/>
      <c r="E181" s="48"/>
      <c r="F181" s="6"/>
      <c r="G181" s="215"/>
      <c r="T181" s="1"/>
      <c r="X181" s="249"/>
      <c r="Z181" s="1"/>
      <c r="AA181" s="37"/>
      <c r="AN181" s="1"/>
      <c r="AR181" s="249"/>
      <c r="AT181" s="1"/>
      <c r="AU181" s="37"/>
      <c r="BH181" s="1"/>
      <c r="BL181" s="249"/>
      <c r="BN181" s="1"/>
      <c r="BO181" s="37"/>
      <c r="CB181" s="1"/>
      <c r="CG181" s="249"/>
      <c r="CK181" s="7"/>
      <c r="CL181" s="37"/>
      <c r="CY181" s="1"/>
      <c r="DD181" s="249"/>
      <c r="DG181" s="37"/>
      <c r="DT181" s="1"/>
      <c r="DY181" s="249"/>
      <c r="EA181" s="1"/>
      <c r="EC181" s="7"/>
    </row>
    <row r="182" spans="1:133" s="45" customFormat="1" x14ac:dyDescent="0.15">
      <c r="A182" s="215"/>
      <c r="C182" s="215"/>
      <c r="D182" s="215"/>
      <c r="E182" s="48"/>
      <c r="F182" s="6"/>
      <c r="G182" s="215"/>
      <c r="T182" s="1"/>
      <c r="X182" s="249"/>
      <c r="Z182" s="1"/>
      <c r="AA182" s="37"/>
      <c r="AN182" s="1"/>
      <c r="AR182" s="249"/>
      <c r="AT182" s="1"/>
      <c r="AU182" s="37"/>
      <c r="BH182" s="1"/>
      <c r="BL182" s="249"/>
      <c r="BN182" s="1"/>
      <c r="BO182" s="37"/>
      <c r="CB182" s="1"/>
      <c r="CG182" s="249"/>
      <c r="CK182" s="7"/>
      <c r="CL182" s="37"/>
      <c r="CY182" s="1"/>
      <c r="DD182" s="249"/>
      <c r="DG182" s="37"/>
      <c r="DT182" s="1"/>
      <c r="DY182" s="249"/>
      <c r="EA182" s="1"/>
      <c r="EC182" s="7"/>
    </row>
    <row r="183" spans="1:133" s="45" customFormat="1" ht="26" x14ac:dyDescent="0.15">
      <c r="A183" s="215"/>
      <c r="C183" s="215">
        <v>163</v>
      </c>
      <c r="D183" s="215" t="s">
        <v>234</v>
      </c>
      <c r="E183" s="49" t="s">
        <v>235</v>
      </c>
      <c r="F183" s="6" t="s">
        <v>236</v>
      </c>
      <c r="G183" s="215" t="s">
        <v>237</v>
      </c>
      <c r="T183" s="1"/>
      <c r="X183" s="249"/>
      <c r="Z183" s="1"/>
      <c r="AA183" s="37"/>
      <c r="AN183" s="1"/>
      <c r="AR183" s="249"/>
      <c r="AT183" s="1"/>
      <c r="AU183" s="37"/>
      <c r="BH183" s="1"/>
      <c r="BL183" s="249"/>
      <c r="BN183" s="1"/>
      <c r="BO183" s="37"/>
      <c r="CB183" s="1"/>
      <c r="CG183" s="249"/>
      <c r="CK183" s="7"/>
      <c r="CL183" s="37"/>
      <c r="CY183" s="1"/>
      <c r="DD183" s="249"/>
      <c r="DG183" s="37"/>
      <c r="DT183" s="1"/>
      <c r="DY183" s="249"/>
      <c r="EA183" s="1"/>
      <c r="EC183" s="7"/>
    </row>
    <row r="184" spans="1:133" s="45" customFormat="1" ht="13" x14ac:dyDescent="0.15">
      <c r="A184" s="215"/>
      <c r="C184" s="215">
        <v>164</v>
      </c>
      <c r="D184" s="215" t="s">
        <v>234</v>
      </c>
      <c r="E184" s="48" t="s">
        <v>238</v>
      </c>
      <c r="F184" s="6" t="s">
        <v>239</v>
      </c>
      <c r="G184" s="215" t="s">
        <v>240</v>
      </c>
      <c r="T184" s="1"/>
      <c r="X184" s="249"/>
      <c r="Z184" s="1"/>
      <c r="AA184" s="37"/>
      <c r="AN184" s="1"/>
      <c r="AR184" s="249"/>
      <c r="AT184" s="1"/>
      <c r="AU184" s="37"/>
      <c r="BH184" s="1"/>
      <c r="BL184" s="249"/>
      <c r="BN184" s="1"/>
      <c r="BO184" s="37"/>
      <c r="CB184" s="1"/>
      <c r="CG184" s="249"/>
      <c r="CK184" s="7"/>
      <c r="CL184" s="37"/>
      <c r="CY184" s="1"/>
      <c r="DD184" s="249"/>
      <c r="DG184" s="37"/>
      <c r="DT184" s="1"/>
      <c r="DY184" s="249"/>
      <c r="EA184" s="1"/>
      <c r="EC184" s="7"/>
    </row>
    <row r="185" spans="1:133" s="45" customFormat="1" ht="26" x14ac:dyDescent="0.15">
      <c r="A185" s="215"/>
      <c r="C185" s="215">
        <v>84</v>
      </c>
      <c r="D185" s="215" t="s">
        <v>241</v>
      </c>
      <c r="E185" s="48" t="s">
        <v>242</v>
      </c>
      <c r="F185" s="6" t="s">
        <v>243</v>
      </c>
      <c r="G185" s="215" t="s">
        <v>244</v>
      </c>
      <c r="T185" s="1"/>
      <c r="X185" s="249"/>
      <c r="Z185" s="1"/>
      <c r="AA185" s="37"/>
      <c r="AN185" s="1"/>
      <c r="AR185" s="249"/>
      <c r="AT185" s="1"/>
      <c r="AU185" s="37"/>
      <c r="BH185" s="1"/>
      <c r="BL185" s="249"/>
      <c r="BN185" s="1"/>
      <c r="BO185" s="37"/>
      <c r="CB185" s="1"/>
      <c r="CG185" s="249"/>
      <c r="CK185" s="7"/>
      <c r="CL185" s="37"/>
      <c r="CY185" s="1"/>
      <c r="DD185" s="249"/>
      <c r="DG185" s="37"/>
      <c r="DT185" s="1"/>
      <c r="DY185" s="249"/>
      <c r="EA185" s="1"/>
      <c r="EC185" s="7"/>
    </row>
    <row r="186" spans="1:133" s="45" customFormat="1" ht="26" x14ac:dyDescent="0.15">
      <c r="A186" s="215"/>
      <c r="C186" s="215">
        <v>13</v>
      </c>
      <c r="D186" s="215" t="s">
        <v>245</v>
      </c>
      <c r="E186" s="48" t="s">
        <v>15</v>
      </c>
      <c r="F186" s="6" t="s">
        <v>16</v>
      </c>
      <c r="G186" s="215" t="s">
        <v>17</v>
      </c>
      <c r="T186" s="1"/>
      <c r="X186" s="249"/>
      <c r="Z186" s="1"/>
      <c r="AA186" s="37"/>
      <c r="AN186" s="1"/>
      <c r="AR186" s="249"/>
      <c r="AT186" s="1"/>
      <c r="AU186" s="37"/>
      <c r="BH186" s="1"/>
      <c r="BL186" s="249"/>
      <c r="BN186" s="1"/>
      <c r="BO186" s="37"/>
      <c r="CB186" s="1"/>
      <c r="CG186" s="249"/>
      <c r="CK186" s="7"/>
      <c r="CL186" s="37"/>
      <c r="CY186" s="1"/>
      <c r="DD186" s="249"/>
      <c r="DG186" s="37"/>
      <c r="DT186" s="1"/>
      <c r="DY186" s="249"/>
      <c r="EA186" s="1"/>
      <c r="EC186" s="7"/>
    </row>
    <row r="187" spans="1:133" s="45" customFormat="1" ht="26" x14ac:dyDescent="0.15">
      <c r="A187" s="215"/>
      <c r="C187" s="215">
        <v>27</v>
      </c>
      <c r="D187" s="215" t="s">
        <v>18</v>
      </c>
      <c r="E187" s="48" t="s">
        <v>19</v>
      </c>
      <c r="F187" s="6" t="s">
        <v>20</v>
      </c>
      <c r="G187" s="215" t="s">
        <v>89</v>
      </c>
      <c r="T187" s="1"/>
      <c r="X187" s="249"/>
      <c r="Z187" s="1"/>
      <c r="AA187" s="37"/>
      <c r="AN187" s="1"/>
      <c r="AR187" s="249"/>
      <c r="AT187" s="1"/>
      <c r="AU187" s="37"/>
      <c r="BH187" s="1"/>
      <c r="BL187" s="249"/>
      <c r="BN187" s="1"/>
      <c r="BO187" s="37"/>
      <c r="CB187" s="1"/>
      <c r="CG187" s="249"/>
      <c r="CK187" s="7"/>
      <c r="CL187" s="37"/>
      <c r="CY187" s="1"/>
      <c r="DD187" s="249"/>
      <c r="DG187" s="37"/>
      <c r="DT187" s="1"/>
      <c r="DY187" s="249"/>
      <c r="EA187" s="1"/>
      <c r="EC187" s="7"/>
    </row>
    <row r="188" spans="1:133" s="45" customFormat="1" ht="13" x14ac:dyDescent="0.15">
      <c r="A188" s="215"/>
      <c r="C188" s="215">
        <v>77</v>
      </c>
      <c r="D188" s="215" t="s">
        <v>98</v>
      </c>
      <c r="E188" s="48" t="s">
        <v>99</v>
      </c>
      <c r="F188" s="6" t="s">
        <v>100</v>
      </c>
      <c r="G188" s="215" t="s">
        <v>101</v>
      </c>
      <c r="T188" s="1"/>
      <c r="X188" s="249"/>
      <c r="Z188" s="1"/>
      <c r="AA188" s="37"/>
      <c r="AN188" s="1"/>
      <c r="AR188" s="249"/>
      <c r="AT188" s="1"/>
      <c r="AU188" s="37"/>
      <c r="BH188" s="1"/>
      <c r="BL188" s="249"/>
      <c r="BN188" s="1"/>
      <c r="BO188" s="37"/>
      <c r="CB188" s="1"/>
      <c r="CG188" s="249"/>
      <c r="CK188" s="7"/>
      <c r="CL188" s="37"/>
      <c r="CY188" s="1"/>
      <c r="DD188" s="249"/>
      <c r="DG188" s="37"/>
      <c r="DT188" s="1"/>
      <c r="DY188" s="249"/>
      <c r="EA188" s="1"/>
      <c r="EC188" s="7"/>
    </row>
    <row r="189" spans="1:133" s="45" customFormat="1" ht="13" x14ac:dyDescent="0.15">
      <c r="A189" s="215"/>
      <c r="C189" s="215">
        <v>206</v>
      </c>
      <c r="D189" s="215" t="s">
        <v>286</v>
      </c>
      <c r="E189" s="48" t="s">
        <v>14</v>
      </c>
      <c r="F189" s="6" t="s">
        <v>36</v>
      </c>
      <c r="G189" s="215" t="s">
        <v>37</v>
      </c>
      <c r="T189" s="1"/>
      <c r="X189" s="249"/>
      <c r="Z189" s="1"/>
      <c r="AA189" s="37"/>
      <c r="AN189" s="1"/>
      <c r="AR189" s="249"/>
      <c r="AT189" s="1"/>
      <c r="AU189" s="37"/>
      <c r="BH189" s="1"/>
      <c r="BL189" s="249"/>
      <c r="BN189" s="1"/>
      <c r="BO189" s="37"/>
      <c r="CB189" s="1"/>
      <c r="CG189" s="249"/>
      <c r="CK189" s="7"/>
      <c r="CL189" s="37"/>
      <c r="CY189" s="1"/>
      <c r="DD189" s="249"/>
      <c r="DG189" s="37"/>
      <c r="DT189" s="1"/>
      <c r="DY189" s="249"/>
      <c r="EA189" s="1"/>
      <c r="EC189" s="7"/>
    </row>
    <row r="190" spans="1:133" s="45" customFormat="1" ht="26" x14ac:dyDescent="0.15">
      <c r="A190" s="215"/>
      <c r="C190" s="215">
        <v>242</v>
      </c>
      <c r="D190" s="215" t="s">
        <v>76</v>
      </c>
      <c r="E190" s="48" t="s">
        <v>77</v>
      </c>
      <c r="F190" s="6" t="s">
        <v>78</v>
      </c>
      <c r="G190" s="215" t="s">
        <v>79</v>
      </c>
      <c r="T190" s="1"/>
      <c r="X190" s="249"/>
      <c r="Z190" s="1"/>
      <c r="AA190" s="37"/>
      <c r="AN190" s="1"/>
      <c r="AR190" s="249"/>
      <c r="AT190" s="1"/>
      <c r="AU190" s="37"/>
      <c r="BH190" s="1"/>
      <c r="BL190" s="249"/>
      <c r="BN190" s="1"/>
      <c r="BO190" s="37"/>
      <c r="CB190" s="1"/>
      <c r="CG190" s="249"/>
      <c r="CK190" s="7"/>
      <c r="CL190" s="37"/>
      <c r="CY190" s="1"/>
      <c r="DD190" s="249"/>
      <c r="DG190" s="37"/>
      <c r="DT190" s="1"/>
      <c r="DY190" s="249"/>
      <c r="EA190" s="1"/>
      <c r="EC190" s="7"/>
    </row>
    <row r="191" spans="1:133" s="45" customFormat="1" ht="13" x14ac:dyDescent="0.15">
      <c r="A191" s="215"/>
      <c r="C191" s="215">
        <v>34</v>
      </c>
      <c r="D191" s="215" t="s">
        <v>18</v>
      </c>
      <c r="E191" s="48" t="s">
        <v>293</v>
      </c>
      <c r="F191" s="6" t="s">
        <v>294</v>
      </c>
      <c r="G191" s="215" t="s">
        <v>295</v>
      </c>
      <c r="T191" s="1"/>
      <c r="X191" s="249"/>
      <c r="Z191" s="1"/>
      <c r="AA191" s="37"/>
      <c r="AN191" s="1"/>
      <c r="AR191" s="249"/>
      <c r="AT191" s="1"/>
      <c r="AU191" s="37"/>
      <c r="BH191" s="1"/>
      <c r="BL191" s="249"/>
      <c r="BN191" s="1"/>
      <c r="BO191" s="37"/>
      <c r="CB191" s="1"/>
      <c r="CG191" s="249"/>
      <c r="CK191" s="7"/>
      <c r="CL191" s="37"/>
      <c r="CY191" s="1"/>
      <c r="DD191" s="249"/>
      <c r="DG191" s="37"/>
      <c r="DT191" s="1"/>
      <c r="DY191" s="249"/>
      <c r="EA191" s="1"/>
      <c r="EC191" s="7"/>
    </row>
    <row r="192" spans="1:133" s="45" customFormat="1" ht="26" x14ac:dyDescent="0.15">
      <c r="A192" s="215"/>
      <c r="C192" s="215">
        <v>109</v>
      </c>
      <c r="D192" s="215" t="s">
        <v>296</v>
      </c>
      <c r="E192" s="48" t="s">
        <v>297</v>
      </c>
      <c r="F192" s="6" t="s">
        <v>298</v>
      </c>
      <c r="G192" s="215" t="s">
        <v>258</v>
      </c>
      <c r="T192" s="1"/>
      <c r="X192" s="249"/>
      <c r="Z192" s="1"/>
      <c r="AA192" s="37"/>
      <c r="AN192" s="1"/>
      <c r="AR192" s="249"/>
      <c r="AT192" s="1"/>
      <c r="AU192" s="37"/>
      <c r="BH192" s="1"/>
      <c r="BL192" s="249"/>
      <c r="BN192" s="1"/>
      <c r="BO192" s="37"/>
      <c r="CB192" s="1"/>
      <c r="CG192" s="249"/>
      <c r="CK192" s="7"/>
      <c r="CL192" s="37"/>
      <c r="CY192" s="1"/>
      <c r="DD192" s="249"/>
      <c r="DG192" s="37"/>
      <c r="DT192" s="1"/>
      <c r="DY192" s="249"/>
      <c r="EA192" s="1"/>
      <c r="EC192" s="7"/>
    </row>
    <row r="193" spans="1:133" s="45" customFormat="1" ht="26" x14ac:dyDescent="0.15">
      <c r="A193" s="215"/>
      <c r="C193" s="215">
        <v>147</v>
      </c>
      <c r="D193" s="215" t="s">
        <v>259</v>
      </c>
      <c r="E193" s="48" t="s">
        <v>90</v>
      </c>
      <c r="F193" s="6" t="s">
        <v>91</v>
      </c>
      <c r="G193" s="215" t="s">
        <v>334</v>
      </c>
      <c r="T193" s="1"/>
      <c r="X193" s="249"/>
      <c r="Z193" s="1"/>
      <c r="AA193" s="37"/>
      <c r="AN193" s="1"/>
      <c r="AR193" s="249"/>
      <c r="AT193" s="1"/>
      <c r="AU193" s="37"/>
      <c r="BH193" s="1"/>
      <c r="BL193" s="249"/>
      <c r="BN193" s="1"/>
      <c r="BO193" s="37"/>
      <c r="CB193" s="1"/>
      <c r="CG193" s="249"/>
      <c r="CK193" s="7"/>
      <c r="CL193" s="37"/>
      <c r="CY193" s="1"/>
      <c r="DD193" s="249"/>
      <c r="DG193" s="37"/>
      <c r="DT193" s="1"/>
      <c r="DY193" s="249"/>
      <c r="EA193" s="1"/>
      <c r="EC193" s="7"/>
    </row>
    <row r="194" spans="1:133" s="45" customFormat="1" ht="13" x14ac:dyDescent="0.15">
      <c r="A194" s="215"/>
      <c r="C194" s="215">
        <v>176</v>
      </c>
      <c r="D194" s="215" t="s">
        <v>209</v>
      </c>
      <c r="E194" s="48" t="s">
        <v>210</v>
      </c>
      <c r="F194" s="6" t="s">
        <v>211</v>
      </c>
      <c r="G194" s="215" t="s">
        <v>212</v>
      </c>
      <c r="T194" s="1"/>
      <c r="X194" s="249"/>
      <c r="Z194" s="1"/>
      <c r="AA194" s="37"/>
      <c r="AN194" s="1"/>
      <c r="AR194" s="249"/>
      <c r="AT194" s="1"/>
      <c r="AU194" s="37"/>
      <c r="BH194" s="1"/>
      <c r="BL194" s="249"/>
      <c r="BN194" s="1"/>
      <c r="BO194" s="37"/>
      <c r="CB194" s="1"/>
      <c r="CG194" s="249"/>
      <c r="CK194" s="7"/>
      <c r="CL194" s="37"/>
      <c r="CY194" s="1"/>
      <c r="DD194" s="249"/>
      <c r="DG194" s="37"/>
      <c r="DT194" s="1"/>
      <c r="DY194" s="249"/>
      <c r="EA194" s="1"/>
      <c r="EC194" s="7"/>
    </row>
    <row r="195" spans="1:133" s="45" customFormat="1" ht="13" x14ac:dyDescent="0.15">
      <c r="A195" s="215"/>
      <c r="C195" s="215">
        <v>131</v>
      </c>
      <c r="D195" s="215" t="s">
        <v>213</v>
      </c>
      <c r="E195" s="48" t="s">
        <v>50</v>
      </c>
      <c r="F195" s="6" t="s">
        <v>51</v>
      </c>
      <c r="G195" s="215" t="s">
        <v>52</v>
      </c>
      <c r="T195" s="1"/>
      <c r="X195" s="249"/>
      <c r="Z195" s="1"/>
      <c r="AA195" s="37"/>
      <c r="AN195" s="1"/>
      <c r="AR195" s="249"/>
      <c r="AT195" s="1"/>
      <c r="AU195" s="37"/>
      <c r="BH195" s="1"/>
      <c r="BL195" s="249"/>
      <c r="BN195" s="1"/>
      <c r="BO195" s="37"/>
      <c r="CB195" s="1"/>
      <c r="CG195" s="249"/>
      <c r="CK195" s="7"/>
      <c r="CL195" s="37"/>
      <c r="CY195" s="1"/>
      <c r="DD195" s="249"/>
      <c r="DG195" s="37"/>
      <c r="DT195" s="1"/>
      <c r="DY195" s="249"/>
      <c r="EA195" s="1"/>
      <c r="EC195" s="7"/>
    </row>
    <row r="196" spans="1:133" s="45" customFormat="1" ht="13" x14ac:dyDescent="0.15">
      <c r="A196" s="215"/>
      <c r="C196" s="215">
        <v>137</v>
      </c>
      <c r="D196" s="215" t="s">
        <v>213</v>
      </c>
      <c r="E196" s="48" t="s">
        <v>27</v>
      </c>
      <c r="F196" s="6" t="s">
        <v>28</v>
      </c>
      <c r="G196" s="215" t="s">
        <v>29</v>
      </c>
      <c r="T196" s="1"/>
      <c r="X196" s="249"/>
      <c r="Z196" s="1"/>
      <c r="AA196" s="37"/>
      <c r="AN196" s="1"/>
      <c r="AR196" s="249"/>
      <c r="AT196" s="1"/>
      <c r="AU196" s="37"/>
      <c r="BH196" s="1"/>
      <c r="BL196" s="249"/>
      <c r="BN196" s="1"/>
      <c r="BO196" s="37"/>
      <c r="CB196" s="1"/>
      <c r="CG196" s="249"/>
      <c r="CK196" s="7"/>
      <c r="CL196" s="37"/>
      <c r="CY196" s="1"/>
      <c r="DD196" s="249"/>
      <c r="DG196" s="37"/>
      <c r="DT196" s="1"/>
      <c r="DY196" s="249"/>
      <c r="EA196" s="1"/>
      <c r="EC196" s="7"/>
    </row>
    <row r="197" spans="1:133" s="45" customFormat="1" ht="26" x14ac:dyDescent="0.15">
      <c r="A197" s="215"/>
      <c r="C197" s="215">
        <v>230</v>
      </c>
      <c r="D197" s="215" t="s">
        <v>38</v>
      </c>
      <c r="E197" s="48" t="s">
        <v>30</v>
      </c>
      <c r="F197" s="6" t="s">
        <v>31</v>
      </c>
      <c r="G197" s="215" t="s">
        <v>32</v>
      </c>
      <c r="T197" s="1"/>
      <c r="X197" s="249"/>
      <c r="Z197" s="1"/>
      <c r="AA197" s="37"/>
      <c r="AN197" s="1"/>
      <c r="AR197" s="249"/>
      <c r="AT197" s="1"/>
      <c r="AU197" s="37"/>
      <c r="BH197" s="1"/>
      <c r="BL197" s="249"/>
      <c r="BN197" s="1"/>
      <c r="BO197" s="37"/>
      <c r="CB197" s="1"/>
      <c r="CG197" s="249"/>
      <c r="CK197" s="7"/>
      <c r="CL197" s="37"/>
      <c r="CY197" s="1"/>
      <c r="DD197" s="249"/>
      <c r="DG197" s="37"/>
      <c r="DT197" s="1"/>
      <c r="DY197" s="249"/>
      <c r="EA197" s="1"/>
      <c r="EC197" s="7"/>
    </row>
    <row r="198" spans="1:133" s="45" customFormat="1" ht="13" x14ac:dyDescent="0.15">
      <c r="A198" s="215"/>
      <c r="C198" s="215">
        <v>126</v>
      </c>
      <c r="D198" s="215" t="s">
        <v>299</v>
      </c>
      <c r="E198" s="48" t="s">
        <v>300</v>
      </c>
      <c r="F198" s="6" t="s">
        <v>301</v>
      </c>
      <c r="G198" s="215" t="s">
        <v>302</v>
      </c>
      <c r="T198" s="1"/>
      <c r="X198" s="249"/>
      <c r="Z198" s="1"/>
      <c r="AA198" s="37"/>
      <c r="AN198" s="1"/>
      <c r="AR198" s="249"/>
      <c r="AT198" s="1"/>
      <c r="AU198" s="37"/>
      <c r="BH198" s="1"/>
      <c r="BL198" s="249"/>
      <c r="BN198" s="1"/>
      <c r="BO198" s="37"/>
      <c r="CB198" s="1"/>
      <c r="CG198" s="249"/>
      <c r="CK198" s="7"/>
      <c r="CL198" s="37"/>
      <c r="CY198" s="1"/>
      <c r="DD198" s="249"/>
      <c r="DG198" s="37"/>
      <c r="DT198" s="1"/>
      <c r="DY198" s="249"/>
      <c r="EA198" s="1"/>
      <c r="EC198" s="7"/>
    </row>
    <row r="199" spans="1:133" s="45" customFormat="1" ht="26" x14ac:dyDescent="0.15">
      <c r="A199" s="215"/>
      <c r="C199" s="215">
        <v>94</v>
      </c>
      <c r="D199" s="215" t="s">
        <v>296</v>
      </c>
      <c r="E199" s="48" t="s">
        <v>303</v>
      </c>
      <c r="F199" s="6" t="s">
        <v>129</v>
      </c>
      <c r="G199" s="215" t="s">
        <v>130</v>
      </c>
      <c r="T199" s="1"/>
      <c r="X199" s="249"/>
      <c r="Z199" s="1"/>
      <c r="AA199" s="37"/>
      <c r="AN199" s="1"/>
      <c r="AR199" s="249"/>
      <c r="AT199" s="1"/>
      <c r="AU199" s="37"/>
      <c r="BH199" s="1"/>
      <c r="BL199" s="249"/>
      <c r="BN199" s="1"/>
      <c r="BO199" s="37"/>
      <c r="CB199" s="1"/>
      <c r="CG199" s="249"/>
      <c r="CK199" s="7"/>
      <c r="CL199" s="37"/>
      <c r="CY199" s="1"/>
      <c r="DD199" s="249"/>
      <c r="DG199" s="37"/>
      <c r="DT199" s="1"/>
      <c r="DY199" s="249"/>
      <c r="EA199" s="1"/>
      <c r="EC199" s="7"/>
    </row>
    <row r="200" spans="1:133" s="45" customFormat="1" ht="26" x14ac:dyDescent="0.15">
      <c r="A200" s="215"/>
      <c r="C200" s="215">
        <v>232</v>
      </c>
      <c r="D200" s="215" t="s">
        <v>38</v>
      </c>
      <c r="E200" s="48" t="s">
        <v>131</v>
      </c>
      <c r="F200" s="6" t="s">
        <v>132</v>
      </c>
      <c r="G200" s="215" t="s">
        <v>133</v>
      </c>
      <c r="T200" s="1"/>
      <c r="X200" s="249"/>
      <c r="Z200" s="1"/>
      <c r="AA200" s="37"/>
      <c r="AN200" s="1"/>
      <c r="AR200" s="249"/>
      <c r="AT200" s="1"/>
      <c r="AU200" s="37"/>
      <c r="BH200" s="1"/>
      <c r="BL200" s="249"/>
      <c r="BN200" s="1"/>
      <c r="BO200" s="37"/>
      <c r="CB200" s="1"/>
      <c r="CG200" s="249"/>
      <c r="CK200" s="7"/>
      <c r="CL200" s="37"/>
      <c r="CY200" s="1"/>
      <c r="DD200" s="249"/>
      <c r="DG200" s="37"/>
      <c r="DT200" s="1"/>
      <c r="DY200" s="249"/>
      <c r="EA200" s="1"/>
      <c r="EC200" s="7"/>
    </row>
    <row r="201" spans="1:133" s="45" customFormat="1" ht="26" x14ac:dyDescent="0.15">
      <c r="A201" s="215"/>
      <c r="C201" s="215">
        <v>158</v>
      </c>
      <c r="D201" s="215" t="s">
        <v>134</v>
      </c>
      <c r="E201" s="48" t="s">
        <v>135</v>
      </c>
      <c r="F201" s="6" t="s">
        <v>136</v>
      </c>
      <c r="G201" s="215" t="s">
        <v>137</v>
      </c>
      <c r="T201" s="1"/>
      <c r="X201" s="249"/>
      <c r="Z201" s="1"/>
      <c r="AA201" s="37"/>
      <c r="AN201" s="1"/>
      <c r="AR201" s="249"/>
      <c r="AT201" s="1"/>
      <c r="AU201" s="37"/>
      <c r="BH201" s="1"/>
      <c r="BL201" s="249"/>
      <c r="BN201" s="1"/>
      <c r="BO201" s="37"/>
      <c r="CB201" s="1"/>
      <c r="CG201" s="249"/>
      <c r="CK201" s="7"/>
      <c r="CL201" s="37"/>
      <c r="CY201" s="1"/>
      <c r="DD201" s="249"/>
      <c r="DG201" s="37"/>
      <c r="DT201" s="1"/>
      <c r="DY201" s="249"/>
      <c r="EA201" s="1"/>
      <c r="EC201" s="7"/>
    </row>
    <row r="202" spans="1:133" s="45" customFormat="1" ht="26" x14ac:dyDescent="0.15">
      <c r="A202" s="215"/>
      <c r="C202" s="215">
        <v>79</v>
      </c>
      <c r="D202" s="215" t="s">
        <v>241</v>
      </c>
      <c r="E202" s="48" t="s">
        <v>138</v>
      </c>
      <c r="F202" s="6" t="s">
        <v>139</v>
      </c>
      <c r="G202" s="215" t="s">
        <v>140</v>
      </c>
      <c r="T202" s="1"/>
      <c r="X202" s="249"/>
      <c r="Z202" s="1"/>
      <c r="AA202" s="37"/>
      <c r="AN202" s="1"/>
      <c r="AR202" s="249"/>
      <c r="AT202" s="1"/>
      <c r="AU202" s="37"/>
      <c r="BH202" s="1"/>
      <c r="BL202" s="249"/>
      <c r="BN202" s="1"/>
      <c r="BO202" s="37"/>
      <c r="CB202" s="1"/>
      <c r="CG202" s="249"/>
      <c r="CK202" s="7"/>
      <c r="CL202" s="37"/>
      <c r="CY202" s="1"/>
      <c r="DD202" s="249"/>
      <c r="DG202" s="37"/>
      <c r="DT202" s="1"/>
      <c r="DY202" s="249"/>
      <c r="EA202" s="1"/>
      <c r="EC202" s="7"/>
    </row>
    <row r="203" spans="1:133" s="45" customFormat="1" ht="13" x14ac:dyDescent="0.15">
      <c r="A203" s="215"/>
      <c r="C203" s="215">
        <v>182</v>
      </c>
      <c r="D203" s="215" t="s">
        <v>102</v>
      </c>
      <c r="E203" s="48" t="s">
        <v>69</v>
      </c>
      <c r="F203" s="6" t="s">
        <v>70</v>
      </c>
      <c r="G203" s="215" t="s">
        <v>194</v>
      </c>
      <c r="T203" s="1"/>
      <c r="X203" s="249"/>
      <c r="Z203" s="1"/>
      <c r="AA203" s="37"/>
      <c r="AN203" s="1"/>
      <c r="AR203" s="249"/>
      <c r="AT203" s="1"/>
      <c r="AU203" s="37"/>
      <c r="BH203" s="1"/>
      <c r="BL203" s="249"/>
      <c r="BN203" s="1"/>
      <c r="BO203" s="37"/>
      <c r="CB203" s="1"/>
      <c r="CG203" s="249"/>
      <c r="CK203" s="7"/>
      <c r="CL203" s="37"/>
      <c r="CY203" s="1"/>
      <c r="DD203" s="249"/>
      <c r="DG203" s="37"/>
      <c r="DT203" s="1"/>
      <c r="DY203" s="249"/>
      <c r="EA203" s="1"/>
      <c r="EC203" s="7"/>
    </row>
    <row r="204" spans="1:133" s="45" customFormat="1" ht="26" x14ac:dyDescent="0.15">
      <c r="A204" s="215"/>
      <c r="C204" s="215">
        <v>228</v>
      </c>
      <c r="D204" s="215" t="s">
        <v>38</v>
      </c>
      <c r="E204" s="48" t="s">
        <v>195</v>
      </c>
      <c r="F204" s="6" t="s">
        <v>196</v>
      </c>
      <c r="G204" s="215" t="s">
        <v>197</v>
      </c>
      <c r="T204" s="1"/>
      <c r="X204" s="249"/>
      <c r="Z204" s="1"/>
      <c r="AA204" s="37"/>
      <c r="AN204" s="1"/>
      <c r="AR204" s="249"/>
      <c r="AT204" s="1"/>
      <c r="AU204" s="37"/>
      <c r="BH204" s="1"/>
      <c r="BL204" s="249"/>
      <c r="BN204" s="1"/>
      <c r="BO204" s="37"/>
      <c r="CB204" s="1"/>
      <c r="CG204" s="249"/>
      <c r="CK204" s="7"/>
      <c r="CL204" s="37"/>
      <c r="CY204" s="1"/>
      <c r="DD204" s="249"/>
      <c r="DG204" s="37"/>
      <c r="DT204" s="1"/>
      <c r="DY204" s="249"/>
      <c r="EA204" s="1"/>
      <c r="EC204" s="7"/>
    </row>
    <row r="205" spans="1:133" s="45" customFormat="1" ht="26" x14ac:dyDescent="0.15">
      <c r="A205" s="215"/>
      <c r="C205" s="215">
        <v>21</v>
      </c>
      <c r="D205" s="215" t="s">
        <v>245</v>
      </c>
      <c r="E205" s="48" t="s">
        <v>202</v>
      </c>
      <c r="F205" s="6" t="s">
        <v>203</v>
      </c>
      <c r="G205" s="215" t="s">
        <v>204</v>
      </c>
      <c r="T205" s="1"/>
      <c r="X205" s="249"/>
      <c r="Z205" s="1"/>
      <c r="AA205" s="37"/>
      <c r="AN205" s="1"/>
      <c r="AR205" s="249"/>
      <c r="AT205" s="1"/>
      <c r="AU205" s="37"/>
      <c r="BH205" s="1"/>
      <c r="BL205" s="249"/>
      <c r="BN205" s="1"/>
      <c r="BO205" s="37"/>
      <c r="CB205" s="1"/>
      <c r="CG205" s="249"/>
      <c r="CK205" s="7"/>
      <c r="CL205" s="37"/>
      <c r="CY205" s="1"/>
      <c r="DD205" s="249"/>
      <c r="DG205" s="37"/>
      <c r="DT205" s="1"/>
      <c r="DY205" s="249"/>
      <c r="EA205" s="1"/>
      <c r="EC205" s="7"/>
    </row>
    <row r="206" spans="1:133" s="45" customFormat="1" ht="13" x14ac:dyDescent="0.15">
      <c r="A206" s="215"/>
      <c r="C206" s="215">
        <v>231</v>
      </c>
      <c r="D206" s="215" t="s">
        <v>38</v>
      </c>
      <c r="E206" s="48" t="s">
        <v>118</v>
      </c>
      <c r="F206" s="6" t="s">
        <v>121</v>
      </c>
      <c r="G206" s="215" t="s">
        <v>122</v>
      </c>
      <c r="T206" s="1"/>
      <c r="X206" s="249"/>
      <c r="Z206" s="1"/>
      <c r="AA206" s="37"/>
      <c r="AN206" s="1"/>
      <c r="AR206" s="249"/>
      <c r="AT206" s="1"/>
      <c r="AU206" s="37"/>
      <c r="BH206" s="1"/>
      <c r="BL206" s="249"/>
      <c r="BN206" s="1"/>
      <c r="BO206" s="37"/>
      <c r="CB206" s="1"/>
      <c r="CG206" s="249"/>
      <c r="CK206" s="7"/>
      <c r="CL206" s="37"/>
      <c r="CY206" s="1"/>
      <c r="DD206" s="249"/>
      <c r="DG206" s="37"/>
      <c r="DT206" s="1"/>
      <c r="DY206" s="249"/>
      <c r="EA206" s="1"/>
      <c r="EC206" s="7"/>
    </row>
    <row r="207" spans="1:133" s="45" customFormat="1" ht="26" x14ac:dyDescent="0.15">
      <c r="A207" s="215"/>
      <c r="C207" s="215">
        <v>225</v>
      </c>
      <c r="D207" s="215" t="s">
        <v>38</v>
      </c>
      <c r="E207" s="48" t="s">
        <v>123</v>
      </c>
      <c r="F207" s="6" t="s">
        <v>124</v>
      </c>
      <c r="G207" s="215" t="s">
        <v>125</v>
      </c>
      <c r="T207" s="1"/>
      <c r="X207" s="249"/>
      <c r="Z207" s="1"/>
      <c r="AA207" s="37"/>
      <c r="AN207" s="1"/>
      <c r="AR207" s="249"/>
      <c r="AT207" s="1"/>
      <c r="AU207" s="37"/>
      <c r="BH207" s="1"/>
      <c r="BL207" s="249"/>
      <c r="BN207" s="1"/>
      <c r="BO207" s="37"/>
      <c r="CB207" s="1"/>
      <c r="CG207" s="249"/>
      <c r="CK207" s="7"/>
      <c r="CL207" s="37"/>
      <c r="CY207" s="1"/>
      <c r="DD207" s="249"/>
      <c r="DG207" s="37"/>
      <c r="DT207" s="1"/>
      <c r="DY207" s="249"/>
      <c r="EA207" s="1"/>
      <c r="EC207" s="7"/>
    </row>
    <row r="208" spans="1:133" s="45" customFormat="1" ht="26" x14ac:dyDescent="0.15">
      <c r="A208" s="215"/>
      <c r="C208" s="215">
        <v>227</v>
      </c>
      <c r="D208" s="215" t="s">
        <v>38</v>
      </c>
      <c r="E208" s="48" t="s">
        <v>126</v>
      </c>
      <c r="F208" s="6" t="s">
        <v>127</v>
      </c>
      <c r="G208" s="215" t="s">
        <v>128</v>
      </c>
      <c r="T208" s="1"/>
      <c r="X208" s="249"/>
      <c r="Z208" s="1"/>
      <c r="AA208" s="37"/>
      <c r="AN208" s="1"/>
      <c r="AR208" s="249"/>
      <c r="AT208" s="1"/>
      <c r="AU208" s="37"/>
      <c r="BH208" s="1"/>
      <c r="BL208" s="249"/>
      <c r="BN208" s="1"/>
      <c r="BO208" s="37"/>
      <c r="CB208" s="1"/>
      <c r="CG208" s="249"/>
      <c r="CK208" s="7"/>
      <c r="CL208" s="37"/>
      <c r="CY208" s="1"/>
      <c r="DD208" s="249"/>
      <c r="DG208" s="37"/>
      <c r="DT208" s="1"/>
      <c r="DY208" s="249"/>
      <c r="EA208" s="1"/>
      <c r="EC208" s="7"/>
    </row>
    <row r="209" spans="1:133" s="45" customFormat="1" ht="26" x14ac:dyDescent="0.15">
      <c r="A209" s="215"/>
      <c r="C209" s="215">
        <v>244</v>
      </c>
      <c r="D209" s="215" t="s">
        <v>76</v>
      </c>
      <c r="E209" s="48" t="s">
        <v>142</v>
      </c>
      <c r="F209" s="6" t="s">
        <v>321</v>
      </c>
      <c r="G209" s="215" t="s">
        <v>322</v>
      </c>
      <c r="T209" s="1"/>
      <c r="X209" s="249"/>
      <c r="Z209" s="1"/>
      <c r="AA209" s="37"/>
      <c r="AN209" s="1"/>
      <c r="AR209" s="249"/>
      <c r="AT209" s="1"/>
      <c r="AU209" s="37"/>
      <c r="BH209" s="1"/>
      <c r="BL209" s="249"/>
      <c r="BN209" s="1"/>
      <c r="BO209" s="37"/>
      <c r="CB209" s="1"/>
      <c r="CG209" s="249"/>
      <c r="CK209" s="7"/>
      <c r="CL209" s="37"/>
      <c r="CY209" s="1"/>
      <c r="DD209" s="249"/>
      <c r="DG209" s="37"/>
      <c r="DT209" s="1"/>
      <c r="DY209" s="249"/>
      <c r="EA209" s="1"/>
      <c r="EC209" s="7"/>
    </row>
    <row r="210" spans="1:133" s="45" customFormat="1" ht="13" x14ac:dyDescent="0.15">
      <c r="A210" s="215"/>
      <c r="C210" s="215">
        <v>243</v>
      </c>
      <c r="D210" s="215" t="s">
        <v>76</v>
      </c>
      <c r="E210" s="48" t="s">
        <v>323</v>
      </c>
      <c r="F210" s="6" t="s">
        <v>324</v>
      </c>
      <c r="G210" s="215" t="s">
        <v>325</v>
      </c>
      <c r="T210" s="1"/>
      <c r="X210" s="249"/>
      <c r="Z210" s="1"/>
      <c r="AA210" s="37"/>
      <c r="AN210" s="1"/>
      <c r="AR210" s="249"/>
      <c r="AT210" s="1"/>
      <c r="AU210" s="37"/>
      <c r="BH210" s="1"/>
      <c r="BL210" s="249"/>
      <c r="BN210" s="1"/>
      <c r="BO210" s="37"/>
      <c r="CB210" s="1"/>
      <c r="CG210" s="249"/>
      <c r="CK210" s="7"/>
      <c r="CL210" s="37"/>
      <c r="CY210" s="1"/>
      <c r="DD210" s="249"/>
      <c r="DG210" s="37"/>
      <c r="DT210" s="1"/>
      <c r="DY210" s="249"/>
      <c r="EA210" s="1"/>
      <c r="EC210" s="7"/>
    </row>
    <row r="211" spans="1:133" s="45" customFormat="1" ht="26" x14ac:dyDescent="0.15">
      <c r="A211" s="215"/>
      <c r="C211" s="215">
        <v>69</v>
      </c>
      <c r="D211" s="215" t="s">
        <v>326</v>
      </c>
      <c r="E211" s="48" t="s">
        <v>327</v>
      </c>
      <c r="F211" s="6" t="s">
        <v>328</v>
      </c>
      <c r="G211" s="215" t="s">
        <v>325</v>
      </c>
      <c r="T211" s="1"/>
      <c r="X211" s="249"/>
      <c r="Z211" s="1"/>
      <c r="AA211" s="37"/>
      <c r="AN211" s="1"/>
      <c r="AR211" s="249"/>
      <c r="AT211" s="1"/>
      <c r="AU211" s="37"/>
      <c r="BH211" s="1"/>
      <c r="BL211" s="249"/>
      <c r="BN211" s="1"/>
      <c r="BO211" s="37"/>
      <c r="CB211" s="1"/>
      <c r="CG211" s="249"/>
      <c r="CK211" s="7"/>
      <c r="CL211" s="37"/>
      <c r="CY211" s="1"/>
      <c r="DD211" s="249"/>
      <c r="DG211" s="37"/>
      <c r="DT211" s="1"/>
      <c r="DY211" s="249"/>
      <c r="EA211" s="1"/>
      <c r="EC211" s="7"/>
    </row>
    <row r="212" spans="1:133" s="45" customFormat="1" ht="13" x14ac:dyDescent="0.15">
      <c r="A212" s="215"/>
      <c r="C212" s="215">
        <v>208</v>
      </c>
      <c r="D212" s="215" t="s">
        <v>286</v>
      </c>
      <c r="E212" s="48" t="s">
        <v>172</v>
      </c>
      <c r="F212" s="6" t="s">
        <v>41</v>
      </c>
      <c r="G212" s="215" t="s">
        <v>42</v>
      </c>
      <c r="T212" s="1"/>
      <c r="X212" s="249"/>
      <c r="Z212" s="1"/>
      <c r="AA212" s="37"/>
      <c r="AN212" s="1"/>
      <c r="AR212" s="249"/>
      <c r="AT212" s="1"/>
      <c r="AU212" s="37"/>
      <c r="BH212" s="1"/>
      <c r="BL212" s="249"/>
      <c r="BN212" s="1"/>
      <c r="BO212" s="37"/>
      <c r="CB212" s="1"/>
      <c r="CG212" s="249"/>
      <c r="CK212" s="7"/>
      <c r="CL212" s="37"/>
      <c r="CY212" s="1"/>
      <c r="DD212" s="249"/>
      <c r="DG212" s="37"/>
      <c r="DT212" s="1"/>
      <c r="DY212" s="249"/>
      <c r="EA212" s="1"/>
      <c r="EC212" s="7"/>
    </row>
    <row r="213" spans="1:133" s="45" customFormat="1" ht="13" x14ac:dyDescent="0.15">
      <c r="A213" s="215"/>
      <c r="C213" s="215">
        <v>117</v>
      </c>
      <c r="D213" s="215" t="s">
        <v>299</v>
      </c>
      <c r="E213" s="48" t="s">
        <v>43</v>
      </c>
      <c r="F213" s="6" t="s">
        <v>44</v>
      </c>
      <c r="G213" s="215" t="s">
        <v>45</v>
      </c>
      <c r="T213" s="1"/>
      <c r="X213" s="249"/>
      <c r="Z213" s="1"/>
      <c r="AA213" s="37"/>
      <c r="AN213" s="1"/>
      <c r="AR213" s="249"/>
      <c r="AT213" s="1"/>
      <c r="AU213" s="37"/>
      <c r="BH213" s="1"/>
      <c r="BL213" s="249"/>
      <c r="BN213" s="1"/>
      <c r="BO213" s="37"/>
      <c r="CB213" s="1"/>
      <c r="CG213" s="249"/>
      <c r="CK213" s="7"/>
      <c r="CL213" s="37"/>
      <c r="CY213" s="1"/>
      <c r="DD213" s="249"/>
      <c r="DG213" s="37"/>
      <c r="DT213" s="1"/>
      <c r="DY213" s="249"/>
      <c r="EA213" s="1"/>
      <c r="EC213" s="7"/>
    </row>
    <row r="214" spans="1:133" s="45" customFormat="1" ht="13" x14ac:dyDescent="0.15">
      <c r="A214" s="215"/>
      <c r="C214" s="215">
        <v>186</v>
      </c>
      <c r="D214" s="215" t="s">
        <v>198</v>
      </c>
      <c r="E214" s="48" t="s">
        <v>308</v>
      </c>
      <c r="F214" s="6" t="s">
        <v>309</v>
      </c>
      <c r="G214" s="215" t="s">
        <v>310</v>
      </c>
      <c r="T214" s="1"/>
      <c r="X214" s="249"/>
      <c r="Z214" s="1"/>
      <c r="AA214" s="37"/>
      <c r="AN214" s="1"/>
      <c r="AR214" s="249"/>
      <c r="AT214" s="1"/>
      <c r="AU214" s="37"/>
      <c r="BH214" s="1"/>
      <c r="BL214" s="249"/>
      <c r="BN214" s="1"/>
      <c r="BO214" s="37"/>
      <c r="CB214" s="1"/>
      <c r="CG214" s="249"/>
      <c r="CK214" s="7"/>
      <c r="CL214" s="37"/>
      <c r="CY214" s="1"/>
      <c r="DD214" s="249"/>
      <c r="DG214" s="37"/>
      <c r="DT214" s="1"/>
      <c r="DY214" s="249"/>
      <c r="EA214" s="1"/>
      <c r="EC214" s="7"/>
    </row>
    <row r="215" spans="1:133" s="45" customFormat="1" ht="13" x14ac:dyDescent="0.15">
      <c r="A215" s="215"/>
      <c r="C215" s="215">
        <v>141</v>
      </c>
      <c r="D215" s="215" t="s">
        <v>213</v>
      </c>
      <c r="E215" s="48" t="s">
        <v>311</v>
      </c>
      <c r="F215" s="6" t="s">
        <v>113</v>
      </c>
      <c r="G215" s="215" t="s">
        <v>229</v>
      </c>
      <c r="T215" s="1"/>
      <c r="X215" s="249"/>
      <c r="Z215" s="1"/>
      <c r="AA215" s="37"/>
      <c r="AN215" s="1"/>
      <c r="AR215" s="249"/>
      <c r="AT215" s="1"/>
      <c r="AU215" s="37"/>
      <c r="BH215" s="1"/>
      <c r="BL215" s="249"/>
      <c r="BN215" s="1"/>
      <c r="BO215" s="37"/>
      <c r="CB215" s="1"/>
      <c r="CG215" s="249"/>
      <c r="CK215" s="7"/>
      <c r="CL215" s="37"/>
      <c r="CY215" s="1"/>
      <c r="DD215" s="249"/>
      <c r="DG215" s="37"/>
      <c r="DT215" s="1"/>
      <c r="DY215" s="249"/>
      <c r="EA215" s="1"/>
      <c r="EC215" s="7"/>
    </row>
    <row r="216" spans="1:133" s="45" customFormat="1" ht="26" x14ac:dyDescent="0.15">
      <c r="A216" s="215"/>
      <c r="C216" s="215">
        <v>278</v>
      </c>
      <c r="D216" s="215" t="s">
        <v>338</v>
      </c>
      <c r="E216" s="48" t="s">
        <v>230</v>
      </c>
      <c r="F216" s="6" t="s">
        <v>231</v>
      </c>
      <c r="G216" s="215" t="s">
        <v>232</v>
      </c>
      <c r="T216" s="1"/>
      <c r="X216" s="249"/>
      <c r="Z216" s="1"/>
      <c r="AA216" s="37"/>
      <c r="AN216" s="1"/>
      <c r="AR216" s="249"/>
      <c r="AT216" s="1"/>
      <c r="AU216" s="37"/>
      <c r="BH216" s="1"/>
      <c r="BL216" s="249"/>
      <c r="BN216" s="1"/>
      <c r="BO216" s="37"/>
      <c r="CB216" s="1"/>
      <c r="CG216" s="249"/>
      <c r="CK216" s="7"/>
      <c r="CL216" s="37"/>
      <c r="CY216" s="1"/>
      <c r="DD216" s="249"/>
      <c r="DG216" s="37"/>
      <c r="DT216" s="1"/>
      <c r="DY216" s="249"/>
      <c r="EA216" s="1"/>
      <c r="EC216" s="7"/>
    </row>
    <row r="217" spans="1:133" s="45" customFormat="1" ht="26" x14ac:dyDescent="0.15">
      <c r="A217" s="215"/>
      <c r="C217" s="215">
        <v>149</v>
      </c>
      <c r="D217" s="215" t="s">
        <v>259</v>
      </c>
      <c r="E217" s="48" t="s">
        <v>361</v>
      </c>
      <c r="F217" s="6" t="s">
        <v>362</v>
      </c>
      <c r="G217" s="215" t="s">
        <v>363</v>
      </c>
      <c r="T217" s="1"/>
      <c r="X217" s="249"/>
      <c r="Z217" s="1"/>
      <c r="AA217" s="37"/>
      <c r="AN217" s="1"/>
      <c r="AR217" s="249"/>
      <c r="AT217" s="1"/>
      <c r="AU217" s="37"/>
      <c r="BH217" s="1"/>
      <c r="BL217" s="249"/>
      <c r="BN217" s="1"/>
      <c r="BO217" s="37"/>
      <c r="CB217" s="1"/>
      <c r="CG217" s="249"/>
      <c r="CK217" s="7"/>
      <c r="CL217" s="37"/>
      <c r="CY217" s="1"/>
      <c r="DD217" s="249"/>
      <c r="DG217" s="37"/>
      <c r="DT217" s="1"/>
      <c r="DY217" s="249"/>
      <c r="EA217" s="1"/>
      <c r="EC217" s="7"/>
    </row>
    <row r="218" spans="1:133" s="45" customFormat="1" ht="13" x14ac:dyDescent="0.15">
      <c r="A218" s="215"/>
      <c r="C218" s="215">
        <v>189</v>
      </c>
      <c r="D218" s="215" t="s">
        <v>198</v>
      </c>
      <c r="E218" s="48" t="s">
        <v>179</v>
      </c>
      <c r="F218" s="6" t="s">
        <v>180</v>
      </c>
      <c r="G218" s="215" t="s">
        <v>181</v>
      </c>
      <c r="T218" s="1"/>
      <c r="X218" s="249"/>
      <c r="Z218" s="1"/>
      <c r="AA218" s="37"/>
      <c r="AN218" s="1"/>
      <c r="AR218" s="249"/>
      <c r="AT218" s="1"/>
      <c r="AU218" s="37"/>
      <c r="BH218" s="1"/>
      <c r="BL218" s="249"/>
      <c r="BN218" s="1"/>
      <c r="BO218" s="37"/>
      <c r="CB218" s="1"/>
      <c r="CG218" s="249"/>
      <c r="CK218" s="7"/>
      <c r="CL218" s="37"/>
      <c r="CY218" s="1"/>
      <c r="DD218" s="249"/>
      <c r="DG218" s="37"/>
      <c r="DT218" s="1"/>
      <c r="DY218" s="249"/>
      <c r="EA218" s="1"/>
      <c r="EC218" s="7"/>
    </row>
    <row r="219" spans="1:133" s="45" customFormat="1" ht="26" x14ac:dyDescent="0.15">
      <c r="A219" s="215"/>
      <c r="C219" s="215">
        <v>104</v>
      </c>
      <c r="D219" s="215" t="s">
        <v>296</v>
      </c>
      <c r="E219" s="48" t="s">
        <v>175</v>
      </c>
      <c r="F219" s="6" t="s">
        <v>58</v>
      </c>
      <c r="G219" s="215" t="s">
        <v>59</v>
      </c>
      <c r="T219" s="1"/>
      <c r="X219" s="249"/>
      <c r="Z219" s="1"/>
      <c r="AA219" s="37"/>
      <c r="AN219" s="1"/>
      <c r="AR219" s="249"/>
      <c r="AT219" s="1"/>
      <c r="AU219" s="37"/>
      <c r="BH219" s="1"/>
      <c r="BL219" s="249"/>
      <c r="BN219" s="1"/>
      <c r="BO219" s="37"/>
      <c r="CB219" s="1"/>
      <c r="CG219" s="249"/>
      <c r="CK219" s="7"/>
      <c r="CL219" s="37"/>
      <c r="CY219" s="1"/>
      <c r="DD219" s="249"/>
      <c r="DG219" s="37"/>
      <c r="DT219" s="1"/>
      <c r="DY219" s="249"/>
      <c r="EA219" s="1"/>
      <c r="EC219" s="7"/>
    </row>
    <row r="220" spans="1:133" s="45" customFormat="1" ht="13" x14ac:dyDescent="0.15">
      <c r="A220" s="215"/>
      <c r="C220" s="215">
        <v>43</v>
      </c>
      <c r="D220" s="215" t="s">
        <v>18</v>
      </c>
      <c r="E220" s="48" t="s">
        <v>60</v>
      </c>
      <c r="F220" s="6" t="s">
        <v>61</v>
      </c>
      <c r="G220" s="215" t="s">
        <v>62</v>
      </c>
      <c r="T220" s="1"/>
      <c r="X220" s="249"/>
      <c r="Z220" s="1"/>
      <c r="AA220" s="37"/>
      <c r="AN220" s="1"/>
      <c r="AR220" s="249"/>
      <c r="AT220" s="1"/>
      <c r="AU220" s="37"/>
      <c r="BH220" s="1"/>
      <c r="BL220" s="249"/>
      <c r="BN220" s="1"/>
      <c r="BO220" s="37"/>
      <c r="CB220" s="1"/>
      <c r="CG220" s="249"/>
      <c r="CK220" s="7"/>
      <c r="CL220" s="37"/>
      <c r="CY220" s="1"/>
      <c r="DD220" s="249"/>
      <c r="DG220" s="37"/>
      <c r="DT220" s="1"/>
      <c r="DY220" s="249"/>
      <c r="EA220" s="1"/>
      <c r="EC220" s="7"/>
    </row>
    <row r="221" spans="1:133" s="45" customFormat="1" ht="13" x14ac:dyDescent="0.15">
      <c r="A221" s="215"/>
      <c r="C221" s="215">
        <v>135</v>
      </c>
      <c r="D221" s="215" t="s">
        <v>213</v>
      </c>
      <c r="E221" s="48" t="s">
        <v>63</v>
      </c>
      <c r="F221" s="6" t="s">
        <v>64</v>
      </c>
      <c r="G221" s="215" t="s">
        <v>65</v>
      </c>
      <c r="T221" s="1"/>
      <c r="X221" s="249"/>
      <c r="Z221" s="1"/>
      <c r="AA221" s="37"/>
      <c r="AN221" s="1"/>
      <c r="AR221" s="249"/>
      <c r="AT221" s="1"/>
      <c r="AU221" s="37"/>
      <c r="BH221" s="1"/>
      <c r="BL221" s="249"/>
      <c r="BN221" s="1"/>
      <c r="BO221" s="37"/>
      <c r="CB221" s="1"/>
      <c r="CG221" s="249"/>
      <c r="CK221" s="7"/>
      <c r="CL221" s="37"/>
      <c r="CY221" s="1"/>
      <c r="DD221" s="249"/>
      <c r="DG221" s="37"/>
      <c r="DT221" s="1"/>
      <c r="DY221" s="249"/>
      <c r="EA221" s="1"/>
      <c r="EC221" s="7"/>
    </row>
    <row r="222" spans="1:133" s="45" customFormat="1" ht="26" x14ac:dyDescent="0.15">
      <c r="A222" s="215"/>
      <c r="C222" s="215">
        <v>148</v>
      </c>
      <c r="D222" s="215" t="s">
        <v>259</v>
      </c>
      <c r="E222" s="48" t="s">
        <v>66</v>
      </c>
      <c r="F222" s="6" t="s">
        <v>184</v>
      </c>
      <c r="G222" s="215" t="s">
        <v>185</v>
      </c>
      <c r="T222" s="1"/>
      <c r="X222" s="249"/>
      <c r="Z222" s="1"/>
      <c r="AA222" s="37"/>
      <c r="AN222" s="1"/>
      <c r="AR222" s="249"/>
      <c r="AT222" s="1"/>
      <c r="AU222" s="37"/>
      <c r="BH222" s="1"/>
      <c r="BL222" s="249"/>
      <c r="BN222" s="1"/>
      <c r="BO222" s="37"/>
      <c r="CB222" s="1"/>
      <c r="CG222" s="249"/>
      <c r="CK222" s="7"/>
      <c r="CL222" s="37"/>
      <c r="CY222" s="1"/>
      <c r="DD222" s="249"/>
      <c r="DG222" s="37"/>
      <c r="DT222" s="1"/>
      <c r="DY222" s="249"/>
      <c r="EA222" s="1"/>
      <c r="EC222" s="7"/>
    </row>
    <row r="223" spans="1:133" s="45" customFormat="1" ht="13" x14ac:dyDescent="0.15">
      <c r="A223" s="215"/>
      <c r="C223" s="215">
        <v>241</v>
      </c>
      <c r="D223" s="215" t="s">
        <v>38</v>
      </c>
      <c r="E223" s="48" t="s">
        <v>85</v>
      </c>
      <c r="F223" s="6" t="s">
        <v>86</v>
      </c>
      <c r="G223" s="215" t="s">
        <v>87</v>
      </c>
      <c r="T223" s="1"/>
      <c r="X223" s="249"/>
      <c r="Z223" s="1"/>
      <c r="AA223" s="37"/>
      <c r="AN223" s="1"/>
      <c r="AR223" s="249"/>
      <c r="AT223" s="1"/>
      <c r="AU223" s="37"/>
      <c r="BH223" s="1"/>
      <c r="BL223" s="249"/>
      <c r="BN223" s="1"/>
      <c r="BO223" s="37"/>
      <c r="CB223" s="1"/>
      <c r="CG223" s="249"/>
      <c r="CK223" s="7"/>
      <c r="CL223" s="37"/>
      <c r="CY223" s="1"/>
      <c r="DD223" s="249"/>
      <c r="DG223" s="37"/>
      <c r="DT223" s="1"/>
      <c r="DY223" s="249"/>
      <c r="EA223" s="1"/>
      <c r="EC223" s="7"/>
    </row>
    <row r="224" spans="1:133" s="45" customFormat="1" ht="13" x14ac:dyDescent="0.15">
      <c r="A224" s="215"/>
      <c r="C224" s="215">
        <v>35</v>
      </c>
      <c r="D224" s="215" t="s">
        <v>18</v>
      </c>
      <c r="E224" s="48" t="s">
        <v>88</v>
      </c>
      <c r="F224" s="6" t="s">
        <v>215</v>
      </c>
      <c r="G224" s="215" t="s">
        <v>54</v>
      </c>
      <c r="T224" s="1"/>
      <c r="X224" s="249"/>
      <c r="Z224" s="1"/>
      <c r="AA224" s="37"/>
      <c r="AN224" s="1"/>
      <c r="AR224" s="249"/>
      <c r="AT224" s="1"/>
      <c r="AU224" s="37"/>
      <c r="BH224" s="1"/>
      <c r="BL224" s="249"/>
      <c r="BN224" s="1"/>
      <c r="BO224" s="37"/>
      <c r="CB224" s="1"/>
      <c r="CG224" s="249"/>
      <c r="CK224" s="7"/>
      <c r="CL224" s="37"/>
      <c r="CY224" s="1"/>
      <c r="DD224" s="249"/>
      <c r="DG224" s="37"/>
      <c r="DT224" s="1"/>
      <c r="DY224" s="249"/>
      <c r="EA224" s="1"/>
      <c r="EC224" s="7"/>
    </row>
    <row r="225" spans="1:133" s="45" customFormat="1" ht="13" x14ac:dyDescent="0.15">
      <c r="A225" s="215"/>
      <c r="C225" s="215">
        <v>224</v>
      </c>
      <c r="D225" s="215" t="s">
        <v>38</v>
      </c>
      <c r="E225" s="48" t="s">
        <v>55</v>
      </c>
      <c r="F225" s="6" t="s">
        <v>56</v>
      </c>
      <c r="G225" s="215" t="s">
        <v>218</v>
      </c>
      <c r="T225" s="1"/>
      <c r="X225" s="249"/>
      <c r="Z225" s="1"/>
      <c r="AA225" s="37"/>
      <c r="AN225" s="1"/>
      <c r="AR225" s="249"/>
      <c r="AT225" s="1"/>
      <c r="AU225" s="37"/>
      <c r="BH225" s="1"/>
      <c r="BL225" s="249"/>
      <c r="BN225" s="1"/>
      <c r="BO225" s="37"/>
      <c r="CB225" s="1"/>
      <c r="CG225" s="249"/>
      <c r="CK225" s="7"/>
      <c r="CL225" s="37"/>
      <c r="CY225" s="1"/>
      <c r="DD225" s="249"/>
      <c r="DG225" s="37"/>
      <c r="DT225" s="1"/>
      <c r="DY225" s="249"/>
      <c r="EA225" s="1"/>
      <c r="EC225" s="7"/>
    </row>
    <row r="226" spans="1:133" s="45" customFormat="1" ht="26" x14ac:dyDescent="0.15">
      <c r="A226" s="215"/>
      <c r="C226" s="215">
        <v>191</v>
      </c>
      <c r="D226" s="215" t="s">
        <v>221</v>
      </c>
      <c r="E226" s="48" t="s">
        <v>222</v>
      </c>
      <c r="F226" s="6" t="s">
        <v>223</v>
      </c>
      <c r="G226" s="215" t="s">
        <v>224</v>
      </c>
      <c r="T226" s="1"/>
      <c r="X226" s="249"/>
      <c r="Z226" s="1"/>
      <c r="AA226" s="37"/>
      <c r="AN226" s="1"/>
      <c r="AR226" s="249"/>
      <c r="AT226" s="1"/>
      <c r="AU226" s="37"/>
      <c r="BH226" s="1"/>
      <c r="BL226" s="249"/>
      <c r="BN226" s="1"/>
      <c r="BO226" s="37"/>
      <c r="CB226" s="1"/>
      <c r="CG226" s="249"/>
      <c r="CK226" s="7"/>
      <c r="CL226" s="37"/>
      <c r="CY226" s="1"/>
      <c r="DD226" s="249"/>
      <c r="DG226" s="37"/>
      <c r="DT226" s="1"/>
      <c r="DY226" s="249"/>
      <c r="EA226" s="1"/>
      <c r="EC226" s="7"/>
    </row>
    <row r="227" spans="1:133" s="45" customFormat="1" ht="13" x14ac:dyDescent="0.15">
      <c r="A227" s="215"/>
      <c r="C227" s="215">
        <v>123</v>
      </c>
      <c r="D227" s="215" t="s">
        <v>299</v>
      </c>
      <c r="E227" s="48" t="s">
        <v>225</v>
      </c>
      <c r="F227" s="6" t="s">
        <v>226</v>
      </c>
      <c r="G227" s="215" t="s">
        <v>227</v>
      </c>
      <c r="T227" s="1"/>
      <c r="X227" s="249"/>
      <c r="Z227" s="1"/>
      <c r="AA227" s="37"/>
      <c r="AN227" s="1"/>
      <c r="AR227" s="249"/>
      <c r="AT227" s="1"/>
      <c r="AU227" s="37"/>
      <c r="BH227" s="1"/>
      <c r="BL227" s="249"/>
      <c r="BN227" s="1"/>
      <c r="BO227" s="37"/>
      <c r="CB227" s="1"/>
      <c r="CG227" s="249"/>
      <c r="CK227" s="7"/>
      <c r="CL227" s="37"/>
      <c r="CY227" s="1"/>
      <c r="DD227" s="249"/>
      <c r="DG227" s="37"/>
      <c r="DT227" s="1"/>
      <c r="DY227" s="249"/>
      <c r="EA227" s="1"/>
      <c r="EC227" s="7"/>
    </row>
    <row r="228" spans="1:133" s="45" customFormat="1" ht="13" x14ac:dyDescent="0.15">
      <c r="A228" s="215"/>
      <c r="C228" s="215">
        <v>19</v>
      </c>
      <c r="D228" s="215" t="s">
        <v>245</v>
      </c>
      <c r="E228" s="48" t="s">
        <v>228</v>
      </c>
      <c r="F228" s="6" t="s">
        <v>411</v>
      </c>
      <c r="G228" s="215" t="s">
        <v>412</v>
      </c>
      <c r="T228" s="1"/>
      <c r="X228" s="249"/>
      <c r="Z228" s="1"/>
      <c r="AA228" s="37"/>
      <c r="AN228" s="1"/>
      <c r="AR228" s="249"/>
      <c r="AT228" s="1"/>
      <c r="AU228" s="37"/>
      <c r="BH228" s="1"/>
      <c r="BL228" s="249"/>
      <c r="BN228" s="1"/>
      <c r="BO228" s="37"/>
      <c r="CB228" s="1"/>
      <c r="CG228" s="249"/>
      <c r="CK228" s="7"/>
      <c r="CL228" s="37"/>
      <c r="CY228" s="1"/>
      <c r="DD228" s="249"/>
      <c r="DG228" s="37"/>
      <c r="DT228" s="1"/>
      <c r="DY228" s="249"/>
      <c r="EA228" s="1"/>
      <c r="EC228" s="7"/>
    </row>
    <row r="229" spans="1:133" s="45" customFormat="1" ht="26" x14ac:dyDescent="0.15">
      <c r="A229" s="215"/>
      <c r="C229" s="215">
        <v>245</v>
      </c>
      <c r="D229" s="215" t="s">
        <v>76</v>
      </c>
      <c r="E229" s="48" t="s">
        <v>416</v>
      </c>
      <c r="F229" s="6" t="s">
        <v>417</v>
      </c>
      <c r="G229" s="215" t="s">
        <v>418</v>
      </c>
      <c r="T229" s="1"/>
      <c r="X229" s="249"/>
      <c r="Z229" s="1"/>
      <c r="AA229" s="37"/>
      <c r="AN229" s="1"/>
      <c r="AR229" s="249"/>
      <c r="AT229" s="1"/>
      <c r="AU229" s="37"/>
      <c r="BH229" s="1"/>
      <c r="BL229" s="249"/>
      <c r="BN229" s="1"/>
      <c r="BO229" s="37"/>
      <c r="CB229" s="1"/>
      <c r="CG229" s="249"/>
      <c r="CK229" s="7"/>
      <c r="CL229" s="37"/>
      <c r="CY229" s="1"/>
      <c r="DD229" s="249"/>
      <c r="DG229" s="37"/>
      <c r="DT229" s="1"/>
      <c r="DY229" s="249"/>
      <c r="EA229" s="1"/>
      <c r="EC229" s="7"/>
    </row>
    <row r="230" spans="1:133" s="45" customFormat="1" ht="26" x14ac:dyDescent="0.15">
      <c r="A230" s="215"/>
      <c r="C230" s="215">
        <v>222</v>
      </c>
      <c r="D230" s="215" t="s">
        <v>38</v>
      </c>
      <c r="E230" s="48" t="s">
        <v>419</v>
      </c>
      <c r="F230" s="6" t="s">
        <v>420</v>
      </c>
      <c r="G230" s="215" t="s">
        <v>421</v>
      </c>
      <c r="T230" s="1"/>
      <c r="X230" s="249"/>
      <c r="Z230" s="1"/>
      <c r="AA230" s="37"/>
      <c r="AN230" s="1"/>
      <c r="AR230" s="249"/>
      <c r="AT230" s="1"/>
      <c r="AU230" s="37"/>
      <c r="BH230" s="1"/>
      <c r="BL230" s="249"/>
      <c r="BN230" s="1"/>
      <c r="BO230" s="37"/>
      <c r="CB230" s="1"/>
      <c r="CG230" s="249"/>
      <c r="CK230" s="7"/>
      <c r="CL230" s="37"/>
      <c r="CY230" s="1"/>
      <c r="DD230" s="249"/>
      <c r="DG230" s="37"/>
      <c r="DT230" s="1"/>
      <c r="DY230" s="249"/>
      <c r="EA230" s="1"/>
      <c r="EC230" s="7"/>
    </row>
    <row r="231" spans="1:133" s="45" customFormat="1" ht="13" x14ac:dyDescent="0.15">
      <c r="A231" s="215"/>
      <c r="C231" s="215">
        <v>31</v>
      </c>
      <c r="D231" s="215" t="s">
        <v>18</v>
      </c>
      <c r="E231" s="48" t="s">
        <v>428</v>
      </c>
      <c r="F231" s="6" t="s">
        <v>429</v>
      </c>
      <c r="G231" s="215" t="s">
        <v>430</v>
      </c>
      <c r="T231" s="1"/>
      <c r="X231" s="249"/>
      <c r="Z231" s="1"/>
      <c r="AA231" s="37"/>
      <c r="AN231" s="1"/>
      <c r="AR231" s="249"/>
      <c r="AT231" s="1"/>
      <c r="AU231" s="37"/>
      <c r="BH231" s="1"/>
      <c r="BL231" s="249"/>
      <c r="BN231" s="1"/>
      <c r="BO231" s="37"/>
      <c r="CB231" s="1"/>
      <c r="CG231" s="249"/>
      <c r="CK231" s="7"/>
      <c r="CL231" s="37"/>
      <c r="CY231" s="1"/>
      <c r="DD231" s="249"/>
      <c r="DG231" s="37"/>
      <c r="DT231" s="1"/>
      <c r="DY231" s="249"/>
      <c r="EA231" s="1"/>
      <c r="EC231" s="7"/>
    </row>
    <row r="232" spans="1:133" s="45" customFormat="1" ht="26" x14ac:dyDescent="0.15">
      <c r="A232" s="215"/>
      <c r="C232" s="215">
        <v>10</v>
      </c>
      <c r="D232" s="215" t="s">
        <v>431</v>
      </c>
      <c r="E232" s="48" t="s">
        <v>432</v>
      </c>
      <c r="F232" s="6" t="s">
        <v>433</v>
      </c>
      <c r="G232" s="215" t="s">
        <v>287</v>
      </c>
      <c r="T232" s="1"/>
      <c r="X232" s="249"/>
      <c r="Z232" s="1"/>
      <c r="AA232" s="37"/>
      <c r="AN232" s="1"/>
      <c r="AR232" s="249"/>
      <c r="AT232" s="1"/>
      <c r="AU232" s="37"/>
      <c r="BH232" s="1"/>
      <c r="BL232" s="249"/>
      <c r="BN232" s="1"/>
      <c r="BO232" s="37"/>
      <c r="CB232" s="1"/>
      <c r="CG232" s="249"/>
      <c r="CK232" s="7"/>
      <c r="CL232" s="37"/>
      <c r="CY232" s="1"/>
      <c r="DD232" s="249"/>
      <c r="DG232" s="37"/>
      <c r="DT232" s="1"/>
      <c r="DY232" s="249"/>
      <c r="EA232" s="1"/>
      <c r="EC232" s="7"/>
    </row>
    <row r="233" spans="1:133" s="45" customFormat="1" ht="13" x14ac:dyDescent="0.15">
      <c r="A233" s="215"/>
      <c r="C233" s="215">
        <v>177</v>
      </c>
      <c r="D233" s="215" t="s">
        <v>209</v>
      </c>
      <c r="E233" s="48" t="s">
        <v>469</v>
      </c>
      <c r="F233" s="6" t="s">
        <v>470</v>
      </c>
      <c r="G233" s="215" t="s">
        <v>471</v>
      </c>
      <c r="T233" s="1"/>
      <c r="X233" s="249"/>
      <c r="Z233" s="1"/>
      <c r="AA233" s="37"/>
      <c r="AN233" s="1"/>
      <c r="AR233" s="249"/>
      <c r="AT233" s="1"/>
      <c r="AU233" s="37"/>
      <c r="BH233" s="1"/>
      <c r="BL233" s="249"/>
      <c r="BN233" s="1"/>
      <c r="BO233" s="37"/>
      <c r="CB233" s="1"/>
      <c r="CG233" s="249"/>
      <c r="CK233" s="7"/>
      <c r="CL233" s="37"/>
      <c r="CY233" s="1"/>
      <c r="DD233" s="249"/>
      <c r="DG233" s="37"/>
      <c r="DT233" s="1"/>
      <c r="DY233" s="249"/>
      <c r="EA233" s="1"/>
      <c r="EC233" s="7"/>
    </row>
    <row r="234" spans="1:133" s="45" customFormat="1" ht="26" x14ac:dyDescent="0.15">
      <c r="A234" s="215"/>
      <c r="C234" s="215">
        <v>116</v>
      </c>
      <c r="D234" s="215" t="s">
        <v>299</v>
      </c>
      <c r="E234" s="48" t="s">
        <v>662</v>
      </c>
      <c r="F234" s="6" t="s">
        <v>663</v>
      </c>
      <c r="G234" s="215" t="s">
        <v>664</v>
      </c>
      <c r="T234" s="1"/>
      <c r="X234" s="249"/>
      <c r="Z234" s="1"/>
      <c r="AA234" s="37"/>
      <c r="AN234" s="1"/>
      <c r="AR234" s="249"/>
      <c r="AT234" s="1"/>
      <c r="AU234" s="37"/>
      <c r="BH234" s="1"/>
      <c r="BL234" s="249"/>
      <c r="BN234" s="1"/>
      <c r="BO234" s="37"/>
      <c r="CB234" s="1"/>
      <c r="CG234" s="249"/>
      <c r="CK234" s="7"/>
      <c r="CL234" s="37"/>
      <c r="CY234" s="1"/>
      <c r="DD234" s="249"/>
      <c r="DG234" s="37"/>
      <c r="DT234" s="1"/>
      <c r="DY234" s="249"/>
      <c r="EA234" s="1"/>
      <c r="EC234" s="7"/>
    </row>
    <row r="235" spans="1:133" s="45" customFormat="1" ht="26" x14ac:dyDescent="0.15">
      <c r="A235" s="215"/>
      <c r="C235" s="215">
        <v>42</v>
      </c>
      <c r="D235" s="215" t="s">
        <v>18</v>
      </c>
      <c r="E235" s="48" t="s">
        <v>665</v>
      </c>
      <c r="F235" s="6" t="s">
        <v>281</v>
      </c>
      <c r="G235" s="215" t="s">
        <v>282</v>
      </c>
      <c r="T235" s="1"/>
      <c r="X235" s="249"/>
      <c r="Z235" s="1"/>
      <c r="AA235" s="37"/>
      <c r="AN235" s="1"/>
      <c r="AR235" s="249"/>
      <c r="AT235" s="1"/>
      <c r="AU235" s="37"/>
      <c r="BH235" s="1"/>
      <c r="BL235" s="249"/>
      <c r="BN235" s="1"/>
      <c r="BO235" s="37"/>
      <c r="CB235" s="1"/>
      <c r="CG235" s="249"/>
      <c r="CK235" s="7"/>
      <c r="CL235" s="37"/>
      <c r="CY235" s="1"/>
      <c r="DD235" s="249"/>
      <c r="DG235" s="37"/>
      <c r="DT235" s="1"/>
      <c r="DY235" s="249"/>
      <c r="EA235" s="1"/>
      <c r="EC235" s="7"/>
    </row>
    <row r="236" spans="1:133" s="45" customFormat="1" ht="13" x14ac:dyDescent="0.15">
      <c r="A236" s="215"/>
      <c r="C236" s="215">
        <v>2</v>
      </c>
      <c r="D236" s="215" t="s">
        <v>671</v>
      </c>
      <c r="E236" s="48" t="s">
        <v>92</v>
      </c>
      <c r="F236" s="6" t="s">
        <v>93</v>
      </c>
      <c r="G236" s="215" t="s">
        <v>94</v>
      </c>
      <c r="T236" s="1"/>
      <c r="X236" s="249"/>
      <c r="Z236" s="1"/>
      <c r="AA236" s="37"/>
      <c r="AN236" s="1"/>
      <c r="AR236" s="249"/>
      <c r="AT236" s="1"/>
      <c r="AU236" s="37"/>
      <c r="BH236" s="1"/>
      <c r="BL236" s="249"/>
      <c r="BN236" s="1"/>
      <c r="BO236" s="37"/>
      <c r="CB236" s="1"/>
      <c r="CG236" s="249"/>
      <c r="CK236" s="7"/>
      <c r="CL236" s="37"/>
      <c r="CY236" s="1"/>
      <c r="DD236" s="249"/>
      <c r="DG236" s="37"/>
      <c r="DT236" s="1"/>
      <c r="DY236" s="249"/>
      <c r="EA236" s="1"/>
      <c r="EC236" s="7"/>
    </row>
    <row r="237" spans="1:133" s="45" customFormat="1" ht="26" x14ac:dyDescent="0.15">
      <c r="A237" s="215"/>
      <c r="C237" s="215">
        <v>45</v>
      </c>
      <c r="D237" s="215" t="s">
        <v>18</v>
      </c>
      <c r="E237" s="48" t="s">
        <v>95</v>
      </c>
      <c r="F237" s="6" t="s">
        <v>96</v>
      </c>
      <c r="G237" s="215" t="s">
        <v>97</v>
      </c>
      <c r="T237" s="1"/>
      <c r="X237" s="249"/>
      <c r="Z237" s="1"/>
      <c r="AA237" s="37"/>
      <c r="AN237" s="1"/>
      <c r="AR237" s="249"/>
      <c r="AT237" s="1"/>
      <c r="AU237" s="37"/>
      <c r="BH237" s="1"/>
      <c r="BL237" s="249"/>
      <c r="BN237" s="1"/>
      <c r="BO237" s="37"/>
      <c r="CB237" s="1"/>
      <c r="CG237" s="249"/>
      <c r="CK237" s="7"/>
      <c r="CL237" s="37"/>
      <c r="CY237" s="1"/>
      <c r="DD237" s="249"/>
      <c r="DG237" s="37"/>
      <c r="DT237" s="1"/>
      <c r="DY237" s="249"/>
      <c r="EA237" s="1"/>
      <c r="EC237" s="7"/>
    </row>
    <row r="238" spans="1:133" s="45" customFormat="1" ht="13" x14ac:dyDescent="0.15">
      <c r="A238" s="215"/>
      <c r="C238" s="215">
        <v>76</v>
      </c>
      <c r="D238" s="215" t="s">
        <v>98</v>
      </c>
      <c r="E238" s="48" t="s">
        <v>268</v>
      </c>
      <c r="F238" s="6" t="s">
        <v>269</v>
      </c>
      <c r="G238" s="215" t="s">
        <v>270</v>
      </c>
      <c r="T238" s="1"/>
      <c r="X238" s="249"/>
      <c r="Z238" s="1"/>
      <c r="AA238" s="37"/>
      <c r="AN238" s="1"/>
      <c r="AR238" s="249"/>
      <c r="AT238" s="1"/>
      <c r="AU238" s="37"/>
      <c r="BH238" s="1"/>
      <c r="BL238" s="249"/>
      <c r="BN238" s="1"/>
      <c r="BO238" s="37"/>
      <c r="CB238" s="1"/>
      <c r="CG238" s="249"/>
      <c r="CK238" s="7"/>
      <c r="CL238" s="37"/>
      <c r="CY238" s="1"/>
      <c r="DD238" s="249"/>
      <c r="DG238" s="37"/>
      <c r="DT238" s="1"/>
      <c r="DY238" s="249"/>
      <c r="EA238" s="1"/>
      <c r="EC238" s="7"/>
    </row>
    <row r="239" spans="1:133" s="45" customFormat="1" ht="13" x14ac:dyDescent="0.15">
      <c r="A239" s="215"/>
      <c r="C239" s="215">
        <v>143</v>
      </c>
      <c r="D239" s="215" t="s">
        <v>271</v>
      </c>
      <c r="E239" s="48" t="s">
        <v>460</v>
      </c>
      <c r="F239" s="6" t="s">
        <v>461</v>
      </c>
      <c r="G239" s="215" t="s">
        <v>274</v>
      </c>
      <c r="T239" s="1"/>
      <c r="X239" s="249"/>
      <c r="Z239" s="1"/>
      <c r="AA239" s="37"/>
      <c r="AN239" s="1"/>
      <c r="AR239" s="249"/>
      <c r="AT239" s="1"/>
      <c r="AU239" s="37"/>
      <c r="BH239" s="1"/>
      <c r="BL239" s="249"/>
      <c r="BN239" s="1"/>
      <c r="BO239" s="37"/>
      <c r="CB239" s="1"/>
      <c r="CG239" s="249"/>
      <c r="CK239" s="7"/>
      <c r="CL239" s="37"/>
      <c r="CY239" s="1"/>
      <c r="DD239" s="249"/>
      <c r="DG239" s="37"/>
      <c r="DT239" s="1"/>
      <c r="DY239" s="249"/>
      <c r="EA239" s="1"/>
      <c r="EC239" s="7"/>
    </row>
    <row r="240" spans="1:133" s="45" customFormat="1" ht="13" x14ac:dyDescent="0.15">
      <c r="A240" s="215"/>
      <c r="C240" s="215">
        <v>184</v>
      </c>
      <c r="D240" s="215" t="s">
        <v>102</v>
      </c>
      <c r="E240" s="48" t="s">
        <v>275</v>
      </c>
      <c r="F240" s="6" t="s">
        <v>276</v>
      </c>
      <c r="G240" s="215" t="s">
        <v>277</v>
      </c>
      <c r="T240" s="1"/>
      <c r="X240" s="249"/>
      <c r="Z240" s="1"/>
      <c r="AA240" s="37"/>
      <c r="AN240" s="1"/>
      <c r="AR240" s="249"/>
      <c r="AT240" s="1"/>
      <c r="AU240" s="37"/>
      <c r="BH240" s="1"/>
      <c r="BL240" s="249"/>
      <c r="BN240" s="1"/>
      <c r="BO240" s="37"/>
      <c r="CB240" s="1"/>
      <c r="CG240" s="249"/>
      <c r="CK240" s="7"/>
      <c r="CL240" s="37"/>
      <c r="CY240" s="1"/>
      <c r="DD240" s="249"/>
      <c r="DG240" s="37"/>
      <c r="DT240" s="1"/>
      <c r="DY240" s="249"/>
      <c r="EA240" s="1"/>
      <c r="EC240" s="7"/>
    </row>
    <row r="241" spans="1:133" s="45" customFormat="1" ht="13" x14ac:dyDescent="0.15">
      <c r="A241" s="215"/>
      <c r="C241" s="215">
        <v>290</v>
      </c>
      <c r="D241" s="215" t="s">
        <v>106</v>
      </c>
      <c r="E241" s="48" t="s">
        <v>278</v>
      </c>
      <c r="F241" s="6" t="s">
        <v>279</v>
      </c>
      <c r="G241" s="215" t="s">
        <v>280</v>
      </c>
      <c r="T241" s="1"/>
      <c r="X241" s="249"/>
      <c r="Z241" s="1"/>
      <c r="AA241" s="37"/>
      <c r="AN241" s="1"/>
      <c r="AR241" s="249"/>
      <c r="AT241" s="1"/>
      <c r="AU241" s="37"/>
      <c r="BH241" s="1"/>
      <c r="BL241" s="249"/>
      <c r="BN241" s="1"/>
      <c r="BO241" s="37"/>
      <c r="CB241" s="1"/>
      <c r="CG241" s="249"/>
      <c r="CK241" s="7"/>
      <c r="CL241" s="37"/>
      <c r="CY241" s="1"/>
      <c r="DD241" s="249"/>
      <c r="DG241" s="37"/>
      <c r="DT241" s="1"/>
      <c r="DY241" s="249"/>
      <c r="EA241" s="1"/>
      <c r="EC241" s="7"/>
    </row>
    <row r="242" spans="1:133" s="45" customFormat="1" ht="13" x14ac:dyDescent="0.15">
      <c r="A242" s="215"/>
      <c r="C242" s="215">
        <v>108</v>
      </c>
      <c r="D242" s="215" t="s">
        <v>296</v>
      </c>
      <c r="E242" s="48" t="s">
        <v>472</v>
      </c>
      <c r="F242" s="6" t="s">
        <v>473</v>
      </c>
      <c r="G242" s="215" t="s">
        <v>474</v>
      </c>
      <c r="T242" s="1"/>
      <c r="X242" s="249"/>
      <c r="Z242" s="1"/>
      <c r="AA242" s="37"/>
      <c r="AN242" s="1"/>
      <c r="AR242" s="249"/>
      <c r="AT242" s="1"/>
      <c r="AU242" s="37"/>
      <c r="BH242" s="1"/>
      <c r="BL242" s="249"/>
      <c r="BN242" s="1"/>
      <c r="BO242" s="37"/>
      <c r="CB242" s="1"/>
      <c r="CG242" s="249"/>
      <c r="CK242" s="7"/>
      <c r="CL242" s="37"/>
      <c r="CY242" s="1"/>
      <c r="DD242" s="249"/>
      <c r="DG242" s="37"/>
      <c r="DT242" s="1"/>
      <c r="DY242" s="249"/>
      <c r="EA242" s="1"/>
      <c r="EC242" s="7"/>
    </row>
    <row r="243" spans="1:133" s="45" customFormat="1" ht="13" x14ac:dyDescent="0.15">
      <c r="A243" s="215"/>
      <c r="C243" s="215">
        <v>124</v>
      </c>
      <c r="D243" s="215" t="s">
        <v>299</v>
      </c>
      <c r="E243" s="48" t="s">
        <v>475</v>
      </c>
      <c r="F243" s="6" t="s">
        <v>476</v>
      </c>
      <c r="G243" s="215" t="s">
        <v>477</v>
      </c>
      <c r="T243" s="1"/>
      <c r="X243" s="249"/>
      <c r="Z243" s="1"/>
      <c r="AA243" s="37"/>
      <c r="AN243" s="1"/>
      <c r="AR243" s="249"/>
      <c r="AT243" s="1"/>
      <c r="AU243" s="37"/>
      <c r="BH243" s="1"/>
      <c r="BL243" s="249"/>
      <c r="BN243" s="1"/>
      <c r="BO243" s="37"/>
      <c r="CB243" s="1"/>
      <c r="CG243" s="249"/>
      <c r="CK243" s="7"/>
      <c r="CL243" s="37"/>
      <c r="CY243" s="1"/>
      <c r="DD243" s="249"/>
      <c r="DG243" s="37"/>
      <c r="DT243" s="1"/>
      <c r="DY243" s="249"/>
      <c r="EA243" s="1"/>
      <c r="EC243" s="7"/>
    </row>
    <row r="244" spans="1:133" s="45" customFormat="1" ht="26" x14ac:dyDescent="0.15">
      <c r="A244" s="215"/>
      <c r="C244" s="215">
        <v>236</v>
      </c>
      <c r="D244" s="215" t="s">
        <v>38</v>
      </c>
      <c r="E244" s="48" t="s">
        <v>481</v>
      </c>
      <c r="F244" s="6" t="s">
        <v>482</v>
      </c>
      <c r="G244" s="215" t="s">
        <v>483</v>
      </c>
      <c r="T244" s="1"/>
      <c r="X244" s="249"/>
      <c r="Z244" s="1"/>
      <c r="AA244" s="37"/>
      <c r="AN244" s="1"/>
      <c r="AR244" s="249"/>
      <c r="AT244" s="1"/>
      <c r="AU244" s="37"/>
      <c r="BH244" s="1"/>
      <c r="BL244" s="249"/>
      <c r="BN244" s="1"/>
      <c r="BO244" s="37"/>
      <c r="CB244" s="1"/>
      <c r="CG244" s="249"/>
      <c r="CK244" s="7"/>
      <c r="CL244" s="37"/>
      <c r="CY244" s="1"/>
      <c r="DD244" s="249"/>
      <c r="DG244" s="37"/>
      <c r="DT244" s="1"/>
      <c r="DY244" s="249"/>
      <c r="EA244" s="1"/>
      <c r="EC244" s="7"/>
    </row>
    <row r="245" spans="1:133" s="45" customFormat="1" ht="13" x14ac:dyDescent="0.15">
      <c r="A245" s="215"/>
      <c r="C245" s="215">
        <v>248</v>
      </c>
      <c r="D245" s="215" t="s">
        <v>76</v>
      </c>
      <c r="E245" s="48" t="s">
        <v>305</v>
      </c>
      <c r="F245" s="6" t="s">
        <v>306</v>
      </c>
      <c r="G245" s="215" t="s">
        <v>307</v>
      </c>
      <c r="T245" s="1"/>
      <c r="X245" s="249"/>
      <c r="Z245" s="1"/>
      <c r="AA245" s="37"/>
      <c r="AN245" s="1"/>
      <c r="AR245" s="249"/>
      <c r="AT245" s="1"/>
      <c r="AU245" s="37"/>
      <c r="BH245" s="1"/>
      <c r="BL245" s="249"/>
      <c r="BN245" s="1"/>
      <c r="BO245" s="37"/>
      <c r="CB245" s="1"/>
      <c r="CG245" s="249"/>
      <c r="CK245" s="7"/>
      <c r="CL245" s="37"/>
      <c r="CY245" s="1"/>
      <c r="DD245" s="249"/>
      <c r="DG245" s="37"/>
      <c r="DT245" s="1"/>
      <c r="DY245" s="249"/>
      <c r="EA245" s="1"/>
      <c r="EC245" s="7"/>
    </row>
    <row r="246" spans="1:133" s="45" customFormat="1" ht="13" x14ac:dyDescent="0.15">
      <c r="A246" s="215"/>
      <c r="C246" s="215">
        <v>102</v>
      </c>
      <c r="D246" s="215" t="s">
        <v>296</v>
      </c>
      <c r="E246" s="48" t="s">
        <v>49</v>
      </c>
      <c r="F246" s="6" t="s">
        <v>186</v>
      </c>
      <c r="G246" s="215" t="s">
        <v>187</v>
      </c>
      <c r="T246" s="1"/>
      <c r="X246" s="249"/>
      <c r="Z246" s="1"/>
      <c r="AA246" s="37"/>
      <c r="AN246" s="1"/>
      <c r="AR246" s="249"/>
      <c r="AT246" s="1"/>
      <c r="AU246" s="37"/>
      <c r="BH246" s="1"/>
      <c r="BL246" s="249"/>
      <c r="BN246" s="1"/>
      <c r="BO246" s="37"/>
      <c r="CB246" s="1"/>
      <c r="CG246" s="249"/>
      <c r="CK246" s="7"/>
      <c r="CL246" s="37"/>
      <c r="CY246" s="1"/>
      <c r="DD246" s="249"/>
      <c r="DG246" s="37"/>
      <c r="DT246" s="1"/>
      <c r="DY246" s="249"/>
      <c r="EA246" s="1"/>
      <c r="EC246" s="7"/>
    </row>
    <row r="247" spans="1:133" s="45" customFormat="1" ht="13" x14ac:dyDescent="0.15">
      <c r="A247" s="215"/>
      <c r="C247" s="215">
        <v>8</v>
      </c>
      <c r="D247" s="215" t="s">
        <v>431</v>
      </c>
      <c r="E247" s="48" t="s">
        <v>188</v>
      </c>
      <c r="F247" s="6" t="s">
        <v>189</v>
      </c>
      <c r="G247" s="215" t="s">
        <v>190</v>
      </c>
      <c r="T247" s="1"/>
      <c r="X247" s="249"/>
      <c r="Z247" s="1"/>
      <c r="AA247" s="37"/>
      <c r="AN247" s="1"/>
      <c r="AR247" s="249"/>
      <c r="AT247" s="1"/>
      <c r="AU247" s="37"/>
      <c r="BH247" s="1"/>
      <c r="BL247" s="249"/>
      <c r="BN247" s="1"/>
      <c r="BO247" s="37"/>
      <c r="CB247" s="1"/>
      <c r="CG247" s="249"/>
      <c r="CK247" s="7"/>
      <c r="CL247" s="37"/>
      <c r="CY247" s="1"/>
      <c r="DD247" s="249"/>
      <c r="DG247" s="37"/>
      <c r="DT247" s="1"/>
      <c r="DY247" s="249"/>
      <c r="EA247" s="1"/>
      <c r="EC247" s="7"/>
    </row>
    <row r="248" spans="1:133" s="45" customFormat="1" ht="26" x14ac:dyDescent="0.15">
      <c r="A248" s="215"/>
      <c r="C248" s="215">
        <v>295</v>
      </c>
      <c r="D248" s="215" t="s">
        <v>106</v>
      </c>
      <c r="E248" s="48" t="s">
        <v>531</v>
      </c>
      <c r="F248" s="6" t="s">
        <v>532</v>
      </c>
      <c r="G248" s="215" t="s">
        <v>533</v>
      </c>
      <c r="T248" s="1"/>
      <c r="X248" s="249"/>
      <c r="Z248" s="1"/>
      <c r="AA248" s="37"/>
      <c r="AN248" s="1"/>
      <c r="AR248" s="249"/>
      <c r="AT248" s="1"/>
      <c r="AU248" s="37"/>
      <c r="BH248" s="1"/>
      <c r="BL248" s="249"/>
      <c r="BN248" s="1"/>
      <c r="BO248" s="37"/>
      <c r="CB248" s="1"/>
      <c r="CG248" s="249"/>
      <c r="CK248" s="7"/>
      <c r="CL248" s="37"/>
      <c r="CY248" s="1"/>
      <c r="DD248" s="249"/>
      <c r="DG248" s="37"/>
      <c r="DT248" s="1"/>
      <c r="DY248" s="249"/>
      <c r="EA248" s="1"/>
      <c r="EC248" s="7"/>
    </row>
    <row r="249" spans="1:133" s="45" customFormat="1" ht="13" x14ac:dyDescent="0.15">
      <c r="A249" s="215"/>
      <c r="C249" s="215">
        <v>59</v>
      </c>
      <c r="D249" s="215" t="s">
        <v>110</v>
      </c>
      <c r="E249" s="48" t="s">
        <v>534</v>
      </c>
      <c r="F249" s="6" t="s">
        <v>535</v>
      </c>
      <c r="G249" s="215" t="s">
        <v>536</v>
      </c>
      <c r="T249" s="1"/>
      <c r="X249" s="249"/>
      <c r="Z249" s="1"/>
      <c r="AA249" s="37"/>
      <c r="AN249" s="1"/>
      <c r="AR249" s="249"/>
      <c r="AT249" s="1"/>
      <c r="AU249" s="37"/>
      <c r="BH249" s="1"/>
      <c r="BL249" s="249"/>
      <c r="BN249" s="1"/>
      <c r="BO249" s="37"/>
      <c r="CB249" s="1"/>
      <c r="CG249" s="249"/>
      <c r="CK249" s="7"/>
      <c r="CL249" s="37"/>
      <c r="CY249" s="1"/>
      <c r="DD249" s="249"/>
      <c r="DG249" s="37"/>
      <c r="DT249" s="1"/>
      <c r="DY249" s="249"/>
      <c r="EA249" s="1"/>
      <c r="EC249" s="7"/>
    </row>
    <row r="250" spans="1:133" s="45" customFormat="1" ht="13" x14ac:dyDescent="0.15">
      <c r="A250" s="215"/>
      <c r="C250" s="215">
        <v>125</v>
      </c>
      <c r="D250" s="215" t="s">
        <v>299</v>
      </c>
      <c r="E250" s="48" t="s">
        <v>145</v>
      </c>
      <c r="F250" s="6" t="s">
        <v>146</v>
      </c>
      <c r="G250" s="215" t="s">
        <v>147</v>
      </c>
      <c r="T250" s="1"/>
      <c r="X250" s="249"/>
      <c r="Z250" s="1"/>
      <c r="AA250" s="37"/>
      <c r="AN250" s="1"/>
      <c r="AR250" s="249"/>
      <c r="AT250" s="1"/>
      <c r="AU250" s="37"/>
      <c r="BH250" s="1"/>
      <c r="BL250" s="249"/>
      <c r="BN250" s="1"/>
      <c r="BO250" s="37"/>
      <c r="CB250" s="1"/>
      <c r="CG250" s="249"/>
      <c r="CK250" s="7"/>
      <c r="CL250" s="37"/>
      <c r="CY250" s="1"/>
      <c r="DD250" s="249"/>
      <c r="DG250" s="37"/>
      <c r="DT250" s="1"/>
      <c r="DY250" s="249"/>
      <c r="EA250" s="1"/>
      <c r="EC250" s="7"/>
    </row>
    <row r="251" spans="1:133" s="45" customFormat="1" ht="13" x14ac:dyDescent="0.15">
      <c r="A251" s="215"/>
      <c r="C251" s="215">
        <v>251</v>
      </c>
      <c r="D251" s="215" t="s">
        <v>76</v>
      </c>
      <c r="E251" s="48" t="s">
        <v>148</v>
      </c>
      <c r="F251" s="6" t="s">
        <v>149</v>
      </c>
      <c r="G251" s="215" t="s">
        <v>150</v>
      </c>
      <c r="T251" s="1"/>
      <c r="X251" s="249"/>
      <c r="Z251" s="1"/>
      <c r="AA251" s="37"/>
      <c r="AN251" s="1"/>
      <c r="AR251" s="249"/>
      <c r="AT251" s="1"/>
      <c r="AU251" s="37"/>
      <c r="BH251" s="1"/>
      <c r="BL251" s="249"/>
      <c r="BN251" s="1"/>
      <c r="BO251" s="37"/>
      <c r="CB251" s="1"/>
      <c r="CG251" s="249"/>
      <c r="CK251" s="7"/>
      <c r="CL251" s="37"/>
      <c r="CY251" s="1"/>
      <c r="DD251" s="249"/>
      <c r="DG251" s="37"/>
      <c r="DT251" s="1"/>
      <c r="DY251" s="249"/>
      <c r="EA251" s="1"/>
      <c r="EC251" s="7"/>
    </row>
    <row r="252" spans="1:133" s="45" customFormat="1" ht="13" x14ac:dyDescent="0.15">
      <c r="A252" s="215"/>
      <c r="C252" s="215">
        <v>114</v>
      </c>
      <c r="D252" s="215" t="s">
        <v>299</v>
      </c>
      <c r="E252" s="48" t="s">
        <v>151</v>
      </c>
      <c r="F252" s="6" t="s">
        <v>152</v>
      </c>
      <c r="G252" s="215" t="s">
        <v>153</v>
      </c>
      <c r="T252" s="1"/>
      <c r="X252" s="249"/>
      <c r="Z252" s="1"/>
      <c r="AA252" s="37"/>
      <c r="AN252" s="1"/>
      <c r="AR252" s="249"/>
      <c r="AT252" s="1"/>
      <c r="AU252" s="37"/>
      <c r="BH252" s="1"/>
      <c r="BL252" s="249"/>
      <c r="BN252" s="1"/>
      <c r="BO252" s="37"/>
      <c r="CB252" s="1"/>
      <c r="CG252" s="249"/>
      <c r="CK252" s="7"/>
      <c r="CL252" s="37"/>
      <c r="CY252" s="1"/>
      <c r="DD252" s="249"/>
      <c r="DG252" s="37"/>
      <c r="DT252" s="1"/>
      <c r="DY252" s="249"/>
      <c r="EA252" s="1"/>
      <c r="EC252" s="7"/>
    </row>
    <row r="253" spans="1:133" s="45" customFormat="1" ht="13" x14ac:dyDescent="0.15">
      <c r="A253" s="215"/>
      <c r="C253" s="215">
        <v>33</v>
      </c>
      <c r="D253" s="215" t="s">
        <v>18</v>
      </c>
      <c r="E253" s="48" t="s">
        <v>154</v>
      </c>
      <c r="F253" s="6" t="s">
        <v>349</v>
      </c>
      <c r="G253" s="215" t="s">
        <v>350</v>
      </c>
      <c r="T253" s="1"/>
      <c r="X253" s="249"/>
      <c r="Z253" s="1"/>
      <c r="AA253" s="37"/>
      <c r="AN253" s="1"/>
      <c r="AR253" s="249"/>
      <c r="AT253" s="1"/>
      <c r="AU253" s="37"/>
      <c r="BH253" s="1"/>
      <c r="BL253" s="249"/>
      <c r="BN253" s="1"/>
      <c r="BO253" s="37"/>
      <c r="CB253" s="1"/>
      <c r="CG253" s="249"/>
      <c r="CK253" s="7"/>
      <c r="CL253" s="37"/>
      <c r="CY253" s="1"/>
      <c r="DD253" s="249"/>
      <c r="DG253" s="37"/>
      <c r="DT253" s="1"/>
      <c r="DY253" s="249"/>
      <c r="EA253" s="1"/>
      <c r="EC253" s="7"/>
    </row>
    <row r="254" spans="1:133" s="45" customFormat="1" ht="13" x14ac:dyDescent="0.15">
      <c r="A254" s="215"/>
      <c r="C254" s="215">
        <v>122</v>
      </c>
      <c r="D254" s="215" t="s">
        <v>299</v>
      </c>
      <c r="E254" s="48" t="s">
        <v>351</v>
      </c>
      <c r="F254" s="6" t="s">
        <v>352</v>
      </c>
      <c r="G254" s="215" t="s">
        <v>763</v>
      </c>
      <c r="T254" s="1"/>
      <c r="X254" s="249"/>
      <c r="Z254" s="1"/>
      <c r="AA254" s="37"/>
      <c r="AN254" s="1"/>
      <c r="AR254" s="249"/>
      <c r="AT254" s="1"/>
      <c r="AU254" s="37"/>
      <c r="BH254" s="1"/>
      <c r="BL254" s="249"/>
      <c r="BN254" s="1"/>
      <c r="BO254" s="37"/>
      <c r="CB254" s="1"/>
      <c r="CG254" s="249"/>
      <c r="CK254" s="7"/>
      <c r="CL254" s="37"/>
      <c r="CY254" s="1"/>
      <c r="DD254" s="249"/>
      <c r="DG254" s="37"/>
      <c r="DT254" s="1"/>
      <c r="DY254" s="249"/>
      <c r="EA254" s="1"/>
      <c r="EC254" s="7"/>
    </row>
    <row r="255" spans="1:133" s="45" customFormat="1" ht="26" x14ac:dyDescent="0.15">
      <c r="A255" s="215"/>
      <c r="C255" s="215">
        <v>121</v>
      </c>
      <c r="D255" s="215" t="s">
        <v>299</v>
      </c>
      <c r="E255" s="48" t="s">
        <v>370</v>
      </c>
      <c r="F255" s="6" t="s">
        <v>371</v>
      </c>
      <c r="G255" s="215" t="s">
        <v>765</v>
      </c>
      <c r="T255" s="1"/>
      <c r="X255" s="249"/>
      <c r="Z255" s="1"/>
      <c r="AA255" s="37"/>
      <c r="AN255" s="1"/>
      <c r="AR255" s="249"/>
      <c r="AT255" s="1"/>
      <c r="AU255" s="37"/>
      <c r="BH255" s="1"/>
      <c r="BL255" s="249"/>
      <c r="BN255" s="1"/>
      <c r="BO255" s="37"/>
      <c r="CB255" s="1"/>
      <c r="CG255" s="249"/>
      <c r="CK255" s="7"/>
      <c r="CL255" s="37"/>
      <c r="CY255" s="1"/>
      <c r="DD255" s="249"/>
      <c r="DG255" s="37"/>
      <c r="DT255" s="1"/>
      <c r="DY255" s="249"/>
      <c r="EA255" s="1"/>
      <c r="EC255" s="7"/>
    </row>
    <row r="256" spans="1:133" s="45" customFormat="1" ht="13" x14ac:dyDescent="0.15">
      <c r="A256" s="215"/>
      <c r="C256" s="215">
        <v>61</v>
      </c>
      <c r="D256" s="215" t="s">
        <v>110</v>
      </c>
      <c r="E256" s="48" t="s">
        <v>766</v>
      </c>
      <c r="F256" s="6" t="s">
        <v>767</v>
      </c>
      <c r="G256" s="215" t="s">
        <v>768</v>
      </c>
      <c r="T256" s="1"/>
      <c r="X256" s="249"/>
      <c r="Z256" s="1"/>
      <c r="AA256" s="37"/>
      <c r="AN256" s="1"/>
      <c r="AR256" s="249"/>
      <c r="AT256" s="1"/>
      <c r="AU256" s="37"/>
      <c r="BH256" s="1"/>
      <c r="BL256" s="249"/>
      <c r="BN256" s="1"/>
      <c r="BO256" s="37"/>
      <c r="CB256" s="1"/>
      <c r="CG256" s="249"/>
      <c r="CK256" s="7"/>
      <c r="CL256" s="37"/>
      <c r="CY256" s="1"/>
      <c r="DD256" s="249"/>
      <c r="DG256" s="37"/>
      <c r="DT256" s="1"/>
      <c r="DY256" s="249"/>
      <c r="EA256" s="1"/>
      <c r="EC256" s="7"/>
    </row>
    <row r="257" spans="1:133" s="45" customFormat="1" ht="26" x14ac:dyDescent="0.15">
      <c r="A257" s="215"/>
      <c r="C257" s="215">
        <v>205.1</v>
      </c>
      <c r="D257" s="215" t="s">
        <v>332</v>
      </c>
      <c r="E257" s="48" t="s">
        <v>769</v>
      </c>
      <c r="F257" s="6" t="s">
        <v>770</v>
      </c>
      <c r="G257" s="215" t="s">
        <v>771</v>
      </c>
      <c r="T257" s="1"/>
      <c r="X257" s="249"/>
      <c r="Z257" s="1"/>
      <c r="AA257" s="37"/>
      <c r="AN257" s="1"/>
      <c r="AR257" s="249"/>
      <c r="AT257" s="1"/>
      <c r="AU257" s="37"/>
      <c r="BH257" s="1"/>
      <c r="BL257" s="249"/>
      <c r="BN257" s="1"/>
      <c r="BO257" s="37"/>
      <c r="CB257" s="1"/>
      <c r="CG257" s="249"/>
      <c r="CK257" s="7"/>
      <c r="CL257" s="37"/>
      <c r="CY257" s="1"/>
      <c r="DD257" s="249"/>
      <c r="DG257" s="37"/>
      <c r="DT257" s="1"/>
      <c r="DY257" s="249"/>
      <c r="EA257" s="1"/>
      <c r="EC257" s="7"/>
    </row>
    <row r="258" spans="1:133" s="45" customFormat="1" ht="26" x14ac:dyDescent="0.15">
      <c r="A258" s="215"/>
      <c r="C258" s="215">
        <v>220.1</v>
      </c>
      <c r="D258" s="215" t="s">
        <v>38</v>
      </c>
      <c r="E258" s="48" t="s">
        <v>772</v>
      </c>
      <c r="F258" s="6" t="s">
        <v>773</v>
      </c>
      <c r="G258" s="215" t="s">
        <v>774</v>
      </c>
      <c r="T258" s="1"/>
      <c r="X258" s="249"/>
      <c r="Z258" s="1"/>
      <c r="AA258" s="37"/>
      <c r="AN258" s="1"/>
      <c r="AR258" s="249"/>
      <c r="AT258" s="1"/>
      <c r="AU258" s="37"/>
      <c r="BH258" s="1"/>
      <c r="BL258" s="249"/>
      <c r="BN258" s="1"/>
      <c r="BO258" s="37"/>
      <c r="CB258" s="1"/>
      <c r="CG258" s="249"/>
      <c r="CK258" s="7"/>
      <c r="CL258" s="37"/>
      <c r="CY258" s="1"/>
      <c r="DD258" s="249"/>
      <c r="DG258" s="37"/>
      <c r="DT258" s="1"/>
      <c r="DY258" s="249"/>
      <c r="EA258" s="1"/>
      <c r="EC258" s="7"/>
    </row>
    <row r="259" spans="1:133" s="45" customFormat="1" ht="26" x14ac:dyDescent="0.15">
      <c r="A259" s="215"/>
      <c r="C259" s="215">
        <v>179</v>
      </c>
      <c r="D259" s="215" t="s">
        <v>102</v>
      </c>
      <c r="E259" s="48" t="s">
        <v>372</v>
      </c>
      <c r="F259" s="6" t="s">
        <v>373</v>
      </c>
      <c r="G259" s="215" t="s">
        <v>374</v>
      </c>
      <c r="T259" s="1"/>
      <c r="X259" s="249"/>
      <c r="Z259" s="1"/>
      <c r="AA259" s="37"/>
      <c r="AN259" s="1"/>
      <c r="AR259" s="249"/>
      <c r="AT259" s="1"/>
      <c r="AU259" s="37"/>
      <c r="BH259" s="1"/>
      <c r="BL259" s="249"/>
      <c r="BN259" s="1"/>
      <c r="BO259" s="37"/>
      <c r="CB259" s="1"/>
      <c r="CG259" s="249"/>
      <c r="CK259" s="7"/>
      <c r="CL259" s="37"/>
      <c r="CY259" s="1"/>
      <c r="DD259" s="249"/>
      <c r="DG259" s="37"/>
      <c r="DT259" s="1"/>
      <c r="DY259" s="249"/>
      <c r="EA259" s="1"/>
      <c r="EC259" s="7"/>
    </row>
    <row r="260" spans="1:133" s="45" customFormat="1" ht="26" x14ac:dyDescent="0.15">
      <c r="A260" s="215"/>
      <c r="C260" s="215">
        <v>202</v>
      </c>
      <c r="D260" s="215" t="s">
        <v>72</v>
      </c>
      <c r="E260" s="48" t="s">
        <v>565</v>
      </c>
      <c r="F260" s="6" t="s">
        <v>566</v>
      </c>
      <c r="G260" s="215" t="s">
        <v>567</v>
      </c>
      <c r="T260" s="1"/>
      <c r="X260" s="249"/>
      <c r="Z260" s="1"/>
      <c r="AA260" s="37"/>
      <c r="AN260" s="1"/>
      <c r="AR260" s="249"/>
      <c r="AT260" s="1"/>
      <c r="AU260" s="37"/>
      <c r="BH260" s="1"/>
      <c r="BL260" s="249"/>
      <c r="BN260" s="1"/>
      <c r="BO260" s="37"/>
      <c r="CB260" s="1"/>
      <c r="CG260" s="249"/>
      <c r="CK260" s="7"/>
      <c r="CL260" s="37"/>
      <c r="CY260" s="1"/>
      <c r="DD260" s="249"/>
      <c r="DG260" s="37"/>
      <c r="DT260" s="1"/>
      <c r="DY260" s="249"/>
      <c r="EA260" s="1"/>
      <c r="EC260" s="7"/>
    </row>
    <row r="261" spans="1:133" s="45" customFormat="1" ht="13" x14ac:dyDescent="0.15">
      <c r="A261" s="215"/>
      <c r="C261" s="215">
        <v>138</v>
      </c>
      <c r="D261" s="215" t="s">
        <v>213</v>
      </c>
      <c r="E261" s="48" t="s">
        <v>573</v>
      </c>
      <c r="F261" s="6" t="s">
        <v>574</v>
      </c>
      <c r="G261" s="215" t="s">
        <v>575</v>
      </c>
      <c r="T261" s="1"/>
      <c r="X261" s="249"/>
      <c r="Z261" s="1"/>
      <c r="AA261" s="37"/>
      <c r="AN261" s="1"/>
      <c r="AR261" s="249"/>
      <c r="AT261" s="1"/>
      <c r="AU261" s="37"/>
      <c r="BH261" s="1"/>
      <c r="BL261" s="249"/>
      <c r="BN261" s="1"/>
      <c r="BO261" s="37"/>
      <c r="CB261" s="1"/>
      <c r="CG261" s="249"/>
      <c r="CK261" s="7"/>
      <c r="CL261" s="37"/>
      <c r="CY261" s="1"/>
      <c r="DD261" s="249"/>
      <c r="DG261" s="37"/>
      <c r="DT261" s="1"/>
      <c r="DY261" s="249"/>
      <c r="EA261" s="1"/>
      <c r="EC261" s="7"/>
    </row>
    <row r="262" spans="1:133" s="45" customFormat="1" ht="13" x14ac:dyDescent="0.15">
      <c r="A262" s="215"/>
      <c r="C262" s="215">
        <v>38</v>
      </c>
      <c r="D262" s="215" t="s">
        <v>18</v>
      </c>
      <c r="E262" s="48" t="s">
        <v>582</v>
      </c>
      <c r="F262" s="6" t="s">
        <v>583</v>
      </c>
      <c r="G262" s="215" t="s">
        <v>584</v>
      </c>
      <c r="T262" s="1"/>
      <c r="X262" s="249"/>
      <c r="Z262" s="1"/>
      <c r="AA262" s="37"/>
      <c r="AN262" s="1"/>
      <c r="AR262" s="249"/>
      <c r="AT262" s="1"/>
      <c r="AU262" s="37"/>
      <c r="BH262" s="1"/>
      <c r="BL262" s="249"/>
      <c r="BN262" s="1"/>
      <c r="BO262" s="37"/>
      <c r="CB262" s="1"/>
      <c r="CG262" s="249"/>
      <c r="CK262" s="7"/>
      <c r="CL262" s="37"/>
      <c r="CY262" s="1"/>
      <c r="DD262" s="249"/>
      <c r="DG262" s="37"/>
      <c r="DT262" s="1"/>
      <c r="DY262" s="249"/>
      <c r="EA262" s="1"/>
      <c r="EC262" s="7"/>
    </row>
    <row r="263" spans="1:133" s="45" customFormat="1" ht="13" x14ac:dyDescent="0.15">
      <c r="A263" s="215"/>
      <c r="C263" s="215">
        <v>85</v>
      </c>
      <c r="D263" s="215" t="s">
        <v>296</v>
      </c>
      <c r="E263" s="48" t="s">
        <v>585</v>
      </c>
      <c r="F263" s="6" t="s">
        <v>586</v>
      </c>
      <c r="G263" s="215" t="s">
        <v>587</v>
      </c>
      <c r="T263" s="1"/>
      <c r="X263" s="249"/>
      <c r="Z263" s="1"/>
      <c r="AA263" s="37"/>
      <c r="AN263" s="1"/>
      <c r="AR263" s="249"/>
      <c r="AT263" s="1"/>
      <c r="AU263" s="37"/>
      <c r="BH263" s="1"/>
      <c r="BL263" s="249"/>
      <c r="BN263" s="1"/>
      <c r="BO263" s="37"/>
      <c r="CB263" s="1"/>
      <c r="CG263" s="249"/>
      <c r="CK263" s="7"/>
      <c r="CL263" s="37"/>
      <c r="CY263" s="1"/>
      <c r="DD263" s="249"/>
      <c r="DG263" s="37"/>
      <c r="DT263" s="1"/>
      <c r="DY263" s="249"/>
      <c r="EA263" s="1"/>
      <c r="EC263" s="7"/>
    </row>
    <row r="264" spans="1:133" s="45" customFormat="1" ht="13" x14ac:dyDescent="0.15">
      <c r="A264" s="215"/>
      <c r="C264" s="215">
        <v>26</v>
      </c>
      <c r="D264" s="215" t="s">
        <v>18</v>
      </c>
      <c r="E264" s="48" t="s">
        <v>385</v>
      </c>
      <c r="F264" s="6" t="s">
        <v>386</v>
      </c>
      <c r="G264" s="215" t="s">
        <v>387</v>
      </c>
      <c r="T264" s="1"/>
      <c r="X264" s="249"/>
      <c r="Z264" s="1"/>
      <c r="AA264" s="37"/>
      <c r="AN264" s="1"/>
      <c r="AR264" s="249"/>
      <c r="AT264" s="1"/>
      <c r="AU264" s="37"/>
      <c r="BH264" s="1"/>
      <c r="BL264" s="249"/>
      <c r="BN264" s="1"/>
      <c r="BO264" s="37"/>
      <c r="CB264" s="1"/>
      <c r="CG264" s="249"/>
      <c r="CK264" s="7"/>
      <c r="CL264" s="37"/>
      <c r="CY264" s="1"/>
      <c r="DD264" s="249"/>
      <c r="DG264" s="37"/>
      <c r="DT264" s="1"/>
      <c r="DY264" s="249"/>
      <c r="EA264" s="1"/>
      <c r="EC264" s="7"/>
    </row>
    <row r="265" spans="1:133" s="45" customFormat="1" ht="13" x14ac:dyDescent="0.15">
      <c r="A265" s="215"/>
      <c r="C265" s="215">
        <v>66</v>
      </c>
      <c r="D265" s="215" t="s">
        <v>110</v>
      </c>
      <c r="E265" s="48" t="s">
        <v>388</v>
      </c>
      <c r="F265" s="6" t="s">
        <v>389</v>
      </c>
      <c r="G265" s="215" t="s">
        <v>390</v>
      </c>
      <c r="T265" s="1"/>
      <c r="X265" s="249"/>
      <c r="Z265" s="1"/>
      <c r="AA265" s="37"/>
      <c r="AN265" s="1"/>
      <c r="AR265" s="249"/>
      <c r="AT265" s="1"/>
      <c r="AU265" s="37"/>
      <c r="BH265" s="1"/>
      <c r="BL265" s="249"/>
      <c r="BN265" s="1"/>
      <c r="BO265" s="37"/>
      <c r="CB265" s="1"/>
      <c r="CG265" s="249"/>
      <c r="CK265" s="7"/>
      <c r="CL265" s="37"/>
      <c r="CY265" s="1"/>
      <c r="DD265" s="249"/>
      <c r="DG265" s="37"/>
      <c r="DT265" s="1"/>
      <c r="DY265" s="249"/>
      <c r="EA265" s="1"/>
      <c r="EC265" s="7"/>
    </row>
    <row r="266" spans="1:133" s="45" customFormat="1" ht="26" x14ac:dyDescent="0.15">
      <c r="A266" s="215"/>
      <c r="C266" s="215">
        <v>40</v>
      </c>
      <c r="D266" s="215" t="s">
        <v>18</v>
      </c>
      <c r="E266" s="48" t="s">
        <v>394</v>
      </c>
      <c r="F266" s="6" t="s">
        <v>395</v>
      </c>
      <c r="G266" s="215" t="s">
        <v>396</v>
      </c>
      <c r="T266" s="1"/>
      <c r="X266" s="249"/>
      <c r="Z266" s="1"/>
      <c r="AA266" s="37"/>
      <c r="AN266" s="1"/>
      <c r="AR266" s="249"/>
      <c r="AT266" s="1"/>
      <c r="AU266" s="37"/>
      <c r="BH266" s="1"/>
      <c r="BL266" s="249"/>
      <c r="BN266" s="1"/>
      <c r="BO266" s="37"/>
      <c r="CB266" s="1"/>
      <c r="CG266" s="249"/>
      <c r="CK266" s="7"/>
      <c r="CL266" s="37"/>
      <c r="CY266" s="1"/>
      <c r="DD266" s="249"/>
      <c r="DG266" s="37"/>
      <c r="DT266" s="1"/>
      <c r="DY266" s="249"/>
      <c r="EA266" s="1"/>
      <c r="EC266" s="7"/>
    </row>
    <row r="267" spans="1:133" s="45" customFormat="1" ht="13" x14ac:dyDescent="0.15">
      <c r="A267" s="215"/>
      <c r="C267" s="215">
        <v>253</v>
      </c>
      <c r="D267" s="215" t="s">
        <v>76</v>
      </c>
      <c r="E267" s="48" t="s">
        <v>397</v>
      </c>
      <c r="F267" s="6" t="s">
        <v>398</v>
      </c>
      <c r="G267" s="215" t="s">
        <v>399</v>
      </c>
      <c r="T267" s="1"/>
      <c r="X267" s="249"/>
      <c r="Z267" s="1"/>
      <c r="AA267" s="37"/>
      <c r="AN267" s="1"/>
      <c r="AR267" s="249"/>
      <c r="AT267" s="1"/>
      <c r="AU267" s="37"/>
      <c r="BH267" s="1"/>
      <c r="BL267" s="249"/>
      <c r="BN267" s="1"/>
      <c r="BO267" s="37"/>
      <c r="CB267" s="1"/>
      <c r="CG267" s="249"/>
      <c r="CK267" s="7"/>
      <c r="CL267" s="37"/>
      <c r="CY267" s="1"/>
      <c r="DD267" s="249"/>
      <c r="DG267" s="37"/>
      <c r="DT267" s="1"/>
      <c r="DY267" s="249"/>
      <c r="EA267" s="1"/>
      <c r="EC267" s="7"/>
    </row>
    <row r="268" spans="1:133" s="45" customFormat="1" ht="13" x14ac:dyDescent="0.15">
      <c r="A268" s="215"/>
      <c r="C268" s="215">
        <v>200</v>
      </c>
      <c r="D268" s="215" t="s">
        <v>72</v>
      </c>
      <c r="E268" s="48" t="s">
        <v>400</v>
      </c>
      <c r="F268" s="6" t="s">
        <v>401</v>
      </c>
      <c r="G268" s="215" t="s">
        <v>402</v>
      </c>
      <c r="T268" s="1"/>
      <c r="X268" s="249"/>
      <c r="Z268" s="1"/>
      <c r="AA268" s="37"/>
      <c r="AN268" s="1"/>
      <c r="AR268" s="249"/>
      <c r="AT268" s="1"/>
      <c r="AU268" s="37"/>
      <c r="BH268" s="1"/>
      <c r="BL268" s="249"/>
      <c r="BN268" s="1"/>
      <c r="BO268" s="37"/>
      <c r="CB268" s="1"/>
      <c r="CG268" s="249"/>
      <c r="CK268" s="7"/>
      <c r="CL268" s="37"/>
      <c r="CY268" s="1"/>
      <c r="DD268" s="249"/>
      <c r="DG268" s="37"/>
      <c r="DT268" s="1"/>
      <c r="DY268" s="249"/>
      <c r="EA268" s="1"/>
      <c r="EC268" s="7"/>
    </row>
    <row r="269" spans="1:133" s="45" customFormat="1" ht="13" x14ac:dyDescent="0.15">
      <c r="A269" s="215"/>
      <c r="C269" s="215">
        <v>119</v>
      </c>
      <c r="D269" s="215" t="s">
        <v>299</v>
      </c>
      <c r="E269" s="48" t="s">
        <v>214</v>
      </c>
      <c r="F269" s="6" t="s">
        <v>626</v>
      </c>
      <c r="G269" s="215" t="s">
        <v>627</v>
      </c>
      <c r="T269" s="1"/>
      <c r="X269" s="249"/>
      <c r="Z269" s="1"/>
      <c r="AA269" s="37"/>
      <c r="AN269" s="1"/>
      <c r="AR269" s="249"/>
      <c r="AT269" s="1"/>
      <c r="AU269" s="37"/>
      <c r="BH269" s="1"/>
      <c r="BL269" s="249"/>
      <c r="BN269" s="1"/>
      <c r="BO269" s="37"/>
      <c r="CB269" s="1"/>
      <c r="CG269" s="249"/>
      <c r="CK269" s="7"/>
      <c r="CL269" s="37"/>
      <c r="CY269" s="1"/>
      <c r="DD269" s="249"/>
      <c r="DG269" s="37"/>
      <c r="DT269" s="1"/>
      <c r="DY269" s="249"/>
      <c r="EA269" s="1"/>
      <c r="EC269" s="7"/>
    </row>
    <row r="270" spans="1:133" s="45" customFormat="1" ht="26" x14ac:dyDescent="0.15">
      <c r="A270" s="215"/>
      <c r="C270" s="215">
        <v>291</v>
      </c>
      <c r="D270" s="215" t="s">
        <v>106</v>
      </c>
      <c r="E270" s="48" t="s">
        <v>628</v>
      </c>
      <c r="F270" s="6" t="s">
        <v>629</v>
      </c>
      <c r="G270" s="215" t="s">
        <v>630</v>
      </c>
      <c r="T270" s="1"/>
      <c r="X270" s="249"/>
      <c r="Z270" s="1"/>
      <c r="AA270" s="37"/>
      <c r="AN270" s="1"/>
      <c r="AR270" s="249"/>
      <c r="AT270" s="1"/>
      <c r="AU270" s="37"/>
      <c r="BH270" s="1"/>
      <c r="BL270" s="249"/>
      <c r="BN270" s="1"/>
      <c r="BO270" s="37"/>
      <c r="CB270" s="1"/>
      <c r="CG270" s="249"/>
      <c r="CK270" s="7"/>
      <c r="CL270" s="37"/>
      <c r="CY270" s="1"/>
      <c r="DD270" s="249"/>
      <c r="DG270" s="37"/>
      <c r="DT270" s="1"/>
      <c r="DY270" s="249"/>
      <c r="EA270" s="1"/>
      <c r="EC270" s="7"/>
    </row>
    <row r="271" spans="1:133" s="45" customFormat="1" ht="26" x14ac:dyDescent="0.15">
      <c r="A271" s="215"/>
      <c r="C271" s="215">
        <v>44</v>
      </c>
      <c r="D271" s="215" t="s">
        <v>18</v>
      </c>
      <c r="E271" s="48" t="s">
        <v>631</v>
      </c>
      <c r="F271" s="6" t="s">
        <v>632</v>
      </c>
      <c r="G271" s="215" t="s">
        <v>633</v>
      </c>
      <c r="T271" s="1"/>
      <c r="X271" s="249"/>
      <c r="Z271" s="1"/>
      <c r="AA271" s="37"/>
      <c r="AN271" s="1"/>
      <c r="AR271" s="249"/>
      <c r="AT271" s="1"/>
      <c r="AU271" s="37"/>
      <c r="BH271" s="1"/>
      <c r="BL271" s="249"/>
      <c r="BN271" s="1"/>
      <c r="BO271" s="37"/>
      <c r="CB271" s="1"/>
      <c r="CG271" s="249"/>
      <c r="CK271" s="7"/>
      <c r="CL271" s="37"/>
      <c r="CY271" s="1"/>
      <c r="DD271" s="249"/>
      <c r="DG271" s="37"/>
      <c r="DT271" s="1"/>
      <c r="DY271" s="249"/>
      <c r="EA271" s="1"/>
      <c r="EC271" s="7"/>
    </row>
    <row r="272" spans="1:133" s="45" customFormat="1" ht="13" x14ac:dyDescent="0.15">
      <c r="A272" s="215"/>
      <c r="C272" s="215">
        <v>239</v>
      </c>
      <c r="D272" s="215" t="s">
        <v>38</v>
      </c>
      <c r="E272" s="48" t="s">
        <v>634</v>
      </c>
      <c r="F272" s="6" t="s">
        <v>635</v>
      </c>
      <c r="G272" s="215" t="s">
        <v>636</v>
      </c>
      <c r="T272" s="1"/>
      <c r="X272" s="249"/>
      <c r="Z272" s="1"/>
      <c r="AA272" s="37"/>
      <c r="AN272" s="1"/>
      <c r="AR272" s="249"/>
      <c r="AT272" s="1"/>
      <c r="AU272" s="37"/>
      <c r="BH272" s="1"/>
      <c r="BL272" s="249"/>
      <c r="BN272" s="1"/>
      <c r="BO272" s="37"/>
      <c r="CB272" s="1"/>
      <c r="CG272" s="249"/>
      <c r="CK272" s="7"/>
      <c r="CL272" s="37"/>
      <c r="CY272" s="1"/>
      <c r="DD272" s="249"/>
      <c r="DG272" s="37"/>
      <c r="DT272" s="1"/>
      <c r="DY272" s="249"/>
      <c r="EA272" s="1"/>
      <c r="EC272" s="7"/>
    </row>
    <row r="273" spans="1:133" s="45" customFormat="1" ht="13" x14ac:dyDescent="0.15">
      <c r="A273" s="215"/>
      <c r="C273" s="215">
        <v>6</v>
      </c>
      <c r="D273" s="215" t="s">
        <v>431</v>
      </c>
      <c r="E273" s="48" t="s">
        <v>637</v>
      </c>
      <c r="F273" s="6" t="s">
        <v>449</v>
      </c>
      <c r="G273" s="215" t="s">
        <v>450</v>
      </c>
      <c r="T273" s="1"/>
      <c r="X273" s="249"/>
      <c r="Z273" s="1"/>
      <c r="AA273" s="37"/>
      <c r="AN273" s="1"/>
      <c r="AR273" s="249"/>
      <c r="AT273" s="1"/>
      <c r="AU273" s="37"/>
      <c r="BH273" s="1"/>
      <c r="BL273" s="249"/>
      <c r="BN273" s="1"/>
      <c r="BO273" s="37"/>
      <c r="CB273" s="1"/>
      <c r="CG273" s="249"/>
      <c r="CK273" s="7"/>
      <c r="CL273" s="37"/>
      <c r="CY273" s="1"/>
      <c r="DD273" s="249"/>
      <c r="DG273" s="37"/>
      <c r="DT273" s="1"/>
      <c r="DY273" s="249"/>
      <c r="EA273" s="1"/>
      <c r="EC273" s="7"/>
    </row>
    <row r="274" spans="1:133" s="45" customFormat="1" ht="13" x14ac:dyDescent="0.15">
      <c r="A274" s="215"/>
      <c r="C274" s="215">
        <v>91</v>
      </c>
      <c r="D274" s="215" t="s">
        <v>296</v>
      </c>
      <c r="E274" s="48" t="s">
        <v>445</v>
      </c>
      <c r="F274" s="6" t="s">
        <v>446</v>
      </c>
      <c r="G274" s="215" t="s">
        <v>447</v>
      </c>
      <c r="T274" s="1"/>
      <c r="X274" s="249"/>
      <c r="Z274" s="1"/>
      <c r="AA274" s="37"/>
      <c r="AN274" s="1"/>
      <c r="AR274" s="249"/>
      <c r="AT274" s="1"/>
      <c r="AU274" s="37"/>
      <c r="BH274" s="1"/>
      <c r="BL274" s="249"/>
      <c r="BN274" s="1"/>
      <c r="BO274" s="37"/>
      <c r="CB274" s="1"/>
      <c r="CG274" s="249"/>
      <c r="CK274" s="7"/>
      <c r="CL274" s="37"/>
      <c r="CY274" s="1"/>
      <c r="DD274" s="249"/>
      <c r="DG274" s="37"/>
      <c r="DT274" s="1"/>
      <c r="DY274" s="249"/>
      <c r="EA274" s="1"/>
      <c r="EC274" s="7"/>
    </row>
    <row r="275" spans="1:133" s="45" customFormat="1" ht="13" x14ac:dyDescent="0.15">
      <c r="A275" s="215"/>
      <c r="C275" s="215">
        <v>256</v>
      </c>
      <c r="D275" s="215" t="s">
        <v>76</v>
      </c>
      <c r="E275" s="48" t="s">
        <v>265</v>
      </c>
      <c r="F275" s="6" t="s">
        <v>266</v>
      </c>
      <c r="G275" s="215" t="s">
        <v>267</v>
      </c>
      <c r="T275" s="1"/>
      <c r="X275" s="249"/>
      <c r="Z275" s="1"/>
      <c r="AA275" s="37"/>
      <c r="AN275" s="1"/>
      <c r="AR275" s="249"/>
      <c r="AT275" s="1"/>
      <c r="AU275" s="37"/>
      <c r="BH275" s="1"/>
      <c r="BL275" s="249"/>
      <c r="BN275" s="1"/>
      <c r="BO275" s="37"/>
      <c r="CB275" s="1"/>
      <c r="CG275" s="249"/>
      <c r="CK275" s="7"/>
      <c r="CL275" s="37"/>
      <c r="CY275" s="1"/>
      <c r="DD275" s="249"/>
      <c r="DG275" s="37"/>
      <c r="DT275" s="1"/>
      <c r="DY275" s="249"/>
      <c r="EA275" s="1"/>
      <c r="EC275" s="7"/>
    </row>
    <row r="276" spans="1:133" s="45" customFormat="1" ht="26" x14ac:dyDescent="0.15">
      <c r="A276" s="215"/>
      <c r="C276" s="215">
        <v>255</v>
      </c>
      <c r="D276" s="215" t="s">
        <v>76</v>
      </c>
      <c r="E276" s="48" t="s">
        <v>458</v>
      </c>
      <c r="F276" s="6" t="s">
        <v>459</v>
      </c>
      <c r="G276" s="215" t="s">
        <v>851</v>
      </c>
      <c r="T276" s="1"/>
      <c r="X276" s="249"/>
      <c r="Z276" s="1"/>
      <c r="AA276" s="37"/>
      <c r="AN276" s="1"/>
      <c r="AR276" s="249"/>
      <c r="AT276" s="1"/>
      <c r="AU276" s="37"/>
      <c r="BH276" s="1"/>
      <c r="BL276" s="249"/>
      <c r="BN276" s="1"/>
      <c r="BO276" s="37"/>
      <c r="CB276" s="1"/>
      <c r="CG276" s="249"/>
      <c r="CK276" s="7"/>
      <c r="CL276" s="37"/>
      <c r="CY276" s="1"/>
      <c r="DD276" s="249"/>
      <c r="DG276" s="37"/>
      <c r="DT276" s="1"/>
      <c r="DY276" s="249"/>
      <c r="EA276" s="1"/>
      <c r="EC276" s="7"/>
    </row>
    <row r="277" spans="1:133" s="45" customFormat="1" ht="26" x14ac:dyDescent="0.15">
      <c r="A277" s="215"/>
      <c r="C277" s="215">
        <v>258</v>
      </c>
      <c r="D277" s="215" t="s">
        <v>76</v>
      </c>
      <c r="E277" s="48" t="s">
        <v>855</v>
      </c>
      <c r="F277" s="6" t="s">
        <v>690</v>
      </c>
      <c r="G277" s="215" t="s">
        <v>691</v>
      </c>
      <c r="T277" s="1"/>
      <c r="X277" s="249"/>
      <c r="Z277" s="1"/>
      <c r="AA277" s="37"/>
      <c r="AN277" s="1"/>
      <c r="AR277" s="249"/>
      <c r="AT277" s="1"/>
      <c r="AU277" s="37"/>
      <c r="BH277" s="1"/>
      <c r="BL277" s="249"/>
      <c r="BN277" s="1"/>
      <c r="BO277" s="37"/>
      <c r="CB277" s="1"/>
      <c r="CG277" s="249"/>
      <c r="CK277" s="7"/>
      <c r="CL277" s="37"/>
      <c r="CY277" s="1"/>
      <c r="DD277" s="249"/>
      <c r="DG277" s="37"/>
      <c r="DT277" s="1"/>
      <c r="DY277" s="249"/>
      <c r="EA277" s="1"/>
      <c r="EC277" s="7"/>
    </row>
    <row r="278" spans="1:133" s="45" customFormat="1" ht="13" x14ac:dyDescent="0.15">
      <c r="A278" s="215"/>
      <c r="C278" s="215">
        <v>14</v>
      </c>
      <c r="D278" s="215" t="s">
        <v>245</v>
      </c>
      <c r="E278" s="48" t="s">
        <v>692</v>
      </c>
      <c r="F278" s="6" t="s">
        <v>503</v>
      </c>
      <c r="G278" s="215" t="s">
        <v>504</v>
      </c>
      <c r="T278" s="1"/>
      <c r="X278" s="249"/>
      <c r="Z278" s="1"/>
      <c r="AA278" s="37"/>
      <c r="AN278" s="1"/>
      <c r="AR278" s="249"/>
      <c r="AT278" s="1"/>
      <c r="AU278" s="37"/>
      <c r="BH278" s="1"/>
      <c r="BL278" s="249"/>
      <c r="BN278" s="1"/>
      <c r="BO278" s="37"/>
      <c r="CB278" s="1"/>
      <c r="CG278" s="249"/>
      <c r="CK278" s="7"/>
      <c r="CL278" s="37"/>
      <c r="CY278" s="1"/>
      <c r="DD278" s="249"/>
      <c r="DG278" s="37"/>
      <c r="DT278" s="1"/>
      <c r="DY278" s="249"/>
      <c r="EA278" s="1"/>
      <c r="EC278" s="7"/>
    </row>
    <row r="279" spans="1:133" s="45" customFormat="1" ht="13" x14ac:dyDescent="0.15">
      <c r="A279" s="215"/>
      <c r="C279" s="215">
        <v>96.1</v>
      </c>
      <c r="D279" s="215" t="s">
        <v>296</v>
      </c>
      <c r="E279" s="48" t="s">
        <v>672</v>
      </c>
      <c r="F279" s="6" t="s">
        <v>673</v>
      </c>
      <c r="G279" s="215" t="s">
        <v>674</v>
      </c>
      <c r="T279" s="1"/>
      <c r="X279" s="249"/>
      <c r="Z279" s="1"/>
      <c r="AA279" s="37"/>
      <c r="AN279" s="1"/>
      <c r="AR279" s="249"/>
      <c r="AT279" s="1"/>
      <c r="AU279" s="37"/>
      <c r="BH279" s="1"/>
      <c r="BL279" s="249"/>
      <c r="BN279" s="1"/>
      <c r="BO279" s="37"/>
      <c r="CB279" s="1"/>
      <c r="CG279" s="249"/>
      <c r="CK279" s="7"/>
      <c r="CL279" s="37"/>
      <c r="CY279" s="1"/>
      <c r="DD279" s="249"/>
      <c r="DG279" s="37"/>
      <c r="DT279" s="1"/>
      <c r="DY279" s="249"/>
      <c r="EA279" s="1"/>
      <c r="EC279" s="7"/>
    </row>
    <row r="280" spans="1:133" s="45" customFormat="1" ht="26" x14ac:dyDescent="0.15">
      <c r="A280" s="215"/>
      <c r="C280" s="215">
        <v>120</v>
      </c>
      <c r="D280" s="215" t="s">
        <v>299</v>
      </c>
      <c r="E280" s="48" t="s">
        <v>675</v>
      </c>
      <c r="F280" s="6" t="s">
        <v>676</v>
      </c>
      <c r="G280" s="215" t="s">
        <v>677</v>
      </c>
      <c r="T280" s="1"/>
      <c r="X280" s="249"/>
      <c r="Z280" s="1"/>
      <c r="AA280" s="37"/>
      <c r="AN280" s="1"/>
      <c r="AR280" s="249"/>
      <c r="AT280" s="1"/>
      <c r="AU280" s="37"/>
      <c r="BH280" s="1"/>
      <c r="BL280" s="249"/>
      <c r="BN280" s="1"/>
      <c r="BO280" s="37"/>
      <c r="CB280" s="1"/>
      <c r="CG280" s="249"/>
      <c r="CK280" s="7"/>
      <c r="CL280" s="37"/>
      <c r="CY280" s="1"/>
      <c r="DD280" s="249"/>
      <c r="DG280" s="37"/>
      <c r="DT280" s="1"/>
      <c r="DY280" s="249"/>
      <c r="EA280" s="1"/>
      <c r="EC280" s="7"/>
    </row>
    <row r="281" spans="1:133" s="45" customFormat="1" ht="26" x14ac:dyDescent="0.15">
      <c r="A281" s="215"/>
      <c r="C281" s="215">
        <v>80</v>
      </c>
      <c r="D281" s="215" t="s">
        <v>241</v>
      </c>
      <c r="E281" s="48" t="s">
        <v>678</v>
      </c>
      <c r="F281" s="6" t="s">
        <v>679</v>
      </c>
      <c r="G281" s="215" t="s">
        <v>680</v>
      </c>
      <c r="T281" s="1"/>
      <c r="X281" s="249"/>
      <c r="Z281" s="1"/>
      <c r="AA281" s="37"/>
      <c r="AN281" s="1"/>
      <c r="AR281" s="249"/>
      <c r="AT281" s="1"/>
      <c r="AU281" s="37"/>
      <c r="BH281" s="1"/>
      <c r="BL281" s="249"/>
      <c r="BN281" s="1"/>
      <c r="BO281" s="37"/>
      <c r="CB281" s="1"/>
      <c r="CG281" s="249"/>
      <c r="CK281" s="7"/>
      <c r="CL281" s="37"/>
      <c r="CY281" s="1"/>
      <c r="DD281" s="249"/>
      <c r="DG281" s="37"/>
      <c r="DT281" s="1"/>
      <c r="DY281" s="249"/>
      <c r="EA281" s="1"/>
      <c r="EC281" s="7"/>
    </row>
    <row r="282" spans="1:133" s="45" customFormat="1" ht="13" x14ac:dyDescent="0.15">
      <c r="A282" s="215"/>
      <c r="C282" s="215">
        <v>293</v>
      </c>
      <c r="D282" s="215" t="s">
        <v>106</v>
      </c>
      <c r="E282" s="48" t="s">
        <v>681</v>
      </c>
      <c r="F282" s="6" t="s">
        <v>682</v>
      </c>
      <c r="G282" s="215" t="s">
        <v>683</v>
      </c>
      <c r="T282" s="1"/>
      <c r="X282" s="249"/>
      <c r="Z282" s="1"/>
      <c r="AA282" s="37"/>
      <c r="AN282" s="1"/>
      <c r="AR282" s="249"/>
      <c r="AT282" s="1"/>
      <c r="AU282" s="37"/>
      <c r="BH282" s="1"/>
      <c r="BL282" s="249"/>
      <c r="BN282" s="1"/>
      <c r="BO282" s="37"/>
      <c r="CB282" s="1"/>
      <c r="CG282" s="249"/>
      <c r="CK282" s="7"/>
      <c r="CL282" s="37"/>
      <c r="CY282" s="1"/>
      <c r="DD282" s="249"/>
      <c r="DG282" s="37"/>
      <c r="DT282" s="1"/>
      <c r="DY282" s="249"/>
      <c r="EA282" s="1"/>
      <c r="EC282" s="7"/>
    </row>
    <row r="283" spans="1:133" s="45" customFormat="1" ht="13" x14ac:dyDescent="0.15">
      <c r="A283" s="215"/>
      <c r="C283" s="215">
        <v>39</v>
      </c>
      <c r="D283" s="215" t="s">
        <v>18</v>
      </c>
      <c r="E283" s="48" t="s">
        <v>684</v>
      </c>
      <c r="F283" s="6" t="s">
        <v>685</v>
      </c>
      <c r="G283" s="215" t="s">
        <v>686</v>
      </c>
      <c r="T283" s="1"/>
      <c r="X283" s="249"/>
      <c r="Z283" s="1"/>
      <c r="AA283" s="37"/>
      <c r="AN283" s="1"/>
      <c r="AR283" s="249"/>
      <c r="AT283" s="1"/>
      <c r="AU283" s="37"/>
      <c r="BH283" s="1"/>
      <c r="BL283" s="249"/>
      <c r="BN283" s="1"/>
      <c r="BO283" s="37"/>
      <c r="CB283" s="1"/>
      <c r="CG283" s="249"/>
      <c r="CK283" s="7"/>
      <c r="CL283" s="37"/>
      <c r="CY283" s="1"/>
      <c r="DD283" s="249"/>
      <c r="DG283" s="37"/>
      <c r="DT283" s="1"/>
      <c r="DY283" s="249"/>
      <c r="EA283" s="1"/>
      <c r="EC283" s="7"/>
    </row>
    <row r="284" spans="1:133" s="45" customFormat="1" ht="13" x14ac:dyDescent="0.15">
      <c r="A284" s="215"/>
      <c r="C284" s="215">
        <v>86</v>
      </c>
      <c r="D284" s="215" t="s">
        <v>296</v>
      </c>
      <c r="E284" s="48" t="s">
        <v>687</v>
      </c>
      <c r="F284" s="6" t="s">
        <v>283</v>
      </c>
      <c r="G284" s="215" t="s">
        <v>284</v>
      </c>
      <c r="T284" s="1"/>
      <c r="X284" s="249"/>
      <c r="Z284" s="1"/>
      <c r="AA284" s="37"/>
      <c r="AN284" s="1"/>
      <c r="AR284" s="249"/>
      <c r="AT284" s="1"/>
      <c r="AU284" s="37"/>
      <c r="BH284" s="1"/>
      <c r="BL284" s="249"/>
      <c r="BN284" s="1"/>
      <c r="BO284" s="37"/>
      <c r="CB284" s="1"/>
      <c r="CG284" s="249"/>
      <c r="CK284" s="7"/>
      <c r="CL284" s="37"/>
      <c r="CY284" s="1"/>
      <c r="DD284" s="249"/>
      <c r="DG284" s="37"/>
      <c r="DT284" s="1"/>
      <c r="DY284" s="249"/>
      <c r="EA284" s="1"/>
      <c r="EC284" s="7"/>
    </row>
    <row r="285" spans="1:133" s="45" customFormat="1" ht="13" x14ac:dyDescent="0.15">
      <c r="A285" s="215"/>
      <c r="C285" s="215">
        <v>259</v>
      </c>
      <c r="D285" s="215" t="s">
        <v>76</v>
      </c>
      <c r="E285" s="48" t="s">
        <v>285</v>
      </c>
      <c r="F285" s="6" t="s">
        <v>688</v>
      </c>
      <c r="G285" s="215" t="s">
        <v>689</v>
      </c>
      <c r="T285" s="1"/>
      <c r="X285" s="249"/>
      <c r="Z285" s="1"/>
      <c r="AA285" s="37"/>
      <c r="AN285" s="1"/>
      <c r="AR285" s="249"/>
      <c r="AT285" s="1"/>
      <c r="AU285" s="37"/>
      <c r="BH285" s="1"/>
      <c r="BL285" s="249"/>
      <c r="BN285" s="1"/>
      <c r="BO285" s="37"/>
      <c r="CB285" s="1"/>
      <c r="CG285" s="249"/>
      <c r="CK285" s="7"/>
      <c r="CL285" s="37"/>
      <c r="CY285" s="1"/>
      <c r="DD285" s="249"/>
      <c r="DG285" s="37"/>
      <c r="DT285" s="1"/>
      <c r="DY285" s="249"/>
      <c r="EA285" s="1"/>
      <c r="EC285" s="7"/>
    </row>
    <row r="286" spans="1:133" s="45" customFormat="1" ht="13" x14ac:dyDescent="0.15">
      <c r="A286" s="215"/>
      <c r="C286" s="215">
        <v>18</v>
      </c>
      <c r="D286" s="215" t="s">
        <v>245</v>
      </c>
      <c r="E286" s="48" t="s">
        <v>499</v>
      </c>
      <c r="F286" s="6" t="s">
        <v>500</v>
      </c>
      <c r="G286" s="215" t="s">
        <v>501</v>
      </c>
      <c r="T286" s="1"/>
      <c r="X286" s="249"/>
      <c r="Z286" s="1"/>
      <c r="AA286" s="37"/>
      <c r="AN286" s="1"/>
      <c r="AR286" s="249"/>
      <c r="AT286" s="1"/>
      <c r="AU286" s="37"/>
      <c r="BH286" s="1"/>
      <c r="BL286" s="249"/>
      <c r="BN286" s="1"/>
      <c r="BO286" s="37"/>
      <c r="CB286" s="1"/>
      <c r="CG286" s="249"/>
      <c r="CK286" s="7"/>
      <c r="CL286" s="37"/>
      <c r="CY286" s="1"/>
      <c r="DD286" s="249"/>
      <c r="DG286" s="37"/>
      <c r="DT286" s="1"/>
      <c r="DY286" s="249"/>
      <c r="EA286" s="1"/>
      <c r="EC286" s="7"/>
    </row>
    <row r="287" spans="1:133" s="45" customFormat="1" ht="13" x14ac:dyDescent="0.15">
      <c r="A287" s="215"/>
      <c r="C287" s="215">
        <v>115</v>
      </c>
      <c r="D287" s="215" t="s">
        <v>299</v>
      </c>
      <c r="E287" s="48" t="s">
        <v>502</v>
      </c>
      <c r="F287" s="6" t="s">
        <v>314</v>
      </c>
      <c r="G287" s="215" t="s">
        <v>315</v>
      </c>
      <c r="T287" s="1"/>
      <c r="X287" s="249"/>
      <c r="Z287" s="1"/>
      <c r="AA287" s="37"/>
      <c r="AN287" s="1"/>
      <c r="AR287" s="249"/>
      <c r="AT287" s="1"/>
      <c r="AU287" s="37"/>
      <c r="BH287" s="1"/>
      <c r="BL287" s="249"/>
      <c r="BN287" s="1"/>
      <c r="BO287" s="37"/>
      <c r="CB287" s="1"/>
      <c r="CG287" s="249"/>
      <c r="CK287" s="7"/>
      <c r="CL287" s="37"/>
      <c r="CY287" s="1"/>
      <c r="DD287" s="249"/>
      <c r="DG287" s="37"/>
      <c r="DT287" s="1"/>
      <c r="DY287" s="249"/>
      <c r="EA287" s="1"/>
      <c r="EC287" s="7"/>
    </row>
    <row r="288" spans="1:133" s="45" customFormat="1" ht="13" x14ac:dyDescent="0.15">
      <c r="A288" s="215"/>
      <c r="C288" s="215">
        <v>211</v>
      </c>
      <c r="D288" s="215" t="s">
        <v>527</v>
      </c>
      <c r="E288" s="48" t="s">
        <v>316</v>
      </c>
      <c r="F288" s="6" t="s">
        <v>506</v>
      </c>
      <c r="G288" s="215" t="s">
        <v>507</v>
      </c>
      <c r="T288" s="1"/>
      <c r="X288" s="249"/>
      <c r="Z288" s="1"/>
      <c r="AA288" s="37"/>
      <c r="AN288" s="1"/>
      <c r="AR288" s="249"/>
      <c r="AT288" s="1"/>
      <c r="AU288" s="37"/>
      <c r="BH288" s="1"/>
      <c r="BL288" s="249"/>
      <c r="BN288" s="1"/>
      <c r="BO288" s="37"/>
      <c r="CB288" s="1"/>
      <c r="CG288" s="249"/>
      <c r="CK288" s="7"/>
      <c r="CL288" s="37"/>
      <c r="CY288" s="1"/>
      <c r="DD288" s="249"/>
      <c r="DG288" s="37"/>
      <c r="DT288" s="1"/>
      <c r="DY288" s="249"/>
      <c r="EA288" s="1"/>
      <c r="EC288" s="7"/>
    </row>
    <row r="289" spans="1:133" s="45" customFormat="1" ht="26" x14ac:dyDescent="0.15">
      <c r="A289" s="215"/>
      <c r="C289" s="215">
        <v>107</v>
      </c>
      <c r="D289" s="215" t="s">
        <v>296</v>
      </c>
      <c r="E289" s="48" t="s">
        <v>508</v>
      </c>
      <c r="F289" s="6" t="s">
        <v>509</v>
      </c>
      <c r="G289" s="215" t="s">
        <v>510</v>
      </c>
      <c r="T289" s="1"/>
      <c r="X289" s="249"/>
      <c r="Z289" s="1"/>
      <c r="AA289" s="37"/>
      <c r="AN289" s="1"/>
      <c r="AR289" s="249"/>
      <c r="AT289" s="1"/>
      <c r="AU289" s="37"/>
      <c r="BH289" s="1"/>
      <c r="BL289" s="249"/>
      <c r="BN289" s="1"/>
      <c r="BO289" s="37"/>
      <c r="CB289" s="1"/>
      <c r="CG289" s="249"/>
      <c r="CK289" s="7"/>
      <c r="CL289" s="37"/>
      <c r="CY289" s="1"/>
      <c r="DD289" s="249"/>
      <c r="DG289" s="37"/>
      <c r="DT289" s="1"/>
      <c r="DY289" s="249"/>
      <c r="EA289" s="1"/>
      <c r="EC289" s="7"/>
    </row>
    <row r="290" spans="1:133" s="45" customFormat="1" ht="13" x14ac:dyDescent="0.15">
      <c r="A290" s="215"/>
      <c r="C290" s="215">
        <v>139</v>
      </c>
      <c r="D290" s="215" t="s">
        <v>213</v>
      </c>
      <c r="E290" s="48" t="s">
        <v>511</v>
      </c>
      <c r="F290" s="6" t="s">
        <v>713</v>
      </c>
      <c r="G290" s="215" t="s">
        <v>714</v>
      </c>
      <c r="T290" s="1"/>
      <c r="X290" s="249"/>
      <c r="Z290" s="1"/>
      <c r="AA290" s="37"/>
      <c r="AN290" s="1"/>
      <c r="AR290" s="249"/>
      <c r="AT290" s="1"/>
      <c r="AU290" s="37"/>
      <c r="BH290" s="1"/>
      <c r="BL290" s="249"/>
      <c r="BN290" s="1"/>
      <c r="BO290" s="37"/>
      <c r="CB290" s="1"/>
      <c r="CG290" s="249"/>
      <c r="CK290" s="7"/>
      <c r="CL290" s="37"/>
      <c r="CY290" s="1"/>
      <c r="DD290" s="249"/>
      <c r="DG290" s="37"/>
      <c r="DT290" s="1"/>
      <c r="DY290" s="249"/>
      <c r="EA290" s="1"/>
      <c r="EC290" s="7"/>
    </row>
    <row r="291" spans="1:133" s="45" customFormat="1" ht="26" x14ac:dyDescent="0.15">
      <c r="A291" s="215"/>
      <c r="C291" s="215">
        <v>235</v>
      </c>
      <c r="D291" s="215"/>
      <c r="E291" s="48"/>
      <c r="F291" s="6" t="s">
        <v>486</v>
      </c>
      <c r="G291" s="215"/>
      <c r="T291" s="1"/>
      <c r="X291" s="249"/>
      <c r="Z291" s="1"/>
      <c r="AA291" s="37"/>
      <c r="AN291" s="1"/>
      <c r="AR291" s="249"/>
      <c r="AT291" s="1"/>
      <c r="AU291" s="37"/>
      <c r="BH291" s="1"/>
      <c r="BL291" s="249"/>
      <c r="BN291" s="1"/>
      <c r="BO291" s="37"/>
      <c r="CB291" s="1"/>
      <c r="CG291" s="249"/>
      <c r="CK291" s="7"/>
      <c r="CL291" s="37"/>
      <c r="CY291" s="1"/>
      <c r="DD291" s="249"/>
      <c r="DG291" s="37"/>
      <c r="DT291" s="1"/>
      <c r="DY291" s="249"/>
      <c r="EA291" s="1"/>
      <c r="EC291" s="7"/>
    </row>
    <row r="292" spans="1:133" s="45" customFormat="1" ht="13" x14ac:dyDescent="0.15">
      <c r="A292" s="215"/>
      <c r="C292" s="215">
        <v>223</v>
      </c>
      <c r="D292" s="215" t="s">
        <v>38</v>
      </c>
      <c r="E292" s="48" t="s">
        <v>487</v>
      </c>
      <c r="F292" s="6" t="s">
        <v>488</v>
      </c>
      <c r="G292" s="215" t="s">
        <v>489</v>
      </c>
      <c r="T292" s="1"/>
      <c r="X292" s="249"/>
      <c r="Z292" s="1"/>
      <c r="AA292" s="37"/>
      <c r="AN292" s="1"/>
      <c r="AR292" s="249"/>
      <c r="AT292" s="1"/>
      <c r="AU292" s="37"/>
      <c r="BH292" s="1"/>
      <c r="BL292" s="249"/>
      <c r="BN292" s="1"/>
      <c r="BO292" s="37"/>
      <c r="CB292" s="1"/>
      <c r="CG292" s="249"/>
      <c r="CK292" s="7"/>
      <c r="CL292" s="37"/>
      <c r="CY292" s="1"/>
      <c r="DD292" s="249"/>
      <c r="DG292" s="37"/>
      <c r="DT292" s="1"/>
      <c r="DY292" s="249"/>
      <c r="EA292" s="1"/>
      <c r="EC292" s="7"/>
    </row>
    <row r="293" spans="1:133" s="45" customFormat="1" ht="13" x14ac:dyDescent="0.15">
      <c r="A293" s="215"/>
      <c r="C293" s="215">
        <v>92</v>
      </c>
      <c r="D293" s="215" t="s">
        <v>296</v>
      </c>
      <c r="E293" s="48" t="s">
        <v>493</v>
      </c>
      <c r="F293" s="6" t="s">
        <v>494</v>
      </c>
      <c r="G293" s="215" t="s">
        <v>495</v>
      </c>
      <c r="T293" s="1"/>
      <c r="X293" s="249"/>
      <c r="Z293" s="1"/>
      <c r="AA293" s="37"/>
      <c r="AN293" s="1"/>
      <c r="AR293" s="249"/>
      <c r="AT293" s="1"/>
      <c r="AU293" s="37"/>
      <c r="BH293" s="1"/>
      <c r="BL293" s="249"/>
      <c r="BN293" s="1"/>
      <c r="BO293" s="37"/>
      <c r="CB293" s="1"/>
      <c r="CG293" s="249"/>
      <c r="CK293" s="7"/>
      <c r="CL293" s="37"/>
      <c r="CY293" s="1"/>
      <c r="DD293" s="249"/>
      <c r="DG293" s="37"/>
      <c r="DT293" s="1"/>
      <c r="DY293" s="249"/>
      <c r="EA293" s="1"/>
      <c r="EC293" s="7"/>
    </row>
    <row r="294" spans="1:133" s="45" customFormat="1" ht="13" x14ac:dyDescent="0.15">
      <c r="A294" s="215"/>
      <c r="C294" s="215">
        <v>63</v>
      </c>
      <c r="D294" s="215" t="s">
        <v>110</v>
      </c>
      <c r="E294" s="48" t="s">
        <v>312</v>
      </c>
      <c r="F294" s="6" t="s">
        <v>313</v>
      </c>
      <c r="G294" s="215" t="s">
        <v>115</v>
      </c>
      <c r="T294" s="1"/>
      <c r="X294" s="249"/>
      <c r="Z294" s="1"/>
      <c r="AA294" s="37"/>
      <c r="AN294" s="1"/>
      <c r="AR294" s="249"/>
      <c r="AT294" s="1"/>
      <c r="AU294" s="37"/>
      <c r="BH294" s="1"/>
      <c r="BL294" s="249"/>
      <c r="BN294" s="1"/>
      <c r="BO294" s="37"/>
      <c r="CB294" s="1"/>
      <c r="CG294" s="249"/>
      <c r="CK294" s="7"/>
      <c r="CL294" s="37"/>
      <c r="CY294" s="1"/>
      <c r="DD294" s="249"/>
      <c r="DG294" s="37"/>
      <c r="DT294" s="1"/>
      <c r="DY294" s="249"/>
      <c r="EA294" s="1"/>
      <c r="EC294" s="7"/>
    </row>
    <row r="295" spans="1:133" s="45" customFormat="1" ht="26" x14ac:dyDescent="0.15">
      <c r="A295" s="215"/>
      <c r="C295" s="215">
        <v>237</v>
      </c>
      <c r="D295" s="215" t="s">
        <v>38</v>
      </c>
      <c r="E295" s="48" t="s">
        <v>318</v>
      </c>
      <c r="F295" s="6" t="s">
        <v>544</v>
      </c>
      <c r="G295" s="215" t="s">
        <v>545</v>
      </c>
      <c r="T295" s="1"/>
      <c r="X295" s="249"/>
      <c r="Z295" s="1"/>
      <c r="AA295" s="37"/>
      <c r="AN295" s="1"/>
      <c r="AR295" s="249"/>
      <c r="AT295" s="1"/>
      <c r="AU295" s="37"/>
      <c r="BH295" s="1"/>
      <c r="BL295" s="249"/>
      <c r="BN295" s="1"/>
      <c r="BO295" s="37"/>
      <c r="CB295" s="1"/>
      <c r="CG295" s="249"/>
      <c r="CK295" s="7"/>
      <c r="CL295" s="37"/>
      <c r="CY295" s="1"/>
      <c r="DD295" s="249"/>
      <c r="DG295" s="37"/>
      <c r="DT295" s="1"/>
      <c r="DY295" s="249"/>
      <c r="EA295" s="1"/>
      <c r="EC295" s="7"/>
    </row>
    <row r="296" spans="1:133" s="45" customFormat="1" ht="13" x14ac:dyDescent="0.15">
      <c r="A296" s="215"/>
      <c r="C296" s="215">
        <v>219</v>
      </c>
      <c r="D296" s="215" t="s">
        <v>38</v>
      </c>
      <c r="E296" s="48" t="s">
        <v>546</v>
      </c>
      <c r="F296" s="6" t="s">
        <v>547</v>
      </c>
      <c r="G296" s="215" t="s">
        <v>548</v>
      </c>
      <c r="T296" s="1"/>
      <c r="X296" s="249"/>
      <c r="Z296" s="1"/>
      <c r="AA296" s="37"/>
      <c r="AN296" s="1"/>
      <c r="AR296" s="249"/>
      <c r="AT296" s="1"/>
      <c r="AU296" s="37"/>
      <c r="BH296" s="1"/>
      <c r="BL296" s="249"/>
      <c r="BN296" s="1"/>
      <c r="BO296" s="37"/>
      <c r="CB296" s="1"/>
      <c r="CG296" s="249"/>
      <c r="CK296" s="7"/>
      <c r="CL296" s="37"/>
      <c r="CY296" s="1"/>
      <c r="DD296" s="249"/>
      <c r="DG296" s="37"/>
      <c r="DT296" s="1"/>
      <c r="DY296" s="249"/>
      <c r="EA296" s="1"/>
      <c r="EC296" s="7"/>
    </row>
    <row r="297" spans="1:133" s="45" customFormat="1" ht="13" x14ac:dyDescent="0.15">
      <c r="A297" s="215"/>
      <c r="C297" s="215">
        <v>54</v>
      </c>
      <c r="D297" s="215" t="s">
        <v>110</v>
      </c>
      <c r="E297" s="48" t="s">
        <v>343</v>
      </c>
      <c r="F297" s="6" t="s">
        <v>344</v>
      </c>
      <c r="G297" s="215" t="s">
        <v>345</v>
      </c>
      <c r="T297" s="1"/>
      <c r="X297" s="249"/>
      <c r="Z297" s="1"/>
      <c r="AA297" s="37"/>
      <c r="AN297" s="1"/>
      <c r="AR297" s="249"/>
      <c r="AT297" s="1"/>
      <c r="AU297" s="37"/>
      <c r="BH297" s="1"/>
      <c r="BL297" s="249"/>
      <c r="BN297" s="1"/>
      <c r="BO297" s="37"/>
      <c r="CB297" s="1"/>
      <c r="CG297" s="249"/>
      <c r="CK297" s="7"/>
      <c r="CL297" s="37"/>
      <c r="CY297" s="1"/>
      <c r="DD297" s="249"/>
      <c r="DG297" s="37"/>
      <c r="DT297" s="1"/>
      <c r="DY297" s="249"/>
      <c r="EA297" s="1"/>
      <c r="EC297" s="7"/>
    </row>
    <row r="298" spans="1:133" s="45" customFormat="1" ht="13" x14ac:dyDescent="0.15">
      <c r="A298" s="215"/>
      <c r="C298" s="215">
        <v>134</v>
      </c>
      <c r="D298" s="215" t="s">
        <v>213</v>
      </c>
      <c r="E298" s="48" t="s">
        <v>540</v>
      </c>
      <c r="F298" s="6" t="s">
        <v>541</v>
      </c>
      <c r="G298" s="215" t="s">
        <v>542</v>
      </c>
      <c r="T298" s="1"/>
      <c r="X298" s="249"/>
      <c r="Z298" s="1"/>
      <c r="AA298" s="37"/>
      <c r="AN298" s="1"/>
      <c r="AR298" s="249"/>
      <c r="AT298" s="1"/>
      <c r="AU298" s="37"/>
      <c r="BH298" s="1"/>
      <c r="BL298" s="249"/>
      <c r="BN298" s="1"/>
      <c r="BO298" s="37"/>
      <c r="CB298" s="1"/>
      <c r="CG298" s="249"/>
      <c r="CK298" s="7"/>
      <c r="CL298" s="37"/>
      <c r="CY298" s="1"/>
      <c r="DD298" s="249"/>
      <c r="DG298" s="37"/>
      <c r="DT298" s="1"/>
      <c r="DY298" s="249"/>
      <c r="EA298" s="1"/>
      <c r="EC298" s="7"/>
    </row>
    <row r="299" spans="1:133" s="45" customFormat="1" ht="26" x14ac:dyDescent="0.15">
      <c r="A299" s="215"/>
      <c r="C299" s="215">
        <v>194</v>
      </c>
      <c r="D299" s="215" t="s">
        <v>375</v>
      </c>
      <c r="E299" s="48" t="s">
        <v>353</v>
      </c>
      <c r="F299" s="6" t="s">
        <v>354</v>
      </c>
      <c r="G299" s="215" t="s">
        <v>355</v>
      </c>
      <c r="T299" s="1"/>
      <c r="X299" s="249"/>
      <c r="Z299" s="1"/>
      <c r="AA299" s="37"/>
      <c r="AN299" s="1"/>
      <c r="AR299" s="249"/>
      <c r="AT299" s="1"/>
      <c r="AU299" s="37"/>
      <c r="BH299" s="1"/>
      <c r="BL299" s="249"/>
      <c r="BN299" s="1"/>
      <c r="BO299" s="37"/>
      <c r="CB299" s="1"/>
      <c r="CG299" s="249"/>
      <c r="CK299" s="7"/>
      <c r="CL299" s="37"/>
      <c r="CY299" s="1"/>
      <c r="DD299" s="249"/>
      <c r="DG299" s="37"/>
      <c r="DT299" s="1"/>
      <c r="DY299" s="249"/>
      <c r="EA299" s="1"/>
      <c r="EC299" s="7"/>
    </row>
    <row r="300" spans="1:133" s="45" customFormat="1" ht="13" x14ac:dyDescent="0.15">
      <c r="A300" s="215"/>
      <c r="C300" s="215">
        <v>29</v>
      </c>
      <c r="D300" s="215" t="s">
        <v>18</v>
      </c>
      <c r="E300" s="48" t="s">
        <v>356</v>
      </c>
      <c r="F300" s="6" t="s">
        <v>357</v>
      </c>
      <c r="G300" s="215" t="s">
        <v>538</v>
      </c>
      <c r="T300" s="1"/>
      <c r="X300" s="249"/>
      <c r="Z300" s="1"/>
      <c r="AA300" s="37"/>
      <c r="AN300" s="1"/>
      <c r="AR300" s="249"/>
      <c r="AT300" s="1"/>
      <c r="AU300" s="37"/>
      <c r="BH300" s="1"/>
      <c r="BL300" s="249"/>
      <c r="BN300" s="1"/>
      <c r="BO300" s="37"/>
      <c r="CB300" s="1"/>
      <c r="CG300" s="249"/>
      <c r="CK300" s="7"/>
      <c r="CL300" s="37"/>
      <c r="CY300" s="1"/>
      <c r="DD300" s="249"/>
      <c r="DG300" s="37"/>
      <c r="DT300" s="1"/>
      <c r="DY300" s="249"/>
      <c r="EA300" s="1"/>
      <c r="EC300" s="7"/>
    </row>
    <row r="301" spans="1:133" s="45" customFormat="1" ht="26" x14ac:dyDescent="0.15">
      <c r="A301" s="215"/>
      <c r="C301" s="215">
        <v>142</v>
      </c>
      <c r="D301" s="215" t="s">
        <v>213</v>
      </c>
      <c r="E301" s="48" t="s">
        <v>555</v>
      </c>
      <c r="F301" s="6" t="s">
        <v>755</v>
      </c>
      <c r="G301" s="215" t="s">
        <v>756</v>
      </c>
      <c r="T301" s="1"/>
      <c r="X301" s="249"/>
      <c r="Z301" s="1"/>
      <c r="AA301" s="37"/>
      <c r="AN301" s="1"/>
      <c r="AR301" s="249"/>
      <c r="AT301" s="1"/>
      <c r="AU301" s="37"/>
      <c r="BH301" s="1"/>
      <c r="BL301" s="249"/>
      <c r="BN301" s="1"/>
      <c r="BO301" s="37"/>
      <c r="CB301" s="1"/>
      <c r="CG301" s="249"/>
      <c r="CK301" s="7"/>
      <c r="CL301" s="37"/>
      <c r="CY301" s="1"/>
      <c r="DD301" s="249"/>
      <c r="DG301" s="37"/>
      <c r="DT301" s="1"/>
      <c r="DY301" s="249"/>
      <c r="EA301" s="1"/>
      <c r="EC301" s="7"/>
    </row>
    <row r="302" spans="1:133" s="45" customFormat="1" ht="13" x14ac:dyDescent="0.15">
      <c r="A302" s="215"/>
      <c r="C302" s="215">
        <v>32</v>
      </c>
      <c r="D302" s="215" t="s">
        <v>18</v>
      </c>
      <c r="E302" s="48" t="s">
        <v>757</v>
      </c>
      <c r="F302" s="6" t="s">
        <v>758</v>
      </c>
      <c r="G302" s="215" t="s">
        <v>759</v>
      </c>
      <c r="T302" s="1"/>
      <c r="X302" s="249"/>
      <c r="Z302" s="1"/>
      <c r="AA302" s="37"/>
      <c r="AN302" s="1"/>
      <c r="AR302" s="249"/>
      <c r="AT302" s="1"/>
      <c r="AU302" s="37"/>
      <c r="BH302" s="1"/>
      <c r="BL302" s="249"/>
      <c r="BN302" s="1"/>
      <c r="BO302" s="37"/>
      <c r="CB302" s="1"/>
      <c r="CG302" s="249"/>
      <c r="CK302" s="7"/>
      <c r="CL302" s="37"/>
      <c r="CY302" s="1"/>
      <c r="DD302" s="249"/>
      <c r="DG302" s="37"/>
      <c r="DT302" s="1"/>
      <c r="DY302" s="249"/>
      <c r="EA302" s="1"/>
      <c r="EC302" s="7"/>
    </row>
    <row r="303" spans="1:133" s="45" customFormat="1" ht="13" x14ac:dyDescent="0.15">
      <c r="A303" s="215"/>
      <c r="C303" s="215">
        <v>210</v>
      </c>
      <c r="D303" s="215" t="s">
        <v>527</v>
      </c>
      <c r="E303" s="48" t="s">
        <v>760</v>
      </c>
      <c r="F303" s="6" t="s">
        <v>761</v>
      </c>
      <c r="G303" s="215" t="s">
        <v>762</v>
      </c>
      <c r="T303" s="1"/>
      <c r="X303" s="249"/>
      <c r="Z303" s="1"/>
      <c r="AA303" s="37"/>
      <c r="AN303" s="1"/>
      <c r="AR303" s="249"/>
      <c r="AT303" s="1"/>
      <c r="AU303" s="37"/>
      <c r="BH303" s="1"/>
      <c r="BL303" s="249"/>
      <c r="BN303" s="1"/>
      <c r="BO303" s="37"/>
      <c r="CB303" s="1"/>
      <c r="CG303" s="249"/>
      <c r="CK303" s="7"/>
      <c r="CL303" s="37"/>
      <c r="CY303" s="1"/>
      <c r="DD303" s="249"/>
      <c r="DG303" s="37"/>
      <c r="DT303" s="1"/>
      <c r="DY303" s="249"/>
      <c r="EA303" s="1"/>
      <c r="EC303" s="7"/>
    </row>
    <row r="304" spans="1:133" s="45" customFormat="1" ht="26" x14ac:dyDescent="0.15">
      <c r="A304" s="215"/>
      <c r="C304" s="215">
        <v>235</v>
      </c>
      <c r="D304" s="215" t="s">
        <v>38</v>
      </c>
      <c r="E304" s="48" t="s">
        <v>596</v>
      </c>
      <c r="F304" s="6" t="s">
        <v>597</v>
      </c>
      <c r="G304" s="215" t="s">
        <v>598</v>
      </c>
      <c r="T304" s="1"/>
      <c r="X304" s="249"/>
      <c r="Z304" s="1"/>
      <c r="AA304" s="37"/>
      <c r="AN304" s="1"/>
      <c r="AR304" s="249"/>
      <c r="AT304" s="1"/>
      <c r="AU304" s="37"/>
      <c r="BH304" s="1"/>
      <c r="BL304" s="249"/>
      <c r="BN304" s="1"/>
      <c r="BO304" s="37"/>
      <c r="CB304" s="1"/>
      <c r="CG304" s="249"/>
      <c r="CK304" s="7"/>
      <c r="CL304" s="37"/>
      <c r="CY304" s="1"/>
      <c r="DD304" s="249"/>
      <c r="DG304" s="37"/>
      <c r="DT304" s="1"/>
      <c r="DY304" s="249"/>
      <c r="EA304" s="1"/>
      <c r="EC304" s="7"/>
    </row>
    <row r="305" spans="1:133" s="45" customFormat="1" ht="13" x14ac:dyDescent="0.15">
      <c r="A305" s="215"/>
      <c r="C305" s="215">
        <v>41</v>
      </c>
      <c r="D305" s="215" t="s">
        <v>18</v>
      </c>
      <c r="E305" s="48" t="s">
        <v>783</v>
      </c>
      <c r="F305" s="6" t="s">
        <v>784</v>
      </c>
      <c r="G305" s="215" t="s">
        <v>785</v>
      </c>
      <c r="T305" s="1"/>
      <c r="X305" s="249"/>
      <c r="Z305" s="1"/>
      <c r="AA305" s="37"/>
      <c r="AN305" s="1"/>
      <c r="AR305" s="249"/>
      <c r="AT305" s="1"/>
      <c r="AU305" s="37"/>
      <c r="BH305" s="1"/>
      <c r="BL305" s="249"/>
      <c r="BN305" s="1"/>
      <c r="BO305" s="37"/>
      <c r="CB305" s="1"/>
      <c r="CG305" s="249"/>
      <c r="CK305" s="7"/>
      <c r="CL305" s="37"/>
      <c r="CY305" s="1"/>
      <c r="DD305" s="249"/>
      <c r="DG305" s="37"/>
      <c r="DT305" s="1"/>
      <c r="DY305" s="249"/>
      <c r="EA305" s="1"/>
      <c r="EC305" s="7"/>
    </row>
    <row r="306" spans="1:133" s="45" customFormat="1" ht="26" x14ac:dyDescent="0.15">
      <c r="A306" s="215"/>
      <c r="C306" s="215">
        <v>162</v>
      </c>
      <c r="D306" s="215" t="s">
        <v>234</v>
      </c>
      <c r="E306" s="48" t="s">
        <v>786</v>
      </c>
      <c r="F306" s="6" t="s">
        <v>787</v>
      </c>
      <c r="G306" s="215" t="s">
        <v>788</v>
      </c>
      <c r="T306" s="1"/>
      <c r="X306" s="249"/>
      <c r="Z306" s="1"/>
      <c r="AA306" s="37"/>
      <c r="AN306" s="1"/>
      <c r="AR306" s="249"/>
      <c r="AT306" s="1"/>
      <c r="AU306" s="37"/>
      <c r="BH306" s="1"/>
      <c r="BL306" s="249"/>
      <c r="BN306" s="1"/>
      <c r="BO306" s="37"/>
      <c r="CB306" s="1"/>
      <c r="CG306" s="249"/>
      <c r="CK306" s="7"/>
      <c r="CL306" s="37"/>
      <c r="CY306" s="1"/>
      <c r="DD306" s="249"/>
      <c r="DG306" s="37"/>
      <c r="DT306" s="1"/>
      <c r="DY306" s="249"/>
      <c r="EA306" s="1"/>
      <c r="EC306" s="7"/>
    </row>
    <row r="307" spans="1:133" s="45" customFormat="1" ht="26" x14ac:dyDescent="0.15">
      <c r="A307" s="215"/>
      <c r="C307" s="215">
        <v>218</v>
      </c>
      <c r="D307" s="215" t="s">
        <v>38</v>
      </c>
      <c r="E307" s="48" t="s">
        <v>789</v>
      </c>
      <c r="F307" s="6" t="s">
        <v>790</v>
      </c>
      <c r="G307" s="215" t="s">
        <v>791</v>
      </c>
      <c r="T307" s="1"/>
      <c r="X307" s="249"/>
      <c r="Z307" s="1"/>
      <c r="AA307" s="37"/>
      <c r="AN307" s="1"/>
      <c r="AR307" s="249"/>
      <c r="AT307" s="1"/>
      <c r="AU307" s="37"/>
      <c r="BH307" s="1"/>
      <c r="BL307" s="249"/>
      <c r="BN307" s="1"/>
      <c r="BO307" s="37"/>
      <c r="CB307" s="1"/>
      <c r="CG307" s="249"/>
      <c r="CK307" s="7"/>
      <c r="CL307" s="37"/>
      <c r="CY307" s="1"/>
      <c r="DD307" s="249"/>
      <c r="DG307" s="37"/>
      <c r="DT307" s="1"/>
      <c r="DY307" s="249"/>
      <c r="EA307" s="1"/>
      <c r="EC307" s="7"/>
    </row>
    <row r="308" spans="1:133" s="45" customFormat="1" ht="13" x14ac:dyDescent="0.15">
      <c r="A308" s="215"/>
      <c r="C308" s="215">
        <v>2</v>
      </c>
      <c r="D308" s="215" t="s">
        <v>671</v>
      </c>
      <c r="E308" s="48" t="s">
        <v>408</v>
      </c>
      <c r="F308" s="6" t="s">
        <v>409</v>
      </c>
      <c r="G308" s="215" t="s">
        <v>599</v>
      </c>
      <c r="T308" s="1"/>
      <c r="X308" s="249"/>
      <c r="Z308" s="1"/>
      <c r="AA308" s="37"/>
      <c r="AN308" s="1"/>
      <c r="AR308" s="249"/>
      <c r="AT308" s="1"/>
      <c r="AU308" s="37"/>
      <c r="BH308" s="1"/>
      <c r="BL308" s="249"/>
      <c r="BN308" s="1"/>
      <c r="BO308" s="37"/>
      <c r="CB308" s="1"/>
      <c r="CG308" s="249"/>
      <c r="CK308" s="7"/>
      <c r="CL308" s="37"/>
      <c r="CY308" s="1"/>
      <c r="DD308" s="249"/>
      <c r="DG308" s="37"/>
      <c r="DT308" s="1"/>
      <c r="DY308" s="249"/>
      <c r="EA308" s="1"/>
      <c r="EC308" s="7"/>
    </row>
    <row r="309" spans="1:133" s="45" customFormat="1" ht="13" x14ac:dyDescent="0.15">
      <c r="A309" s="215"/>
      <c r="C309" s="215">
        <v>229</v>
      </c>
      <c r="D309" s="215" t="s">
        <v>38</v>
      </c>
      <c r="E309" s="48" t="s">
        <v>600</v>
      </c>
      <c r="F309" s="6" t="s">
        <v>601</v>
      </c>
      <c r="G309" s="215" t="s">
        <v>602</v>
      </c>
      <c r="T309" s="1"/>
      <c r="X309" s="249"/>
      <c r="Z309" s="1"/>
      <c r="AA309" s="37"/>
      <c r="AN309" s="1"/>
      <c r="AR309" s="249"/>
      <c r="AT309" s="1"/>
      <c r="AU309" s="37"/>
      <c r="BH309" s="1"/>
      <c r="BL309" s="249"/>
      <c r="BN309" s="1"/>
      <c r="BO309" s="37"/>
      <c r="CB309" s="1"/>
      <c r="CG309" s="249"/>
      <c r="CK309" s="7"/>
      <c r="CL309" s="37"/>
      <c r="CY309" s="1"/>
      <c r="DD309" s="249"/>
      <c r="DG309" s="37"/>
      <c r="DT309" s="1"/>
      <c r="DY309" s="249"/>
      <c r="EA309" s="1"/>
      <c r="EC309" s="7"/>
    </row>
    <row r="310" spans="1:133" s="45" customFormat="1" ht="26" x14ac:dyDescent="0.15">
      <c r="A310" s="215"/>
      <c r="C310" s="215">
        <v>113</v>
      </c>
      <c r="D310" s="215" t="s">
        <v>299</v>
      </c>
      <c r="E310" s="48" t="s">
        <v>603</v>
      </c>
      <c r="F310" s="6" t="s">
        <v>604</v>
      </c>
      <c r="G310" s="215" t="s">
        <v>605</v>
      </c>
      <c r="T310" s="1"/>
      <c r="X310" s="249"/>
      <c r="Z310" s="1"/>
      <c r="AA310" s="37"/>
      <c r="AN310" s="1"/>
      <c r="AR310" s="249"/>
      <c r="AT310" s="1"/>
      <c r="AU310" s="37"/>
      <c r="BH310" s="1"/>
      <c r="BL310" s="249"/>
      <c r="BN310" s="1"/>
      <c r="BO310" s="37"/>
      <c r="CB310" s="1"/>
      <c r="CG310" s="249"/>
      <c r="CK310" s="7"/>
      <c r="CL310" s="37"/>
      <c r="CY310" s="1"/>
      <c r="DD310" s="249"/>
      <c r="DG310" s="37"/>
      <c r="DT310" s="1"/>
      <c r="DY310" s="249"/>
      <c r="EA310" s="1"/>
      <c r="EC310" s="7"/>
    </row>
    <row r="311" spans="1:133" s="45" customFormat="1" ht="13" x14ac:dyDescent="0.15">
      <c r="A311" s="215"/>
      <c r="C311" s="215">
        <v>100</v>
      </c>
      <c r="D311" s="215" t="s">
        <v>296</v>
      </c>
      <c r="E311" s="48" t="s">
        <v>606</v>
      </c>
      <c r="F311" s="6" t="s">
        <v>572</v>
      </c>
      <c r="G311" s="215" t="s">
        <v>610</v>
      </c>
      <c r="T311" s="1"/>
      <c r="X311" s="249"/>
      <c r="Z311" s="1"/>
      <c r="AA311" s="37"/>
      <c r="AN311" s="1"/>
      <c r="AR311" s="249"/>
      <c r="AT311" s="1"/>
      <c r="AU311" s="37"/>
      <c r="BH311" s="1"/>
      <c r="BL311" s="249"/>
      <c r="BN311" s="1"/>
      <c r="BO311" s="37"/>
      <c r="CB311" s="1"/>
      <c r="CG311" s="249"/>
      <c r="CK311" s="7"/>
      <c r="CL311" s="37"/>
      <c r="CY311" s="1"/>
      <c r="DD311" s="249"/>
      <c r="DG311" s="37"/>
      <c r="DT311" s="1"/>
      <c r="DY311" s="249"/>
      <c r="EA311" s="1"/>
      <c r="EC311" s="7"/>
    </row>
    <row r="312" spans="1:133" s="45" customFormat="1" ht="13" x14ac:dyDescent="0.15">
      <c r="A312" s="215"/>
      <c r="C312" s="215">
        <v>215</v>
      </c>
      <c r="D312" s="215" t="s">
        <v>163</v>
      </c>
      <c r="E312" s="48" t="s">
        <v>615</v>
      </c>
      <c r="F312" s="6" t="s">
        <v>995</v>
      </c>
      <c r="G312" s="215" t="s">
        <v>616</v>
      </c>
      <c r="T312" s="1"/>
      <c r="X312" s="249"/>
      <c r="Z312" s="1"/>
      <c r="AA312" s="37"/>
      <c r="AN312" s="1"/>
      <c r="AR312" s="249"/>
      <c r="AT312" s="1"/>
      <c r="AU312" s="37"/>
      <c r="BH312" s="1"/>
      <c r="BL312" s="249"/>
      <c r="BN312" s="1"/>
      <c r="BO312" s="37"/>
      <c r="CB312" s="1"/>
      <c r="CG312" s="249"/>
      <c r="CK312" s="7"/>
      <c r="CL312" s="37"/>
      <c r="CY312" s="1"/>
      <c r="DD312" s="249"/>
      <c r="DG312" s="37"/>
      <c r="DT312" s="1"/>
      <c r="DY312" s="249"/>
      <c r="EA312" s="1"/>
      <c r="EC312" s="7"/>
    </row>
    <row r="313" spans="1:133" s="45" customFormat="1" ht="26" x14ac:dyDescent="0.15">
      <c r="A313" s="215"/>
      <c r="C313" s="215">
        <v>5</v>
      </c>
      <c r="D313" s="215" t="s">
        <v>431</v>
      </c>
      <c r="E313" s="48" t="s">
        <v>617</v>
      </c>
      <c r="F313" s="6" t="s">
        <v>799</v>
      </c>
      <c r="G313" s="215" t="s">
        <v>800</v>
      </c>
      <c r="T313" s="1"/>
      <c r="X313" s="249"/>
      <c r="Z313" s="1"/>
      <c r="AA313" s="37"/>
      <c r="AN313" s="1"/>
      <c r="AR313" s="249"/>
      <c r="AT313" s="1"/>
      <c r="AU313" s="37"/>
      <c r="BH313" s="1"/>
      <c r="BL313" s="249"/>
      <c r="BN313" s="1"/>
      <c r="BO313" s="37"/>
      <c r="CB313" s="1"/>
      <c r="CG313" s="249"/>
      <c r="CK313" s="7"/>
      <c r="CL313" s="37"/>
      <c r="CY313" s="1"/>
      <c r="DD313" s="249"/>
      <c r="DG313" s="37"/>
      <c r="DT313" s="1"/>
      <c r="DY313" s="249"/>
      <c r="EA313" s="1"/>
      <c r="EC313" s="7"/>
    </row>
    <row r="314" spans="1:133" s="45" customFormat="1" ht="13" x14ac:dyDescent="0.15">
      <c r="A314" s="215"/>
      <c r="C314" s="215">
        <v>285</v>
      </c>
      <c r="D314" s="215" t="s">
        <v>106</v>
      </c>
      <c r="E314" s="48" t="s">
        <v>804</v>
      </c>
      <c r="F314" s="6" t="s">
        <v>805</v>
      </c>
      <c r="G314" s="215" t="s">
        <v>806</v>
      </c>
      <c r="T314" s="1"/>
      <c r="X314" s="249"/>
      <c r="Z314" s="1"/>
      <c r="AA314" s="37"/>
      <c r="AN314" s="1"/>
      <c r="AR314" s="249"/>
      <c r="AT314" s="1"/>
      <c r="AU314" s="37"/>
      <c r="BH314" s="1"/>
      <c r="BL314" s="249"/>
      <c r="BN314" s="1"/>
      <c r="BO314" s="37"/>
      <c r="CB314" s="1"/>
      <c r="CG314" s="249"/>
      <c r="CK314" s="7"/>
      <c r="CL314" s="37"/>
      <c r="CY314" s="1"/>
      <c r="DD314" s="249"/>
      <c r="DG314" s="37"/>
      <c r="DT314" s="1"/>
      <c r="DY314" s="249"/>
      <c r="EA314" s="1"/>
      <c r="EC314" s="7"/>
    </row>
    <row r="315" spans="1:133" s="45" customFormat="1" ht="13" x14ac:dyDescent="0.15">
      <c r="A315" s="215"/>
      <c r="C315" s="215">
        <v>292</v>
      </c>
      <c r="D315" s="215" t="s">
        <v>106</v>
      </c>
      <c r="E315" s="48" t="s">
        <v>588</v>
      </c>
      <c r="F315" s="6" t="s">
        <v>589</v>
      </c>
      <c r="G315" s="215" t="s">
        <v>590</v>
      </c>
      <c r="T315" s="1"/>
      <c r="X315" s="249"/>
      <c r="Z315" s="1"/>
      <c r="AA315" s="37"/>
      <c r="AN315" s="1"/>
      <c r="AR315" s="249"/>
      <c r="AT315" s="1"/>
      <c r="AU315" s="37"/>
      <c r="BH315" s="1"/>
      <c r="BL315" s="249"/>
      <c r="BN315" s="1"/>
      <c r="BO315" s="37"/>
      <c r="CB315" s="1"/>
      <c r="CG315" s="249"/>
      <c r="CK315" s="7"/>
      <c r="CL315" s="37"/>
      <c r="CY315" s="1"/>
      <c r="DD315" s="249"/>
      <c r="DG315" s="37"/>
      <c r="DT315" s="1"/>
      <c r="DY315" s="249"/>
      <c r="EA315" s="1"/>
      <c r="EC315" s="7"/>
    </row>
    <row r="316" spans="1:133" s="45" customFormat="1" ht="13" x14ac:dyDescent="0.15">
      <c r="A316" s="215"/>
      <c r="C316" s="215">
        <v>82</v>
      </c>
      <c r="D316" s="215" t="s">
        <v>241</v>
      </c>
      <c r="E316" s="48" t="s">
        <v>591</v>
      </c>
      <c r="F316" s="6" t="s">
        <v>403</v>
      </c>
      <c r="G316" s="215" t="s">
        <v>404</v>
      </c>
      <c r="T316" s="1"/>
      <c r="X316" s="249"/>
      <c r="Z316" s="1"/>
      <c r="AA316" s="37"/>
      <c r="AN316" s="1"/>
      <c r="AR316" s="249"/>
      <c r="AT316" s="1"/>
      <c r="AU316" s="37"/>
      <c r="BH316" s="1"/>
      <c r="BL316" s="249"/>
      <c r="BN316" s="1"/>
      <c r="BO316" s="37"/>
      <c r="CB316" s="1"/>
      <c r="CG316" s="249"/>
      <c r="CK316" s="7"/>
      <c r="CL316" s="37"/>
      <c r="CY316" s="1"/>
      <c r="DD316" s="249"/>
      <c r="DG316" s="37"/>
      <c r="DT316" s="1"/>
      <c r="DY316" s="249"/>
      <c r="EA316" s="1"/>
      <c r="EC316" s="7"/>
    </row>
    <row r="317" spans="1:133" s="45" customFormat="1" ht="13" x14ac:dyDescent="0.15">
      <c r="A317" s="215"/>
      <c r="C317" s="215">
        <v>64</v>
      </c>
      <c r="D317" s="215" t="s">
        <v>110</v>
      </c>
      <c r="E317" s="48" t="s">
        <v>405</v>
      </c>
      <c r="F317" s="6" t="s">
        <v>216</v>
      </c>
      <c r="G317" s="215" t="s">
        <v>217</v>
      </c>
      <c r="T317" s="1"/>
      <c r="X317" s="249"/>
      <c r="Z317" s="1"/>
      <c r="AA317" s="37"/>
      <c r="AN317" s="1"/>
      <c r="AR317" s="249"/>
      <c r="AT317" s="1"/>
      <c r="AU317" s="37"/>
      <c r="BH317" s="1"/>
      <c r="BL317" s="249"/>
      <c r="BN317" s="1"/>
      <c r="BO317" s="37"/>
      <c r="CB317" s="1"/>
      <c r="CG317" s="249"/>
      <c r="CK317" s="7"/>
      <c r="CL317" s="37"/>
      <c r="CY317" s="1"/>
      <c r="DD317" s="249"/>
      <c r="DG317" s="37"/>
      <c r="DT317" s="1"/>
      <c r="DY317" s="249"/>
      <c r="EA317" s="1"/>
      <c r="EC317" s="7"/>
    </row>
    <row r="318" spans="1:133" s="45" customFormat="1" ht="13" x14ac:dyDescent="0.15">
      <c r="A318" s="215"/>
      <c r="C318" s="215">
        <v>173</v>
      </c>
      <c r="D318" s="215" t="s">
        <v>209</v>
      </c>
      <c r="E318" s="48" t="s">
        <v>410</v>
      </c>
      <c r="F318" s="6" t="s">
        <v>618</v>
      </c>
      <c r="G318" s="215" t="s">
        <v>619</v>
      </c>
      <c r="T318" s="1"/>
      <c r="X318" s="249"/>
      <c r="Z318" s="1"/>
      <c r="AA318" s="37"/>
      <c r="AN318" s="1"/>
      <c r="AR318" s="249"/>
      <c r="AT318" s="1"/>
      <c r="AU318" s="37"/>
      <c r="BH318" s="1"/>
      <c r="BL318" s="249"/>
      <c r="BN318" s="1"/>
      <c r="BO318" s="37"/>
      <c r="CB318" s="1"/>
      <c r="CG318" s="249"/>
      <c r="CK318" s="7"/>
      <c r="CL318" s="37"/>
      <c r="CY318" s="1"/>
      <c r="DD318" s="249"/>
      <c r="DG318" s="37"/>
      <c r="DT318" s="1"/>
      <c r="DY318" s="249"/>
      <c r="EA318" s="1"/>
      <c r="EC318" s="7"/>
    </row>
    <row r="319" spans="1:133" s="45" customFormat="1" ht="13" x14ac:dyDescent="0.15">
      <c r="A319" s="215"/>
      <c r="C319" s="215">
        <v>288</v>
      </c>
      <c r="D319" s="215" t="s">
        <v>106</v>
      </c>
      <c r="E319" s="48" t="s">
        <v>620</v>
      </c>
      <c r="F319" s="6" t="s">
        <v>621</v>
      </c>
      <c r="G319" s="215" t="s">
        <v>622</v>
      </c>
      <c r="T319" s="1"/>
      <c r="X319" s="249"/>
      <c r="Z319" s="1"/>
      <c r="AA319" s="37"/>
      <c r="AN319" s="1"/>
      <c r="AR319" s="249"/>
      <c r="AT319" s="1"/>
      <c r="AU319" s="37"/>
      <c r="BH319" s="1"/>
      <c r="BL319" s="249"/>
      <c r="BN319" s="1"/>
      <c r="BO319" s="37"/>
      <c r="CB319" s="1"/>
      <c r="CG319" s="249"/>
      <c r="CK319" s="7"/>
      <c r="CL319" s="37"/>
      <c r="CY319" s="1"/>
      <c r="DD319" s="249"/>
      <c r="DG319" s="37"/>
      <c r="DT319" s="1"/>
      <c r="DY319" s="249"/>
      <c r="EA319" s="1"/>
      <c r="EC319" s="7"/>
    </row>
    <row r="320" spans="1:133" s="45" customFormat="1" ht="13" x14ac:dyDescent="0.15">
      <c r="A320" s="215"/>
      <c r="C320" s="215">
        <v>95</v>
      </c>
      <c r="D320" s="215" t="s">
        <v>296</v>
      </c>
      <c r="E320" s="48" t="s">
        <v>623</v>
      </c>
      <c r="F320" s="6" t="s">
        <v>624</v>
      </c>
      <c r="G320" s="215" t="s">
        <v>625</v>
      </c>
      <c r="T320" s="1"/>
      <c r="X320" s="249"/>
      <c r="Z320" s="1"/>
      <c r="AA320" s="37"/>
      <c r="AN320" s="1"/>
      <c r="AR320" s="249"/>
      <c r="AT320" s="1"/>
      <c r="AU320" s="37"/>
      <c r="BH320" s="1"/>
      <c r="BL320" s="249"/>
      <c r="BN320" s="1"/>
      <c r="BO320" s="37"/>
      <c r="CB320" s="1"/>
      <c r="CG320" s="249"/>
      <c r="CK320" s="7"/>
      <c r="CL320" s="37"/>
      <c r="CY320" s="1"/>
      <c r="DD320" s="249"/>
      <c r="DG320" s="37"/>
      <c r="DT320" s="1"/>
      <c r="DY320" s="249"/>
      <c r="EA320" s="1"/>
      <c r="EC320" s="7"/>
    </row>
    <row r="321" spans="1:133" s="45" customFormat="1" ht="13" x14ac:dyDescent="0.15">
      <c r="A321" s="215"/>
      <c r="C321" s="215">
        <v>112</v>
      </c>
      <c r="D321" s="215" t="s">
        <v>296</v>
      </c>
      <c r="E321" s="48" t="s">
        <v>438</v>
      </c>
      <c r="F321" s="6" t="s">
        <v>439</v>
      </c>
      <c r="G321" s="215" t="s">
        <v>440</v>
      </c>
      <c r="T321" s="1"/>
      <c r="X321" s="249"/>
      <c r="Z321" s="1"/>
      <c r="AA321" s="37"/>
      <c r="AN321" s="1"/>
      <c r="AR321" s="249"/>
      <c r="AT321" s="1"/>
      <c r="AU321" s="37"/>
      <c r="BH321" s="1"/>
      <c r="BL321" s="249"/>
      <c r="BN321" s="1"/>
      <c r="BO321" s="37"/>
      <c r="CB321" s="1"/>
      <c r="CG321" s="249"/>
      <c r="CK321" s="7"/>
      <c r="CL321" s="37"/>
      <c r="CY321" s="1"/>
      <c r="DD321" s="249"/>
      <c r="DG321" s="37"/>
      <c r="DT321" s="1"/>
      <c r="DY321" s="249"/>
      <c r="EA321" s="1"/>
      <c r="EC321" s="7"/>
    </row>
    <row r="322" spans="1:133" s="45" customFormat="1" ht="26" x14ac:dyDescent="0.15">
      <c r="A322" s="215"/>
      <c r="C322" s="215">
        <v>46</v>
      </c>
      <c r="D322" s="215" t="s">
        <v>18</v>
      </c>
      <c r="E322" s="48" t="s">
        <v>444</v>
      </c>
      <c r="F322" s="6" t="s">
        <v>456</v>
      </c>
      <c r="G322" s="215" t="s">
        <v>457</v>
      </c>
      <c r="T322" s="1"/>
      <c r="X322" s="249"/>
      <c r="Z322" s="1"/>
      <c r="AA322" s="37"/>
      <c r="AN322" s="1"/>
      <c r="AR322" s="249"/>
      <c r="AT322" s="1"/>
      <c r="AU322" s="37"/>
      <c r="BH322" s="1"/>
      <c r="BL322" s="249"/>
      <c r="BN322" s="1"/>
      <c r="BO322" s="37"/>
      <c r="CB322" s="1"/>
      <c r="CG322" s="249"/>
      <c r="CK322" s="7"/>
      <c r="CL322" s="37"/>
      <c r="CY322" s="1"/>
      <c r="DD322" s="249"/>
      <c r="DG322" s="37"/>
      <c r="DT322" s="1"/>
      <c r="DY322" s="249"/>
      <c r="EA322" s="1"/>
      <c r="EC322" s="7"/>
    </row>
    <row r="323" spans="1:133" s="45" customFormat="1" ht="26" x14ac:dyDescent="0.15">
      <c r="A323" s="215"/>
      <c r="C323" s="215">
        <v>187</v>
      </c>
      <c r="D323" s="215" t="s">
        <v>198</v>
      </c>
      <c r="E323" s="48" t="s">
        <v>650</v>
      </c>
      <c r="F323" s="6" t="s">
        <v>651</v>
      </c>
      <c r="G323" s="215" t="s">
        <v>652</v>
      </c>
      <c r="T323" s="1"/>
      <c r="X323" s="249"/>
      <c r="Z323" s="1"/>
      <c r="AA323" s="37"/>
      <c r="AN323" s="1"/>
      <c r="AR323" s="249"/>
      <c r="AT323" s="1"/>
      <c r="AU323" s="37"/>
      <c r="BH323" s="1"/>
      <c r="BL323" s="249"/>
      <c r="BN323" s="1"/>
      <c r="BO323" s="37"/>
      <c r="CB323" s="1"/>
      <c r="CG323" s="249"/>
      <c r="CK323" s="7"/>
      <c r="CL323" s="37"/>
      <c r="CY323" s="1"/>
      <c r="DD323" s="249"/>
      <c r="DG323" s="37"/>
      <c r="DT323" s="1"/>
      <c r="DY323" s="249"/>
      <c r="EA323" s="1"/>
      <c r="EC323" s="7"/>
    </row>
    <row r="324" spans="1:133" s="45" customFormat="1" ht="26" x14ac:dyDescent="0.15">
      <c r="A324" s="215"/>
      <c r="C324" s="215">
        <v>154</v>
      </c>
      <c r="D324" s="215" t="s">
        <v>134</v>
      </c>
      <c r="E324" s="48" t="s">
        <v>653</v>
      </c>
      <c r="F324" s="6" t="s">
        <v>654</v>
      </c>
      <c r="G324" s="215" t="s">
        <v>655</v>
      </c>
      <c r="T324" s="1"/>
      <c r="X324" s="249"/>
      <c r="Z324" s="1"/>
      <c r="AA324" s="37"/>
      <c r="AN324" s="1"/>
      <c r="AR324" s="249"/>
      <c r="AT324" s="1"/>
      <c r="AU324" s="37"/>
      <c r="BH324" s="1"/>
      <c r="BL324" s="249"/>
      <c r="BN324" s="1"/>
      <c r="BO324" s="37"/>
      <c r="CB324" s="1"/>
      <c r="CG324" s="249"/>
      <c r="CK324" s="7"/>
      <c r="CL324" s="37"/>
      <c r="CY324" s="1"/>
      <c r="DD324" s="249"/>
      <c r="DG324" s="37"/>
      <c r="DT324" s="1"/>
      <c r="DY324" s="249"/>
      <c r="EA324" s="1"/>
      <c r="EC324" s="7"/>
    </row>
    <row r="325" spans="1:133" s="45" customFormat="1" ht="13" x14ac:dyDescent="0.15">
      <c r="A325" s="215"/>
      <c r="C325" s="215">
        <v>36</v>
      </c>
      <c r="D325" s="215" t="s">
        <v>18</v>
      </c>
      <c r="E325" s="48" t="s">
        <v>465</v>
      </c>
      <c r="F325" s="6" t="s">
        <v>466</v>
      </c>
      <c r="G325" s="215" t="s">
        <v>467</v>
      </c>
      <c r="T325" s="1"/>
      <c r="X325" s="249"/>
      <c r="Z325" s="1"/>
      <c r="AA325" s="37"/>
      <c r="AN325" s="1"/>
      <c r="AR325" s="249"/>
      <c r="AT325" s="1"/>
      <c r="AU325" s="37"/>
      <c r="BH325" s="1"/>
      <c r="BL325" s="249"/>
      <c r="BN325" s="1"/>
      <c r="BO325" s="37"/>
      <c r="CB325" s="1"/>
      <c r="CG325" s="249"/>
      <c r="CK325" s="7"/>
      <c r="CL325" s="37"/>
      <c r="CY325" s="1"/>
      <c r="DD325" s="249"/>
      <c r="DG325" s="37"/>
      <c r="DT325" s="1"/>
      <c r="DY325" s="249"/>
      <c r="EA325" s="1"/>
      <c r="EC325" s="7"/>
    </row>
    <row r="326" spans="1:133" s="45" customFormat="1" ht="13" x14ac:dyDescent="0.15">
      <c r="A326" s="215"/>
      <c r="C326" s="215">
        <v>7</v>
      </c>
      <c r="D326" s="215" t="s">
        <v>431</v>
      </c>
      <c r="E326" s="48" t="s">
        <v>838</v>
      </c>
      <c r="F326" s="6" t="s">
        <v>255</v>
      </c>
      <c r="G326" s="215" t="s">
        <v>256</v>
      </c>
      <c r="T326" s="1"/>
      <c r="X326" s="249"/>
      <c r="Z326" s="1"/>
      <c r="AA326" s="37"/>
      <c r="AN326" s="1"/>
      <c r="AR326" s="249"/>
      <c r="AT326" s="1"/>
      <c r="AU326" s="37"/>
      <c r="BH326" s="1"/>
      <c r="BL326" s="249"/>
      <c r="BN326" s="1"/>
      <c r="BO326" s="37"/>
      <c r="CB326" s="1"/>
      <c r="CG326" s="249"/>
      <c r="CK326" s="7"/>
      <c r="CL326" s="37"/>
      <c r="CY326" s="1"/>
      <c r="DD326" s="249"/>
      <c r="DG326" s="37"/>
      <c r="DT326" s="1"/>
      <c r="DY326" s="249"/>
      <c r="EA326" s="1"/>
      <c r="EC326" s="7"/>
    </row>
    <row r="327" spans="1:133" s="45" customFormat="1" ht="26" x14ac:dyDescent="0.15">
      <c r="A327" s="215"/>
      <c r="C327" s="215">
        <v>111</v>
      </c>
      <c r="D327" s="215" t="s">
        <v>296</v>
      </c>
      <c r="E327" s="48" t="s">
        <v>840</v>
      </c>
      <c r="F327" s="6" t="s">
        <v>841</v>
      </c>
      <c r="G327" s="215" t="s">
        <v>842</v>
      </c>
      <c r="T327" s="1"/>
      <c r="X327" s="249"/>
      <c r="Z327" s="1"/>
      <c r="AA327" s="37"/>
      <c r="AN327" s="1"/>
      <c r="AR327" s="249"/>
      <c r="AT327" s="1"/>
      <c r="AU327" s="37"/>
      <c r="BH327" s="1"/>
      <c r="BL327" s="249"/>
      <c r="BN327" s="1"/>
      <c r="BO327" s="37"/>
      <c r="CB327" s="1"/>
      <c r="CG327" s="249"/>
      <c r="CK327" s="7"/>
      <c r="CL327" s="37"/>
      <c r="CY327" s="1"/>
      <c r="DD327" s="249"/>
      <c r="DG327" s="37"/>
      <c r="DT327" s="1"/>
      <c r="DY327" s="249"/>
      <c r="EA327" s="1"/>
      <c r="EC327" s="7"/>
    </row>
    <row r="328" spans="1:133" s="45" customFormat="1" ht="13" x14ac:dyDescent="0.15">
      <c r="A328" s="215"/>
      <c r="C328" s="215">
        <v>1</v>
      </c>
      <c r="D328" s="215" t="s">
        <v>671</v>
      </c>
      <c r="E328" s="48" t="s">
        <v>848</v>
      </c>
      <c r="F328" s="6" t="s">
        <v>849</v>
      </c>
      <c r="G328" s="215" t="s">
        <v>850</v>
      </c>
      <c r="T328" s="1"/>
      <c r="X328" s="249"/>
      <c r="Z328" s="1"/>
      <c r="AA328" s="37"/>
      <c r="AN328" s="1"/>
      <c r="AR328" s="249"/>
      <c r="AT328" s="1"/>
      <c r="AU328" s="37"/>
      <c r="BH328" s="1"/>
      <c r="BL328" s="249"/>
      <c r="BN328" s="1"/>
      <c r="BO328" s="37"/>
      <c r="CB328" s="1"/>
      <c r="CG328" s="249"/>
      <c r="CK328" s="7"/>
      <c r="CL328" s="37"/>
      <c r="CY328" s="1"/>
      <c r="DD328" s="249"/>
      <c r="DG328" s="37"/>
      <c r="DT328" s="1"/>
      <c r="DY328" s="249"/>
      <c r="EA328" s="1"/>
      <c r="EC328" s="7"/>
    </row>
    <row r="329" spans="1:133" s="45" customFormat="1" ht="13" x14ac:dyDescent="0.15">
      <c r="A329" s="215"/>
      <c r="C329" s="215">
        <v>37</v>
      </c>
      <c r="D329" s="215" t="s">
        <v>18</v>
      </c>
      <c r="E329" s="48" t="s">
        <v>1012</v>
      </c>
      <c r="F329" s="6" t="s">
        <v>1013</v>
      </c>
      <c r="G329" s="215" t="s">
        <v>893</v>
      </c>
      <c r="T329" s="1"/>
      <c r="X329" s="249"/>
      <c r="Z329" s="1"/>
      <c r="AA329" s="37"/>
      <c r="AN329" s="1"/>
      <c r="AR329" s="249"/>
      <c r="AT329" s="1"/>
      <c r="AU329" s="37"/>
      <c r="BH329" s="1"/>
      <c r="BL329" s="249"/>
      <c r="BN329" s="1"/>
      <c r="BO329" s="37"/>
      <c r="CB329" s="1"/>
      <c r="CG329" s="249"/>
      <c r="CK329" s="7"/>
      <c r="CL329" s="37"/>
      <c r="CY329" s="1"/>
      <c r="DD329" s="249"/>
      <c r="DG329" s="37"/>
      <c r="DT329" s="1"/>
      <c r="DY329" s="249"/>
      <c r="EA329" s="1"/>
      <c r="EC329" s="7"/>
    </row>
    <row r="330" spans="1:133" s="45" customFormat="1" ht="13" x14ac:dyDescent="0.15">
      <c r="A330" s="215"/>
      <c r="C330" s="215">
        <v>284</v>
      </c>
      <c r="D330" s="215" t="s">
        <v>106</v>
      </c>
      <c r="E330" s="48" t="s">
        <v>704</v>
      </c>
      <c r="F330" s="6" t="s">
        <v>705</v>
      </c>
      <c r="G330" s="215" t="s">
        <v>706</v>
      </c>
      <c r="T330" s="1"/>
      <c r="X330" s="249"/>
      <c r="Z330" s="1"/>
      <c r="AA330" s="37"/>
      <c r="AN330" s="1"/>
      <c r="AR330" s="249"/>
      <c r="AT330" s="1"/>
      <c r="AU330" s="37"/>
      <c r="BH330" s="1"/>
      <c r="BL330" s="249"/>
      <c r="BN330" s="1"/>
      <c r="BO330" s="37"/>
      <c r="CB330" s="1"/>
      <c r="CG330" s="249"/>
      <c r="CK330" s="7"/>
      <c r="CL330" s="37"/>
      <c r="CY330" s="1"/>
      <c r="DD330" s="249"/>
      <c r="DG330" s="37"/>
      <c r="DT330" s="1"/>
      <c r="DY330" s="249"/>
      <c r="EA330" s="1"/>
      <c r="EC330" s="7"/>
    </row>
    <row r="331" spans="1:133" s="45" customFormat="1" ht="26" x14ac:dyDescent="0.15">
      <c r="A331" s="215"/>
      <c r="C331" s="215">
        <v>205.2</v>
      </c>
      <c r="D331" s="215" t="s">
        <v>332</v>
      </c>
      <c r="E331" s="48" t="s">
        <v>710</v>
      </c>
      <c r="F331" s="6" t="s">
        <v>711</v>
      </c>
      <c r="G331" s="215" t="s">
        <v>712</v>
      </c>
      <c r="T331" s="1"/>
      <c r="X331" s="249"/>
      <c r="Z331" s="1"/>
      <c r="AA331" s="37"/>
      <c r="AN331" s="1"/>
      <c r="AR331" s="249"/>
      <c r="AT331" s="1"/>
      <c r="AU331" s="37"/>
      <c r="BH331" s="1"/>
      <c r="BL331" s="249"/>
      <c r="BN331" s="1"/>
      <c r="BO331" s="37"/>
      <c r="CB331" s="1"/>
      <c r="CG331" s="249"/>
      <c r="CK331" s="7"/>
      <c r="CL331" s="37"/>
      <c r="CY331" s="1"/>
      <c r="DD331" s="249"/>
      <c r="DG331" s="37"/>
      <c r="DT331" s="1"/>
      <c r="DY331" s="249"/>
      <c r="EA331" s="1"/>
      <c r="EC331" s="7"/>
    </row>
    <row r="332" spans="1:133" s="45" customFormat="1" ht="13" x14ac:dyDescent="0.15">
      <c r="A332" s="215"/>
      <c r="C332" s="215">
        <v>47</v>
      </c>
      <c r="D332" s="215" t="s">
        <v>18</v>
      </c>
      <c r="E332" s="48" t="s">
        <v>736</v>
      </c>
      <c r="F332" s="6" t="s">
        <v>737</v>
      </c>
      <c r="G332" s="215" t="s">
        <v>549</v>
      </c>
      <c r="T332" s="1"/>
      <c r="X332" s="249"/>
      <c r="Z332" s="1"/>
      <c r="AA332" s="37"/>
      <c r="AN332" s="1"/>
      <c r="AR332" s="249"/>
      <c r="AT332" s="1"/>
      <c r="AU332" s="37"/>
      <c r="BH332" s="1"/>
      <c r="BL332" s="249"/>
      <c r="BN332" s="1"/>
      <c r="BO332" s="37"/>
      <c r="CB332" s="1"/>
      <c r="CG332" s="249"/>
      <c r="CK332" s="7"/>
      <c r="CL332" s="37"/>
      <c r="CY332" s="1"/>
      <c r="DD332" s="249"/>
      <c r="DG332" s="37"/>
      <c r="DT332" s="1"/>
      <c r="DY332" s="249"/>
      <c r="EA332" s="1"/>
      <c r="EC332" s="7"/>
    </row>
    <row r="333" spans="1:133" s="45" customFormat="1" ht="13" x14ac:dyDescent="0.15">
      <c r="A333" s="215"/>
      <c r="C333" s="215">
        <v>93</v>
      </c>
      <c r="D333" s="215" t="s">
        <v>296</v>
      </c>
      <c r="E333" s="48" t="s">
        <v>550</v>
      </c>
      <c r="F333" s="6" t="s">
        <v>551</v>
      </c>
      <c r="G333" s="215" t="s">
        <v>552</v>
      </c>
      <c r="T333" s="1"/>
      <c r="X333" s="249"/>
      <c r="Z333" s="1"/>
      <c r="AA333" s="37"/>
      <c r="AN333" s="1"/>
      <c r="AR333" s="249"/>
      <c r="AT333" s="1"/>
      <c r="AU333" s="37"/>
      <c r="BH333" s="1"/>
      <c r="BL333" s="249"/>
      <c r="BN333" s="1"/>
      <c r="BO333" s="37"/>
      <c r="CB333" s="1"/>
      <c r="CG333" s="249"/>
      <c r="CK333" s="7"/>
      <c r="CL333" s="37"/>
      <c r="CY333" s="1"/>
      <c r="DD333" s="249"/>
      <c r="DG333" s="37"/>
      <c r="DT333" s="1"/>
      <c r="DY333" s="249"/>
      <c r="EA333" s="1"/>
      <c r="EC333" s="7"/>
    </row>
    <row r="334" spans="1:133" s="45" customFormat="1" ht="13" x14ac:dyDescent="0.15">
      <c r="A334" s="215"/>
      <c r="C334" s="215">
        <v>105</v>
      </c>
      <c r="D334" s="215" t="s">
        <v>296</v>
      </c>
      <c r="E334" s="48" t="s">
        <v>873</v>
      </c>
      <c r="F334" s="6" t="s">
        <v>874</v>
      </c>
      <c r="G334" s="215" t="s">
        <v>875</v>
      </c>
      <c r="T334" s="1"/>
      <c r="X334" s="249"/>
      <c r="Z334" s="1"/>
      <c r="AA334" s="37"/>
      <c r="AN334" s="1"/>
      <c r="AR334" s="249"/>
      <c r="AT334" s="1"/>
      <c r="AU334" s="37"/>
      <c r="BH334" s="1"/>
      <c r="BL334" s="249"/>
      <c r="BN334" s="1"/>
      <c r="BO334" s="37"/>
      <c r="CB334" s="1"/>
      <c r="CG334" s="249"/>
      <c r="CK334" s="7"/>
      <c r="CL334" s="37"/>
      <c r="CY334" s="1"/>
      <c r="DD334" s="249"/>
      <c r="DG334" s="37"/>
      <c r="DT334" s="1"/>
      <c r="DY334" s="249"/>
      <c r="EA334" s="1"/>
      <c r="EC334" s="7"/>
    </row>
    <row r="335" spans="1:133" s="45" customFormat="1" ht="13" x14ac:dyDescent="0.15">
      <c r="A335" s="215"/>
      <c r="C335" s="215">
        <v>70</v>
      </c>
      <c r="D335" s="215" t="s">
        <v>326</v>
      </c>
      <c r="E335" s="48" t="s">
        <v>876</v>
      </c>
      <c r="F335" s="6" t="s">
        <v>877</v>
      </c>
      <c r="G335" s="215" t="s">
        <v>878</v>
      </c>
      <c r="T335" s="1"/>
      <c r="X335" s="249"/>
      <c r="Z335" s="1"/>
      <c r="AA335" s="37"/>
      <c r="AN335" s="1"/>
      <c r="AR335" s="249"/>
      <c r="AT335" s="1"/>
      <c r="AU335" s="37"/>
      <c r="BH335" s="1"/>
      <c r="BL335" s="249"/>
      <c r="BN335" s="1"/>
      <c r="BO335" s="37"/>
      <c r="CB335" s="1"/>
      <c r="CG335" s="249"/>
      <c r="CK335" s="7"/>
      <c r="CL335" s="37"/>
      <c r="CY335" s="1"/>
      <c r="DD335" s="249"/>
      <c r="DG335" s="37"/>
      <c r="DT335" s="1"/>
      <c r="DY335" s="249"/>
      <c r="EA335" s="1"/>
      <c r="EC335" s="7"/>
    </row>
    <row r="336" spans="1:133" s="45" customFormat="1" ht="26" x14ac:dyDescent="0.15">
      <c r="A336" s="215"/>
      <c r="C336" s="215">
        <v>150</v>
      </c>
      <c r="D336" s="215" t="s">
        <v>259</v>
      </c>
      <c r="E336" s="48" t="s">
        <v>879</v>
      </c>
      <c r="F336" s="6" t="s">
        <v>880</v>
      </c>
      <c r="G336" s="215" t="s">
        <v>744</v>
      </c>
      <c r="T336" s="1"/>
      <c r="X336" s="249"/>
      <c r="Z336" s="1"/>
      <c r="AA336" s="37"/>
      <c r="AN336" s="1"/>
      <c r="AR336" s="249"/>
      <c r="AT336" s="1"/>
      <c r="AU336" s="37"/>
      <c r="BH336" s="1"/>
      <c r="BL336" s="249"/>
      <c r="BN336" s="1"/>
      <c r="BO336" s="37"/>
      <c r="CB336" s="1"/>
      <c r="CG336" s="249"/>
      <c r="CK336" s="7"/>
      <c r="CL336" s="37"/>
      <c r="CY336" s="1"/>
      <c r="DD336" s="249"/>
      <c r="DG336" s="37"/>
      <c r="DT336" s="1"/>
      <c r="DY336" s="249"/>
      <c r="EA336" s="1"/>
      <c r="EC336" s="7"/>
    </row>
    <row r="337" spans="1:133" s="45" customFormat="1" ht="13" x14ac:dyDescent="0.15">
      <c r="A337" s="215"/>
      <c r="C337" s="215">
        <v>277</v>
      </c>
      <c r="D337" s="215" t="s">
        <v>338</v>
      </c>
      <c r="E337" s="48" t="s">
        <v>745</v>
      </c>
      <c r="F337" s="6" t="s">
        <v>513</v>
      </c>
      <c r="G337" s="215" t="s">
        <v>514</v>
      </c>
      <c r="T337" s="1"/>
      <c r="X337" s="249"/>
      <c r="Z337" s="1"/>
      <c r="AA337" s="37"/>
      <c r="AN337" s="1"/>
      <c r="AR337" s="249"/>
      <c r="AT337" s="1"/>
      <c r="AU337" s="37"/>
      <c r="BH337" s="1"/>
      <c r="BL337" s="249"/>
      <c r="BN337" s="1"/>
      <c r="BO337" s="37"/>
      <c r="CB337" s="1"/>
      <c r="CG337" s="249"/>
      <c r="CK337" s="7"/>
      <c r="CL337" s="37"/>
      <c r="CY337" s="1"/>
      <c r="DD337" s="249"/>
      <c r="DG337" s="37"/>
      <c r="DT337" s="1"/>
      <c r="DY337" s="249"/>
      <c r="EA337" s="1"/>
      <c r="EC337" s="7"/>
    </row>
    <row r="338" spans="1:133" s="45" customFormat="1" ht="13" x14ac:dyDescent="0.15">
      <c r="A338" s="215"/>
      <c r="C338" s="215">
        <v>96</v>
      </c>
      <c r="D338" s="215" t="s">
        <v>296</v>
      </c>
      <c r="E338" s="48" t="s">
        <v>718</v>
      </c>
      <c r="F338" s="6" t="s">
        <v>719</v>
      </c>
      <c r="G338" s="215" t="s">
        <v>720</v>
      </c>
      <c r="T338" s="1"/>
      <c r="X338" s="249"/>
      <c r="Z338" s="1"/>
      <c r="AA338" s="37"/>
      <c r="AN338" s="1"/>
      <c r="AR338" s="249"/>
      <c r="AT338" s="1"/>
      <c r="AU338" s="37"/>
      <c r="BH338" s="1"/>
      <c r="BL338" s="249"/>
      <c r="BN338" s="1"/>
      <c r="BO338" s="37"/>
      <c r="CB338" s="1"/>
      <c r="CG338" s="249"/>
      <c r="CK338" s="7"/>
      <c r="CL338" s="37"/>
      <c r="CY338" s="1"/>
      <c r="DD338" s="249"/>
      <c r="DG338" s="37"/>
      <c r="DT338" s="1"/>
      <c r="DY338" s="249"/>
      <c r="EA338" s="1"/>
      <c r="EC338" s="7"/>
    </row>
    <row r="339" spans="1:133" s="45" customFormat="1" ht="13" x14ac:dyDescent="0.15">
      <c r="A339" s="215"/>
      <c r="C339" s="215">
        <v>78</v>
      </c>
      <c r="D339" s="215" t="s">
        <v>98</v>
      </c>
      <c r="E339" s="48" t="s">
        <v>721</v>
      </c>
      <c r="F339" s="6" t="s">
        <v>722</v>
      </c>
      <c r="G339" s="215" t="s">
        <v>723</v>
      </c>
      <c r="T339" s="1"/>
      <c r="X339" s="249"/>
      <c r="Z339" s="1"/>
      <c r="AA339" s="37"/>
      <c r="AN339" s="1"/>
      <c r="AR339" s="249"/>
      <c r="AT339" s="1"/>
      <c r="AU339" s="37"/>
      <c r="BH339" s="1"/>
      <c r="BL339" s="249"/>
      <c r="BN339" s="1"/>
      <c r="BO339" s="37"/>
      <c r="CB339" s="1"/>
      <c r="CG339" s="249"/>
      <c r="CK339" s="7"/>
      <c r="CL339" s="37"/>
      <c r="CY339" s="1"/>
      <c r="DD339" s="249"/>
      <c r="DG339" s="37"/>
      <c r="DT339" s="1"/>
      <c r="DY339" s="249"/>
      <c r="EA339" s="1"/>
      <c r="EC339" s="7"/>
    </row>
    <row r="340" spans="1:133" s="45" customFormat="1" ht="26" x14ac:dyDescent="0.15">
      <c r="A340" s="215"/>
      <c r="C340" s="215">
        <v>171</v>
      </c>
      <c r="D340" s="215" t="s">
        <v>234</v>
      </c>
      <c r="E340" s="48" t="s">
        <v>730</v>
      </c>
      <c r="F340" s="6" t="s">
        <v>731</v>
      </c>
      <c r="G340" s="215" t="s">
        <v>732</v>
      </c>
      <c r="T340" s="1"/>
      <c r="X340" s="249"/>
      <c r="Z340" s="1"/>
      <c r="AA340" s="37"/>
      <c r="AN340" s="1"/>
      <c r="AR340" s="249"/>
      <c r="AT340" s="1"/>
      <c r="AU340" s="37"/>
      <c r="BH340" s="1"/>
      <c r="BL340" s="249"/>
      <c r="BN340" s="1"/>
      <c r="BO340" s="37"/>
      <c r="CB340" s="1"/>
      <c r="CG340" s="249"/>
      <c r="CK340" s="7"/>
      <c r="CL340" s="37"/>
      <c r="CY340" s="1"/>
      <c r="DD340" s="249"/>
      <c r="DG340" s="37"/>
      <c r="DT340" s="1"/>
      <c r="DY340" s="249"/>
      <c r="EA340" s="1"/>
      <c r="EC340" s="7"/>
    </row>
    <row r="341" spans="1:133" s="45" customFormat="1" ht="26" x14ac:dyDescent="0.15">
      <c r="A341" s="215"/>
      <c r="C341" s="215">
        <v>81</v>
      </c>
      <c r="D341" s="215" t="s">
        <v>241</v>
      </c>
      <c r="E341" s="48" t="s">
        <v>559</v>
      </c>
      <c r="F341" s="6" t="s">
        <v>560</v>
      </c>
      <c r="G341" s="215" t="s">
        <v>561</v>
      </c>
      <c r="T341" s="1"/>
      <c r="X341" s="249"/>
      <c r="Z341" s="1"/>
      <c r="AA341" s="37"/>
      <c r="AN341" s="1"/>
      <c r="AR341" s="249"/>
      <c r="AT341" s="1"/>
      <c r="AU341" s="37"/>
      <c r="BH341" s="1"/>
      <c r="BL341" s="249"/>
      <c r="BN341" s="1"/>
      <c r="BO341" s="37"/>
      <c r="CB341" s="1"/>
      <c r="CG341" s="249"/>
      <c r="CK341" s="7"/>
      <c r="CL341" s="37"/>
      <c r="CY341" s="1"/>
      <c r="DD341" s="249"/>
      <c r="DG341" s="37"/>
      <c r="DT341" s="1"/>
      <c r="DY341" s="249"/>
      <c r="EA341" s="1"/>
      <c r="EC341" s="7"/>
    </row>
    <row r="342" spans="1:133" s="45" customFormat="1" ht="26" x14ac:dyDescent="0.15">
      <c r="A342" s="215"/>
      <c r="C342" s="215">
        <v>97</v>
      </c>
      <c r="D342" s="215" t="s">
        <v>296</v>
      </c>
      <c r="E342" s="48" t="s">
        <v>562</v>
      </c>
      <c r="F342" s="6" t="s">
        <v>563</v>
      </c>
      <c r="G342" s="215" t="s">
        <v>564</v>
      </c>
      <c r="T342" s="1"/>
      <c r="X342" s="249"/>
      <c r="Z342" s="1"/>
      <c r="AA342" s="37"/>
      <c r="AN342" s="1"/>
      <c r="AR342" s="249"/>
      <c r="AT342" s="1"/>
      <c r="AU342" s="37"/>
      <c r="BH342" s="1"/>
      <c r="BL342" s="249"/>
      <c r="BN342" s="1"/>
      <c r="BO342" s="37"/>
      <c r="CB342" s="1"/>
      <c r="CG342" s="249"/>
      <c r="CK342" s="7"/>
      <c r="CL342" s="37"/>
      <c r="CY342" s="1"/>
      <c r="DD342" s="249"/>
      <c r="DG342" s="37"/>
      <c r="DT342" s="1"/>
      <c r="DY342" s="249"/>
      <c r="EA342" s="1"/>
      <c r="EC342" s="7"/>
    </row>
    <row r="343" spans="1:133" s="45" customFormat="1" ht="26" x14ac:dyDescent="0.15">
      <c r="A343" s="215"/>
      <c r="C343" s="215">
        <v>52</v>
      </c>
      <c r="D343" s="215" t="s">
        <v>110</v>
      </c>
      <c r="E343" s="48" t="s">
        <v>749</v>
      </c>
      <c r="F343" s="6" t="s">
        <v>750</v>
      </c>
      <c r="G343" s="215" t="s">
        <v>751</v>
      </c>
      <c r="T343" s="1"/>
      <c r="X343" s="249"/>
      <c r="Z343" s="1"/>
      <c r="AA343" s="37"/>
      <c r="AN343" s="1"/>
      <c r="AR343" s="249"/>
      <c r="AT343" s="1"/>
      <c r="AU343" s="37"/>
      <c r="BH343" s="1"/>
      <c r="BL343" s="249"/>
      <c r="BN343" s="1"/>
      <c r="BO343" s="37"/>
      <c r="CB343" s="1"/>
      <c r="CG343" s="249"/>
      <c r="CK343" s="7"/>
      <c r="CL343" s="37"/>
      <c r="CY343" s="1"/>
      <c r="DD343" s="249"/>
      <c r="DG343" s="37"/>
      <c r="DT343" s="1"/>
      <c r="DY343" s="249"/>
      <c r="EA343" s="1"/>
      <c r="EC343" s="7"/>
    </row>
    <row r="344" spans="1:133" s="45" customFormat="1" ht="26" x14ac:dyDescent="0.15">
      <c r="A344" s="215"/>
      <c r="C344" s="215">
        <v>71</v>
      </c>
      <c r="D344" s="215" t="s">
        <v>326</v>
      </c>
      <c r="E344" s="48" t="s">
        <v>752</v>
      </c>
      <c r="F344" s="6" t="s">
        <v>753</v>
      </c>
      <c r="G344" s="215" t="s">
        <v>754</v>
      </c>
      <c r="T344" s="1"/>
      <c r="X344" s="249"/>
      <c r="Z344" s="1"/>
      <c r="AA344" s="37"/>
      <c r="AN344" s="1"/>
      <c r="AR344" s="249"/>
      <c r="AT344" s="1"/>
      <c r="AU344" s="37"/>
      <c r="BH344" s="1"/>
      <c r="BL344" s="249"/>
      <c r="BN344" s="1"/>
      <c r="BO344" s="37"/>
      <c r="CB344" s="1"/>
      <c r="CG344" s="249"/>
      <c r="CK344" s="7"/>
      <c r="CL344" s="37"/>
      <c r="CY344" s="1"/>
      <c r="DD344" s="249"/>
      <c r="DG344" s="37"/>
      <c r="DT344" s="1"/>
      <c r="DY344" s="249"/>
      <c r="EA344" s="1"/>
      <c r="EC344" s="7"/>
    </row>
    <row r="345" spans="1:133" s="45" customFormat="1" ht="26" x14ac:dyDescent="0.15">
      <c r="A345" s="215"/>
      <c r="C345" s="215">
        <v>101</v>
      </c>
      <c r="D345" s="215" t="s">
        <v>296</v>
      </c>
      <c r="E345" s="48" t="s">
        <v>902</v>
      </c>
      <c r="F345" s="6" t="s">
        <v>903</v>
      </c>
      <c r="G345" s="215" t="s">
        <v>904</v>
      </c>
      <c r="T345" s="1"/>
      <c r="X345" s="249"/>
      <c r="Z345" s="1"/>
      <c r="AA345" s="37"/>
      <c r="AN345" s="1"/>
      <c r="AR345" s="249"/>
      <c r="AT345" s="1"/>
      <c r="AU345" s="37"/>
      <c r="BH345" s="1"/>
      <c r="BL345" s="249"/>
      <c r="BN345" s="1"/>
      <c r="BO345" s="37"/>
      <c r="CB345" s="1"/>
      <c r="CG345" s="249"/>
      <c r="CK345" s="7"/>
      <c r="CL345" s="37"/>
      <c r="CY345" s="1"/>
      <c r="DD345" s="249"/>
      <c r="DG345" s="37"/>
      <c r="DT345" s="1"/>
      <c r="DY345" s="249"/>
      <c r="EA345" s="1"/>
      <c r="EC345" s="7"/>
    </row>
    <row r="346" spans="1:133" s="45" customFormat="1" ht="26" x14ac:dyDescent="0.15">
      <c r="A346" s="215"/>
      <c r="C346" s="215">
        <v>266</v>
      </c>
      <c r="D346" s="215" t="s">
        <v>76</v>
      </c>
      <c r="E346" s="48" t="s">
        <v>905</v>
      </c>
      <c r="F346" s="6" t="s">
        <v>906</v>
      </c>
      <c r="G346" s="215" t="s">
        <v>907</v>
      </c>
      <c r="T346" s="1"/>
      <c r="X346" s="249"/>
      <c r="Z346" s="1"/>
      <c r="AA346" s="37"/>
      <c r="AN346" s="1"/>
      <c r="AR346" s="249"/>
      <c r="AT346" s="1"/>
      <c r="AU346" s="37"/>
      <c r="BH346" s="1"/>
      <c r="BL346" s="249"/>
      <c r="BN346" s="1"/>
      <c r="BO346" s="37"/>
      <c r="CB346" s="1"/>
      <c r="CG346" s="249"/>
      <c r="CK346" s="7"/>
      <c r="CL346" s="37"/>
      <c r="CY346" s="1"/>
      <c r="DD346" s="249"/>
      <c r="DG346" s="37"/>
      <c r="DT346" s="1"/>
      <c r="DY346" s="249"/>
      <c r="EA346" s="1"/>
      <c r="EC346" s="7"/>
    </row>
    <row r="347" spans="1:133" s="45" customFormat="1" ht="26" x14ac:dyDescent="0.15">
      <c r="A347" s="215"/>
      <c r="C347" s="215">
        <v>106</v>
      </c>
      <c r="D347" s="215" t="s">
        <v>296</v>
      </c>
      <c r="E347" s="48" t="s">
        <v>764</v>
      </c>
      <c r="F347" s="6" t="s">
        <v>912</v>
      </c>
      <c r="G347" s="215" t="s">
        <v>913</v>
      </c>
      <c r="T347" s="1"/>
      <c r="X347" s="249"/>
      <c r="Z347" s="1"/>
      <c r="AA347" s="37"/>
      <c r="AN347" s="1"/>
      <c r="AR347" s="249"/>
      <c r="AT347" s="1"/>
      <c r="AU347" s="37"/>
      <c r="BH347" s="1"/>
      <c r="BL347" s="249"/>
      <c r="BN347" s="1"/>
      <c r="BO347" s="37"/>
      <c r="CB347" s="1"/>
      <c r="CG347" s="249"/>
      <c r="CK347" s="7"/>
      <c r="CL347" s="37"/>
      <c r="CY347" s="1"/>
      <c r="DD347" s="249"/>
      <c r="DG347" s="37"/>
      <c r="DT347" s="1"/>
      <c r="DY347" s="249"/>
      <c r="EA347" s="1"/>
      <c r="EC347" s="7"/>
    </row>
    <row r="348" spans="1:133" s="45" customFormat="1" ht="13" x14ac:dyDescent="0.15">
      <c r="A348" s="215"/>
      <c r="C348" s="215">
        <v>140</v>
      </c>
      <c r="D348" s="215" t="s">
        <v>213</v>
      </c>
      <c r="E348" s="48" t="s">
        <v>914</v>
      </c>
      <c r="F348" s="6" t="s">
        <v>358</v>
      </c>
      <c r="G348" s="215" t="s">
        <v>359</v>
      </c>
      <c r="T348" s="1"/>
      <c r="X348" s="249"/>
      <c r="Z348" s="1"/>
      <c r="AA348" s="37"/>
      <c r="AN348" s="1"/>
      <c r="AR348" s="249"/>
      <c r="AT348" s="1"/>
      <c r="AU348" s="37"/>
      <c r="BH348" s="1"/>
      <c r="BL348" s="249"/>
      <c r="BN348" s="1"/>
      <c r="BO348" s="37"/>
      <c r="CB348" s="1"/>
      <c r="CG348" s="249"/>
      <c r="CK348" s="7"/>
      <c r="CL348" s="37"/>
      <c r="CY348" s="1"/>
      <c r="DD348" s="249"/>
      <c r="DG348" s="37"/>
      <c r="DT348" s="1"/>
      <c r="DY348" s="249"/>
      <c r="EA348" s="1"/>
      <c r="EC348" s="7"/>
    </row>
    <row r="349" spans="1:133" s="45" customFormat="1" ht="26" x14ac:dyDescent="0.15">
      <c r="A349" s="215"/>
      <c r="C349" s="215">
        <v>264</v>
      </c>
      <c r="D349" s="215" t="s">
        <v>76</v>
      </c>
      <c r="E349" s="48" t="s">
        <v>917</v>
      </c>
      <c r="F349" s="6" t="s">
        <v>918</v>
      </c>
      <c r="G349" s="215" t="s">
        <v>919</v>
      </c>
      <c r="T349" s="1"/>
      <c r="X349" s="249"/>
      <c r="Z349" s="1"/>
      <c r="AA349" s="37"/>
      <c r="AN349" s="1"/>
      <c r="AR349" s="249"/>
      <c r="AT349" s="1"/>
      <c r="AU349" s="37"/>
      <c r="BH349" s="1"/>
      <c r="BL349" s="249"/>
      <c r="BN349" s="1"/>
      <c r="BO349" s="37"/>
      <c r="CB349" s="1"/>
      <c r="CG349" s="249"/>
      <c r="CK349" s="7"/>
      <c r="CL349" s="37"/>
      <c r="CY349" s="1"/>
      <c r="DD349" s="249"/>
      <c r="DG349" s="37"/>
      <c r="DT349" s="1"/>
      <c r="DY349" s="249"/>
      <c r="EA349" s="1"/>
      <c r="EC349" s="7"/>
    </row>
    <row r="350" spans="1:133" s="45" customFormat="1" ht="13" x14ac:dyDescent="0.15">
      <c r="A350" s="215"/>
      <c r="C350" s="215">
        <v>17</v>
      </c>
      <c r="D350" s="215" t="s">
        <v>245</v>
      </c>
      <c r="E350" s="48" t="s">
        <v>920</v>
      </c>
      <c r="F350" s="6" t="s">
        <v>921</v>
      </c>
      <c r="G350" s="215" t="s">
        <v>922</v>
      </c>
      <c r="T350" s="1"/>
      <c r="X350" s="249"/>
      <c r="Z350" s="1"/>
      <c r="AA350" s="37"/>
      <c r="AN350" s="1"/>
      <c r="AR350" s="249"/>
      <c r="AT350" s="1"/>
      <c r="AU350" s="37"/>
      <c r="BH350" s="1"/>
      <c r="BL350" s="249"/>
      <c r="BN350" s="1"/>
      <c r="BO350" s="37"/>
      <c r="CB350" s="1"/>
      <c r="CG350" s="249"/>
      <c r="CK350" s="7"/>
      <c r="CL350" s="37"/>
      <c r="CY350" s="1"/>
      <c r="DD350" s="249"/>
      <c r="DG350" s="37"/>
      <c r="DT350" s="1"/>
      <c r="DY350" s="249"/>
      <c r="EA350" s="1"/>
      <c r="EC350" s="7"/>
    </row>
    <row r="351" spans="1:133" s="45" customFormat="1" ht="13" x14ac:dyDescent="0.15">
      <c r="A351" s="215"/>
      <c r="C351" s="215">
        <v>133</v>
      </c>
      <c r="D351" s="215" t="s">
        <v>213</v>
      </c>
      <c r="E351" s="48" t="s">
        <v>923</v>
      </c>
      <c r="F351" s="6" t="s">
        <v>924</v>
      </c>
      <c r="G351" s="215" t="s">
        <v>925</v>
      </c>
      <c r="T351" s="1"/>
      <c r="X351" s="249"/>
      <c r="Z351" s="1"/>
      <c r="AA351" s="37"/>
      <c r="AN351" s="1"/>
      <c r="AR351" s="249"/>
      <c r="AT351" s="1"/>
      <c r="AU351" s="37"/>
      <c r="BH351" s="1"/>
      <c r="BL351" s="249"/>
      <c r="BN351" s="1"/>
      <c r="BO351" s="37"/>
      <c r="CB351" s="1"/>
      <c r="CG351" s="249"/>
      <c r="CK351" s="7"/>
      <c r="CL351" s="37"/>
      <c r="CY351" s="1"/>
      <c r="DD351" s="249"/>
      <c r="DG351" s="37"/>
      <c r="DT351" s="1"/>
      <c r="DY351" s="249"/>
      <c r="EA351" s="1"/>
      <c r="EC351" s="7"/>
    </row>
    <row r="352" spans="1:133" s="45" customFormat="1" ht="13" x14ac:dyDescent="0.15">
      <c r="A352" s="215"/>
      <c r="C352" s="215">
        <v>75</v>
      </c>
      <c r="D352" s="215" t="s">
        <v>98</v>
      </c>
      <c r="E352" s="48" t="s">
        <v>867</v>
      </c>
      <c r="F352" s="6" t="s">
        <v>868</v>
      </c>
      <c r="G352" s="215" t="s">
        <v>869</v>
      </c>
      <c r="T352" s="1"/>
      <c r="X352" s="249"/>
      <c r="Z352" s="1"/>
      <c r="AA352" s="37"/>
      <c r="AN352" s="1"/>
      <c r="AR352" s="249"/>
      <c r="AT352" s="1"/>
      <c r="AU352" s="37"/>
      <c r="BH352" s="1"/>
      <c r="BL352" s="249"/>
      <c r="BN352" s="1"/>
      <c r="BO352" s="37"/>
      <c r="CB352" s="1"/>
      <c r="CG352" s="249"/>
      <c r="CK352" s="7"/>
      <c r="CL352" s="37"/>
      <c r="CY352" s="1"/>
      <c r="DD352" s="249"/>
      <c r="DG352" s="37"/>
      <c r="DT352" s="1"/>
      <c r="DY352" s="249"/>
      <c r="EA352" s="1"/>
      <c r="EC352" s="7"/>
    </row>
    <row r="353" spans="1:133" s="45" customFormat="1" ht="13" x14ac:dyDescent="0.15">
      <c r="A353" s="215"/>
      <c r="C353" s="215">
        <v>136</v>
      </c>
      <c r="D353" s="215" t="s">
        <v>213</v>
      </c>
      <c r="E353" s="48" t="s">
        <v>870</v>
      </c>
      <c r="F353" s="6" t="s">
        <v>871</v>
      </c>
      <c r="G353" s="215" t="s">
        <v>872</v>
      </c>
      <c r="T353" s="1"/>
      <c r="X353" s="249"/>
      <c r="Z353" s="1"/>
      <c r="AA353" s="37"/>
      <c r="AN353" s="1"/>
      <c r="AR353" s="249"/>
      <c r="AT353" s="1"/>
      <c r="AU353" s="37"/>
      <c r="BH353" s="1"/>
      <c r="BL353" s="249"/>
      <c r="BN353" s="1"/>
      <c r="BO353" s="37"/>
      <c r="CB353" s="1"/>
      <c r="CG353" s="249"/>
      <c r="CK353" s="7"/>
      <c r="CL353" s="37"/>
      <c r="CY353" s="1"/>
      <c r="DD353" s="249"/>
      <c r="DG353" s="37"/>
      <c r="DT353" s="1"/>
      <c r="DY353" s="249"/>
      <c r="EA353" s="1"/>
      <c r="EC353" s="7"/>
    </row>
    <row r="354" spans="1:133" s="45" customFormat="1" ht="13" x14ac:dyDescent="0.15">
      <c r="A354" s="215"/>
      <c r="C354" s="215">
        <v>89</v>
      </c>
      <c r="D354" s="215" t="s">
        <v>296</v>
      </c>
      <c r="E354" s="48" t="s">
        <v>881</v>
      </c>
      <c r="F354" s="6" t="s">
        <v>882</v>
      </c>
      <c r="G354" s="215" t="s">
        <v>883</v>
      </c>
      <c r="T354" s="1"/>
      <c r="X354" s="249"/>
      <c r="Z354" s="1"/>
      <c r="AA354" s="37"/>
      <c r="AN354" s="1"/>
      <c r="AR354" s="249"/>
      <c r="AT354" s="1"/>
      <c r="AU354" s="37"/>
      <c r="BH354" s="1"/>
      <c r="BL354" s="249"/>
      <c r="BN354" s="1"/>
      <c r="BO354" s="37"/>
      <c r="CB354" s="1"/>
      <c r="CG354" s="249"/>
      <c r="CK354" s="7"/>
      <c r="CL354" s="37"/>
      <c r="CY354" s="1"/>
      <c r="DD354" s="249"/>
      <c r="DG354" s="37"/>
      <c r="DT354" s="1"/>
      <c r="DY354" s="249"/>
      <c r="EA354" s="1"/>
      <c r="EC354" s="7"/>
    </row>
    <row r="355" spans="1:133" s="45" customFormat="1" ht="13" x14ac:dyDescent="0.15">
      <c r="A355" s="215"/>
      <c r="C355" s="215">
        <v>207</v>
      </c>
      <c r="D355" s="215" t="s">
        <v>286</v>
      </c>
      <c r="E355" s="48" t="s">
        <v>884</v>
      </c>
      <c r="F355" s="6" t="s">
        <v>885</v>
      </c>
      <c r="G355" s="215" t="s">
        <v>886</v>
      </c>
      <c r="T355" s="1"/>
      <c r="X355" s="249"/>
      <c r="Z355" s="1"/>
      <c r="AA355" s="37"/>
      <c r="AN355" s="1"/>
      <c r="AR355" s="249"/>
      <c r="AT355" s="1"/>
      <c r="AU355" s="37"/>
      <c r="BH355" s="1"/>
      <c r="BL355" s="249"/>
      <c r="BN355" s="1"/>
      <c r="BO355" s="37"/>
      <c r="CB355" s="1"/>
      <c r="CG355" s="249"/>
      <c r="CK355" s="7"/>
      <c r="CL355" s="37"/>
      <c r="CY355" s="1"/>
      <c r="DD355" s="249"/>
      <c r="DG355" s="37"/>
      <c r="DT355" s="1"/>
      <c r="DY355" s="249"/>
      <c r="EA355" s="1"/>
      <c r="EC355" s="7"/>
    </row>
    <row r="356" spans="1:133" s="45" customFormat="1" ht="26" x14ac:dyDescent="0.15">
      <c r="A356" s="215"/>
      <c r="C356" s="215">
        <v>68</v>
      </c>
      <c r="D356" s="215" t="s">
        <v>326</v>
      </c>
      <c r="E356" s="48" t="s">
        <v>792</v>
      </c>
      <c r="F356" s="6" t="s">
        <v>793</v>
      </c>
      <c r="G356" s="215" t="s">
        <v>794</v>
      </c>
      <c r="T356" s="1"/>
      <c r="X356" s="249"/>
      <c r="Z356" s="1"/>
      <c r="AA356" s="37"/>
      <c r="AN356" s="1"/>
      <c r="AR356" s="249"/>
      <c r="AT356" s="1"/>
      <c r="AU356" s="37"/>
      <c r="BH356" s="1"/>
      <c r="BL356" s="249"/>
      <c r="BN356" s="1"/>
      <c r="BO356" s="37"/>
      <c r="CB356" s="1"/>
      <c r="CG356" s="249"/>
      <c r="CK356" s="7"/>
      <c r="CL356" s="37"/>
      <c r="CY356" s="1"/>
      <c r="DD356" s="249"/>
      <c r="DG356" s="37"/>
      <c r="DT356" s="1"/>
      <c r="DY356" s="249"/>
      <c r="EA356" s="1"/>
      <c r="EC356" s="7"/>
    </row>
    <row r="357" spans="1:133" s="45" customFormat="1" ht="13" x14ac:dyDescent="0.15">
      <c r="A357" s="215"/>
      <c r="C357" s="215">
        <v>103</v>
      </c>
      <c r="D357" s="215" t="s">
        <v>296</v>
      </c>
      <c r="E357" s="48" t="s">
        <v>795</v>
      </c>
      <c r="F357" s="6" t="s">
        <v>796</v>
      </c>
      <c r="G357" s="215" t="s">
        <v>953</v>
      </c>
      <c r="T357" s="1"/>
      <c r="X357" s="249"/>
      <c r="Z357" s="1"/>
      <c r="AA357" s="37"/>
      <c r="AN357" s="1"/>
      <c r="AR357" s="249"/>
      <c r="AT357" s="1"/>
      <c r="AU357" s="37"/>
      <c r="BH357" s="1"/>
      <c r="BL357" s="249"/>
      <c r="BN357" s="1"/>
      <c r="BO357" s="37"/>
      <c r="CB357" s="1"/>
      <c r="CG357" s="249"/>
      <c r="CK357" s="7"/>
      <c r="CL357" s="37"/>
      <c r="CY357" s="1"/>
      <c r="DD357" s="249"/>
      <c r="DG357" s="37"/>
      <c r="DT357" s="1"/>
      <c r="DY357" s="249"/>
      <c r="EA357" s="1"/>
      <c r="EC357" s="7"/>
    </row>
    <row r="358" spans="1:133" s="45" customFormat="1" ht="13" x14ac:dyDescent="0.15">
      <c r="A358" s="215"/>
      <c r="C358" s="215">
        <v>201</v>
      </c>
      <c r="D358" s="215" t="s">
        <v>72</v>
      </c>
      <c r="E358" s="48" t="s">
        <v>641</v>
      </c>
      <c r="F358" s="6" t="s">
        <v>642</v>
      </c>
      <c r="G358" s="215" t="s">
        <v>643</v>
      </c>
      <c r="T358" s="1"/>
      <c r="X358" s="249"/>
      <c r="Z358" s="1"/>
      <c r="AA358" s="37"/>
      <c r="AN358" s="1"/>
      <c r="AR358" s="249"/>
      <c r="AT358" s="1"/>
      <c r="AU358" s="37"/>
      <c r="BH358" s="1"/>
      <c r="BL358" s="249"/>
      <c r="BN358" s="1"/>
      <c r="BO358" s="37"/>
      <c r="CB358" s="1"/>
      <c r="CG358" s="249"/>
      <c r="CK358" s="7"/>
      <c r="CL358" s="37"/>
      <c r="CY358" s="1"/>
      <c r="DD358" s="249"/>
      <c r="DG358" s="37"/>
      <c r="DT358" s="1"/>
      <c r="DY358" s="249"/>
      <c r="EA358" s="1"/>
      <c r="EC358" s="7"/>
    </row>
    <row r="359" spans="1:133" s="45" customFormat="1" ht="13" x14ac:dyDescent="0.15">
      <c r="A359" s="215"/>
      <c r="C359" s="215">
        <v>267</v>
      </c>
      <c r="D359" s="215" t="s">
        <v>76</v>
      </c>
      <c r="E359" s="48" t="s">
        <v>644</v>
      </c>
      <c r="F359" s="6" t="s">
        <v>645</v>
      </c>
      <c r="G359" s="215" t="s">
        <v>646</v>
      </c>
      <c r="T359" s="1"/>
      <c r="X359" s="249"/>
      <c r="Z359" s="1"/>
      <c r="AA359" s="37"/>
      <c r="AN359" s="1"/>
      <c r="AR359" s="249"/>
      <c r="AT359" s="1"/>
      <c r="AU359" s="37"/>
      <c r="BH359" s="1"/>
      <c r="BL359" s="249"/>
      <c r="BN359" s="1"/>
      <c r="BO359" s="37"/>
      <c r="CB359" s="1"/>
      <c r="CG359" s="249"/>
      <c r="CK359" s="7"/>
      <c r="CL359" s="37"/>
      <c r="CY359" s="1"/>
      <c r="DD359" s="249"/>
      <c r="DG359" s="37"/>
      <c r="DT359" s="1"/>
      <c r="DY359" s="249"/>
      <c r="EA359" s="1"/>
      <c r="EC359" s="7"/>
    </row>
    <row r="360" spans="1:133" s="45" customFormat="1" ht="13" x14ac:dyDescent="0.15">
      <c r="A360" s="215"/>
      <c r="C360" s="215">
        <v>217</v>
      </c>
      <c r="D360" s="215" t="s">
        <v>38</v>
      </c>
      <c r="E360" s="48" t="s">
        <v>607</v>
      </c>
      <c r="F360" s="6" t="s">
        <v>608</v>
      </c>
      <c r="G360" s="215" t="s">
        <v>609</v>
      </c>
      <c r="T360" s="1"/>
      <c r="X360" s="249"/>
      <c r="Z360" s="1"/>
      <c r="AA360" s="37"/>
      <c r="AN360" s="1"/>
      <c r="AR360" s="249"/>
      <c r="AT360" s="1"/>
      <c r="AU360" s="37"/>
      <c r="BH360" s="1"/>
      <c r="BL360" s="249"/>
      <c r="BN360" s="1"/>
      <c r="BO360" s="37"/>
      <c r="CB360" s="1"/>
      <c r="CG360" s="249"/>
      <c r="CK360" s="7"/>
      <c r="CL360" s="37"/>
      <c r="CY360" s="1"/>
      <c r="DD360" s="249"/>
      <c r="DG360" s="37"/>
      <c r="DT360" s="1"/>
      <c r="DY360" s="249"/>
      <c r="EA360" s="1"/>
      <c r="EC360" s="7"/>
    </row>
    <row r="361" spans="1:133" s="45" customFormat="1" ht="26" x14ac:dyDescent="0.15">
      <c r="A361" s="215"/>
      <c r="C361" s="215">
        <v>157</v>
      </c>
      <c r="D361" s="215" t="s">
        <v>134</v>
      </c>
      <c r="E361" s="48" t="s">
        <v>656</v>
      </c>
      <c r="F361" s="6" t="s">
        <v>657</v>
      </c>
      <c r="G361" s="215" t="s">
        <v>658</v>
      </c>
      <c r="T361" s="1"/>
      <c r="X361" s="249"/>
      <c r="Z361" s="1"/>
      <c r="AA361" s="37"/>
      <c r="AN361" s="1"/>
      <c r="AR361" s="249"/>
      <c r="AT361" s="1"/>
      <c r="AU361" s="37"/>
      <c r="BH361" s="1"/>
      <c r="BL361" s="249"/>
      <c r="BN361" s="1"/>
      <c r="BO361" s="37"/>
      <c r="CB361" s="1"/>
      <c r="CG361" s="249"/>
      <c r="CK361" s="7"/>
      <c r="CL361" s="37"/>
      <c r="CY361" s="1"/>
      <c r="DD361" s="249"/>
      <c r="DG361" s="37"/>
      <c r="DT361" s="1"/>
      <c r="DY361" s="249"/>
      <c r="EA361" s="1"/>
      <c r="EC361" s="7"/>
    </row>
    <row r="362" spans="1:133" s="45" customFormat="1" ht="26" x14ac:dyDescent="0.15">
      <c r="A362" s="215"/>
      <c r="C362" s="215">
        <v>198</v>
      </c>
      <c r="D362" s="215" t="s">
        <v>72</v>
      </c>
      <c r="E362" s="48" t="s">
        <v>659</v>
      </c>
      <c r="F362" s="6" t="s">
        <v>660</v>
      </c>
      <c r="G362" s="215" t="s">
        <v>661</v>
      </c>
      <c r="T362" s="1"/>
      <c r="X362" s="249"/>
      <c r="Z362" s="1"/>
      <c r="AA362" s="37"/>
      <c r="AN362" s="1"/>
      <c r="AR362" s="249"/>
      <c r="AT362" s="1"/>
      <c r="AU362" s="37"/>
      <c r="BH362" s="1"/>
      <c r="BL362" s="249"/>
      <c r="BN362" s="1"/>
      <c r="BO362" s="37"/>
      <c r="CB362" s="1"/>
      <c r="CG362" s="249"/>
      <c r="CK362" s="7"/>
      <c r="CL362" s="37"/>
      <c r="CY362" s="1"/>
      <c r="DD362" s="249"/>
      <c r="DG362" s="37"/>
      <c r="DT362" s="1"/>
      <c r="DY362" s="249"/>
      <c r="EA362" s="1"/>
      <c r="EC362" s="7"/>
    </row>
    <row r="363" spans="1:133" s="45" customFormat="1" ht="13" x14ac:dyDescent="0.15">
      <c r="A363" s="215"/>
      <c r="C363" s="215">
        <v>23</v>
      </c>
      <c r="D363" s="215" t="s">
        <v>18</v>
      </c>
      <c r="E363" s="48" t="s">
        <v>831</v>
      </c>
      <c r="F363" s="6" t="s">
        <v>832</v>
      </c>
      <c r="G363" s="215" t="s">
        <v>833</v>
      </c>
      <c r="T363" s="1"/>
      <c r="X363" s="249"/>
      <c r="Z363" s="1"/>
      <c r="AA363" s="37"/>
      <c r="AN363" s="1"/>
      <c r="AR363" s="249"/>
      <c r="AT363" s="1"/>
      <c r="AU363" s="37"/>
      <c r="BH363" s="1"/>
      <c r="BL363" s="249"/>
      <c r="BN363" s="1"/>
      <c r="BO363" s="37"/>
      <c r="CB363" s="1"/>
      <c r="CG363" s="249"/>
      <c r="CK363" s="7"/>
      <c r="CL363" s="37"/>
      <c r="CY363" s="1"/>
      <c r="DD363" s="249"/>
      <c r="DG363" s="37"/>
      <c r="DT363" s="1"/>
      <c r="DY363" s="249"/>
      <c r="EA363" s="1"/>
      <c r="EC363" s="7"/>
    </row>
    <row r="364" spans="1:133" s="45" customFormat="1" ht="13" x14ac:dyDescent="0.15">
      <c r="A364" s="215"/>
      <c r="C364" s="215">
        <v>22</v>
      </c>
      <c r="D364" s="215" t="s">
        <v>18</v>
      </c>
      <c r="E364" s="48" t="s">
        <v>834</v>
      </c>
      <c r="F364" s="6" t="s">
        <v>835</v>
      </c>
      <c r="G364" s="215" t="s">
        <v>1014</v>
      </c>
      <c r="T364" s="1"/>
      <c r="X364" s="249"/>
      <c r="Z364" s="1"/>
      <c r="AA364" s="37"/>
      <c r="AN364" s="1"/>
      <c r="AR364" s="249"/>
      <c r="AT364" s="1"/>
      <c r="AU364" s="37"/>
      <c r="BH364" s="1"/>
      <c r="BL364" s="249"/>
      <c r="BN364" s="1"/>
      <c r="BO364" s="37"/>
      <c r="CB364" s="1"/>
      <c r="CG364" s="249"/>
      <c r="CK364" s="7"/>
      <c r="CL364" s="37"/>
      <c r="CY364" s="1"/>
      <c r="DD364" s="249"/>
      <c r="DG364" s="37"/>
      <c r="DT364" s="1"/>
      <c r="DY364" s="249"/>
      <c r="EA364" s="1"/>
      <c r="EC364" s="7"/>
    </row>
    <row r="365" spans="1:133" s="45" customFormat="1" ht="26" x14ac:dyDescent="0.15">
      <c r="A365" s="215"/>
      <c r="C365" s="215">
        <v>90</v>
      </c>
      <c r="D365" s="215" t="s">
        <v>296</v>
      </c>
      <c r="E365" s="48" t="s">
        <v>808</v>
      </c>
      <c r="F365" s="6" t="s">
        <v>809</v>
      </c>
      <c r="G365" s="215" t="s">
        <v>810</v>
      </c>
      <c r="T365" s="1"/>
      <c r="X365" s="249"/>
      <c r="Z365" s="1"/>
      <c r="AA365" s="37"/>
      <c r="AN365" s="1"/>
      <c r="AR365" s="249"/>
      <c r="AT365" s="1"/>
      <c r="AU365" s="37"/>
      <c r="BH365" s="1"/>
      <c r="BL365" s="249"/>
      <c r="BN365" s="1"/>
      <c r="BO365" s="37"/>
      <c r="CB365" s="1"/>
      <c r="CG365" s="249"/>
      <c r="CK365" s="7"/>
      <c r="CL365" s="37"/>
      <c r="CY365" s="1"/>
      <c r="DD365" s="249"/>
      <c r="DG365" s="37"/>
      <c r="DT365" s="1"/>
      <c r="DY365" s="249"/>
      <c r="EA365" s="1"/>
      <c r="EC365" s="7"/>
    </row>
    <row r="366" spans="1:133" s="45" customFormat="1" ht="26" x14ac:dyDescent="0.15">
      <c r="A366" s="215"/>
      <c r="C366" s="215">
        <v>203</v>
      </c>
      <c r="D366" s="215" t="s">
        <v>72</v>
      </c>
      <c r="E366" s="48" t="s">
        <v>811</v>
      </c>
      <c r="F366" s="6" t="s">
        <v>812</v>
      </c>
      <c r="G366" s="215" t="s">
        <v>813</v>
      </c>
      <c r="T366" s="1"/>
      <c r="X366" s="249"/>
      <c r="Z366" s="1"/>
      <c r="AA366" s="37"/>
      <c r="AN366" s="1"/>
      <c r="AR366" s="249"/>
      <c r="AT366" s="1"/>
      <c r="AU366" s="37"/>
      <c r="BH366" s="1"/>
      <c r="BL366" s="249"/>
      <c r="BN366" s="1"/>
      <c r="BO366" s="37"/>
      <c r="CB366" s="1"/>
      <c r="CG366" s="249"/>
      <c r="CK366" s="7"/>
      <c r="CL366" s="37"/>
      <c r="CY366" s="1"/>
      <c r="DD366" s="249"/>
      <c r="DG366" s="37"/>
      <c r="DT366" s="1"/>
      <c r="DY366" s="249"/>
      <c r="EA366" s="1"/>
      <c r="EC366" s="7"/>
    </row>
    <row r="367" spans="1:133" s="45" customFormat="1" ht="13" x14ac:dyDescent="0.15">
      <c r="A367" s="215"/>
      <c r="C367" s="215">
        <v>74</v>
      </c>
      <c r="D367" s="215" t="s">
        <v>98</v>
      </c>
      <c r="E367" s="48" t="s">
        <v>817</v>
      </c>
      <c r="F367" s="6" t="s">
        <v>818</v>
      </c>
      <c r="G367" s="215" t="s">
        <v>819</v>
      </c>
      <c r="T367" s="1"/>
      <c r="X367" s="249"/>
      <c r="Z367" s="1"/>
      <c r="AA367" s="37"/>
      <c r="AN367" s="1"/>
      <c r="AR367" s="249"/>
      <c r="AT367" s="1"/>
      <c r="AU367" s="37"/>
      <c r="BH367" s="1"/>
      <c r="BL367" s="249"/>
      <c r="BN367" s="1"/>
      <c r="BO367" s="37"/>
      <c r="CB367" s="1"/>
      <c r="CG367" s="249"/>
      <c r="CK367" s="7"/>
      <c r="CL367" s="37"/>
      <c r="CY367" s="1"/>
      <c r="DD367" s="249"/>
      <c r="DG367" s="37"/>
      <c r="DT367" s="1"/>
      <c r="DY367" s="249"/>
      <c r="EA367" s="1"/>
      <c r="EC367" s="7"/>
    </row>
    <row r="368" spans="1:133" s="45" customFormat="1" ht="13" x14ac:dyDescent="0.15">
      <c r="A368" s="215"/>
      <c r="C368" s="215">
        <v>220</v>
      </c>
      <c r="D368" s="215" t="s">
        <v>38</v>
      </c>
      <c r="E368" s="48" t="s">
        <v>820</v>
      </c>
      <c r="F368" s="6" t="s">
        <v>638</v>
      </c>
      <c r="G368" s="215" t="s">
        <v>639</v>
      </c>
      <c r="T368" s="1"/>
      <c r="X368" s="249"/>
      <c r="Z368" s="1"/>
      <c r="AA368" s="37"/>
      <c r="AN368" s="1"/>
      <c r="AR368" s="249"/>
      <c r="AT368" s="1"/>
      <c r="AU368" s="37"/>
      <c r="BH368" s="1"/>
      <c r="BL368" s="249"/>
      <c r="BN368" s="1"/>
      <c r="BO368" s="37"/>
      <c r="CB368" s="1"/>
      <c r="CG368" s="249"/>
      <c r="CK368" s="7"/>
      <c r="CL368" s="37"/>
      <c r="CY368" s="1"/>
      <c r="DD368" s="249"/>
      <c r="DG368" s="37"/>
      <c r="DT368" s="1"/>
      <c r="DY368" s="249"/>
      <c r="EA368" s="1"/>
      <c r="EC368" s="7"/>
    </row>
    <row r="369" spans="1:133" s="45" customFormat="1" ht="26" x14ac:dyDescent="0.15">
      <c r="A369" s="215"/>
      <c r="C369" s="215">
        <v>9</v>
      </c>
      <c r="D369" s="215" t="s">
        <v>431</v>
      </c>
      <c r="E369" s="48" t="s">
        <v>936</v>
      </c>
      <c r="F369" s="6" t="s">
        <v>937</v>
      </c>
      <c r="G369" s="215" t="s">
        <v>938</v>
      </c>
      <c r="T369" s="1"/>
      <c r="X369" s="249"/>
      <c r="Z369" s="1"/>
      <c r="AA369" s="37"/>
      <c r="AN369" s="1"/>
      <c r="AR369" s="249"/>
      <c r="AT369" s="1"/>
      <c r="AU369" s="37"/>
      <c r="BH369" s="1"/>
      <c r="BL369" s="249"/>
      <c r="BN369" s="1"/>
      <c r="BO369" s="37"/>
      <c r="CB369" s="1"/>
      <c r="CG369" s="249"/>
      <c r="CK369" s="7"/>
      <c r="CL369" s="37"/>
      <c r="CY369" s="1"/>
      <c r="DD369" s="249"/>
      <c r="DG369" s="37"/>
      <c r="DT369" s="1"/>
      <c r="DY369" s="249"/>
      <c r="EA369" s="1"/>
      <c r="EC369" s="7"/>
    </row>
    <row r="370" spans="1:133" s="45" customFormat="1" ht="13" x14ac:dyDescent="0.15">
      <c r="A370" s="215"/>
      <c r="C370" s="215">
        <v>169</v>
      </c>
      <c r="D370" s="215" t="s">
        <v>234</v>
      </c>
      <c r="E370" s="48" t="s">
        <v>939</v>
      </c>
      <c r="F370" s="6" t="s">
        <v>940</v>
      </c>
      <c r="G370" s="215" t="s">
        <v>941</v>
      </c>
      <c r="T370" s="1"/>
      <c r="X370" s="249"/>
      <c r="Z370" s="1"/>
      <c r="AA370" s="37"/>
      <c r="AN370" s="1"/>
      <c r="AR370" s="249"/>
      <c r="AT370" s="1"/>
      <c r="AU370" s="37"/>
      <c r="BH370" s="1"/>
      <c r="BL370" s="249"/>
      <c r="BN370" s="1"/>
      <c r="BO370" s="37"/>
      <c r="CB370" s="1"/>
      <c r="CG370" s="249"/>
      <c r="CK370" s="7"/>
      <c r="CL370" s="37"/>
      <c r="CY370" s="1"/>
      <c r="DD370" s="249"/>
      <c r="DG370" s="37"/>
      <c r="DT370" s="1"/>
      <c r="DY370" s="249"/>
      <c r="EA370" s="1"/>
      <c r="EC370" s="7"/>
    </row>
    <row r="371" spans="1:133" s="45" customFormat="1" ht="26" x14ac:dyDescent="0.15">
      <c r="A371" s="215"/>
      <c r="C371" s="215">
        <v>275</v>
      </c>
      <c r="D371" s="215" t="s">
        <v>338</v>
      </c>
      <c r="E371" s="48" t="s">
        <v>942</v>
      </c>
      <c r="F371" s="6" t="s">
        <v>943</v>
      </c>
      <c r="G371" s="215" t="s">
        <v>944</v>
      </c>
      <c r="T371" s="1"/>
      <c r="X371" s="249"/>
      <c r="Z371" s="1"/>
      <c r="AA371" s="37"/>
      <c r="AN371" s="1"/>
      <c r="AR371" s="249"/>
      <c r="AT371" s="1"/>
      <c r="AU371" s="37"/>
      <c r="BH371" s="1"/>
      <c r="BL371" s="249"/>
      <c r="BN371" s="1"/>
      <c r="BO371" s="37"/>
      <c r="CB371" s="1"/>
      <c r="CG371" s="249"/>
      <c r="CK371" s="7"/>
      <c r="CL371" s="37"/>
      <c r="CY371" s="1"/>
      <c r="DD371" s="249"/>
      <c r="DG371" s="37"/>
      <c r="DT371" s="1"/>
      <c r="DY371" s="249"/>
      <c r="EA371" s="1"/>
      <c r="EC371" s="7"/>
    </row>
    <row r="372" spans="1:133" s="45" customFormat="1" ht="13" x14ac:dyDescent="0.15">
      <c r="A372" s="215"/>
      <c r="C372" s="215">
        <v>98</v>
      </c>
      <c r="D372" s="215" t="s">
        <v>296</v>
      </c>
      <c r="E372" s="48" t="s">
        <v>945</v>
      </c>
      <c r="F372" s="6" t="s">
        <v>946</v>
      </c>
      <c r="G372" s="215" t="s">
        <v>947</v>
      </c>
      <c r="T372" s="1"/>
      <c r="X372" s="249"/>
      <c r="Z372" s="1"/>
      <c r="AA372" s="37"/>
      <c r="AN372" s="1"/>
      <c r="AR372" s="249"/>
      <c r="AT372" s="1"/>
      <c r="AU372" s="37"/>
      <c r="BH372" s="1"/>
      <c r="BL372" s="249"/>
      <c r="BN372" s="1"/>
      <c r="BO372" s="37"/>
      <c r="CB372" s="1"/>
      <c r="CG372" s="249"/>
      <c r="CK372" s="7"/>
      <c r="CL372" s="37"/>
      <c r="CY372" s="1"/>
      <c r="DD372" s="249"/>
      <c r="DG372" s="37"/>
      <c r="DT372" s="1"/>
      <c r="DY372" s="249"/>
      <c r="EA372" s="1"/>
      <c r="EC372" s="7"/>
    </row>
    <row r="373" spans="1:133" s="45" customFormat="1" ht="26" x14ac:dyDescent="0.15">
      <c r="A373" s="215"/>
      <c r="C373" s="215">
        <v>181</v>
      </c>
      <c r="D373" s="215" t="s">
        <v>102</v>
      </c>
      <c r="E373" s="48" t="s">
        <v>948</v>
      </c>
      <c r="F373" s="6" t="s">
        <v>949</v>
      </c>
      <c r="G373" s="215" t="s">
        <v>950</v>
      </c>
      <c r="T373" s="1"/>
      <c r="X373" s="249"/>
      <c r="Z373" s="1"/>
      <c r="AA373" s="37"/>
      <c r="AN373" s="1"/>
      <c r="AR373" s="249"/>
      <c r="AT373" s="1"/>
      <c r="AU373" s="37"/>
      <c r="BH373" s="1"/>
      <c r="BL373" s="249"/>
      <c r="BN373" s="1"/>
      <c r="BO373" s="37"/>
      <c r="CB373" s="1"/>
      <c r="CG373" s="249"/>
      <c r="CK373" s="7"/>
      <c r="CL373" s="37"/>
      <c r="CY373" s="1"/>
      <c r="DD373" s="249"/>
      <c r="DG373" s="37"/>
      <c r="DT373" s="1"/>
      <c r="DY373" s="249"/>
      <c r="EA373" s="1"/>
      <c r="EC373" s="7"/>
    </row>
    <row r="374" spans="1:133" s="45" customFormat="1" ht="13" x14ac:dyDescent="0.15">
      <c r="A374" s="215"/>
      <c r="C374" s="215">
        <v>282</v>
      </c>
      <c r="D374" s="215" t="s">
        <v>338</v>
      </c>
      <c r="E374" s="48" t="s">
        <v>951</v>
      </c>
      <c r="F374" s="6" t="s">
        <v>952</v>
      </c>
      <c r="G374" s="215" t="s">
        <v>453</v>
      </c>
      <c r="T374" s="1"/>
      <c r="X374" s="249"/>
      <c r="Z374" s="1"/>
      <c r="AA374" s="37"/>
      <c r="AN374" s="1"/>
      <c r="AR374" s="249"/>
      <c r="AT374" s="1"/>
      <c r="AU374" s="37"/>
      <c r="BH374" s="1"/>
      <c r="BL374" s="249"/>
      <c r="BN374" s="1"/>
      <c r="BO374" s="37"/>
      <c r="CB374" s="1"/>
      <c r="CG374" s="249"/>
      <c r="CK374" s="7"/>
      <c r="CL374" s="37"/>
      <c r="CY374" s="1"/>
      <c r="DD374" s="249"/>
      <c r="DG374" s="37"/>
      <c r="DT374" s="1"/>
      <c r="DY374" s="249"/>
      <c r="EA374" s="1"/>
      <c r="EC374" s="7"/>
    </row>
    <row r="375" spans="1:133" s="45" customFormat="1" ht="26" x14ac:dyDescent="0.15">
      <c r="A375" s="215"/>
      <c r="C375" s="215">
        <v>144</v>
      </c>
      <c r="D375" s="215" t="s">
        <v>271</v>
      </c>
      <c r="E375" s="48" t="s">
        <v>746</v>
      </c>
      <c r="F375" s="6" t="s">
        <v>747</v>
      </c>
      <c r="G375" s="215" t="s">
        <v>748</v>
      </c>
      <c r="T375" s="1"/>
      <c r="X375" s="249"/>
      <c r="Z375" s="1"/>
      <c r="AA375" s="37"/>
      <c r="AN375" s="1"/>
      <c r="AR375" s="249"/>
      <c r="AT375" s="1"/>
      <c r="AU375" s="37"/>
      <c r="BH375" s="1"/>
      <c r="BL375" s="249"/>
      <c r="BN375" s="1"/>
      <c r="BO375" s="37"/>
      <c r="CB375" s="1"/>
      <c r="CG375" s="249"/>
      <c r="CK375" s="7"/>
      <c r="CL375" s="37"/>
      <c r="CY375" s="1"/>
      <c r="DD375" s="249"/>
      <c r="DG375" s="37"/>
      <c r="DT375" s="1"/>
      <c r="DY375" s="249"/>
      <c r="EA375" s="1"/>
      <c r="EC375" s="7"/>
    </row>
    <row r="376" spans="1:133" s="45" customFormat="1" ht="26" x14ac:dyDescent="0.15">
      <c r="A376" s="215"/>
      <c r="C376" s="215">
        <v>269</v>
      </c>
      <c r="D376" s="215" t="s">
        <v>76</v>
      </c>
      <c r="E376" s="48" t="s">
        <v>839</v>
      </c>
      <c r="F376" s="6" t="s">
        <v>996</v>
      </c>
      <c r="G376" s="215" t="s">
        <v>997</v>
      </c>
      <c r="T376" s="1"/>
      <c r="X376" s="249"/>
      <c r="Z376" s="1"/>
      <c r="AA376" s="37"/>
      <c r="AN376" s="1"/>
      <c r="AR376" s="249"/>
      <c r="AT376" s="1"/>
      <c r="AU376" s="37"/>
      <c r="BH376" s="1"/>
      <c r="BL376" s="249"/>
      <c r="BN376" s="1"/>
      <c r="BO376" s="37"/>
      <c r="CB376" s="1"/>
      <c r="CG376" s="249"/>
      <c r="CK376" s="7"/>
      <c r="CL376" s="37"/>
      <c r="CY376" s="1"/>
      <c r="DD376" s="249"/>
      <c r="DG376" s="37"/>
      <c r="DT376" s="1"/>
      <c r="DY376" s="249"/>
      <c r="EA376" s="1"/>
      <c r="EC376" s="7"/>
    </row>
    <row r="377" spans="1:133" s="45" customFormat="1" ht="26" x14ac:dyDescent="0.15">
      <c r="A377" s="215"/>
      <c r="C377" s="215">
        <v>99</v>
      </c>
      <c r="D377" s="215" t="s">
        <v>296</v>
      </c>
      <c r="E377" s="48" t="s">
        <v>998</v>
      </c>
      <c r="F377" s="6" t="s">
        <v>999</v>
      </c>
      <c r="G377" s="215" t="s">
        <v>1000</v>
      </c>
      <c r="T377" s="1"/>
      <c r="X377" s="249"/>
      <c r="Z377" s="1"/>
      <c r="AA377" s="37"/>
      <c r="AN377" s="1"/>
      <c r="AR377" s="249"/>
      <c r="AT377" s="1"/>
      <c r="AU377" s="37"/>
      <c r="BH377" s="1"/>
      <c r="BL377" s="249"/>
      <c r="BN377" s="1"/>
      <c r="BO377" s="37"/>
      <c r="CB377" s="1"/>
      <c r="CG377" s="249"/>
      <c r="CK377" s="7"/>
      <c r="CL377" s="37"/>
      <c r="CY377" s="1"/>
      <c r="DD377" s="249"/>
      <c r="DG377" s="37"/>
      <c r="DT377" s="1"/>
      <c r="DY377" s="249"/>
      <c r="EA377" s="1"/>
      <c r="EC377" s="7"/>
    </row>
    <row r="378" spans="1:133" s="45" customFormat="1" ht="26" x14ac:dyDescent="0.15">
      <c r="A378" s="215"/>
      <c r="C378" s="215">
        <v>270</v>
      </c>
      <c r="D378" s="215" t="s">
        <v>76</v>
      </c>
      <c r="E378" s="48" t="s">
        <v>1001</v>
      </c>
      <c r="F378" s="6" t="s">
        <v>1002</v>
      </c>
      <c r="G378" s="215" t="s">
        <v>1003</v>
      </c>
      <c r="T378" s="1"/>
      <c r="X378" s="249"/>
      <c r="Z378" s="1"/>
      <c r="AA378" s="37"/>
      <c r="AN378" s="1"/>
      <c r="AR378" s="249"/>
      <c r="AT378" s="1"/>
      <c r="AU378" s="37"/>
      <c r="BH378" s="1"/>
      <c r="BL378" s="249"/>
      <c r="BN378" s="1"/>
      <c r="BO378" s="37"/>
      <c r="CB378" s="1"/>
      <c r="CG378" s="249"/>
      <c r="CK378" s="7"/>
      <c r="CL378" s="37"/>
      <c r="CY378" s="1"/>
      <c r="DD378" s="249"/>
      <c r="DG378" s="37"/>
      <c r="DT378" s="1"/>
      <c r="DY378" s="249"/>
      <c r="EA378" s="1"/>
      <c r="EC378" s="7"/>
    </row>
    <row r="379" spans="1:133" s="45" customFormat="1" ht="26" x14ac:dyDescent="0.15">
      <c r="A379" s="215"/>
      <c r="C379" s="215">
        <v>289</v>
      </c>
      <c r="D379" s="215" t="s">
        <v>106</v>
      </c>
      <c r="E379" s="48" t="s">
        <v>1004</v>
      </c>
      <c r="F379" s="6" t="s">
        <v>1005</v>
      </c>
      <c r="G379" s="215" t="s">
        <v>915</v>
      </c>
      <c r="T379" s="1"/>
      <c r="X379" s="249"/>
      <c r="Z379" s="1"/>
      <c r="AA379" s="37"/>
      <c r="AN379" s="1"/>
      <c r="AR379" s="249"/>
      <c r="AT379" s="1"/>
      <c r="AU379" s="37"/>
      <c r="BH379" s="1"/>
      <c r="BL379" s="249"/>
      <c r="BN379" s="1"/>
      <c r="BO379" s="37"/>
      <c r="CB379" s="1"/>
      <c r="CG379" s="249"/>
      <c r="CK379" s="7"/>
      <c r="CL379" s="37"/>
      <c r="CY379" s="1"/>
      <c r="DD379" s="249"/>
      <c r="DG379" s="37"/>
      <c r="DT379" s="1"/>
      <c r="DY379" s="249"/>
      <c r="EA379" s="1"/>
      <c r="EC379" s="7"/>
    </row>
    <row r="380" spans="1:133" s="45" customFormat="1" ht="26" x14ac:dyDescent="0.15">
      <c r="A380" s="215"/>
      <c r="C380" s="215">
        <v>88</v>
      </c>
      <c r="D380" s="215" t="s">
        <v>296</v>
      </c>
      <c r="E380" s="48" t="s">
        <v>693</v>
      </c>
      <c r="F380" s="6" t="s">
        <v>694</v>
      </c>
      <c r="G380" s="215" t="s">
        <v>695</v>
      </c>
      <c r="T380" s="1"/>
      <c r="X380" s="249"/>
      <c r="Z380" s="1"/>
      <c r="AA380" s="37"/>
      <c r="AN380" s="1"/>
      <c r="AR380" s="249"/>
      <c r="AT380" s="1"/>
      <c r="AU380" s="37"/>
      <c r="BH380" s="1"/>
      <c r="BL380" s="249"/>
      <c r="BN380" s="1"/>
      <c r="BO380" s="37"/>
      <c r="CB380" s="1"/>
      <c r="CG380" s="249"/>
      <c r="CK380" s="7"/>
      <c r="CL380" s="37"/>
      <c r="CY380" s="1"/>
      <c r="DD380" s="249"/>
      <c r="DG380" s="37"/>
      <c r="DT380" s="1"/>
      <c r="DY380" s="249"/>
      <c r="EA380" s="1"/>
      <c r="EC380" s="7"/>
    </row>
    <row r="381" spans="1:133" s="45" customFormat="1" ht="13" x14ac:dyDescent="0.15">
      <c r="A381" s="215"/>
      <c r="C381" s="215">
        <v>165</v>
      </c>
      <c r="D381" s="215" t="s">
        <v>234</v>
      </c>
      <c r="E381" s="48" t="s">
        <v>860</v>
      </c>
      <c r="F381" s="6" t="s">
        <v>861</v>
      </c>
      <c r="G381" s="215" t="s">
        <v>862</v>
      </c>
      <c r="T381" s="1"/>
      <c r="X381" s="249"/>
      <c r="Z381" s="1"/>
      <c r="AA381" s="37"/>
      <c r="AN381" s="1"/>
      <c r="AR381" s="249"/>
      <c r="AT381" s="1"/>
      <c r="AU381" s="37"/>
      <c r="BH381" s="1"/>
      <c r="BL381" s="249"/>
      <c r="BN381" s="1"/>
      <c r="BO381" s="37"/>
      <c r="CB381" s="1"/>
      <c r="CG381" s="249"/>
      <c r="CK381" s="7"/>
      <c r="CL381" s="37"/>
      <c r="CY381" s="1"/>
      <c r="DD381" s="249"/>
      <c r="DG381" s="37"/>
      <c r="DT381" s="1"/>
      <c r="DY381" s="249"/>
      <c r="EA381" s="1"/>
      <c r="EC381" s="7"/>
    </row>
    <row r="382" spans="1:133" s="45" customFormat="1" ht="13" x14ac:dyDescent="0.15">
      <c r="A382" s="215"/>
      <c r="C382" s="215">
        <v>110</v>
      </c>
      <c r="D382" s="215" t="s">
        <v>296</v>
      </c>
      <c r="E382" s="48" t="s">
        <v>863</v>
      </c>
      <c r="F382" s="6" t="s">
        <v>864</v>
      </c>
      <c r="G382" s="215" t="s">
        <v>910</v>
      </c>
      <c r="T382" s="1"/>
      <c r="X382" s="249"/>
      <c r="Z382" s="1"/>
      <c r="AA382" s="37"/>
      <c r="AN382" s="1"/>
      <c r="AR382" s="249"/>
      <c r="AT382" s="1"/>
      <c r="AU382" s="37"/>
      <c r="BH382" s="1"/>
      <c r="BL382" s="249"/>
      <c r="BN382" s="1"/>
      <c r="BO382" s="37"/>
      <c r="CB382" s="1"/>
      <c r="CG382" s="249"/>
      <c r="CK382" s="7"/>
      <c r="CL382" s="37"/>
      <c r="CY382" s="1"/>
      <c r="DD382" s="249"/>
      <c r="DG382" s="37"/>
      <c r="DT382" s="1"/>
      <c r="DY382" s="249"/>
      <c r="EA382" s="1"/>
      <c r="EC382" s="7"/>
    </row>
    <row r="383" spans="1:133" s="45" customFormat="1" ht="13" x14ac:dyDescent="0.15">
      <c r="A383" s="215"/>
      <c r="C383" s="215">
        <v>240</v>
      </c>
      <c r="D383" s="215" t="s">
        <v>38</v>
      </c>
      <c r="E383" s="48" t="s">
        <v>911</v>
      </c>
      <c r="F383" s="6" t="s">
        <v>738</v>
      </c>
      <c r="G383" s="215" t="s">
        <v>739</v>
      </c>
      <c r="T383" s="1"/>
      <c r="X383" s="249"/>
      <c r="Z383" s="1"/>
      <c r="AA383" s="37"/>
      <c r="AN383" s="1"/>
      <c r="AR383" s="249"/>
      <c r="AT383" s="1"/>
      <c r="AU383" s="37"/>
      <c r="BH383" s="1"/>
      <c r="BL383" s="249"/>
      <c r="BN383" s="1"/>
      <c r="BO383" s="37"/>
      <c r="CB383" s="1"/>
      <c r="CG383" s="249"/>
      <c r="CK383" s="7"/>
      <c r="CL383" s="37"/>
      <c r="CY383" s="1"/>
      <c r="DD383" s="249"/>
      <c r="DG383" s="37"/>
      <c r="DT383" s="1"/>
      <c r="DY383" s="249"/>
      <c r="EA383" s="1"/>
      <c r="EC383" s="7"/>
    </row>
    <row r="384" spans="1:133" s="45" customFormat="1" ht="26" x14ac:dyDescent="0.15">
      <c r="A384" s="215"/>
      <c r="C384" s="215">
        <v>191</v>
      </c>
      <c r="D384" s="215" t="s">
        <v>221</v>
      </c>
      <c r="E384" s="48" t="s">
        <v>740</v>
      </c>
      <c r="F384" s="6" t="s">
        <v>741</v>
      </c>
      <c r="G384" s="215" t="s">
        <v>742</v>
      </c>
      <c r="T384" s="1"/>
      <c r="X384" s="249"/>
      <c r="Z384" s="1"/>
      <c r="AA384" s="37"/>
      <c r="AN384" s="1"/>
      <c r="AR384" s="249"/>
      <c r="AT384" s="1"/>
      <c r="AU384" s="37"/>
      <c r="BH384" s="1"/>
      <c r="BL384" s="249"/>
      <c r="BN384" s="1"/>
      <c r="BO384" s="37"/>
      <c r="CB384" s="1"/>
      <c r="CG384" s="249"/>
      <c r="CK384" s="7"/>
      <c r="CL384" s="37"/>
      <c r="CY384" s="1"/>
      <c r="DD384" s="249"/>
      <c r="DG384" s="37"/>
      <c r="DT384" s="1"/>
      <c r="DY384" s="249"/>
      <c r="EA384" s="1"/>
      <c r="EC384" s="7"/>
    </row>
    <row r="385" spans="1:133" s="45" customFormat="1" ht="26" x14ac:dyDescent="0.15">
      <c r="A385" s="215"/>
      <c r="C385" s="215">
        <v>73</v>
      </c>
      <c r="D385" s="215" t="s">
        <v>98</v>
      </c>
      <c r="E385" s="48" t="s">
        <v>781</v>
      </c>
      <c r="F385" s="6" t="s">
        <v>782</v>
      </c>
      <c r="G385" s="215" t="s">
        <v>932</v>
      </c>
      <c r="T385" s="1"/>
      <c r="X385" s="249"/>
      <c r="Z385" s="1"/>
      <c r="AA385" s="37"/>
      <c r="AN385" s="1"/>
      <c r="AR385" s="249"/>
      <c r="AT385" s="1"/>
      <c r="AU385" s="37"/>
      <c r="BH385" s="1"/>
      <c r="BL385" s="249"/>
      <c r="BN385" s="1"/>
      <c r="BO385" s="37"/>
      <c r="CB385" s="1"/>
      <c r="CG385" s="249"/>
      <c r="CK385" s="7"/>
      <c r="CL385" s="37"/>
      <c r="CY385" s="1"/>
      <c r="DD385" s="249"/>
      <c r="DG385" s="37"/>
      <c r="DT385" s="1"/>
      <c r="DY385" s="249"/>
      <c r="EA385" s="1"/>
      <c r="EC385" s="7"/>
    </row>
    <row r="386" spans="1:133" s="45" customFormat="1" ht="13" x14ac:dyDescent="0.15">
      <c r="A386" s="215"/>
      <c r="C386" s="215">
        <v>4</v>
      </c>
      <c r="D386" s="215" t="s">
        <v>671</v>
      </c>
      <c r="E386" s="48" t="s">
        <v>890</v>
      </c>
      <c r="F386" s="6" t="s">
        <v>891</v>
      </c>
      <c r="G386" s="215" t="s">
        <v>892</v>
      </c>
      <c r="T386" s="1"/>
      <c r="X386" s="249"/>
      <c r="Z386" s="1"/>
      <c r="AA386" s="37"/>
      <c r="AN386" s="1"/>
      <c r="AR386" s="249"/>
      <c r="AT386" s="1"/>
      <c r="AU386" s="37"/>
      <c r="BH386" s="1"/>
      <c r="BL386" s="249"/>
      <c r="BN386" s="1"/>
      <c r="BO386" s="37"/>
      <c r="CB386" s="1"/>
      <c r="CG386" s="249"/>
      <c r="CK386" s="7"/>
      <c r="CL386" s="37"/>
      <c r="CY386" s="1"/>
      <c r="DD386" s="249"/>
      <c r="DG386" s="37"/>
      <c r="DT386" s="1"/>
      <c r="DY386" s="249"/>
      <c r="EA386" s="1"/>
      <c r="EC386" s="7"/>
    </row>
    <row r="387" spans="1:133" s="45" customFormat="1" ht="26" x14ac:dyDescent="0.15">
      <c r="A387" s="215"/>
      <c r="C387" s="215">
        <v>276</v>
      </c>
      <c r="D387" s="215" t="s">
        <v>338</v>
      </c>
      <c r="E387" s="48" t="s">
        <v>843</v>
      </c>
      <c r="F387" s="6" t="s">
        <v>827</v>
      </c>
      <c r="G387" s="215" t="s">
        <v>828</v>
      </c>
      <c r="T387" s="1"/>
      <c r="X387" s="249"/>
      <c r="Z387" s="1"/>
      <c r="AA387" s="37"/>
      <c r="AN387" s="1"/>
      <c r="AR387" s="249"/>
      <c r="AT387" s="1"/>
      <c r="AU387" s="37"/>
      <c r="BH387" s="1"/>
      <c r="BL387" s="249"/>
      <c r="BN387" s="1"/>
      <c r="BO387" s="37"/>
      <c r="CB387" s="1"/>
      <c r="CG387" s="249"/>
      <c r="CK387" s="7"/>
      <c r="CL387" s="37"/>
      <c r="CY387" s="1"/>
      <c r="DD387" s="249"/>
      <c r="DG387" s="37"/>
      <c r="DT387" s="1"/>
      <c r="DY387" s="249"/>
      <c r="EA387" s="1"/>
      <c r="EC387" s="7"/>
    </row>
    <row r="388" spans="1:133" s="45" customFormat="1" ht="26" x14ac:dyDescent="0.15">
      <c r="A388" s="215"/>
      <c r="C388" s="215">
        <v>226</v>
      </c>
      <c r="D388" s="215" t="s">
        <v>38</v>
      </c>
      <c r="E388" s="48" t="s">
        <v>987</v>
      </c>
      <c r="F388" s="6" t="s">
        <v>988</v>
      </c>
      <c r="G388" s="215" t="s">
        <v>989</v>
      </c>
      <c r="T388" s="1"/>
      <c r="X388" s="249"/>
      <c r="Z388" s="1"/>
      <c r="AA388" s="37"/>
      <c r="AN388" s="1"/>
      <c r="AR388" s="249"/>
      <c r="AT388" s="1"/>
      <c r="AU388" s="37"/>
      <c r="BH388" s="1"/>
      <c r="BL388" s="249"/>
      <c r="BN388" s="1"/>
      <c r="BO388" s="37"/>
      <c r="CB388" s="1"/>
      <c r="CG388" s="249"/>
      <c r="CK388" s="7"/>
      <c r="CL388" s="37"/>
      <c r="CY388" s="1"/>
      <c r="DD388" s="249"/>
      <c r="DG388" s="37"/>
      <c r="DT388" s="1"/>
      <c r="DY388" s="249"/>
      <c r="EA388" s="1"/>
      <c r="EC388" s="7"/>
    </row>
    <row r="389" spans="1:133" s="45" customFormat="1" ht="26" x14ac:dyDescent="0.15">
      <c r="A389" s="215"/>
      <c r="C389" s="215">
        <v>212.1</v>
      </c>
      <c r="D389" s="215" t="s">
        <v>163</v>
      </c>
      <c r="E389" s="48" t="s">
        <v>990</v>
      </c>
      <c r="F389" s="6" t="s">
        <v>991</v>
      </c>
      <c r="G389" s="215" t="s">
        <v>992</v>
      </c>
      <c r="T389" s="1"/>
      <c r="X389" s="249"/>
      <c r="Z389" s="1"/>
      <c r="AA389" s="37"/>
      <c r="AN389" s="1"/>
      <c r="AR389" s="249"/>
      <c r="AT389" s="1"/>
      <c r="AU389" s="37"/>
      <c r="BH389" s="1"/>
      <c r="BL389" s="249"/>
      <c r="BN389" s="1"/>
      <c r="BO389" s="37"/>
      <c r="CB389" s="1"/>
      <c r="CG389" s="249"/>
      <c r="CK389" s="7"/>
      <c r="CL389" s="37"/>
      <c r="CY389" s="1"/>
      <c r="DD389" s="249"/>
      <c r="DG389" s="37"/>
      <c r="DT389" s="1"/>
      <c r="DY389" s="249"/>
      <c r="EA389" s="1"/>
      <c r="EC389" s="7"/>
    </row>
  </sheetData>
  <sortState ref="A10:DW113">
    <sortCondition ref="A10:A113"/>
  </sortState>
  <phoneticPr fontId="3" type="noConversion"/>
  <conditionalFormatting sqref="CK1:CK5 CK7 CK123:CK1048576 CK9:CK118 CK119:CL122 CL1:CL118 BO1:BO122 AU1:BK1048576 AA1:AQ1048576 E6">
    <cfRule type="cellIs" dxfId="21" priority="0" stopIfTrue="1" operator="equal">
      <formula>0</formula>
    </cfRule>
  </conditionalFormatting>
  <conditionalFormatting sqref="DF8">
    <cfRule type="cellIs" dxfId="20" priority="21" stopIfTrue="1" operator="equal">
      <formula>0</formula>
    </cfRule>
  </conditionalFormatting>
  <conditionalFormatting sqref="BO123:BO1048576">
    <cfRule type="cellIs" dxfId="19" priority="28" stopIfTrue="1" operator="equal">
      <formula>0</formula>
    </cfRule>
  </conditionalFormatting>
  <conditionalFormatting sqref="CI9">
    <cfRule type="cellIs" dxfId="18" priority="27" stopIfTrue="1" operator="equal">
      <formula>0</formula>
    </cfRule>
  </conditionalFormatting>
  <conditionalFormatting sqref="CI8">
    <cfRule type="cellIs" dxfId="17" priority="26" stopIfTrue="1" operator="equal">
      <formula>0</formula>
    </cfRule>
  </conditionalFormatting>
  <conditionalFormatting sqref="CL123:CL1048576">
    <cfRule type="cellIs" dxfId="16" priority="25" stopIfTrue="1" operator="equal">
      <formula>0</formula>
    </cfRule>
  </conditionalFormatting>
  <conditionalFormatting sqref="DF9">
    <cfRule type="cellIs" dxfId="15" priority="24" stopIfTrue="1" operator="equal">
      <formula>0</formula>
    </cfRule>
  </conditionalFormatting>
  <conditionalFormatting sqref="DF6 CI6">
    <cfRule type="cellIs" dxfId="14" priority="20" stopIfTrue="1" operator="equal">
      <formula>0</formula>
    </cfRule>
  </conditionalFormatting>
  <conditionalFormatting sqref="EC1:EC5">
    <cfRule type="cellIs" dxfId="13" priority="18" stopIfTrue="1" operator="equal">
      <formula>0</formula>
    </cfRule>
  </conditionalFormatting>
  <conditionalFormatting sqref="EA6">
    <cfRule type="cellIs" dxfId="12" priority="12" stopIfTrue="1" operator="equal">
      <formula>0</formula>
    </cfRule>
  </conditionalFormatting>
  <conditionalFormatting sqref="EC6 EC9:EC117 EC120:EC1048576">
    <cfRule type="cellIs" dxfId="11" priority="19" stopIfTrue="1" operator="equal">
      <formula>0</formula>
    </cfRule>
  </conditionalFormatting>
  <conditionalFormatting sqref="DG1:DG122">
    <cfRule type="cellIs" dxfId="10" priority="17" stopIfTrue="1" operator="equal">
      <formula>0</formula>
    </cfRule>
  </conditionalFormatting>
  <conditionalFormatting sqref="DG123:DG1048576">
    <cfRule type="cellIs" dxfId="9" priority="16" stopIfTrue="1" operator="equal">
      <formula>0</formula>
    </cfRule>
  </conditionalFormatting>
  <conditionalFormatting sqref="EA9">
    <cfRule type="cellIs" dxfId="8" priority="15" stopIfTrue="1" operator="equal">
      <formula>0</formula>
    </cfRule>
  </conditionalFormatting>
  <conditionalFormatting sqref="EA8">
    <cfRule type="cellIs" dxfId="7" priority="13" stopIfTrue="1" operator="equal">
      <formula>0</formula>
    </cfRule>
  </conditionalFormatting>
  <conditionalFormatting sqref="BN9">
    <cfRule type="cellIs" dxfId="6" priority="10" stopIfTrue="1" operator="equal">
      <formula>0</formula>
    </cfRule>
  </conditionalFormatting>
  <conditionalFormatting sqref="AT9">
    <cfRule type="cellIs" dxfId="5" priority="8" stopIfTrue="1" operator="equal">
      <formula>0</formula>
    </cfRule>
  </conditionalFormatting>
  <conditionalFormatting sqref="N1:N1048576">
    <cfRule type="cellIs" dxfId="4" priority="6" stopIfTrue="1" operator="equal">
      <formula>0</formula>
    </cfRule>
  </conditionalFormatting>
  <conditionalFormatting sqref="Z9">
    <cfRule type="cellIs" dxfId="3" priority="3" stopIfTrue="1" operator="equal">
      <formula>0</formula>
    </cfRule>
  </conditionalFormatting>
  <conditionalFormatting sqref="V1:V1048576">
    <cfRule type="cellIs" dxfId="2" priority="5" stopIfTrue="1" operator="equal">
      <formula>0</formula>
    </cfRule>
  </conditionalFormatting>
  <conditionalFormatting sqref="EC119">
    <cfRule type="cellIs" dxfId="1" priority="1" stopIfTrue="1" operator="equal">
      <formula>0</formula>
    </cfRule>
  </conditionalFormatting>
  <conditionalFormatting sqref="EC118">
    <cfRule type="cellIs" dxfId="0" priority="2" stopIfTrue="1" operator="equal">
      <formula>0</formula>
    </cfRule>
  </conditionalFormatting>
  <pageMargins left="0.75" right="0.75" top="1" bottom="1" header="0.5" footer="0.5"/>
  <pageSetup scale="99" fitToHeight="2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Drainagway 2013-18</vt:lpstr>
      <vt:lpstr>'Drainagway 2013-18'!Print_Area</vt:lpstr>
    </vt:vector>
  </TitlesOfParts>
  <Company>Friends of the Mississippi River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Schik</dc:creator>
  <cp:lastModifiedBy>Karen</cp:lastModifiedBy>
  <cp:lastPrinted>2017-02-15T14:18:31Z</cp:lastPrinted>
  <dcterms:created xsi:type="dcterms:W3CDTF">2010-06-03T19:12:29Z</dcterms:created>
  <dcterms:modified xsi:type="dcterms:W3CDTF">2019-03-22T01:42:16Z</dcterms:modified>
</cp:coreProperties>
</file>