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uland\Desktop\evaluation_data\RQ2\"/>
    </mc:Choice>
  </mc:AlternateContent>
  <bookViews>
    <workbookView xWindow="0" yWindow="0" windowWidth="19200" windowHeight="6900" activeTab="1"/>
  </bookViews>
  <sheets>
    <sheet name="BoxPlotsBerechnungen" sheetId="1" r:id="rId1"/>
    <sheet name="Runs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3" i="11" l="1"/>
  <c r="Q192" i="11"/>
  <c r="Q187" i="11"/>
  <c r="Q186" i="11"/>
  <c r="Q200" i="11"/>
  <c r="R200" i="11"/>
  <c r="S200" i="11"/>
  <c r="O209" i="11"/>
  <c r="P209" i="11" s="1"/>
  <c r="Q209" i="11"/>
  <c r="R209" i="11" s="1"/>
  <c r="O210" i="11"/>
  <c r="P210" i="11"/>
  <c r="S210" i="11" s="1"/>
  <c r="Q210" i="11"/>
  <c r="R210" i="11"/>
  <c r="O211" i="11"/>
  <c r="P211" i="11" s="1"/>
  <c r="Q211" i="11"/>
  <c r="R211" i="11" s="1"/>
  <c r="O212" i="11"/>
  <c r="P212" i="11"/>
  <c r="S212" i="11" s="1"/>
  <c r="Q212" i="11"/>
  <c r="R212" i="11"/>
  <c r="O213" i="11"/>
  <c r="P213" i="11" s="1"/>
  <c r="Q213" i="11"/>
  <c r="R213" i="11" s="1"/>
  <c r="O214" i="11"/>
  <c r="P214" i="11"/>
  <c r="S214" i="11" s="1"/>
  <c r="Q214" i="11"/>
  <c r="R214" i="11"/>
  <c r="O215" i="11"/>
  <c r="P215" i="11" s="1"/>
  <c r="Q215" i="11"/>
  <c r="R215" i="11" s="1"/>
  <c r="M210" i="11"/>
  <c r="N210" i="11"/>
  <c r="M211" i="11"/>
  <c r="N211" i="11"/>
  <c r="M212" i="11"/>
  <c r="N212" i="11"/>
  <c r="M213" i="11"/>
  <c r="N213" i="11"/>
  <c r="M214" i="11"/>
  <c r="N214" i="11"/>
  <c r="M215" i="11"/>
  <c r="N215" i="11"/>
  <c r="N209" i="11"/>
  <c r="M209" i="11"/>
  <c r="S213" i="11" l="1"/>
  <c r="S209" i="11"/>
  <c r="S215" i="11"/>
  <c r="S211" i="11"/>
  <c r="O192" i="11"/>
  <c r="P192" i="11"/>
  <c r="S192" i="11" s="1"/>
  <c r="R192" i="11"/>
  <c r="O193" i="11"/>
  <c r="P193" i="11"/>
  <c r="S193" i="11" s="1"/>
  <c r="R193" i="11"/>
  <c r="O194" i="11"/>
  <c r="P194" i="11"/>
  <c r="S194" i="11" s="1"/>
  <c r="Q194" i="11"/>
  <c r="R194" i="11"/>
  <c r="O195" i="11"/>
  <c r="P195" i="11" s="1"/>
  <c r="S195" i="11" s="1"/>
  <c r="Q195" i="11"/>
  <c r="R195" i="11"/>
  <c r="O196" i="11"/>
  <c r="P196" i="11"/>
  <c r="S196" i="11" s="1"/>
  <c r="Q196" i="11"/>
  <c r="R196" i="11"/>
  <c r="O197" i="11"/>
  <c r="P197" i="11"/>
  <c r="S197" i="11" s="1"/>
  <c r="Q197" i="11"/>
  <c r="R197" i="11" s="1"/>
  <c r="O198" i="11"/>
  <c r="P198" i="11"/>
  <c r="S198" i="11" s="1"/>
  <c r="Q198" i="11"/>
  <c r="R198" i="11"/>
  <c r="O199" i="11"/>
  <c r="P199" i="11" s="1"/>
  <c r="S199" i="11" s="1"/>
  <c r="Q199" i="11"/>
  <c r="R199" i="11"/>
  <c r="O200" i="11"/>
  <c r="P200" i="11"/>
  <c r="O201" i="11"/>
  <c r="P201" i="11"/>
  <c r="S201" i="11" s="1"/>
  <c r="Q201" i="11"/>
  <c r="R201" i="11" s="1"/>
  <c r="O202" i="11"/>
  <c r="P202" i="11"/>
  <c r="S202" i="11" s="1"/>
  <c r="Q202" i="11"/>
  <c r="R202" i="11"/>
  <c r="O203" i="11"/>
  <c r="P203" i="11" s="1"/>
  <c r="S203" i="11" s="1"/>
  <c r="Q203" i="11"/>
  <c r="R203" i="11"/>
  <c r="O204" i="11"/>
  <c r="P204" i="11"/>
  <c r="S204" i="11" s="1"/>
  <c r="Q204" i="11"/>
  <c r="R204" i="11"/>
  <c r="O205" i="11"/>
  <c r="P205" i="11"/>
  <c r="S205" i="11" s="1"/>
  <c r="Q205" i="11"/>
  <c r="R205" i="11" s="1"/>
  <c r="M193" i="11"/>
  <c r="N193" i="11" s="1"/>
  <c r="M194" i="11"/>
  <c r="N194" i="11"/>
  <c r="M195" i="11"/>
  <c r="N195" i="11" s="1"/>
  <c r="M196" i="11"/>
  <c r="N196" i="11"/>
  <c r="M197" i="11"/>
  <c r="N197" i="11" s="1"/>
  <c r="M198" i="11"/>
  <c r="N198" i="11"/>
  <c r="M199" i="11"/>
  <c r="N199" i="11" s="1"/>
  <c r="M200" i="11"/>
  <c r="N200" i="11"/>
  <c r="M201" i="11"/>
  <c r="N201" i="11" s="1"/>
  <c r="M202" i="11"/>
  <c r="N202" i="11"/>
  <c r="M203" i="11"/>
  <c r="N203" i="11" s="1"/>
  <c r="M204" i="11"/>
  <c r="N204" i="11"/>
  <c r="M205" i="11"/>
  <c r="N205" i="11" s="1"/>
  <c r="N192" i="11"/>
  <c r="M192" i="11"/>
  <c r="O179" i="11"/>
  <c r="P179" i="11"/>
  <c r="S179" i="11" s="1"/>
  <c r="Q179" i="11"/>
  <c r="R179" i="11" s="1"/>
  <c r="O180" i="11"/>
  <c r="P180" i="11"/>
  <c r="S180" i="11" s="1"/>
  <c r="Q180" i="11"/>
  <c r="R180" i="11" s="1"/>
  <c r="O181" i="11"/>
  <c r="P181" i="11" s="1"/>
  <c r="S181" i="11" s="1"/>
  <c r="Q181" i="11"/>
  <c r="R181" i="11"/>
  <c r="O182" i="11"/>
  <c r="P182" i="11" s="1"/>
  <c r="S182" i="11" s="1"/>
  <c r="Q182" i="11"/>
  <c r="R182" i="11"/>
  <c r="O183" i="11"/>
  <c r="P183" i="11"/>
  <c r="S183" i="11" s="1"/>
  <c r="Q183" i="11"/>
  <c r="R183" i="11" s="1"/>
  <c r="O184" i="11"/>
  <c r="P184" i="11"/>
  <c r="S184" i="11" s="1"/>
  <c r="Q184" i="11"/>
  <c r="R184" i="11" s="1"/>
  <c r="O185" i="11"/>
  <c r="P185" i="11" s="1"/>
  <c r="S185" i="11" s="1"/>
  <c r="Q185" i="11"/>
  <c r="R185" i="11"/>
  <c r="O186" i="11"/>
  <c r="P186" i="11" s="1"/>
  <c r="S186" i="11" s="1"/>
  <c r="R186" i="11"/>
  <c r="O187" i="11"/>
  <c r="P187" i="11"/>
  <c r="S187" i="11" s="1"/>
  <c r="R187" i="11"/>
  <c r="M180" i="11"/>
  <c r="N180" i="11"/>
  <c r="M181" i="11"/>
  <c r="N181" i="11"/>
  <c r="M182" i="11"/>
  <c r="N182" i="11"/>
  <c r="M183" i="11"/>
  <c r="N183" i="11"/>
  <c r="M184" i="11"/>
  <c r="N184" i="11"/>
  <c r="M185" i="11"/>
  <c r="N185" i="11"/>
  <c r="M186" i="11"/>
  <c r="N186" i="11"/>
  <c r="M187" i="11"/>
  <c r="N187" i="11"/>
  <c r="N179" i="11"/>
  <c r="M179" i="11"/>
  <c r="O144" i="11" l="1"/>
  <c r="P144" i="11" s="1"/>
  <c r="S144" i="11" s="1"/>
  <c r="Q144" i="11"/>
  <c r="R144" i="11"/>
  <c r="O145" i="11"/>
  <c r="P145" i="11" s="1"/>
  <c r="S145" i="11" s="1"/>
  <c r="Q145" i="11"/>
  <c r="R145" i="11"/>
  <c r="O146" i="11"/>
  <c r="P146" i="11"/>
  <c r="S146" i="11" s="1"/>
  <c r="Q146" i="11"/>
  <c r="R146" i="11" s="1"/>
  <c r="O147" i="11"/>
  <c r="P147" i="11"/>
  <c r="Q147" i="11"/>
  <c r="R147" i="11" s="1"/>
  <c r="O148" i="11"/>
  <c r="P148" i="11" s="1"/>
  <c r="S148" i="11" s="1"/>
  <c r="Q148" i="11"/>
  <c r="R148" i="11"/>
  <c r="O149" i="11"/>
  <c r="P149" i="11" s="1"/>
  <c r="S149" i="11" s="1"/>
  <c r="Q149" i="11"/>
  <c r="R149" i="11"/>
  <c r="O153" i="11"/>
  <c r="P153" i="11" s="1"/>
  <c r="S153" i="11" s="1"/>
  <c r="Q153" i="11"/>
  <c r="R153" i="11"/>
  <c r="O154" i="11"/>
  <c r="P154" i="11"/>
  <c r="S154" i="11" s="1"/>
  <c r="Q154" i="11"/>
  <c r="R154" i="11" s="1"/>
  <c r="O155" i="11"/>
  <c r="P155" i="11"/>
  <c r="Q155" i="11"/>
  <c r="R155" i="11" s="1"/>
  <c r="O156" i="11"/>
  <c r="P156" i="11" s="1"/>
  <c r="S156" i="11" s="1"/>
  <c r="Q156" i="11"/>
  <c r="R156" i="11"/>
  <c r="O157" i="11"/>
  <c r="P157" i="11" s="1"/>
  <c r="S157" i="11" s="1"/>
  <c r="Q157" i="11"/>
  <c r="R157" i="11"/>
  <c r="O158" i="11"/>
  <c r="P158" i="11"/>
  <c r="S158" i="11" s="1"/>
  <c r="Q158" i="11"/>
  <c r="R158" i="11" s="1"/>
  <c r="O159" i="11"/>
  <c r="P159" i="11"/>
  <c r="Q159" i="11"/>
  <c r="R159" i="11" s="1"/>
  <c r="O160" i="11"/>
  <c r="P160" i="11" s="1"/>
  <c r="S160" i="11" s="1"/>
  <c r="Q160" i="11"/>
  <c r="R160" i="11"/>
  <c r="O161" i="11"/>
  <c r="P161" i="11" s="1"/>
  <c r="S161" i="11" s="1"/>
  <c r="Q161" i="11"/>
  <c r="R161" i="11"/>
  <c r="O162" i="11"/>
  <c r="P162" i="11"/>
  <c r="S162" i="11" s="1"/>
  <c r="Q162" i="11"/>
  <c r="R162" i="11" s="1"/>
  <c r="O163" i="11"/>
  <c r="P163" i="11"/>
  <c r="Q163" i="11"/>
  <c r="R163" i="11" s="1"/>
  <c r="S163" i="11" l="1"/>
  <c r="S159" i="11"/>
  <c r="S155" i="11"/>
  <c r="S147" i="11"/>
  <c r="M154" i="11"/>
  <c r="N154" i="11" s="1"/>
  <c r="M155" i="11"/>
  <c r="N155" i="11" s="1"/>
  <c r="M156" i="11"/>
  <c r="N156" i="11"/>
  <c r="M157" i="11"/>
  <c r="N157" i="11"/>
  <c r="M158" i="11"/>
  <c r="N158" i="11"/>
  <c r="M159" i="11"/>
  <c r="N159" i="11"/>
  <c r="M160" i="11"/>
  <c r="N160" i="11"/>
  <c r="M161" i="11"/>
  <c r="N161" i="11"/>
  <c r="M162" i="11"/>
  <c r="N162" i="11"/>
  <c r="M163" i="11"/>
  <c r="N163" i="11"/>
  <c r="M153" i="11"/>
  <c r="N153" i="11" s="1"/>
  <c r="M145" i="11"/>
  <c r="N145" i="11" s="1"/>
  <c r="M146" i="11"/>
  <c r="N146" i="11" s="1"/>
  <c r="M147" i="11"/>
  <c r="N147" i="11"/>
  <c r="M148" i="11"/>
  <c r="N148" i="11"/>
  <c r="M149" i="11"/>
  <c r="N149" i="11" s="1"/>
  <c r="N144" i="11"/>
  <c r="M144" i="11"/>
  <c r="M3" i="11" l="1"/>
  <c r="O134" i="11"/>
  <c r="P134" i="11" s="1"/>
  <c r="O122" i="11"/>
  <c r="P122" i="11" s="1"/>
  <c r="Q122" i="11"/>
  <c r="R122" i="11" s="1"/>
  <c r="O123" i="11"/>
  <c r="P123" i="11" s="1"/>
  <c r="S123" i="11" s="1"/>
  <c r="Q123" i="11"/>
  <c r="R123" i="11" s="1"/>
  <c r="O124" i="11"/>
  <c r="P124" i="11" s="1"/>
  <c r="Q124" i="11"/>
  <c r="R124" i="11" s="1"/>
  <c r="O125" i="11"/>
  <c r="P125" i="11" s="1"/>
  <c r="Q125" i="11"/>
  <c r="R125" i="11" s="1"/>
  <c r="O126" i="11"/>
  <c r="P126" i="11"/>
  <c r="Q126" i="11"/>
  <c r="R126" i="11" s="1"/>
  <c r="O127" i="11"/>
  <c r="P127" i="11" s="1"/>
  <c r="Q127" i="11"/>
  <c r="R127" i="11" s="1"/>
  <c r="O128" i="11"/>
  <c r="P128" i="11" s="1"/>
  <c r="Q128" i="11"/>
  <c r="R128" i="11" s="1"/>
  <c r="O129" i="11"/>
  <c r="P129" i="11" s="1"/>
  <c r="Q129" i="11"/>
  <c r="R129" i="11"/>
  <c r="O130" i="11"/>
  <c r="P130" i="11" s="1"/>
  <c r="Q130" i="11"/>
  <c r="R130" i="11" s="1"/>
  <c r="O132" i="11"/>
  <c r="P132" i="11" s="1"/>
  <c r="Q132" i="11"/>
  <c r="R132" i="11" s="1"/>
  <c r="O133" i="11"/>
  <c r="P133" i="11" s="1"/>
  <c r="Q133" i="11"/>
  <c r="R133" i="11" s="1"/>
  <c r="Q134" i="11"/>
  <c r="R134" i="11" s="1"/>
  <c r="O135" i="11"/>
  <c r="P135" i="11" s="1"/>
  <c r="Q135" i="11"/>
  <c r="R135" i="11" s="1"/>
  <c r="O136" i="11"/>
  <c r="P136" i="11" s="1"/>
  <c r="Q136" i="11"/>
  <c r="R136" i="11" s="1"/>
  <c r="O137" i="11"/>
  <c r="P137" i="11" s="1"/>
  <c r="Q137" i="11"/>
  <c r="R137" i="11"/>
  <c r="O138" i="11"/>
  <c r="P138" i="11" s="1"/>
  <c r="Q138" i="11"/>
  <c r="R138" i="11" s="1"/>
  <c r="O139" i="11"/>
  <c r="P139" i="11" s="1"/>
  <c r="Q139" i="11"/>
  <c r="R139" i="11" s="1"/>
  <c r="O140" i="11"/>
  <c r="P140" i="11" s="1"/>
  <c r="Q140" i="11"/>
  <c r="R140" i="11" s="1"/>
  <c r="M134" i="11"/>
  <c r="N134" i="11" s="1"/>
  <c r="M135" i="11"/>
  <c r="N135" i="11" s="1"/>
  <c r="M136" i="11"/>
  <c r="N136" i="11"/>
  <c r="M137" i="11"/>
  <c r="N137" i="11" s="1"/>
  <c r="M138" i="11"/>
  <c r="N138" i="11"/>
  <c r="M139" i="11"/>
  <c r="N139" i="11" s="1"/>
  <c r="M140" i="11"/>
  <c r="N140" i="11"/>
  <c r="N133" i="11"/>
  <c r="P4" i="1" s="1"/>
  <c r="M133" i="11"/>
  <c r="M124" i="11"/>
  <c r="N124" i="11"/>
  <c r="M125" i="11"/>
  <c r="N125" i="11" s="1"/>
  <c r="M126" i="11"/>
  <c r="N126" i="11"/>
  <c r="M127" i="11"/>
  <c r="N127" i="11" s="1"/>
  <c r="M128" i="11"/>
  <c r="N128" i="11"/>
  <c r="M129" i="11"/>
  <c r="N129" i="11" s="1"/>
  <c r="M130" i="11"/>
  <c r="N130" i="11"/>
  <c r="N123" i="11"/>
  <c r="O5" i="1" s="1"/>
  <c r="M123" i="11"/>
  <c r="M113" i="11"/>
  <c r="N113" i="11" s="1"/>
  <c r="M114" i="11"/>
  <c r="N114" i="11" s="1"/>
  <c r="M115" i="11"/>
  <c r="N115" i="11" s="1"/>
  <c r="M116" i="11"/>
  <c r="N116" i="11"/>
  <c r="M117" i="11"/>
  <c r="N117" i="11" s="1"/>
  <c r="M118" i="11"/>
  <c r="N118" i="11"/>
  <c r="M119" i="11"/>
  <c r="N119" i="11" s="1"/>
  <c r="M120" i="11"/>
  <c r="N120" i="11" s="1"/>
  <c r="M112" i="11"/>
  <c r="N112" i="11" s="1"/>
  <c r="M104" i="11"/>
  <c r="N104" i="11" s="1"/>
  <c r="M105" i="11"/>
  <c r="N105" i="11"/>
  <c r="M106" i="11"/>
  <c r="N106" i="11" s="1"/>
  <c r="M107" i="11"/>
  <c r="N107" i="11" s="1"/>
  <c r="M108" i="11"/>
  <c r="N108" i="11" s="1"/>
  <c r="M109" i="11"/>
  <c r="N109" i="11" s="1"/>
  <c r="M103" i="11"/>
  <c r="N103" i="11" s="1"/>
  <c r="M94" i="11"/>
  <c r="N94" i="11" s="1"/>
  <c r="M95" i="11"/>
  <c r="N95" i="11"/>
  <c r="M96" i="11"/>
  <c r="N96" i="11" s="1"/>
  <c r="M97" i="11"/>
  <c r="N97" i="11"/>
  <c r="M98" i="11"/>
  <c r="N98" i="11" s="1"/>
  <c r="M99" i="11"/>
  <c r="N99" i="11"/>
  <c r="M100" i="11"/>
  <c r="N100" i="11" s="1"/>
  <c r="M93" i="11"/>
  <c r="N93" i="11" s="1"/>
  <c r="M86" i="11"/>
  <c r="N86" i="11" s="1"/>
  <c r="M87" i="11"/>
  <c r="N87" i="11" s="1"/>
  <c r="M88" i="11"/>
  <c r="N88" i="11"/>
  <c r="M89" i="11"/>
  <c r="N89" i="11" s="1"/>
  <c r="M90" i="11"/>
  <c r="N90" i="11"/>
  <c r="M85" i="11"/>
  <c r="N85" i="11" s="1"/>
  <c r="M79" i="11"/>
  <c r="N79" i="11" s="1"/>
  <c r="M80" i="11"/>
  <c r="N80" i="11" s="1"/>
  <c r="M81" i="11"/>
  <c r="N81" i="11" s="1"/>
  <c r="M82" i="11"/>
  <c r="N82" i="11" s="1"/>
  <c r="M78" i="11"/>
  <c r="N78" i="11" s="1"/>
  <c r="M72" i="11"/>
  <c r="N72" i="11" s="1"/>
  <c r="M73" i="11"/>
  <c r="N73" i="11" s="1"/>
  <c r="M74" i="11"/>
  <c r="N74" i="11" s="1"/>
  <c r="M75" i="11"/>
  <c r="N75" i="11" s="1"/>
  <c r="M71" i="11"/>
  <c r="N71" i="11" s="1"/>
  <c r="M62" i="11"/>
  <c r="N62" i="11" s="1"/>
  <c r="M63" i="11"/>
  <c r="N63" i="11" s="1"/>
  <c r="M64" i="11"/>
  <c r="N64" i="11" s="1"/>
  <c r="M65" i="11"/>
  <c r="N65" i="11" s="1"/>
  <c r="M66" i="11"/>
  <c r="N66" i="11" s="1"/>
  <c r="M67" i="11"/>
  <c r="N67" i="11"/>
  <c r="M68" i="11"/>
  <c r="N68" i="11" s="1"/>
  <c r="M61" i="11"/>
  <c r="N61" i="11" s="1"/>
  <c r="M51" i="11"/>
  <c r="N51" i="11" s="1"/>
  <c r="M52" i="11"/>
  <c r="N52" i="11" s="1"/>
  <c r="M53" i="11"/>
  <c r="N53" i="11" s="1"/>
  <c r="M54" i="11"/>
  <c r="N54" i="11" s="1"/>
  <c r="M55" i="11"/>
  <c r="N55" i="11" s="1"/>
  <c r="M56" i="11"/>
  <c r="N56" i="11"/>
  <c r="M57" i="11"/>
  <c r="N57" i="11" s="1"/>
  <c r="M58" i="11"/>
  <c r="N58" i="11" s="1"/>
  <c r="M50" i="11"/>
  <c r="N50" i="11" s="1"/>
  <c r="M43" i="11"/>
  <c r="N43" i="11" s="1"/>
  <c r="M44" i="11"/>
  <c r="N44" i="11" s="1"/>
  <c r="M45" i="11"/>
  <c r="N45" i="11" s="1"/>
  <c r="M46" i="11"/>
  <c r="N46" i="11" s="1"/>
  <c r="M47" i="11"/>
  <c r="N47" i="11" s="1"/>
  <c r="M42" i="11"/>
  <c r="N42" i="11" s="1"/>
  <c r="M32" i="11"/>
  <c r="N32" i="11" s="1"/>
  <c r="M33" i="11"/>
  <c r="N33" i="11" s="1"/>
  <c r="M34" i="11"/>
  <c r="N34" i="11" s="1"/>
  <c r="M35" i="11"/>
  <c r="N35" i="11" s="1"/>
  <c r="M36" i="11"/>
  <c r="N36" i="11" s="1"/>
  <c r="M37" i="11"/>
  <c r="N37" i="11" s="1"/>
  <c r="M38" i="11"/>
  <c r="N38" i="11" s="1"/>
  <c r="M39" i="11"/>
  <c r="N39" i="11" s="1"/>
  <c r="M31" i="11"/>
  <c r="N31" i="11" s="1"/>
  <c r="M24" i="11"/>
  <c r="N24" i="11" s="1"/>
  <c r="M25" i="11"/>
  <c r="N25" i="11" s="1"/>
  <c r="M26" i="11"/>
  <c r="N26" i="11" s="1"/>
  <c r="M27" i="11"/>
  <c r="N27" i="11" s="1"/>
  <c r="M28" i="11"/>
  <c r="N28" i="11" s="1"/>
  <c r="M23" i="11"/>
  <c r="N23" i="11" s="1"/>
  <c r="M13" i="11"/>
  <c r="N13" i="11" s="1"/>
  <c r="M14" i="11"/>
  <c r="N14" i="11" s="1"/>
  <c r="M15" i="11"/>
  <c r="N15" i="11" s="1"/>
  <c r="M16" i="11"/>
  <c r="N16" i="11" s="1"/>
  <c r="M17" i="11"/>
  <c r="N17" i="11" s="1"/>
  <c r="M18" i="11"/>
  <c r="N18" i="11" s="1"/>
  <c r="M19" i="11"/>
  <c r="N19" i="11" s="1"/>
  <c r="M20" i="11"/>
  <c r="N20" i="11" s="1"/>
  <c r="M12" i="11"/>
  <c r="N12" i="11" s="1"/>
  <c r="S132" i="11" l="1"/>
  <c r="S134" i="11"/>
  <c r="O6" i="1"/>
  <c r="P5" i="1"/>
  <c r="O3" i="1"/>
  <c r="O7" i="1"/>
  <c r="P6" i="1"/>
  <c r="S127" i="11"/>
  <c r="O4" i="1"/>
  <c r="P3" i="1"/>
  <c r="P7" i="1"/>
  <c r="S140" i="11"/>
  <c r="S136" i="11"/>
  <c r="S133" i="11"/>
  <c r="S124" i="11"/>
  <c r="S138" i="11"/>
  <c r="S137" i="11"/>
  <c r="S130" i="11"/>
  <c r="S129" i="11"/>
  <c r="S126" i="11"/>
  <c r="S125" i="11"/>
  <c r="S122" i="11"/>
  <c r="S128" i="11"/>
  <c r="S139" i="11"/>
  <c r="S135" i="11"/>
  <c r="O120" i="11"/>
  <c r="P120" i="11" s="1"/>
  <c r="Q120" i="11"/>
  <c r="R120" i="11" s="1"/>
  <c r="M4" i="11"/>
  <c r="N4" i="11" s="1"/>
  <c r="O4" i="11"/>
  <c r="P4" i="11" s="1"/>
  <c r="Q4" i="11"/>
  <c r="R4" i="11" s="1"/>
  <c r="M5" i="11"/>
  <c r="N5" i="11" s="1"/>
  <c r="O5" i="11"/>
  <c r="P5" i="11" s="1"/>
  <c r="Q5" i="11"/>
  <c r="R5" i="11" s="1"/>
  <c r="M6" i="11"/>
  <c r="N6" i="11" s="1"/>
  <c r="O6" i="11"/>
  <c r="P6" i="11" s="1"/>
  <c r="Q6" i="11"/>
  <c r="R6" i="11" s="1"/>
  <c r="M7" i="11"/>
  <c r="N7" i="11" s="1"/>
  <c r="O7" i="11"/>
  <c r="P7" i="11" s="1"/>
  <c r="Q7" i="11"/>
  <c r="R7" i="11" s="1"/>
  <c r="M8" i="11"/>
  <c r="N8" i="11" s="1"/>
  <c r="O8" i="11"/>
  <c r="P8" i="11" s="1"/>
  <c r="Q8" i="11"/>
  <c r="R8" i="11" s="1"/>
  <c r="M9" i="11"/>
  <c r="N9" i="11" s="1"/>
  <c r="O9" i="11"/>
  <c r="P9" i="11" s="1"/>
  <c r="Q9" i="11"/>
  <c r="R9" i="11" s="1"/>
  <c r="O12" i="11"/>
  <c r="P12" i="11" s="1"/>
  <c r="Q12" i="11"/>
  <c r="R12" i="11" s="1"/>
  <c r="O13" i="11"/>
  <c r="P13" i="11" s="1"/>
  <c r="Q13" i="11"/>
  <c r="R13" i="11" s="1"/>
  <c r="O14" i="11"/>
  <c r="P14" i="11" s="1"/>
  <c r="Q14" i="11"/>
  <c r="R14" i="11" s="1"/>
  <c r="O15" i="11"/>
  <c r="P15" i="11" s="1"/>
  <c r="Q15" i="11"/>
  <c r="R15" i="11" s="1"/>
  <c r="O16" i="11"/>
  <c r="P16" i="11" s="1"/>
  <c r="Q16" i="11"/>
  <c r="R16" i="11" s="1"/>
  <c r="O17" i="11"/>
  <c r="P17" i="11" s="1"/>
  <c r="Q17" i="11"/>
  <c r="R17" i="11" s="1"/>
  <c r="O18" i="11"/>
  <c r="P18" i="11" s="1"/>
  <c r="Q18" i="11"/>
  <c r="R18" i="11" s="1"/>
  <c r="O19" i="11"/>
  <c r="P19" i="11" s="1"/>
  <c r="Q19" i="11"/>
  <c r="R19" i="11" s="1"/>
  <c r="O20" i="11"/>
  <c r="P20" i="11" s="1"/>
  <c r="Q20" i="11"/>
  <c r="R20" i="11" s="1"/>
  <c r="O23" i="11"/>
  <c r="P23" i="11" s="1"/>
  <c r="Q23" i="11"/>
  <c r="R23" i="11" s="1"/>
  <c r="O24" i="11"/>
  <c r="P24" i="11" s="1"/>
  <c r="Q24" i="11"/>
  <c r="R24" i="11" s="1"/>
  <c r="O25" i="11"/>
  <c r="P25" i="11" s="1"/>
  <c r="Q25" i="11"/>
  <c r="R25" i="11" s="1"/>
  <c r="O26" i="11"/>
  <c r="P26" i="11" s="1"/>
  <c r="Q26" i="11"/>
  <c r="R26" i="11" s="1"/>
  <c r="O27" i="11"/>
  <c r="P27" i="11" s="1"/>
  <c r="Q27" i="11"/>
  <c r="R27" i="11" s="1"/>
  <c r="O28" i="11"/>
  <c r="P28" i="11" s="1"/>
  <c r="Q28" i="11"/>
  <c r="R28" i="11" s="1"/>
  <c r="O31" i="11"/>
  <c r="P31" i="11" s="1"/>
  <c r="Q31" i="11"/>
  <c r="R31" i="11" s="1"/>
  <c r="O32" i="11"/>
  <c r="P32" i="11" s="1"/>
  <c r="Q32" i="11"/>
  <c r="R32" i="11" s="1"/>
  <c r="O33" i="11"/>
  <c r="P33" i="11" s="1"/>
  <c r="Q33" i="11"/>
  <c r="R33" i="11" s="1"/>
  <c r="O34" i="11"/>
  <c r="P34" i="11" s="1"/>
  <c r="Q34" i="11"/>
  <c r="R34" i="11" s="1"/>
  <c r="O35" i="11"/>
  <c r="P35" i="11" s="1"/>
  <c r="Q35" i="11"/>
  <c r="R35" i="11" s="1"/>
  <c r="O36" i="11"/>
  <c r="P36" i="11" s="1"/>
  <c r="Q36" i="11"/>
  <c r="R36" i="11" s="1"/>
  <c r="O37" i="11"/>
  <c r="P37" i="11" s="1"/>
  <c r="Q37" i="11"/>
  <c r="R37" i="11" s="1"/>
  <c r="O38" i="11"/>
  <c r="P38" i="11" s="1"/>
  <c r="Q38" i="11"/>
  <c r="R38" i="11" s="1"/>
  <c r="O39" i="11"/>
  <c r="P39" i="11" s="1"/>
  <c r="Q39" i="11"/>
  <c r="R39" i="11" s="1"/>
  <c r="O42" i="11"/>
  <c r="P42" i="11" s="1"/>
  <c r="Q42" i="11"/>
  <c r="R42" i="11" s="1"/>
  <c r="O43" i="11"/>
  <c r="P43" i="11" s="1"/>
  <c r="Q43" i="11"/>
  <c r="R43" i="11" s="1"/>
  <c r="O44" i="11"/>
  <c r="P44" i="11" s="1"/>
  <c r="Q44" i="11"/>
  <c r="R44" i="11" s="1"/>
  <c r="O45" i="11"/>
  <c r="P45" i="11" s="1"/>
  <c r="Q45" i="11"/>
  <c r="R45" i="11" s="1"/>
  <c r="O46" i="11"/>
  <c r="P46" i="11" s="1"/>
  <c r="Q46" i="11"/>
  <c r="R46" i="11" s="1"/>
  <c r="O47" i="11"/>
  <c r="P47" i="11" s="1"/>
  <c r="Q47" i="11"/>
  <c r="R47" i="11" s="1"/>
  <c r="O50" i="11"/>
  <c r="P50" i="11" s="1"/>
  <c r="Q50" i="11"/>
  <c r="R50" i="11" s="1"/>
  <c r="O51" i="11"/>
  <c r="P51" i="11" s="1"/>
  <c r="Q51" i="11"/>
  <c r="R51" i="11" s="1"/>
  <c r="O52" i="11"/>
  <c r="P52" i="11" s="1"/>
  <c r="Q52" i="11"/>
  <c r="R52" i="11" s="1"/>
  <c r="O53" i="11"/>
  <c r="P53" i="11" s="1"/>
  <c r="Q53" i="11"/>
  <c r="R53" i="11" s="1"/>
  <c r="O54" i="11"/>
  <c r="P54" i="11" s="1"/>
  <c r="Q54" i="11"/>
  <c r="R54" i="11" s="1"/>
  <c r="O55" i="11"/>
  <c r="P55" i="11" s="1"/>
  <c r="Q55" i="11"/>
  <c r="R55" i="11" s="1"/>
  <c r="O56" i="11"/>
  <c r="P56" i="11" s="1"/>
  <c r="Q56" i="11"/>
  <c r="R56" i="11" s="1"/>
  <c r="O57" i="11"/>
  <c r="P57" i="11" s="1"/>
  <c r="Q57" i="11"/>
  <c r="R57" i="11" s="1"/>
  <c r="O58" i="11"/>
  <c r="P58" i="11" s="1"/>
  <c r="Q58" i="11"/>
  <c r="R58" i="11" s="1"/>
  <c r="O61" i="11"/>
  <c r="P61" i="11" s="1"/>
  <c r="Q61" i="11"/>
  <c r="R61" i="11" s="1"/>
  <c r="O62" i="11"/>
  <c r="P62" i="11" s="1"/>
  <c r="Q62" i="11"/>
  <c r="R62" i="11" s="1"/>
  <c r="O63" i="11"/>
  <c r="P63" i="11" s="1"/>
  <c r="Q63" i="11"/>
  <c r="R63" i="11" s="1"/>
  <c r="O64" i="11"/>
  <c r="P64" i="11" s="1"/>
  <c r="Q64" i="11"/>
  <c r="R64" i="11" s="1"/>
  <c r="O65" i="11"/>
  <c r="P65" i="11" s="1"/>
  <c r="Q65" i="11"/>
  <c r="R65" i="11" s="1"/>
  <c r="O66" i="11"/>
  <c r="P66" i="11" s="1"/>
  <c r="Q66" i="11"/>
  <c r="R66" i="11" s="1"/>
  <c r="O67" i="11"/>
  <c r="P67" i="11" s="1"/>
  <c r="Q67" i="11"/>
  <c r="R67" i="11" s="1"/>
  <c r="O68" i="11"/>
  <c r="P68" i="11" s="1"/>
  <c r="Q68" i="11"/>
  <c r="R68" i="11" s="1"/>
  <c r="O71" i="11"/>
  <c r="P71" i="11" s="1"/>
  <c r="Q71" i="11"/>
  <c r="R71" i="11" s="1"/>
  <c r="O72" i="11"/>
  <c r="P72" i="11" s="1"/>
  <c r="Q72" i="11"/>
  <c r="R72" i="11" s="1"/>
  <c r="O73" i="11"/>
  <c r="P73" i="11" s="1"/>
  <c r="Q73" i="11"/>
  <c r="R73" i="11" s="1"/>
  <c r="O74" i="11"/>
  <c r="P74" i="11" s="1"/>
  <c r="Q74" i="11"/>
  <c r="R74" i="11" s="1"/>
  <c r="O75" i="11"/>
  <c r="P75" i="11" s="1"/>
  <c r="Q75" i="11"/>
  <c r="R75" i="11" s="1"/>
  <c r="O78" i="11"/>
  <c r="P78" i="11" s="1"/>
  <c r="Q78" i="11"/>
  <c r="R78" i="11" s="1"/>
  <c r="O79" i="11"/>
  <c r="P79" i="11" s="1"/>
  <c r="Q79" i="11"/>
  <c r="R79" i="11" s="1"/>
  <c r="O80" i="11"/>
  <c r="P80" i="11" s="1"/>
  <c r="Q80" i="11"/>
  <c r="R80" i="11" s="1"/>
  <c r="O81" i="11"/>
  <c r="P81" i="11" s="1"/>
  <c r="Q81" i="11"/>
  <c r="R81" i="11" s="1"/>
  <c r="O82" i="11"/>
  <c r="P82" i="11" s="1"/>
  <c r="Q82" i="11"/>
  <c r="R82" i="11" s="1"/>
  <c r="O85" i="11"/>
  <c r="P85" i="11" s="1"/>
  <c r="Q85" i="11"/>
  <c r="R85" i="11" s="1"/>
  <c r="O86" i="11"/>
  <c r="P86" i="11" s="1"/>
  <c r="Q86" i="11"/>
  <c r="R86" i="11" s="1"/>
  <c r="O87" i="11"/>
  <c r="P87" i="11" s="1"/>
  <c r="Q87" i="11"/>
  <c r="R87" i="11" s="1"/>
  <c r="O88" i="11"/>
  <c r="P88" i="11" s="1"/>
  <c r="Q88" i="11"/>
  <c r="R88" i="11" s="1"/>
  <c r="O89" i="11"/>
  <c r="P89" i="11" s="1"/>
  <c r="Q89" i="11"/>
  <c r="R89" i="11" s="1"/>
  <c r="O90" i="11"/>
  <c r="P90" i="11" s="1"/>
  <c r="Q90" i="11"/>
  <c r="R90" i="11" s="1"/>
  <c r="O93" i="11"/>
  <c r="P93" i="11" s="1"/>
  <c r="Q93" i="11"/>
  <c r="R93" i="11" s="1"/>
  <c r="O94" i="11"/>
  <c r="P94" i="11" s="1"/>
  <c r="Q94" i="11"/>
  <c r="R94" i="11" s="1"/>
  <c r="O95" i="11"/>
  <c r="P95" i="11" s="1"/>
  <c r="Q95" i="11"/>
  <c r="R95" i="11" s="1"/>
  <c r="O96" i="11"/>
  <c r="P96" i="11" s="1"/>
  <c r="Q96" i="11"/>
  <c r="R96" i="11" s="1"/>
  <c r="O97" i="11"/>
  <c r="P97" i="11" s="1"/>
  <c r="Q97" i="11"/>
  <c r="R97" i="11" s="1"/>
  <c r="O98" i="11"/>
  <c r="P98" i="11" s="1"/>
  <c r="Q98" i="11"/>
  <c r="R98" i="11" s="1"/>
  <c r="O99" i="11"/>
  <c r="P99" i="11" s="1"/>
  <c r="Q99" i="11"/>
  <c r="R99" i="11" s="1"/>
  <c r="O100" i="11"/>
  <c r="P100" i="11" s="1"/>
  <c r="Q100" i="11"/>
  <c r="R100" i="11" s="1"/>
  <c r="O103" i="11"/>
  <c r="P103" i="11" s="1"/>
  <c r="Q103" i="11"/>
  <c r="R103" i="11" s="1"/>
  <c r="O104" i="11"/>
  <c r="P104" i="11" s="1"/>
  <c r="Q104" i="11"/>
  <c r="R104" i="11" s="1"/>
  <c r="O105" i="11"/>
  <c r="P105" i="11" s="1"/>
  <c r="Q105" i="11"/>
  <c r="R105" i="11" s="1"/>
  <c r="O106" i="11"/>
  <c r="P106" i="11" s="1"/>
  <c r="Q106" i="11"/>
  <c r="R106" i="11" s="1"/>
  <c r="O107" i="11"/>
  <c r="P107" i="11" s="1"/>
  <c r="Q107" i="11"/>
  <c r="R107" i="11" s="1"/>
  <c r="O108" i="11"/>
  <c r="P108" i="11" s="1"/>
  <c r="Q108" i="11"/>
  <c r="R108" i="11" s="1"/>
  <c r="O109" i="11"/>
  <c r="P109" i="11" s="1"/>
  <c r="Q109" i="11"/>
  <c r="R109" i="11" s="1"/>
  <c r="O112" i="11"/>
  <c r="P112" i="11" s="1"/>
  <c r="Q112" i="11"/>
  <c r="R112" i="11" s="1"/>
  <c r="O113" i="11"/>
  <c r="P113" i="11" s="1"/>
  <c r="Q113" i="11"/>
  <c r="R113" i="11" s="1"/>
  <c r="O114" i="11"/>
  <c r="P114" i="11" s="1"/>
  <c r="Q114" i="11"/>
  <c r="R114" i="11" s="1"/>
  <c r="O115" i="11"/>
  <c r="P115" i="11" s="1"/>
  <c r="Q115" i="11"/>
  <c r="R115" i="11" s="1"/>
  <c r="O116" i="11"/>
  <c r="P116" i="11" s="1"/>
  <c r="Q116" i="11"/>
  <c r="R116" i="11" s="1"/>
  <c r="O117" i="11"/>
  <c r="P117" i="11" s="1"/>
  <c r="Q117" i="11"/>
  <c r="R117" i="11" s="1"/>
  <c r="O118" i="11"/>
  <c r="P118" i="11" s="1"/>
  <c r="Q118" i="11"/>
  <c r="R118" i="11" s="1"/>
  <c r="O119" i="11"/>
  <c r="P119" i="11" s="1"/>
  <c r="Q119" i="11"/>
  <c r="R119" i="11" s="1"/>
  <c r="N7" i="1" l="1"/>
  <c r="L7" i="1"/>
  <c r="N5" i="1"/>
  <c r="N6" i="1"/>
  <c r="M7" i="1"/>
  <c r="N3" i="1"/>
  <c r="N4" i="1"/>
  <c r="M3" i="1"/>
  <c r="M6" i="1"/>
  <c r="M5" i="1"/>
  <c r="M4" i="1"/>
  <c r="L3" i="1"/>
  <c r="L6" i="1"/>
  <c r="L5" i="1"/>
  <c r="L4" i="1"/>
  <c r="K7" i="1"/>
  <c r="K5" i="1"/>
  <c r="K6" i="1"/>
  <c r="K3" i="1"/>
  <c r="K4" i="1"/>
  <c r="J7" i="1"/>
  <c r="I5" i="1"/>
  <c r="J5" i="1"/>
  <c r="J6" i="1"/>
  <c r="J3" i="1"/>
  <c r="J4" i="1"/>
  <c r="I7" i="1"/>
  <c r="I6" i="1"/>
  <c r="I3" i="1"/>
  <c r="H7" i="1"/>
  <c r="I4" i="1"/>
  <c r="H5" i="1"/>
  <c r="H6" i="1"/>
  <c r="H3" i="1"/>
  <c r="H4" i="1"/>
  <c r="G7" i="1"/>
  <c r="G5" i="1"/>
  <c r="G6" i="1"/>
  <c r="G3" i="1"/>
  <c r="G4" i="1"/>
  <c r="F7" i="1"/>
  <c r="F5" i="1"/>
  <c r="F6" i="1"/>
  <c r="E7" i="1"/>
  <c r="F3" i="1"/>
  <c r="F4" i="1"/>
  <c r="E3" i="1"/>
  <c r="E6" i="1"/>
  <c r="E5" i="1"/>
  <c r="E4" i="1"/>
  <c r="D7" i="1"/>
  <c r="D5" i="1"/>
  <c r="D6" i="1"/>
  <c r="D3" i="1"/>
  <c r="D4" i="1"/>
  <c r="C7" i="1"/>
  <c r="C6" i="1"/>
  <c r="C5" i="1"/>
  <c r="C4" i="1"/>
  <c r="C3" i="1"/>
  <c r="S12" i="11"/>
  <c r="S9" i="11"/>
  <c r="S86" i="11"/>
  <c r="S74" i="11"/>
  <c r="S36" i="11"/>
  <c r="S23" i="11"/>
  <c r="S34" i="11"/>
  <c r="S79" i="11"/>
  <c r="S88" i="11"/>
  <c r="S95" i="11"/>
  <c r="S50" i="11"/>
  <c r="S58" i="11"/>
  <c r="S108" i="11"/>
  <c r="S72" i="11"/>
  <c r="S52" i="11"/>
  <c r="S43" i="11"/>
  <c r="S14" i="11"/>
  <c r="S38" i="11"/>
  <c r="S115" i="11"/>
  <c r="S85" i="11"/>
  <c r="S64" i="11"/>
  <c r="S47" i="11"/>
  <c r="S16" i="11"/>
  <c r="S13" i="11"/>
  <c r="S82" i="11"/>
  <c r="S61" i="11"/>
  <c r="S56" i="11"/>
  <c r="S54" i="11"/>
  <c r="S32" i="11"/>
  <c r="S31" i="11"/>
  <c r="S8" i="11"/>
  <c r="S6" i="11"/>
  <c r="S5" i="11"/>
  <c r="S65" i="11"/>
  <c r="S28" i="11"/>
  <c r="S104" i="11"/>
  <c r="S100" i="11"/>
  <c r="S118" i="11"/>
  <c r="S93" i="11"/>
  <c r="S90" i="11"/>
  <c r="S67" i="11"/>
  <c r="S66" i="11"/>
  <c r="S46" i="11"/>
  <c r="S25" i="11"/>
  <c r="S18" i="11"/>
  <c r="S89" i="11"/>
  <c r="S81" i="11"/>
  <c r="S71" i="11"/>
  <c r="S63" i="11"/>
  <c r="S53" i="11"/>
  <c r="S45" i="11"/>
  <c r="S35" i="11"/>
  <c r="S27" i="11"/>
  <c r="S7" i="11"/>
  <c r="S120" i="11"/>
  <c r="S78" i="11"/>
  <c r="S62" i="11"/>
  <c r="S44" i="11"/>
  <c r="S42" i="11"/>
  <c r="S26" i="11"/>
  <c r="S24" i="11"/>
  <c r="S20" i="11"/>
  <c r="S80" i="11"/>
  <c r="S97" i="11"/>
  <c r="S87" i="11"/>
  <c r="S68" i="11"/>
  <c r="S51" i="11"/>
  <c r="S33" i="11"/>
  <c r="S17" i="11"/>
  <c r="S15" i="11"/>
  <c r="S117" i="11"/>
  <c r="S114" i="11"/>
  <c r="S106" i="11"/>
  <c r="S99" i="11"/>
  <c r="S75" i="11"/>
  <c r="S73" i="11"/>
  <c r="S57" i="11"/>
  <c r="S55" i="11"/>
  <c r="S39" i="11"/>
  <c r="S37" i="11"/>
  <c r="S19" i="11"/>
  <c r="S119" i="11"/>
  <c r="S113" i="11"/>
  <c r="S109" i="11"/>
  <c r="S98" i="11"/>
  <c r="S96" i="11"/>
  <c r="S103" i="11"/>
  <c r="S94" i="11"/>
  <c r="S4" i="11"/>
  <c r="S105" i="11"/>
  <c r="S116" i="11"/>
  <c r="S112" i="11"/>
  <c r="S107" i="11"/>
  <c r="Q3" i="11"/>
  <c r="R3" i="11" s="1"/>
  <c r="O3" i="11"/>
  <c r="P3" i="11" s="1"/>
  <c r="N3" i="11"/>
  <c r="B7" i="1" s="1"/>
  <c r="B5" i="1" l="1"/>
  <c r="B6" i="1"/>
  <c r="B3" i="1"/>
  <c r="B4" i="1"/>
  <c r="S3" i="11"/>
</calcChain>
</file>

<file path=xl/sharedStrings.xml><?xml version="1.0" encoding="utf-8"?>
<sst xmlns="http://schemas.openxmlformats.org/spreadsheetml/2006/main" count="248" uniqueCount="190">
  <si>
    <t>version</t>
  </si>
  <si>
    <t>interpackage</t>
  </si>
  <si>
    <t>refactorings</t>
  </si>
  <si>
    <t>coupling</t>
  </si>
  <si>
    <t>lcom</t>
  </si>
  <si>
    <t>blobs</t>
  </si>
  <si>
    <t>visibility</t>
  </si>
  <si>
    <t>reducedVisibility</t>
  </si>
  <si>
    <t>members</t>
  </si>
  <si>
    <t>initial</t>
  </si>
  <si>
    <t>visibilityDelta</t>
  </si>
  <si>
    <t>reducedVisibilityDelta</t>
  </si>
  <si>
    <t>Min</t>
  </si>
  <si>
    <t>Q1</t>
  </si>
  <si>
    <t>Med</t>
  </si>
  <si>
    <t>Q3</t>
  </si>
  <si>
    <t>Max</t>
  </si>
  <si>
    <t>03_JUnit3.8.2_0.0_1416.0_34.3194519680947_2.0_989.0.xmi</t>
  </si>
  <si>
    <t>03_JUnit3.8.2_1.0_1414.0_34.3194519680947_2.0_989.0.xmi</t>
  </si>
  <si>
    <t>Attack Surface</t>
  </si>
  <si>
    <t>Design Impact</t>
  </si>
  <si>
    <t>AS</t>
  </si>
  <si>
    <t>DI</t>
  </si>
  <si>
    <t>LCOM</t>
  </si>
  <si>
    <t>Coupling</t>
  </si>
  <si>
    <t>Run1</t>
  </si>
  <si>
    <t>Run2</t>
  </si>
  <si>
    <t>Run3</t>
  </si>
  <si>
    <t>Run4</t>
  </si>
  <si>
    <t>Run5</t>
  </si>
  <si>
    <t>Run6</t>
  </si>
  <si>
    <t>03_JUnit3.8.2_1.0_1414.0_34.3194519680947_2.0_992.0.xmi</t>
  </si>
  <si>
    <t>Run7</t>
  </si>
  <si>
    <t>Run8</t>
  </si>
  <si>
    <t>Run9</t>
  </si>
  <si>
    <t>Run10</t>
  </si>
  <si>
    <t>Weights</t>
  </si>
  <si>
    <t>03_JUnit3.8.2_0.0_1416.0_34.3194519680947_2.0_1523.0.xmi</t>
  </si>
  <si>
    <t>03_JUnit3.8.2_1.0_1416.0_34.3194519680947_2.0_1519.0.xmi</t>
  </si>
  <si>
    <t>03_JUnit3.8.2_10.0_1440.0_33.87217161275807_2.0_1543.0.xmi</t>
  </si>
  <si>
    <t>03_JUnit3.8.2_10.0_1474.0_34.679855825246534_1.0_1563.0.xmi</t>
  </si>
  <si>
    <t>03_JUnit3.8.2_5.0_1430.0_34.29800588432175_3.0_1533.0.xmi</t>
  </si>
  <si>
    <t>03_JUnit3.8.2_9.0_1438.0_34.26372298812625_3.0_1539.0.xmi</t>
  </si>
  <si>
    <t>03_JUnit3.8.2_10.0_1438.0_34.29122488490732_2.0_1563.0.xmi</t>
  </si>
  <si>
    <t>2_5</t>
  </si>
  <si>
    <t>03_JUnit3.8.2_10.0_1444.0_34.348444945978_1.0_2100.0.xmi</t>
  </si>
  <si>
    <t>03_JUnit3.8.2_1.0_1416.0_34.3194519680947_2.0_2051.0.xmi</t>
  </si>
  <si>
    <t>03_JUnit3.8.2_0.0_1416.0_34.3194519680947_2.0_2057.0.xmi</t>
  </si>
  <si>
    <t>03_JUnit3.8.2_10.0_1458.0_33.99721151166411_2.0_2105.0.xmi</t>
  </si>
  <si>
    <t>03_JUnit3.8.2_10.0_1446.0_34.25171241686729_3.0_2110.0.xmi</t>
  </si>
  <si>
    <t>03_JUnit3.8.2_7.0_1432.0_34.25974878035947_2.0_2073.0.xmi</t>
  </si>
  <si>
    <t>03_JUnit3.8.2_1.0_1414.0_34.3194519680947_2.0_2068.0.xmi</t>
  </si>
  <si>
    <t>03_JUnit3.8.2_10.0_1452.0_34.44367672209886_1.0_2099.0.xmi</t>
  </si>
  <si>
    <t>03_JUnit3.8.2_10.0_1544.0_33.73534379275305_2.0_2132.0.xmi</t>
  </si>
  <si>
    <t>2_7</t>
  </si>
  <si>
    <t>2_10</t>
  </si>
  <si>
    <t>03_JUnit3.8.2_0.0_1416.0_34.3194519680947_2.0_2858.0.xmi</t>
  </si>
  <si>
    <t>03_JUnit3.8.2_10.0_1468.0_33.859020393062735_2.0_2919.0.xmi</t>
  </si>
  <si>
    <t>03_JUnit3.8.2_10.0_1448.0_34.01785121695161_1.0_2919.0.xmi</t>
  </si>
  <si>
    <t>03_JUnit3.8.2_2.0_1414.0_34.3194519680947_2.0_2849.0.xmi</t>
  </si>
  <si>
    <t>03_JUnit3.8.2_1.0_1414.0_34.3194519680947_2.0_2858.0.xmi</t>
  </si>
  <si>
    <t>03_JUnit3.8.2_2.0_1412.0_34.3194519680947_2.0_2859.0.xmi</t>
  </si>
  <si>
    <t>5_3</t>
  </si>
  <si>
    <t>03_JUnit3.8.2_10.0_1434.0_34.236392936240236_2.0_1006.0.xmi</t>
  </si>
  <si>
    <t>03_JUnit3.8.2_10.0_1452.0_34.70008474728212_1.0_1014.0.xmi</t>
  </si>
  <si>
    <t>03_JUnit3.8.2_1.0_1416.0_34.3194519680947_2.0_987.0.xmi</t>
  </si>
  <si>
    <t>03_JUnit3.8.2_10.0_1456.0_34.04608160566478_3.0_1022.0.xmi</t>
  </si>
  <si>
    <t>03_JUnit3.8.2_10.0_1484.0_34.12296836206062_2.0_1023.0.xmi</t>
  </si>
  <si>
    <t>03_JUnit3.8.2_10.0_1450.0_34.76399521399343_1.0_1017.0.xmi</t>
  </si>
  <si>
    <t>03_JUnit3.8.2_10.0_1458.0_34.36914905419046_1.0_1019.0.xmi</t>
  </si>
  <si>
    <t>5_5</t>
  </si>
  <si>
    <t>03_JUnit3.8.2_10.0_1448.0_34.167308724834925_2.0_1550.0.xmi</t>
  </si>
  <si>
    <t>03_JUnit3.8.2_10.0_1454.0_34.5143604894767_1.0_1551.0.xmi</t>
  </si>
  <si>
    <t>03_JUnit3.8.2_5.0_1418.0_34.3194519680947_2.0_1521.0.xmi</t>
  </si>
  <si>
    <t>03_JUnit3.8.2_2.0_1412.0_34.3194519680947_2.0_1530.0.xmi</t>
  </si>
  <si>
    <t>03_JUnit3.8.2_1.0_1414.0_34.3194519680947_2.0_1523.0.xmi</t>
  </si>
  <si>
    <t>5_7</t>
  </si>
  <si>
    <t>03_JUnit3.8.2_4.0_1426.0_34.29963989610871_2.0_2072.0.xmi</t>
  </si>
  <si>
    <t>03_JUnit3.8.2_2.0_1414.0_34.3194519680947_2.0_2051.0.xmi</t>
  </si>
  <si>
    <t>03_JUnit3.8.2_10.0_1438.0_34.44113301771019_1.0_2137.0.xmi</t>
  </si>
  <si>
    <t>03_JUnit3.8.2_10.0_1446.0_34.15909951941025_2.0_2092.0.xmi</t>
  </si>
  <si>
    <t>03_JUnit3.8.2_6.0_1444.0_34.20825973411608_2.0_2068.0.xmi</t>
  </si>
  <si>
    <t>03_JUnit3.8.2_2.0_1412.0_34.3194519680947_2.0_2068.0.xmi</t>
  </si>
  <si>
    <t>03_JUnit3.8.2_10.0_1450.0_34.10615339146412_2.0_2086.0.xmi</t>
  </si>
  <si>
    <t>03_JUnit3.8.2_1.0_1414.0_34.3194519680947_2.0_2057.0.xmi</t>
  </si>
  <si>
    <t>5_10</t>
  </si>
  <si>
    <t>03_JUnit3.8.2_10.0_1454.0_34.27604359861535_3.0_2903.0.xmi</t>
  </si>
  <si>
    <t>03_JUnit3.8.2_1.0_1416.0_34.3194519680947_2.0_2849.0.xmi</t>
  </si>
  <si>
    <t>03_JUnit3.8.2_10.0_1436.0_34.304327339405866_2.0_2883.0.xmi</t>
  </si>
  <si>
    <t>03_JUnit3.8.2_10.0_1440.0_34.3275143518604_1.0_2900.0.xmi</t>
  </si>
  <si>
    <t>03_JUnit3.8.2_10.0_1442.0_34.29202434989021_2.0_2902.0.xmi</t>
  </si>
  <si>
    <t>03_JUnit3.8.2_10.0_1450.0_34.257159212877255_2.0_2923.0.xmi</t>
  </si>
  <si>
    <t>7_3</t>
  </si>
  <si>
    <t>03_JUnit3.8.2_10.0_1444.0_34.45517505844301_1.0_1012.0.xmi</t>
  </si>
  <si>
    <t>03_JUnit3.8.2_2.0_1412.0_34.3194519680947_2.0_990.0.xmi</t>
  </si>
  <si>
    <t>03_JUnit3.8.2_3.0_1410.0_34.3194519680947_2.0_993.0.xmi</t>
  </si>
  <si>
    <t>7_5</t>
  </si>
  <si>
    <t>03_JUnit3.8.2_10.0_1452.0_34.03378015447211_3.0_1572.0.xmi</t>
  </si>
  <si>
    <t>03_JUnit3.8.2_1.0_1416.0_34.27491839709053_2.0_1519.0.xmi</t>
  </si>
  <si>
    <t>03_JUnit3.8.2_10.0_1432.0_34.176789767408195_1.0_1552.0.xmi</t>
  </si>
  <si>
    <t>03_JUnit3.8.2_1.0_1414.0_34.3194519680947_2.0_1524.0.xmi</t>
  </si>
  <si>
    <t>7_7</t>
  </si>
  <si>
    <t>03_JUnit3.8.2_3.0_1418.0_34.31888437263546_3.0_2069.0.xmi</t>
  </si>
  <si>
    <t>03_JUnit3.8.2_2.0_1416.0_34.3194519680947_2.0_2051.0.xmi</t>
  </si>
  <si>
    <t>03_JUnit3.8.2_10.0_1434.0_34.23341400776006_3.0_2117.0.xmi</t>
  </si>
  <si>
    <t>03_JUnit3.8.2_10.0_1452.0_33.938855121036056_3.0_2109.0.xmi</t>
  </si>
  <si>
    <t>7_10</t>
  </si>
  <si>
    <t>03_JUnit3.8.2_10.0_1430.0_34.29877978538083_2.0_2890.0.xmi</t>
  </si>
  <si>
    <t>03_JUnit3.8.2_2.0_1418.0_34.3194519680947_2.0_2850.0.xmi</t>
  </si>
  <si>
    <t>03_JUnit3.8.2_10.0_1460.0_34.653768773767_1.0_2937.0.xmi</t>
  </si>
  <si>
    <t>03_JUnit3.8.2_10.0_1452.0_34.591237416235636_1.0_2967.0.xmi</t>
  </si>
  <si>
    <t>03_JUnit3.8.2_1.0_1414.0_34.3194519680947_2.0_2859.0.xmi</t>
  </si>
  <si>
    <t>03_JUnit3.8.2_10.0_1452.0_34.65055581713299_1.0_2960.0.xmi</t>
  </si>
  <si>
    <t>03_JUnit3.8.2_10.0_1462.0_34.631772933350106_1.0_2949.0.xmi</t>
  </si>
  <si>
    <t>10_3</t>
  </si>
  <si>
    <t>03_JUnit3.8.2_2.0_1414.0_34.3194519680947_2.0_987.0.xmi</t>
  </si>
  <si>
    <t>03_JUnit3.8.2_10.0_1448.0_34.43806715995683_1.0_1017.0.xmi</t>
  </si>
  <si>
    <t>03_JUnit3.8.2_10.0_1434.0_34.22441522876127_2.0_1000.0.xmi</t>
  </si>
  <si>
    <t>03_JUnit3.8.2_10.0_1446.0_33.5710199728603_2.0_1014.0.xmi</t>
  </si>
  <si>
    <t>03_JUnit3.8.2_2.0_1412.0_34.3194519680947_2.0_1524.0.xmi</t>
  </si>
  <si>
    <t>03_JUnit3.8.2_10.0_1450.0_34.62421904145802_1.0_1554.0.xmi</t>
  </si>
  <si>
    <t>03_JUnit3.8.2_10.0_1438.0_34.18991683623085_2.0_1534.0.xmi</t>
  </si>
  <si>
    <t>03_JUnit3.8.2_6.0_1426.0_34.26388865904168_2.0_1536.0.xmi</t>
  </si>
  <si>
    <t>03_JUnit3.8.2_10.0_1446.0_34.463470703781425_1.0_1569.0.xmi</t>
  </si>
  <si>
    <t>03_JUnit3.8.2_10.0_1468.0_33.92301830437836_2.0_1578.0.xmi</t>
  </si>
  <si>
    <t>03_JUnit3.8.2_3.0_1410.0_34.3194519680947_2.0_1531.0.xmi</t>
  </si>
  <si>
    <t>10_5</t>
  </si>
  <si>
    <t>10_7</t>
  </si>
  <si>
    <t>10_10</t>
  </si>
  <si>
    <t>03_JUnit3.8.2_10.0_1460.0_33.97970228470051_2.0_2092.0.xmi</t>
  </si>
  <si>
    <t>03_JUnit3.8.2_10.0_1454.0_33.95162624620942_3.0_2101.0.xmi</t>
  </si>
  <si>
    <t>03_JUnit3.8.2_1.0_1418.0_34.272657096299824_2.0_2058.0.xmi</t>
  </si>
  <si>
    <t>03_JUnit3.8.2_10.0_1466.0_34.60382038881861_1.0_2118.0.xmi</t>
  </si>
  <si>
    <t>03_JUnit3.8.2_10.0_1464.0_34.555586901875444_1.0_2136.0.xmi</t>
  </si>
  <si>
    <t>03_JUnit3.8.2_10.0_1452.0_34.34566116142956_1.0_2143.0.xmi</t>
  </si>
  <si>
    <t>03_JUnit3.8.2_10.0_1444.0_34.584350162528665_1.0_2932.0.xmi</t>
  </si>
  <si>
    <t>03_JUnit3.8.2_10.0_1464.0_34.22233552526903_2.0_2960.0.xmi</t>
  </si>
  <si>
    <t>03_JUnit3.8.2_10.0_1454.0_33.91259022767447_3.0_2923.0.xmi</t>
  </si>
  <si>
    <t>03_JUnit3.8.2_10.0_1460.0_34.45658984158807_1.0_2978.0.xmi</t>
  </si>
  <si>
    <t>03_JUnit3.8.2_10.0_1444.0_34.93161331036439_1.0_2912.0.xmi</t>
  </si>
  <si>
    <t>03_JUnit3.8.2_10.0_1444.0_34.680679426916925_1.0_1009.0.xmi</t>
  </si>
  <si>
    <t>03_JUnit3.8.2_10.0_1436.0_34.24537957309838_4.0_1000.0.xmi</t>
  </si>
  <si>
    <t>03_JUnit3.8.2_10.0_1464.0_34.06835422916127_3.0_1029.0.xmi</t>
  </si>
  <si>
    <t>03_JUnit3.8.2_1.0_1416.0_34.27491839709053_2.0_991.0.xmi</t>
  </si>
  <si>
    <t>2_3</t>
  </si>
  <si>
    <t>03_JUnit3.8.2_0.0_1416.0_34.3194519680947_2.0_5528.0.xmi</t>
  </si>
  <si>
    <t>03_JUnit3.8.2_2.0_1414.0_34.3194519680947_2.0_5509.0.xmi</t>
  </si>
  <si>
    <t>03_JUnit3.8.2_7.0_1434.0_34.2874189686014_2.0_5572.0.xmi</t>
  </si>
  <si>
    <t>03_JUnit3.8.2_10.0_1448.0_34.16154275417256_1.0_5710.0.xmi</t>
  </si>
  <si>
    <t>03_JUnit3.8.2_10.0_1438.0_34.31614836595209_2.0_5556.0.xmi</t>
  </si>
  <si>
    <t>03_JUnit3.8.2_10.0_1444.0_34.606373063784915_1.0_5823.0.xmi</t>
  </si>
  <si>
    <t>03_JUnit3.8.2_10.0_1444.0_34.28069117503723_2.0_5727.0.xmi</t>
  </si>
  <si>
    <t>03_JUnit3.8.2_2.0_1412.0_34.3194519680947_2.0_5565.0.xmi</t>
  </si>
  <si>
    <t>03_JUnit3.8.2_1.0_1414.0_34.3194519680947_2.0_5528.0.xmi</t>
  </si>
  <si>
    <t>03_JUnit3.8.2_10.0_1446.0_34.07474130452571_2.0_5674.0.xmi</t>
  </si>
  <si>
    <t>03_JUnit3.8.2_10.0_1448.0_34.133072286838896_2.0_5593.0.xmi</t>
  </si>
  <si>
    <t>2_20</t>
  </si>
  <si>
    <t>03_JUnit3.8.2_0.0_1416.0_34.3194519680947_2.0_26888.0.xmi</t>
  </si>
  <si>
    <t>2_100</t>
  </si>
  <si>
    <t>03_JUnit3.8.2_10.0_1440.0_34.2245346745329_2.0_13645.0.xmi</t>
  </si>
  <si>
    <t>03_JUnit3.8.2_3.0_1412.0_34.3194519680947_2.0_13490.0.xmi</t>
  </si>
  <si>
    <t>03_JUnit3.8.2_1.0_1416.0_34.3194519680947_2.0_13489.0.xmi</t>
  </si>
  <si>
    <t>03_JUnit3.8.2_0.0_1416.0_34.3194519680947_2.0_13538.0.xmi</t>
  </si>
  <si>
    <t>03_JUnit3.8.2_10.0_1460.0_34.59710743993175_1.0_13839.0.xmi</t>
  </si>
  <si>
    <t>03_JUnit3.8.2_2.0_1412.0_34.3194519680947_2.0_13539.0.xmi</t>
  </si>
  <si>
    <t>03_JUnit3.8.2_10.0_1440.0_34.250953165798435_2.0_13643.0.xmi</t>
  </si>
  <si>
    <t>03_JUnit3.8.2_10.0_1456.0_34.49507521205284_1.0_14038.0.xmi</t>
  </si>
  <si>
    <t>03_JUnit3.8.2_7.0_1428.0_33.84143943643766_3.0_13739.0.xmi</t>
  </si>
  <si>
    <t>03_JUnit3.8.2_10.0_1478.0_34.083282110190865_2.0_13749.0.xmi</t>
  </si>
  <si>
    <t>03_JUnit3.8.2_1.0_1414.0_34.3194519680947_2.0_13538.0.xmi</t>
  </si>
  <si>
    <t>03_JUnit3.8.2_5.0_1426.0_34.311758406416956_2.0_13641.0.xmi</t>
  </si>
  <si>
    <t>03_JUnit3.8.2_10.0_1440.0_33.949343103977554_2.0_13840.0.xmi</t>
  </si>
  <si>
    <t>03_JUnit3.8.2_10.0_1438.0_34.24484380984203_2.0_13739.0.xmi</t>
  </si>
  <si>
    <t>2_50</t>
  </si>
  <si>
    <t>03_JUnit3.8.2_3.0_1420.0_34.278332097627_2.0_26988.0.xmi</t>
  </si>
  <si>
    <t>03_JUnit3.8.2_9.0_1460.0_34.43447695447518_1.0_27687.0.xmi</t>
  </si>
  <si>
    <t>03_JUnit3.8.2_1.0_1416.0_34.3194519680947_2.0_26789.0.xmi</t>
  </si>
  <si>
    <t>03_JUnit3.8.2_10.0_1450.0_33.95664269722916_2.0_27200.0.xmi</t>
  </si>
  <si>
    <t>03_JUnit3.8.2_10.0_1446.0_34.15278236341874_2.0_27392.0.xmi</t>
  </si>
  <si>
    <t>03_JUnit3.8.2_1.0_1414.0_34.3194519680947_2.0_26888.0.xmi</t>
  </si>
  <si>
    <t>03_JUnit3.8.2_10.0_1440.0_33.75511932380176_3.0_27195.0.xmi</t>
  </si>
  <si>
    <t>03_JUnit3.8.2_5.0_1428.0_34.216921737074756_2.0_27090.0.xmi</t>
  </si>
  <si>
    <t>03_JUnit3.8.2_0.0_1416.0_34.3194519680947_2.0_18878.0.xmi</t>
  </si>
  <si>
    <t>03_JUnit3.8.2_1.0_1414.0_34.3194519680947_2.0_18878.0.xmi</t>
  </si>
  <si>
    <t>2_70</t>
  </si>
  <si>
    <t>03_JUnit3.8.2_10.0_1448.0_34.59877010094223_1.0_19229.0.xmi</t>
  </si>
  <si>
    <t>03_JUnit3.8.2_2.0_1414.0_34.3194519680947_2.0_18810.0.xmi</t>
  </si>
  <si>
    <t>03_JUnit3.8.2_4.0_1412.0_34.3194519680947_2.0_18810.0.xmi</t>
  </si>
  <si>
    <t>03_JUnit3.8.2_9.0_1434.0_34.00007310194989_2.0_19161.0.xmi</t>
  </si>
  <si>
    <t>03_JUnit3.8.2_2.0_1412.0_34.3194519680947_2.0_18879.0.xmi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</si>
</sst>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workbookViewId="0">
      <selection activeCell="P4" sqref="P4"/>
    </sheetView>
  </sheetViews>
  <sheetFormatPr baseColWidth="10" defaultRowHeight="15" x14ac:dyDescent="0.25"/>
  <cols>
    <col min="1" max="1" width="59" customWidth="1"/>
    <col min="2" max="2" width="12.5703125" customWidth="1"/>
    <col min="3" max="3" width="11.5703125" customWidth="1"/>
    <col min="4" max="4" width="8.7109375" customWidth="1"/>
    <col min="5" max="5" width="17.7109375" customWidth="1"/>
    <col min="6" max="6" width="12.7109375" bestFit="1" customWidth="1"/>
    <col min="7" max="7" width="8.5703125" customWidth="1"/>
    <col min="8" max="8" width="15.42578125" customWidth="1"/>
    <col min="9" max="9" width="9.5703125" customWidth="1"/>
    <col min="10" max="1024" width="12.140625" customWidth="1"/>
  </cols>
  <sheetData>
    <row r="1" spans="1:30" x14ac:dyDescent="0.25">
      <c r="B1" t="s">
        <v>19</v>
      </c>
      <c r="U1" t="s">
        <v>20</v>
      </c>
    </row>
    <row r="2" spans="1:30" x14ac:dyDescent="0.25">
      <c r="B2" t="s">
        <v>44</v>
      </c>
      <c r="C2" t="s">
        <v>54</v>
      </c>
      <c r="D2" t="s">
        <v>55</v>
      </c>
      <c r="E2" t="s">
        <v>62</v>
      </c>
      <c r="F2" t="s">
        <v>70</v>
      </c>
      <c r="G2" t="s">
        <v>76</v>
      </c>
      <c r="H2" t="s">
        <v>85</v>
      </c>
      <c r="I2" t="s">
        <v>92</v>
      </c>
      <c r="J2" t="s">
        <v>96</v>
      </c>
      <c r="K2" t="s">
        <v>101</v>
      </c>
      <c r="L2" t="s">
        <v>106</v>
      </c>
      <c r="M2" t="s">
        <v>114</v>
      </c>
      <c r="N2" t="s">
        <v>126</v>
      </c>
      <c r="O2" t="s">
        <v>127</v>
      </c>
      <c r="P2" t="s">
        <v>128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32</v>
      </c>
      <c r="AB2" t="s">
        <v>33</v>
      </c>
      <c r="AC2" t="s">
        <v>34</v>
      </c>
      <c r="AD2" t="s">
        <v>35</v>
      </c>
    </row>
    <row r="3" spans="1:30" x14ac:dyDescent="0.25">
      <c r="A3" t="s">
        <v>12</v>
      </c>
      <c r="B3">
        <f>MIN(Runs!N3:N9)</f>
        <v>-2.6263952724885093E-3</v>
      </c>
      <c r="C3">
        <f>MIN(Runs!N12:N20)</f>
        <v>-2.9168692270296549E-3</v>
      </c>
      <c r="D3">
        <f>MIN(Runs!N23:N28)</f>
        <v>-3.1490552834149755E-3</v>
      </c>
      <c r="E3">
        <f>MIN(Runs!N31:N39)</f>
        <v>-2.0222446916076846E-3</v>
      </c>
      <c r="F3">
        <f>MIN(Runs!N42:N47)</f>
        <v>-1.3131976362442547E-3</v>
      </c>
      <c r="G3">
        <f>MIN(Runs!N50:N58)</f>
        <v>-2.9168692270296549E-3</v>
      </c>
      <c r="H3">
        <f>MIN(Runs!N61:N68)</f>
        <v>-3.1490552834149755E-3</v>
      </c>
      <c r="I3">
        <f>MIN(Runs!N71:N75)</f>
        <v>0</v>
      </c>
      <c r="J3">
        <f>MIN(Runs!N78:N82)</f>
        <v>-2.6263952724885093E-3</v>
      </c>
      <c r="K3">
        <f>MIN(Runs!N85:N90)</f>
        <v>-2.9168692270296549E-3</v>
      </c>
      <c r="L3">
        <f>MIN(Runs!N93:N100)</f>
        <v>-2.7991602519244225E-3</v>
      </c>
      <c r="M3">
        <f>MIN(Runs!N103:N109)</f>
        <v>-2.0222446916076846E-3</v>
      </c>
      <c r="N3">
        <f>MIN(Runs!N112:N120)</f>
        <v>0</v>
      </c>
      <c r="O3">
        <f>MIN(Runs!N123:N130)</f>
        <v>-2.9168692270296549E-3</v>
      </c>
      <c r="P3">
        <f>MIN(Runs!N133:N140)</f>
        <v>-3.1490552834149755E-3</v>
      </c>
    </row>
    <row r="4" spans="1:30" x14ac:dyDescent="0.25">
      <c r="A4" t="s">
        <v>13</v>
      </c>
      <c r="B4">
        <f>_xlfn.QUARTILE.INC(Runs!N3:N9,1)</f>
        <v>3.2829940906106371E-3</v>
      </c>
      <c r="C4">
        <f>_xlfn.QUARTILE.INC(Runs!N12:N20,1)</f>
        <v>5.3475935828877002E-3</v>
      </c>
      <c r="D4">
        <f>_xlfn.QUARTILE.INC(Runs!N23:N28,1)</f>
        <v>0</v>
      </c>
      <c r="E4">
        <f>_xlfn.QUARTILE.INC(Runs!N31:N39,1)</f>
        <v>3.0333670374115269E-3</v>
      </c>
      <c r="F4">
        <f>_xlfn.QUARTILE.INC(Runs!N42:N47,1)</f>
        <v>0</v>
      </c>
      <c r="G4">
        <f>_xlfn.QUARTILE.INC(Runs!N50:N58,1)</f>
        <v>0</v>
      </c>
      <c r="H4">
        <f>_xlfn.QUARTILE.INC(Runs!N61:N68,1)</f>
        <v>0</v>
      </c>
      <c r="I4">
        <f>_xlfn.QUARTILE.INC(Runs!N71:N75,1)</f>
        <v>0</v>
      </c>
      <c r="J4">
        <f>_xlfn.QUARTILE.INC(Runs!N78:N82,1)</f>
        <v>0</v>
      </c>
      <c r="K4">
        <f>_xlfn.QUARTILE.INC(Runs!N85:N90,1)</f>
        <v>0</v>
      </c>
      <c r="L4">
        <f>_xlfn.QUARTILE.INC(Runs!N93:N100,1)</f>
        <v>2.6242127361791461E-4</v>
      </c>
      <c r="M4">
        <f>_xlfn.QUARTILE.INC(Runs!N103:N109,1)</f>
        <v>-1.0111223458038423E-3</v>
      </c>
      <c r="N4">
        <f>_xlfn.QUARTILE.INC(Runs!N112:N120,1)</f>
        <v>6.5659881812212733E-4</v>
      </c>
      <c r="O4">
        <f>_xlfn.QUARTILE.INC(Runs!N123:N130,1)</f>
        <v>3.6460865337870681E-4</v>
      </c>
      <c r="P4">
        <f>_xlfn.QUARTILE.INC(Runs!N133:N140,1)</f>
        <v>2.6242127361791461E-4</v>
      </c>
    </row>
    <row r="5" spans="1:30" x14ac:dyDescent="0.25">
      <c r="A5" t="s">
        <v>14</v>
      </c>
      <c r="B5">
        <f>MEDIAN(Runs!N3:N9)</f>
        <v>1.0505581089954037E-2</v>
      </c>
      <c r="C5">
        <f>MEDIAN(Runs!N12:N20)</f>
        <v>2.0418084589207585E-2</v>
      </c>
      <c r="D5">
        <f>MEDIAN(Runs!N23:N28)</f>
        <v>1.7494751574527641E-4</v>
      </c>
      <c r="E5">
        <f>MEDIAN(Runs!N31:N39)</f>
        <v>2.5278058645096056E-2</v>
      </c>
      <c r="F5">
        <f>MEDIAN(Runs!N42:N47)</f>
        <v>2.2980958634274459E-3</v>
      </c>
      <c r="G5">
        <f>MEDIAN(Runs!N50:N58)</f>
        <v>5.3475935828877002E-3</v>
      </c>
      <c r="H5">
        <f>MEDIAN(Runs!N61:N68)</f>
        <v>1.1721483554933521E-2</v>
      </c>
      <c r="I5">
        <f>MEDIAN(Runs!N71:N75)</f>
        <v>1.0111223458038423E-3</v>
      </c>
      <c r="J5">
        <f>MEDIAN(Runs!N78:N82)</f>
        <v>6.5659881812212733E-4</v>
      </c>
      <c r="K5">
        <f>MEDIAN(Runs!N85:N90)</f>
        <v>2.9168692270296549E-3</v>
      </c>
      <c r="L5">
        <f>MEDIAN(Runs!N93:N100)</f>
        <v>1.9419174247725681E-2</v>
      </c>
      <c r="M5">
        <f>MEDIAN(Runs!N103:N109)</f>
        <v>0</v>
      </c>
      <c r="N5">
        <f>MEDIAN(Runs!N112:N120)</f>
        <v>7.222586999343401E-3</v>
      </c>
      <c r="O5">
        <f>MEDIAN(Runs!N123:N130)</f>
        <v>1.9202722411278558E-2</v>
      </c>
      <c r="P5">
        <f>MEDIAN(Runs!N133:N140)</f>
        <v>2.0818754373687895E-2</v>
      </c>
    </row>
    <row r="6" spans="1:30" x14ac:dyDescent="0.25">
      <c r="A6" t="s">
        <v>15</v>
      </c>
      <c r="B6">
        <f>_xlfn.QUARTILE.INC(Runs!N3:N9,3)</f>
        <v>1.9697964543663821E-2</v>
      </c>
      <c r="C6">
        <f>_xlfn.QUARTILE.INC(Runs!N12:N20,3)</f>
        <v>2.333495381623724E-2</v>
      </c>
      <c r="D6">
        <f>_xlfn.QUARTILE.INC(Runs!N23:N28,3)</f>
        <v>1.609517144856543E-2</v>
      </c>
      <c r="E6">
        <f>_xlfn.QUARTILE.INC(Runs!N31:N39,3)</f>
        <v>3.0333670374115267E-2</v>
      </c>
      <c r="F6">
        <f>_xlfn.QUARTILE.INC(Runs!N42:N47,3)</f>
        <v>1.4445173998686802E-2</v>
      </c>
      <c r="G6">
        <f>_xlfn.QUARTILE.INC(Runs!N50:N58,3)</f>
        <v>1.4098201263976665E-2</v>
      </c>
      <c r="H6">
        <f>_xlfn.QUARTILE.INC(Runs!N61:N68,3)</f>
        <v>1.5482855143456962E-2</v>
      </c>
      <c r="I6">
        <f>_xlfn.QUARTILE.INC(Runs!N71:N75,3)</f>
        <v>4.0444893832153692E-3</v>
      </c>
      <c r="J6">
        <f>_xlfn.QUARTILE.INC(Runs!N78:N82,3)</f>
        <v>1.9041365725541694E-2</v>
      </c>
      <c r="K6">
        <f>_xlfn.QUARTILE.INC(Runs!N85:N90,3)</f>
        <v>2.0418084589207585E-2</v>
      </c>
      <c r="L6">
        <f>_xlfn.QUARTILE.INC(Runs!N93:N100,3)</f>
        <v>3.2802659202239334E-2</v>
      </c>
      <c r="M6">
        <f>_xlfn.QUARTILE.INC(Runs!N103:N109,3)</f>
        <v>1.8200202224469161E-2</v>
      </c>
      <c r="N6">
        <f>_xlfn.QUARTILE.INC(Runs!N112:N120,3)</f>
        <v>2.0354563361785948E-2</v>
      </c>
      <c r="O6">
        <f>_xlfn.QUARTILE.INC(Runs!N123:N130,3)</f>
        <v>3.1842489061740399E-2</v>
      </c>
      <c r="P6">
        <f>_xlfn.QUARTILE.INC(Runs!N133:N140,3)</f>
        <v>2.8341497550734781E-2</v>
      </c>
    </row>
    <row r="7" spans="1:30" x14ac:dyDescent="0.25">
      <c r="A7" t="s">
        <v>16</v>
      </c>
      <c r="B7">
        <f>MAX(Runs!N3:N9)</f>
        <v>2.6263952724885097E-2</v>
      </c>
      <c r="C7">
        <f>MAX(Runs!N12:N20)</f>
        <v>3.6460865337870685E-2</v>
      </c>
      <c r="D7">
        <f>MAX(Runs!N23:N28)</f>
        <v>2.1343596920923722E-2</v>
      </c>
      <c r="E7">
        <f>MAX(Runs!N31:N39)</f>
        <v>3.4378159757330634E-2</v>
      </c>
      <c r="F7">
        <f>MAX(Runs!N42:N47)</f>
        <v>1.8384766907419567E-2</v>
      </c>
      <c r="G7">
        <f>MAX(Runs!N50:N58)</f>
        <v>3.8891589693728731E-2</v>
      </c>
      <c r="H7">
        <f>MAX(Runs!N61:N68)</f>
        <v>2.2743177046885936E-2</v>
      </c>
      <c r="I7">
        <f>MAX(Runs!N71:N75)</f>
        <v>2.3255813953488372E-2</v>
      </c>
      <c r="J7">
        <f>MAX(Runs!N78:N82)</f>
        <v>3.2173342087984239E-2</v>
      </c>
      <c r="K7">
        <f>MAX(Runs!N85:N90)</f>
        <v>2.9168692270296549E-2</v>
      </c>
      <c r="L7">
        <f>MAX(Runs!N93:N100)</f>
        <v>3.8138558432470257E-2</v>
      </c>
      <c r="M7">
        <f>MAX(Runs!N103:N109)</f>
        <v>2.8311425682507583E-2</v>
      </c>
      <c r="N7">
        <f>MAX(Runs!N112:N120)</f>
        <v>3.6112934996717007E-2</v>
      </c>
      <c r="O7">
        <f>MAX(Runs!N123:N130)</f>
        <v>4.1808458920758386E-2</v>
      </c>
      <c r="P7">
        <f>MAX(Runs!N133:N140)</f>
        <v>4.1987403778866339E-2</v>
      </c>
    </row>
    <row r="14" spans="1:30" x14ac:dyDescent="0.25">
      <c r="E14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tabSelected="1" topLeftCell="A154" workbookViewId="0">
      <selection activeCell="B171" sqref="B171"/>
    </sheetView>
  </sheetViews>
  <sheetFormatPr baseColWidth="10" defaultRowHeight="15" x14ac:dyDescent="0.25"/>
  <cols>
    <col min="1" max="1" width="7.5703125" bestFit="1" customWidth="1"/>
    <col min="2" max="2" width="57.5703125" bestFit="1" customWidth="1"/>
    <col min="3" max="3" width="12.42578125" bestFit="1" customWidth="1"/>
    <col min="4" max="4" width="11.5703125" bestFit="1" customWidth="1"/>
    <col min="5" max="5" width="8.5703125" bestFit="1" customWidth="1"/>
    <col min="6" max="6" width="20.140625" bestFit="1" customWidth="1"/>
    <col min="7" max="7" width="5.85546875" bestFit="1" customWidth="1"/>
    <col min="8" max="8" width="8.5703125" bestFit="1" customWidth="1"/>
    <col min="9" max="9" width="13.28515625" bestFit="1" customWidth="1"/>
    <col min="10" max="10" width="16.28515625" bestFit="1" customWidth="1"/>
    <col min="11" max="11" width="21" bestFit="1" customWidth="1"/>
    <col min="12" max="12" width="9.42578125" bestFit="1" customWidth="1"/>
  </cols>
  <sheetData>
    <row r="1" spans="1:19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  <c r="M1" t="s">
        <v>21</v>
      </c>
      <c r="N1" t="s">
        <v>21</v>
      </c>
      <c r="O1" t="s">
        <v>23</v>
      </c>
      <c r="P1" t="s">
        <v>23</v>
      </c>
      <c r="Q1" t="s">
        <v>24</v>
      </c>
      <c r="R1" t="s">
        <v>24</v>
      </c>
      <c r="S1" t="s">
        <v>22</v>
      </c>
    </row>
    <row r="2" spans="1:19" x14ac:dyDescent="0.25">
      <c r="B2" t="s">
        <v>9</v>
      </c>
      <c r="C2">
        <v>0</v>
      </c>
      <c r="D2">
        <v>0</v>
      </c>
      <c r="E2">
        <v>1416</v>
      </c>
      <c r="F2">
        <v>34.319451968094697</v>
      </c>
      <c r="G2">
        <v>2</v>
      </c>
      <c r="H2">
        <v>1914</v>
      </c>
      <c r="I2">
        <v>0</v>
      </c>
      <c r="J2">
        <v>1523</v>
      </c>
      <c r="K2">
        <v>391</v>
      </c>
      <c r="L2">
        <v>1088</v>
      </c>
    </row>
    <row r="3" spans="1:19" x14ac:dyDescent="0.25">
      <c r="A3" t="s">
        <v>44</v>
      </c>
      <c r="B3" t="s">
        <v>37</v>
      </c>
      <c r="C3">
        <v>0</v>
      </c>
      <c r="D3">
        <v>0</v>
      </c>
      <c r="E3">
        <v>1416</v>
      </c>
      <c r="F3">
        <v>34.319451968094697</v>
      </c>
      <c r="G3">
        <v>2</v>
      </c>
      <c r="H3">
        <v>1523</v>
      </c>
      <c r="I3">
        <v>391</v>
      </c>
      <c r="J3">
        <v>1523</v>
      </c>
      <c r="K3">
        <v>391</v>
      </c>
      <c r="L3">
        <v>1088</v>
      </c>
      <c r="M3">
        <f>J3-$J$2</f>
        <v>0</v>
      </c>
      <c r="N3">
        <f>M3/$J$2</f>
        <v>0</v>
      </c>
      <c r="O3">
        <f>F3-$F$2</f>
        <v>0</v>
      </c>
      <c r="P3">
        <f>O3/$F$2</f>
        <v>0</v>
      </c>
      <c r="Q3">
        <f>E3-$E$2</f>
        <v>0</v>
      </c>
      <c r="R3">
        <f>Q3/$E$2</f>
        <v>0</v>
      </c>
      <c r="S3">
        <f>P3+R3</f>
        <v>0</v>
      </c>
    </row>
    <row r="4" spans="1:19" x14ac:dyDescent="0.25">
      <c r="B4" t="s">
        <v>38</v>
      </c>
      <c r="C4">
        <v>0</v>
      </c>
      <c r="D4">
        <v>1</v>
      </c>
      <c r="E4">
        <v>1416</v>
      </c>
      <c r="F4">
        <v>34.319451968094697</v>
      </c>
      <c r="G4">
        <v>2</v>
      </c>
      <c r="H4">
        <v>1519</v>
      </c>
      <c r="I4">
        <v>395</v>
      </c>
      <c r="J4">
        <v>1519</v>
      </c>
      <c r="K4">
        <v>395</v>
      </c>
      <c r="L4">
        <v>1088</v>
      </c>
      <c r="M4">
        <f t="shared" ref="M4:M9" si="0">J4-$J$2</f>
        <v>-4</v>
      </c>
      <c r="N4">
        <f t="shared" ref="N4:N9" si="1">M4/$J$2</f>
        <v>-2.6263952724885093E-3</v>
      </c>
      <c r="O4">
        <f t="shared" ref="O4:O74" si="2">F4-$F$2</f>
        <v>0</v>
      </c>
      <c r="P4">
        <f t="shared" ref="P4:P74" si="3">O4/$F$2</f>
        <v>0</v>
      </c>
      <c r="Q4">
        <f t="shared" ref="Q4:Q74" si="4">E4-$E$2</f>
        <v>0</v>
      </c>
      <c r="R4">
        <f t="shared" ref="R4:R74" si="5">Q4/$E$2</f>
        <v>0</v>
      </c>
      <c r="S4">
        <f t="shared" ref="S4:S74" si="6">P4+R4</f>
        <v>0</v>
      </c>
    </row>
    <row r="5" spans="1:19" x14ac:dyDescent="0.25">
      <c r="B5" t="s">
        <v>39</v>
      </c>
      <c r="C5">
        <v>1</v>
      </c>
      <c r="D5">
        <v>10</v>
      </c>
      <c r="E5">
        <v>1440</v>
      </c>
      <c r="F5">
        <v>33.872171612758002</v>
      </c>
      <c r="G5">
        <v>2</v>
      </c>
      <c r="H5">
        <v>1543</v>
      </c>
      <c r="I5">
        <v>371</v>
      </c>
      <c r="J5">
        <v>1543</v>
      </c>
      <c r="K5">
        <v>371</v>
      </c>
      <c r="L5">
        <v>1088</v>
      </c>
      <c r="M5">
        <f t="shared" si="0"/>
        <v>20</v>
      </c>
      <c r="N5">
        <f t="shared" si="1"/>
        <v>1.3131976362442548E-2</v>
      </c>
      <c r="O5">
        <f t="shared" si="2"/>
        <v>-0.44728035533669441</v>
      </c>
      <c r="P5">
        <f t="shared" si="3"/>
        <v>-1.3032852498708648E-2</v>
      </c>
      <c r="Q5">
        <f t="shared" si="4"/>
        <v>24</v>
      </c>
      <c r="R5">
        <f t="shared" si="5"/>
        <v>1.6949152542372881E-2</v>
      </c>
      <c r="S5">
        <f t="shared" si="6"/>
        <v>3.916300043664233E-3</v>
      </c>
    </row>
    <row r="6" spans="1:19" x14ac:dyDescent="0.25">
      <c r="B6" t="s">
        <v>40</v>
      </c>
      <c r="C6">
        <v>1</v>
      </c>
      <c r="D6">
        <v>10</v>
      </c>
      <c r="E6">
        <v>1474</v>
      </c>
      <c r="F6">
        <v>34.679855825246499</v>
      </c>
      <c r="G6">
        <v>1</v>
      </c>
      <c r="H6">
        <v>1563</v>
      </c>
      <c r="I6">
        <v>351</v>
      </c>
      <c r="J6">
        <v>1563</v>
      </c>
      <c r="K6">
        <v>351</v>
      </c>
      <c r="L6">
        <v>1088</v>
      </c>
      <c r="M6">
        <f t="shared" si="0"/>
        <v>40</v>
      </c>
      <c r="N6">
        <f t="shared" si="1"/>
        <v>2.6263952724885097E-2</v>
      </c>
      <c r="O6">
        <f t="shared" si="2"/>
        <v>0.36040385715180179</v>
      </c>
      <c r="P6">
        <f t="shared" si="3"/>
        <v>1.0501445579225846E-2</v>
      </c>
      <c r="Q6">
        <f t="shared" si="4"/>
        <v>58</v>
      </c>
      <c r="R6">
        <f t="shared" si="5"/>
        <v>4.0960451977401127E-2</v>
      </c>
      <c r="S6">
        <f t="shared" si="6"/>
        <v>5.1461897556626973E-2</v>
      </c>
    </row>
    <row r="7" spans="1:19" x14ac:dyDescent="0.25">
      <c r="B7" t="s">
        <v>41</v>
      </c>
      <c r="C7">
        <v>1</v>
      </c>
      <c r="D7">
        <v>5</v>
      </c>
      <c r="E7">
        <v>1430</v>
      </c>
      <c r="F7">
        <v>34.298005884321697</v>
      </c>
      <c r="G7">
        <v>3</v>
      </c>
      <c r="H7">
        <v>1533</v>
      </c>
      <c r="I7">
        <v>381</v>
      </c>
      <c r="J7">
        <v>1533</v>
      </c>
      <c r="K7">
        <v>381</v>
      </c>
      <c r="L7">
        <v>1088</v>
      </c>
      <c r="M7">
        <f t="shared" si="0"/>
        <v>10</v>
      </c>
      <c r="N7">
        <f t="shared" si="1"/>
        <v>6.5659881812212741E-3</v>
      </c>
      <c r="O7">
        <f t="shared" si="2"/>
        <v>-2.1446083773000169E-2</v>
      </c>
      <c r="P7">
        <f t="shared" si="3"/>
        <v>-6.2489586934364979E-4</v>
      </c>
      <c r="Q7">
        <f t="shared" si="4"/>
        <v>14</v>
      </c>
      <c r="R7">
        <f t="shared" si="5"/>
        <v>9.887005649717515E-3</v>
      </c>
      <c r="S7">
        <f t="shared" si="6"/>
        <v>9.2621097803738655E-3</v>
      </c>
    </row>
    <row r="8" spans="1:19" x14ac:dyDescent="0.25">
      <c r="B8" t="s">
        <v>42</v>
      </c>
      <c r="C8">
        <v>1</v>
      </c>
      <c r="D8">
        <v>9</v>
      </c>
      <c r="E8">
        <v>1438</v>
      </c>
      <c r="F8">
        <v>34.263722988126197</v>
      </c>
      <c r="G8">
        <v>3</v>
      </c>
      <c r="H8">
        <v>1539</v>
      </c>
      <c r="I8">
        <v>375</v>
      </c>
      <c r="J8">
        <v>1539</v>
      </c>
      <c r="K8">
        <v>375</v>
      </c>
      <c r="L8">
        <v>1088</v>
      </c>
      <c r="M8">
        <f t="shared" si="0"/>
        <v>16</v>
      </c>
      <c r="N8">
        <f t="shared" si="1"/>
        <v>1.0505581089954037E-2</v>
      </c>
      <c r="O8">
        <f t="shared" si="2"/>
        <v>-5.5728979968499459E-2</v>
      </c>
      <c r="P8">
        <f t="shared" si="3"/>
        <v>-1.6238307074456862E-3</v>
      </c>
      <c r="Q8">
        <f t="shared" si="4"/>
        <v>22</v>
      </c>
      <c r="R8">
        <f t="shared" si="5"/>
        <v>1.5536723163841809E-2</v>
      </c>
      <c r="S8">
        <f t="shared" si="6"/>
        <v>1.3912892456396122E-2</v>
      </c>
    </row>
    <row r="9" spans="1:19" x14ac:dyDescent="0.25">
      <c r="B9" t="s">
        <v>43</v>
      </c>
      <c r="C9">
        <v>0</v>
      </c>
      <c r="D9">
        <v>10</v>
      </c>
      <c r="E9">
        <v>1438</v>
      </c>
      <c r="F9">
        <v>34.291224884907301</v>
      </c>
      <c r="G9">
        <v>2</v>
      </c>
      <c r="H9">
        <v>1563</v>
      </c>
      <c r="I9">
        <v>351</v>
      </c>
      <c r="J9">
        <v>1563</v>
      </c>
      <c r="K9">
        <v>351</v>
      </c>
      <c r="L9">
        <v>1088</v>
      </c>
      <c r="M9">
        <f t="shared" si="0"/>
        <v>40</v>
      </c>
      <c r="N9">
        <f t="shared" si="1"/>
        <v>2.6263952724885097E-2</v>
      </c>
      <c r="O9">
        <f t="shared" si="2"/>
        <v>-2.8227083187395863E-2</v>
      </c>
      <c r="P9">
        <f t="shared" si="3"/>
        <v>-8.2248059245343885E-4</v>
      </c>
      <c r="Q9">
        <f t="shared" si="4"/>
        <v>22</v>
      </c>
      <c r="R9">
        <f t="shared" si="5"/>
        <v>1.5536723163841809E-2</v>
      </c>
      <c r="S9">
        <f t="shared" si="6"/>
        <v>1.471424257138837E-2</v>
      </c>
    </row>
    <row r="11" spans="1:19" x14ac:dyDescent="0.25">
      <c r="A11" t="s">
        <v>54</v>
      </c>
      <c r="B11" t="s">
        <v>9</v>
      </c>
      <c r="C11">
        <v>0</v>
      </c>
      <c r="D11">
        <v>0</v>
      </c>
      <c r="E11">
        <v>1416</v>
      </c>
      <c r="F11">
        <v>34.319451968094697</v>
      </c>
      <c r="G11">
        <v>2</v>
      </c>
      <c r="H11">
        <v>1914</v>
      </c>
      <c r="I11">
        <v>0</v>
      </c>
      <c r="J11">
        <v>2057</v>
      </c>
      <c r="K11">
        <v>-143</v>
      </c>
      <c r="L11">
        <v>1088</v>
      </c>
    </row>
    <row r="12" spans="1:19" x14ac:dyDescent="0.25">
      <c r="B12" t="s">
        <v>45</v>
      </c>
      <c r="C12">
        <v>0</v>
      </c>
      <c r="D12">
        <v>10</v>
      </c>
      <c r="E12">
        <v>1444</v>
      </c>
      <c r="F12">
        <v>34.348444945978002</v>
      </c>
      <c r="G12">
        <v>1</v>
      </c>
      <c r="H12">
        <v>2100</v>
      </c>
      <c r="I12">
        <v>-186</v>
      </c>
      <c r="J12">
        <v>2100</v>
      </c>
      <c r="K12">
        <v>-186</v>
      </c>
      <c r="L12">
        <v>1088</v>
      </c>
      <c r="M12">
        <f>J12-$J$11</f>
        <v>43</v>
      </c>
      <c r="N12">
        <f>M12/$J$11</f>
        <v>2.0904229460379193E-2</v>
      </c>
      <c r="O12">
        <f t="shared" si="2"/>
        <v>2.8992977883305571E-2</v>
      </c>
      <c r="P12">
        <f t="shared" si="3"/>
        <v>8.4479722783041761E-4</v>
      </c>
      <c r="Q12">
        <f t="shared" si="4"/>
        <v>28</v>
      </c>
      <c r="R12">
        <f t="shared" si="5"/>
        <v>1.977401129943503E-2</v>
      </c>
      <c r="S12">
        <f t="shared" si="6"/>
        <v>2.0618808527265449E-2</v>
      </c>
    </row>
    <row r="13" spans="1:19" x14ac:dyDescent="0.25">
      <c r="B13" t="s">
        <v>46</v>
      </c>
      <c r="C13">
        <v>0</v>
      </c>
      <c r="D13">
        <v>1</v>
      </c>
      <c r="E13">
        <v>1416</v>
      </c>
      <c r="F13">
        <v>34.319451968094697</v>
      </c>
      <c r="G13">
        <v>2</v>
      </c>
      <c r="H13">
        <v>2051</v>
      </c>
      <c r="I13">
        <v>-137</v>
      </c>
      <c r="J13">
        <v>2051</v>
      </c>
      <c r="K13">
        <v>-137</v>
      </c>
      <c r="L13">
        <v>1088</v>
      </c>
      <c r="M13">
        <f t="shared" ref="M13:M20" si="7">J13-$J$11</f>
        <v>-6</v>
      </c>
      <c r="N13">
        <f t="shared" ref="N13:N20" si="8">M13/$J$11</f>
        <v>-2.9168692270296549E-3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</row>
    <row r="14" spans="1:19" x14ac:dyDescent="0.25">
      <c r="B14" t="s">
        <v>47</v>
      </c>
      <c r="C14">
        <v>0</v>
      </c>
      <c r="D14">
        <v>0</v>
      </c>
      <c r="E14">
        <v>1416</v>
      </c>
      <c r="F14">
        <v>34.319451968094697</v>
      </c>
      <c r="G14">
        <v>2</v>
      </c>
      <c r="H14">
        <v>2057</v>
      </c>
      <c r="I14">
        <v>-143</v>
      </c>
      <c r="J14">
        <v>2057</v>
      </c>
      <c r="K14">
        <v>-143</v>
      </c>
      <c r="L14">
        <v>1088</v>
      </c>
      <c r="M14">
        <f t="shared" si="7"/>
        <v>0</v>
      </c>
      <c r="N14">
        <f t="shared" si="8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</row>
    <row r="15" spans="1:19" x14ac:dyDescent="0.25">
      <c r="B15" t="s">
        <v>48</v>
      </c>
      <c r="C15">
        <v>1</v>
      </c>
      <c r="D15">
        <v>10</v>
      </c>
      <c r="E15">
        <v>1458</v>
      </c>
      <c r="F15">
        <v>33.997211511664098</v>
      </c>
      <c r="G15">
        <v>2</v>
      </c>
      <c r="H15">
        <v>2105</v>
      </c>
      <c r="I15">
        <v>-191</v>
      </c>
      <c r="J15">
        <v>2105</v>
      </c>
      <c r="K15">
        <v>-191</v>
      </c>
      <c r="L15">
        <v>1088</v>
      </c>
      <c r="M15">
        <f t="shared" si="7"/>
        <v>48</v>
      </c>
      <c r="N15">
        <f t="shared" si="8"/>
        <v>2.333495381623724E-2</v>
      </c>
      <c r="O15">
        <f t="shared" si="2"/>
        <v>-0.32224045643059895</v>
      </c>
      <c r="P15">
        <f t="shared" si="3"/>
        <v>-9.3894406219007191E-3</v>
      </c>
      <c r="Q15">
        <f t="shared" si="4"/>
        <v>42</v>
      </c>
      <c r="R15">
        <f t="shared" si="5"/>
        <v>2.9661016949152543E-2</v>
      </c>
      <c r="S15">
        <f t="shared" si="6"/>
        <v>2.0271576327251822E-2</v>
      </c>
    </row>
    <row r="16" spans="1:19" x14ac:dyDescent="0.25">
      <c r="B16" t="s">
        <v>49</v>
      </c>
      <c r="C16">
        <v>1</v>
      </c>
      <c r="D16">
        <v>10</v>
      </c>
      <c r="E16">
        <v>1446</v>
      </c>
      <c r="F16">
        <v>34.2517124168672</v>
      </c>
      <c r="G16">
        <v>3</v>
      </c>
      <c r="H16">
        <v>2110</v>
      </c>
      <c r="I16">
        <v>-196</v>
      </c>
      <c r="J16">
        <v>2110</v>
      </c>
      <c r="K16">
        <v>-196</v>
      </c>
      <c r="L16">
        <v>1088</v>
      </c>
      <c r="M16">
        <f t="shared" si="7"/>
        <v>53</v>
      </c>
      <c r="N16">
        <f t="shared" si="8"/>
        <v>2.5765678172095283E-2</v>
      </c>
      <c r="O16">
        <f t="shared" si="2"/>
        <v>-6.7739551227496975E-2</v>
      </c>
      <c r="P16">
        <f t="shared" si="3"/>
        <v>-1.9737946657910357E-3</v>
      </c>
      <c r="Q16">
        <f t="shared" si="4"/>
        <v>30</v>
      </c>
      <c r="R16">
        <f t="shared" si="5"/>
        <v>2.1186440677966101E-2</v>
      </c>
      <c r="S16">
        <f t="shared" si="6"/>
        <v>1.9212646012175066E-2</v>
      </c>
    </row>
    <row r="17" spans="1:19" x14ac:dyDescent="0.25">
      <c r="B17" t="s">
        <v>50</v>
      </c>
      <c r="C17">
        <v>1</v>
      </c>
      <c r="D17">
        <v>7</v>
      </c>
      <c r="E17">
        <v>1432</v>
      </c>
      <c r="F17">
        <v>34.259748780359402</v>
      </c>
      <c r="G17">
        <v>2</v>
      </c>
      <c r="H17">
        <v>2073</v>
      </c>
      <c r="I17">
        <v>-159</v>
      </c>
      <c r="J17">
        <v>2073</v>
      </c>
      <c r="K17">
        <v>-159</v>
      </c>
      <c r="L17">
        <v>1088</v>
      </c>
      <c r="M17">
        <f t="shared" si="7"/>
        <v>16</v>
      </c>
      <c r="N17">
        <f t="shared" si="8"/>
        <v>7.7783179387457459E-3</v>
      </c>
      <c r="O17">
        <f t="shared" si="2"/>
        <v>-5.9703187735294705E-2</v>
      </c>
      <c r="P17">
        <f t="shared" si="3"/>
        <v>-1.7396311511849946E-3</v>
      </c>
      <c r="Q17">
        <f t="shared" si="4"/>
        <v>16</v>
      </c>
      <c r="R17">
        <f t="shared" si="5"/>
        <v>1.1299435028248588E-2</v>
      </c>
      <c r="S17">
        <f t="shared" si="6"/>
        <v>9.5598038770635923E-3</v>
      </c>
    </row>
    <row r="18" spans="1:19" x14ac:dyDescent="0.25">
      <c r="B18" t="s">
        <v>51</v>
      </c>
      <c r="C18">
        <v>0</v>
      </c>
      <c r="D18">
        <v>1</v>
      </c>
      <c r="E18">
        <v>1414</v>
      </c>
      <c r="F18">
        <v>34.319451968094697</v>
      </c>
      <c r="G18">
        <v>2</v>
      </c>
      <c r="H18">
        <v>2068</v>
      </c>
      <c r="I18">
        <v>-154</v>
      </c>
      <c r="J18">
        <v>2068</v>
      </c>
      <c r="K18">
        <v>-154</v>
      </c>
      <c r="L18">
        <v>1088</v>
      </c>
      <c r="M18">
        <f t="shared" si="7"/>
        <v>11</v>
      </c>
      <c r="N18">
        <f t="shared" si="8"/>
        <v>5.3475935828877002E-3</v>
      </c>
      <c r="O18">
        <f t="shared" si="2"/>
        <v>0</v>
      </c>
      <c r="P18">
        <f t="shared" si="3"/>
        <v>0</v>
      </c>
      <c r="Q18">
        <f t="shared" si="4"/>
        <v>-2</v>
      </c>
      <c r="R18">
        <f t="shared" si="5"/>
        <v>-1.4124293785310734E-3</v>
      </c>
      <c r="S18">
        <f t="shared" si="6"/>
        <v>-1.4124293785310734E-3</v>
      </c>
    </row>
    <row r="19" spans="1:19" x14ac:dyDescent="0.25">
      <c r="B19" t="s">
        <v>52</v>
      </c>
      <c r="C19">
        <v>0</v>
      </c>
      <c r="D19">
        <v>10</v>
      </c>
      <c r="E19">
        <v>1452</v>
      </c>
      <c r="F19">
        <v>34.4436767220988</v>
      </c>
      <c r="G19">
        <v>1</v>
      </c>
      <c r="H19">
        <v>2099</v>
      </c>
      <c r="I19">
        <v>-185</v>
      </c>
      <c r="J19">
        <v>2099</v>
      </c>
      <c r="K19">
        <v>-185</v>
      </c>
      <c r="L19">
        <v>1088</v>
      </c>
      <c r="M19">
        <f t="shared" si="7"/>
        <v>42</v>
      </c>
      <c r="N19">
        <f t="shared" si="8"/>
        <v>2.0418084589207585E-2</v>
      </c>
      <c r="O19">
        <f t="shared" si="2"/>
        <v>0.12422475400410349</v>
      </c>
      <c r="P19">
        <f t="shared" si="3"/>
        <v>3.6196601892008605E-3</v>
      </c>
      <c r="Q19">
        <f t="shared" si="4"/>
        <v>36</v>
      </c>
      <c r="R19">
        <f t="shared" si="5"/>
        <v>2.5423728813559324E-2</v>
      </c>
      <c r="S19">
        <f t="shared" si="6"/>
        <v>2.9043389002760184E-2</v>
      </c>
    </row>
    <row r="20" spans="1:19" x14ac:dyDescent="0.25">
      <c r="B20" t="s">
        <v>53</v>
      </c>
      <c r="C20">
        <v>0</v>
      </c>
      <c r="D20">
        <v>10</v>
      </c>
      <c r="E20">
        <v>1544</v>
      </c>
      <c r="F20">
        <v>33.735343792753</v>
      </c>
      <c r="G20">
        <v>2</v>
      </c>
      <c r="H20">
        <v>2132</v>
      </c>
      <c r="I20">
        <v>-218</v>
      </c>
      <c r="J20">
        <v>2132</v>
      </c>
      <c r="K20">
        <v>-218</v>
      </c>
      <c r="L20">
        <v>1088</v>
      </c>
      <c r="M20">
        <f t="shared" si="7"/>
        <v>75</v>
      </c>
      <c r="N20">
        <f t="shared" si="8"/>
        <v>3.6460865337870685E-2</v>
      </c>
      <c r="O20">
        <f t="shared" si="2"/>
        <v>-0.58410817534169723</v>
      </c>
      <c r="P20">
        <f t="shared" si="3"/>
        <v>-1.7019740754739242E-2</v>
      </c>
      <c r="Q20">
        <f t="shared" si="4"/>
        <v>128</v>
      </c>
      <c r="R20">
        <f t="shared" si="5"/>
        <v>9.03954802259887E-2</v>
      </c>
      <c r="S20">
        <f t="shared" si="6"/>
        <v>7.3375739471249452E-2</v>
      </c>
    </row>
    <row r="22" spans="1:19" x14ac:dyDescent="0.25">
      <c r="A22" t="s">
        <v>55</v>
      </c>
      <c r="B22" t="s">
        <v>9</v>
      </c>
      <c r="C22">
        <v>0</v>
      </c>
      <c r="D22">
        <v>0</v>
      </c>
      <c r="E22">
        <v>1416</v>
      </c>
      <c r="F22">
        <v>34.319451968094697</v>
      </c>
      <c r="G22">
        <v>2</v>
      </c>
      <c r="H22">
        <v>1914</v>
      </c>
      <c r="I22">
        <v>0</v>
      </c>
      <c r="J22">
        <v>2858</v>
      </c>
      <c r="K22">
        <v>-944</v>
      </c>
      <c r="L22">
        <v>1088</v>
      </c>
    </row>
    <row r="23" spans="1:19" x14ac:dyDescent="0.25">
      <c r="B23" t="s">
        <v>56</v>
      </c>
      <c r="C23">
        <v>0</v>
      </c>
      <c r="D23">
        <v>0</v>
      </c>
      <c r="E23">
        <v>1416</v>
      </c>
      <c r="F23">
        <v>34.319451968094697</v>
      </c>
      <c r="G23">
        <v>2</v>
      </c>
      <c r="H23">
        <v>2858</v>
      </c>
      <c r="I23">
        <v>-944</v>
      </c>
      <c r="J23">
        <v>2858</v>
      </c>
      <c r="K23">
        <v>-944</v>
      </c>
      <c r="L23">
        <v>1088</v>
      </c>
      <c r="M23">
        <f>J23-$J$22</f>
        <v>0</v>
      </c>
      <c r="N23">
        <f>M23/$J$22</f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</row>
    <row r="24" spans="1:19" x14ac:dyDescent="0.25">
      <c r="B24" t="s">
        <v>57</v>
      </c>
      <c r="C24">
        <v>0</v>
      </c>
      <c r="D24">
        <v>10</v>
      </c>
      <c r="E24">
        <v>1468</v>
      </c>
      <c r="F24">
        <v>33.8590203930627</v>
      </c>
      <c r="G24">
        <v>2</v>
      </c>
      <c r="H24">
        <v>2919</v>
      </c>
      <c r="I24">
        <v>-1005</v>
      </c>
      <c r="J24">
        <v>2919</v>
      </c>
      <c r="K24">
        <v>-1005</v>
      </c>
      <c r="L24">
        <v>1088</v>
      </c>
      <c r="M24">
        <f t="shared" ref="M24:M28" si="9">J24-$J$22</f>
        <v>61</v>
      </c>
      <c r="N24">
        <f t="shared" ref="N24:N28" si="10">M24/$J$22</f>
        <v>2.1343596920923722E-2</v>
      </c>
      <c r="O24">
        <f t="shared" si="2"/>
        <v>-0.46043157503199694</v>
      </c>
      <c r="P24">
        <f t="shared" si="3"/>
        <v>-1.3416052664828104E-2</v>
      </c>
      <c r="Q24">
        <f t="shared" si="4"/>
        <v>52</v>
      </c>
      <c r="R24">
        <f t="shared" si="5"/>
        <v>3.6723163841807911E-2</v>
      </c>
      <c r="S24">
        <f t="shared" si="6"/>
        <v>2.3307111176979808E-2</v>
      </c>
    </row>
    <row r="25" spans="1:19" x14ac:dyDescent="0.25">
      <c r="B25" t="s">
        <v>58</v>
      </c>
      <c r="C25">
        <v>1</v>
      </c>
      <c r="D25">
        <v>10</v>
      </c>
      <c r="E25">
        <v>1448</v>
      </c>
      <c r="F25">
        <v>34.017851216951598</v>
      </c>
      <c r="G25">
        <v>1</v>
      </c>
      <c r="H25">
        <v>2919</v>
      </c>
      <c r="I25">
        <v>-1005</v>
      </c>
      <c r="J25">
        <v>2919</v>
      </c>
      <c r="K25">
        <v>-1005</v>
      </c>
      <c r="L25">
        <v>1088</v>
      </c>
      <c r="M25">
        <f t="shared" si="9"/>
        <v>61</v>
      </c>
      <c r="N25">
        <f t="shared" si="10"/>
        <v>2.1343596920923722E-2</v>
      </c>
      <c r="O25">
        <f t="shared" si="2"/>
        <v>-0.30160075114309848</v>
      </c>
      <c r="P25">
        <f t="shared" si="3"/>
        <v>-8.7880410043692878E-3</v>
      </c>
      <c r="Q25">
        <f t="shared" si="4"/>
        <v>32</v>
      </c>
      <c r="R25">
        <f t="shared" si="5"/>
        <v>2.2598870056497175E-2</v>
      </c>
      <c r="S25">
        <f t="shared" si="6"/>
        <v>1.3810829052127887E-2</v>
      </c>
    </row>
    <row r="26" spans="1:19" x14ac:dyDescent="0.25">
      <c r="B26" t="s">
        <v>59</v>
      </c>
      <c r="C26">
        <v>0</v>
      </c>
      <c r="D26">
        <v>2</v>
      </c>
      <c r="E26">
        <v>1414</v>
      </c>
      <c r="F26">
        <v>34.319451968094697</v>
      </c>
      <c r="G26">
        <v>2</v>
      </c>
      <c r="H26">
        <v>2849</v>
      </c>
      <c r="I26">
        <v>-935</v>
      </c>
      <c r="J26">
        <v>2849</v>
      </c>
      <c r="K26">
        <v>-935</v>
      </c>
      <c r="L26">
        <v>1088</v>
      </c>
      <c r="M26">
        <f t="shared" si="9"/>
        <v>-9</v>
      </c>
      <c r="N26">
        <f t="shared" si="10"/>
        <v>-3.1490552834149755E-3</v>
      </c>
      <c r="O26">
        <f t="shared" si="2"/>
        <v>0</v>
      </c>
      <c r="P26">
        <f t="shared" si="3"/>
        <v>0</v>
      </c>
      <c r="Q26">
        <f t="shared" si="4"/>
        <v>-2</v>
      </c>
      <c r="R26">
        <f t="shared" si="5"/>
        <v>-1.4124293785310734E-3</v>
      </c>
      <c r="S26">
        <f t="shared" si="6"/>
        <v>-1.4124293785310734E-3</v>
      </c>
    </row>
    <row r="27" spans="1:19" x14ac:dyDescent="0.25">
      <c r="B27" t="s">
        <v>60</v>
      </c>
      <c r="C27">
        <v>0</v>
      </c>
      <c r="D27">
        <v>1</v>
      </c>
      <c r="E27">
        <v>1414</v>
      </c>
      <c r="F27">
        <v>34.319451968094697</v>
      </c>
      <c r="G27">
        <v>2</v>
      </c>
      <c r="H27">
        <v>2858</v>
      </c>
      <c r="I27">
        <v>-944</v>
      </c>
      <c r="J27">
        <v>2858</v>
      </c>
      <c r="K27">
        <v>-944</v>
      </c>
      <c r="L27">
        <v>1088</v>
      </c>
      <c r="M27">
        <f t="shared" si="9"/>
        <v>0</v>
      </c>
      <c r="N27">
        <f t="shared" si="10"/>
        <v>0</v>
      </c>
      <c r="O27">
        <f t="shared" si="2"/>
        <v>0</v>
      </c>
      <c r="P27">
        <f t="shared" si="3"/>
        <v>0</v>
      </c>
      <c r="Q27">
        <f t="shared" si="4"/>
        <v>-2</v>
      </c>
      <c r="R27">
        <f t="shared" si="5"/>
        <v>-1.4124293785310734E-3</v>
      </c>
      <c r="S27">
        <f t="shared" si="6"/>
        <v>-1.4124293785310734E-3</v>
      </c>
    </row>
    <row r="28" spans="1:19" x14ac:dyDescent="0.25">
      <c r="B28" t="s">
        <v>61</v>
      </c>
      <c r="C28">
        <v>0</v>
      </c>
      <c r="D28">
        <v>2</v>
      </c>
      <c r="E28">
        <v>1412</v>
      </c>
      <c r="F28">
        <v>34.319451968094697</v>
      </c>
      <c r="G28">
        <v>2</v>
      </c>
      <c r="H28">
        <v>2859</v>
      </c>
      <c r="I28">
        <v>-945</v>
      </c>
      <c r="J28">
        <v>2859</v>
      </c>
      <c r="K28">
        <v>-945</v>
      </c>
      <c r="L28">
        <v>1088</v>
      </c>
      <c r="M28">
        <f t="shared" si="9"/>
        <v>1</v>
      </c>
      <c r="N28">
        <f t="shared" si="10"/>
        <v>3.4989503149055281E-4</v>
      </c>
      <c r="O28">
        <f t="shared" si="2"/>
        <v>0</v>
      </c>
      <c r="P28">
        <f t="shared" si="3"/>
        <v>0</v>
      </c>
      <c r="Q28">
        <f t="shared" si="4"/>
        <v>-4</v>
      </c>
      <c r="R28">
        <f t="shared" si="5"/>
        <v>-2.8248587570621469E-3</v>
      </c>
      <c r="S28">
        <f t="shared" si="6"/>
        <v>-2.8248587570621469E-3</v>
      </c>
    </row>
    <row r="30" spans="1:19" x14ac:dyDescent="0.25">
      <c r="A30" t="s">
        <v>62</v>
      </c>
      <c r="B30" t="s">
        <v>9</v>
      </c>
      <c r="C30">
        <v>0</v>
      </c>
      <c r="D30">
        <v>0</v>
      </c>
      <c r="E30">
        <v>1416</v>
      </c>
      <c r="F30">
        <v>34.319451968094697</v>
      </c>
      <c r="G30">
        <v>2</v>
      </c>
      <c r="H30">
        <v>1914</v>
      </c>
      <c r="I30">
        <v>0</v>
      </c>
      <c r="J30">
        <v>989</v>
      </c>
      <c r="K30">
        <v>925</v>
      </c>
      <c r="L30">
        <v>1088</v>
      </c>
    </row>
    <row r="31" spans="1:19" x14ac:dyDescent="0.25">
      <c r="B31" t="s">
        <v>63</v>
      </c>
      <c r="C31">
        <v>0</v>
      </c>
      <c r="D31">
        <v>10</v>
      </c>
      <c r="E31">
        <v>1434</v>
      </c>
      <c r="F31">
        <v>34.2363929362402</v>
      </c>
      <c r="G31">
        <v>2</v>
      </c>
      <c r="H31">
        <v>1006</v>
      </c>
      <c r="I31">
        <v>908</v>
      </c>
      <c r="J31">
        <v>1006</v>
      </c>
      <c r="K31">
        <v>908</v>
      </c>
      <c r="L31">
        <v>1088</v>
      </c>
      <c r="M31">
        <f>J31-$J$30</f>
        <v>17</v>
      </c>
      <c r="N31">
        <f>M31/$J$30</f>
        <v>1.7189079878665317E-2</v>
      </c>
      <c r="O31">
        <f t="shared" si="2"/>
        <v>-8.3059031854496368E-2</v>
      </c>
      <c r="P31">
        <f t="shared" si="3"/>
        <v>-2.4201736068429282E-3</v>
      </c>
      <c r="Q31">
        <f t="shared" si="4"/>
        <v>18</v>
      </c>
      <c r="R31">
        <f t="shared" si="5"/>
        <v>1.2711864406779662E-2</v>
      </c>
      <c r="S31">
        <f t="shared" si="6"/>
        <v>1.0291690799936734E-2</v>
      </c>
    </row>
    <row r="32" spans="1:19" x14ac:dyDescent="0.25">
      <c r="B32" t="s">
        <v>64</v>
      </c>
      <c r="C32">
        <v>1</v>
      </c>
      <c r="D32">
        <v>10</v>
      </c>
      <c r="E32">
        <v>1452</v>
      </c>
      <c r="F32">
        <v>34.700084747282098</v>
      </c>
      <c r="G32">
        <v>1</v>
      </c>
      <c r="H32">
        <v>1014</v>
      </c>
      <c r="I32">
        <v>900</v>
      </c>
      <c r="J32">
        <v>1014</v>
      </c>
      <c r="K32">
        <v>900</v>
      </c>
      <c r="L32">
        <v>1088</v>
      </c>
      <c r="M32">
        <f t="shared" ref="M32:M39" si="11">J32-$J$30</f>
        <v>25</v>
      </c>
      <c r="N32">
        <f t="shared" ref="N32:N39" si="12">M32/$J$30</f>
        <v>2.5278058645096056E-2</v>
      </c>
      <c r="O32">
        <f t="shared" si="2"/>
        <v>0.38063277918740113</v>
      </c>
      <c r="P32">
        <f t="shared" si="3"/>
        <v>1.1090875796654879E-2</v>
      </c>
      <c r="Q32">
        <f t="shared" si="4"/>
        <v>36</v>
      </c>
      <c r="R32">
        <f t="shared" si="5"/>
        <v>2.5423728813559324E-2</v>
      </c>
      <c r="S32">
        <f t="shared" si="6"/>
        <v>3.6514604610214205E-2</v>
      </c>
    </row>
    <row r="33" spans="1:19" x14ac:dyDescent="0.25">
      <c r="B33" t="s">
        <v>65</v>
      </c>
      <c r="C33">
        <v>0</v>
      </c>
      <c r="D33">
        <v>1</v>
      </c>
      <c r="E33">
        <v>1416</v>
      </c>
      <c r="F33">
        <v>34.319451968094697</v>
      </c>
      <c r="G33">
        <v>2</v>
      </c>
      <c r="H33">
        <v>987</v>
      </c>
      <c r="I33">
        <v>927</v>
      </c>
      <c r="J33">
        <v>987</v>
      </c>
      <c r="K33">
        <v>927</v>
      </c>
      <c r="L33">
        <v>1088</v>
      </c>
      <c r="M33">
        <f t="shared" si="11"/>
        <v>-2</v>
      </c>
      <c r="N33">
        <f t="shared" si="12"/>
        <v>-2.0222446916076846E-3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</row>
    <row r="34" spans="1:19" x14ac:dyDescent="0.25">
      <c r="B34" t="s">
        <v>17</v>
      </c>
      <c r="C34">
        <v>0</v>
      </c>
      <c r="D34">
        <v>0</v>
      </c>
      <c r="E34">
        <v>1416</v>
      </c>
      <c r="F34">
        <v>34.319451968094697</v>
      </c>
      <c r="G34">
        <v>2</v>
      </c>
      <c r="H34">
        <v>989</v>
      </c>
      <c r="I34">
        <v>925</v>
      </c>
      <c r="J34">
        <v>989</v>
      </c>
      <c r="K34">
        <v>925</v>
      </c>
      <c r="L34">
        <v>1088</v>
      </c>
      <c r="M34">
        <f t="shared" si="11"/>
        <v>0</v>
      </c>
      <c r="N34">
        <f t="shared" si="12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</row>
    <row r="35" spans="1:19" x14ac:dyDescent="0.25">
      <c r="B35" t="s">
        <v>66</v>
      </c>
      <c r="C35">
        <v>1</v>
      </c>
      <c r="D35">
        <v>10</v>
      </c>
      <c r="E35">
        <v>1456</v>
      </c>
      <c r="F35">
        <v>34.046081605664703</v>
      </c>
      <c r="G35">
        <v>3</v>
      </c>
      <c r="H35">
        <v>1022</v>
      </c>
      <c r="I35">
        <v>892</v>
      </c>
      <c r="J35">
        <v>1022</v>
      </c>
      <c r="K35">
        <v>892</v>
      </c>
      <c r="L35">
        <v>1088</v>
      </c>
      <c r="M35">
        <f t="shared" si="11"/>
        <v>33</v>
      </c>
      <c r="N35">
        <f t="shared" si="12"/>
        <v>3.3367037411526794E-2</v>
      </c>
      <c r="O35">
        <f t="shared" si="2"/>
        <v>-0.27337036242999346</v>
      </c>
      <c r="P35">
        <f t="shared" si="3"/>
        <v>-7.9654640955261757E-3</v>
      </c>
      <c r="Q35">
        <f t="shared" si="4"/>
        <v>40</v>
      </c>
      <c r="R35">
        <f t="shared" si="5"/>
        <v>2.8248587570621469E-2</v>
      </c>
      <c r="S35">
        <f t="shared" si="6"/>
        <v>2.0283123475095293E-2</v>
      </c>
    </row>
    <row r="36" spans="1:19" x14ac:dyDescent="0.25">
      <c r="B36" t="s">
        <v>67</v>
      </c>
      <c r="C36">
        <v>1</v>
      </c>
      <c r="D36">
        <v>10</v>
      </c>
      <c r="E36">
        <v>1484</v>
      </c>
      <c r="F36">
        <v>34.122968362060597</v>
      </c>
      <c r="G36">
        <v>2</v>
      </c>
      <c r="H36">
        <v>1023</v>
      </c>
      <c r="I36">
        <v>891</v>
      </c>
      <c r="J36">
        <v>1023</v>
      </c>
      <c r="K36">
        <v>891</v>
      </c>
      <c r="L36">
        <v>1088</v>
      </c>
      <c r="M36">
        <f t="shared" si="11"/>
        <v>34</v>
      </c>
      <c r="N36">
        <f t="shared" si="12"/>
        <v>3.4378159757330634E-2</v>
      </c>
      <c r="O36">
        <f t="shared" si="2"/>
        <v>-0.19648360603409998</v>
      </c>
      <c r="P36">
        <f t="shared" si="3"/>
        <v>-5.7251382165648288E-3</v>
      </c>
      <c r="Q36">
        <f t="shared" si="4"/>
        <v>68</v>
      </c>
      <c r="R36">
        <f t="shared" si="5"/>
        <v>4.8022598870056499E-2</v>
      </c>
      <c r="S36">
        <f t="shared" si="6"/>
        <v>4.2297460653491672E-2</v>
      </c>
    </row>
    <row r="37" spans="1:19" x14ac:dyDescent="0.25">
      <c r="B37" t="s">
        <v>31</v>
      </c>
      <c r="C37">
        <v>0</v>
      </c>
      <c r="D37">
        <v>1</v>
      </c>
      <c r="E37">
        <v>1414</v>
      </c>
      <c r="F37">
        <v>34.319451968094697</v>
      </c>
      <c r="G37">
        <v>2</v>
      </c>
      <c r="H37">
        <v>992</v>
      </c>
      <c r="I37">
        <v>922</v>
      </c>
      <c r="J37">
        <v>992</v>
      </c>
      <c r="K37">
        <v>922</v>
      </c>
      <c r="L37">
        <v>1088</v>
      </c>
      <c r="M37">
        <f t="shared" si="11"/>
        <v>3</v>
      </c>
      <c r="N37">
        <f t="shared" si="12"/>
        <v>3.0333670374115269E-3</v>
      </c>
      <c r="O37">
        <f t="shared" si="2"/>
        <v>0</v>
      </c>
      <c r="P37">
        <f t="shared" si="3"/>
        <v>0</v>
      </c>
      <c r="Q37">
        <f t="shared" si="4"/>
        <v>-2</v>
      </c>
      <c r="R37">
        <f t="shared" si="5"/>
        <v>-1.4124293785310734E-3</v>
      </c>
      <c r="S37">
        <f t="shared" si="6"/>
        <v>-1.4124293785310734E-3</v>
      </c>
    </row>
    <row r="38" spans="1:19" x14ac:dyDescent="0.25">
      <c r="B38" t="s">
        <v>68</v>
      </c>
      <c r="C38">
        <v>0</v>
      </c>
      <c r="D38">
        <v>10</v>
      </c>
      <c r="E38">
        <v>1450</v>
      </c>
      <c r="F38">
        <v>34.763995213993397</v>
      </c>
      <c r="G38">
        <v>1</v>
      </c>
      <c r="H38">
        <v>1017</v>
      </c>
      <c r="I38">
        <v>897</v>
      </c>
      <c r="J38">
        <v>1017</v>
      </c>
      <c r="K38">
        <v>897</v>
      </c>
      <c r="L38">
        <v>1088</v>
      </c>
      <c r="M38">
        <f t="shared" si="11"/>
        <v>28</v>
      </c>
      <c r="N38">
        <f t="shared" si="12"/>
        <v>2.8311425682507583E-2</v>
      </c>
      <c r="O38">
        <f t="shared" si="2"/>
        <v>0.44454324589869998</v>
      </c>
      <c r="P38">
        <f t="shared" si="3"/>
        <v>1.2953098619172956E-2</v>
      </c>
      <c r="Q38">
        <f t="shared" si="4"/>
        <v>34</v>
      </c>
      <c r="R38">
        <f t="shared" si="5"/>
        <v>2.4011299435028249E-2</v>
      </c>
      <c r="S38">
        <f t="shared" si="6"/>
        <v>3.6964398054201208E-2</v>
      </c>
    </row>
    <row r="39" spans="1:19" x14ac:dyDescent="0.25">
      <c r="B39" t="s">
        <v>69</v>
      </c>
      <c r="C39">
        <v>1</v>
      </c>
      <c r="D39">
        <v>10</v>
      </c>
      <c r="E39">
        <v>1458</v>
      </c>
      <c r="F39">
        <v>34.369149054190402</v>
      </c>
      <c r="G39">
        <v>1</v>
      </c>
      <c r="H39">
        <v>1019</v>
      </c>
      <c r="I39">
        <v>895</v>
      </c>
      <c r="J39">
        <v>1019</v>
      </c>
      <c r="K39">
        <v>895</v>
      </c>
      <c r="L39">
        <v>1088</v>
      </c>
      <c r="M39">
        <f t="shared" si="11"/>
        <v>30</v>
      </c>
      <c r="N39">
        <f t="shared" si="12"/>
        <v>3.0333670374115267E-2</v>
      </c>
      <c r="O39">
        <f t="shared" si="2"/>
        <v>4.969708609570489E-2</v>
      </c>
      <c r="P39">
        <f t="shared" si="3"/>
        <v>1.4480734174282886E-3</v>
      </c>
      <c r="Q39">
        <f t="shared" si="4"/>
        <v>42</v>
      </c>
      <c r="R39">
        <f t="shared" si="5"/>
        <v>2.9661016949152543E-2</v>
      </c>
      <c r="S39">
        <f t="shared" si="6"/>
        <v>3.1109090366580831E-2</v>
      </c>
    </row>
    <row r="41" spans="1:19" x14ac:dyDescent="0.25">
      <c r="A41" t="s">
        <v>70</v>
      </c>
      <c r="B41" t="s">
        <v>9</v>
      </c>
      <c r="C41">
        <v>0</v>
      </c>
      <c r="D41">
        <v>0</v>
      </c>
      <c r="E41">
        <v>1416</v>
      </c>
      <c r="F41">
        <v>34.319451968094697</v>
      </c>
      <c r="G41">
        <v>2</v>
      </c>
      <c r="H41">
        <v>1914</v>
      </c>
      <c r="I41">
        <v>0</v>
      </c>
      <c r="J41">
        <v>1523</v>
      </c>
      <c r="K41">
        <v>391</v>
      </c>
      <c r="L41">
        <v>1088</v>
      </c>
    </row>
    <row r="42" spans="1:19" x14ac:dyDescent="0.25">
      <c r="B42" t="s">
        <v>71</v>
      </c>
      <c r="C42">
        <v>1</v>
      </c>
      <c r="D42">
        <v>10</v>
      </c>
      <c r="E42">
        <v>1448</v>
      </c>
      <c r="F42">
        <v>34.167308724834903</v>
      </c>
      <c r="G42">
        <v>2</v>
      </c>
      <c r="H42">
        <v>1550</v>
      </c>
      <c r="I42">
        <v>364</v>
      </c>
      <c r="J42">
        <v>1550</v>
      </c>
      <c r="K42">
        <v>364</v>
      </c>
      <c r="L42">
        <v>1088</v>
      </c>
      <c r="M42">
        <f>J42-$J$41</f>
        <v>27</v>
      </c>
      <c r="N42">
        <f>M42/$J$41</f>
        <v>1.772816808929744E-2</v>
      </c>
      <c r="O42">
        <f t="shared" si="2"/>
        <v>-0.15214324325979334</v>
      </c>
      <c r="P42">
        <f t="shared" si="3"/>
        <v>-4.4331489733936977E-3</v>
      </c>
      <c r="Q42">
        <f t="shared" si="4"/>
        <v>32</v>
      </c>
      <c r="R42">
        <f t="shared" si="5"/>
        <v>2.2598870056497175E-2</v>
      </c>
      <c r="S42">
        <f t="shared" si="6"/>
        <v>1.8165721083103478E-2</v>
      </c>
    </row>
    <row r="43" spans="1:19" x14ac:dyDescent="0.25">
      <c r="B43" t="s">
        <v>37</v>
      </c>
      <c r="C43">
        <v>0</v>
      </c>
      <c r="D43">
        <v>0</v>
      </c>
      <c r="E43">
        <v>1416</v>
      </c>
      <c r="F43">
        <v>34.319451968094697</v>
      </c>
      <c r="G43">
        <v>2</v>
      </c>
      <c r="H43">
        <v>1523</v>
      </c>
      <c r="I43">
        <v>391</v>
      </c>
      <c r="J43">
        <v>1523</v>
      </c>
      <c r="K43">
        <v>391</v>
      </c>
      <c r="L43">
        <v>1088</v>
      </c>
      <c r="M43">
        <f t="shared" ref="M43:M47" si="13">J43-$J$41</f>
        <v>0</v>
      </c>
      <c r="N43">
        <f t="shared" ref="N43:N47" si="14">M43/$J$41</f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</row>
    <row r="44" spans="1:19" x14ac:dyDescent="0.25">
      <c r="B44" t="s">
        <v>72</v>
      </c>
      <c r="C44">
        <v>0</v>
      </c>
      <c r="D44">
        <v>10</v>
      </c>
      <c r="E44">
        <v>1454</v>
      </c>
      <c r="F44">
        <v>34.514360489476701</v>
      </c>
      <c r="G44">
        <v>1</v>
      </c>
      <c r="H44">
        <v>1551</v>
      </c>
      <c r="I44">
        <v>363</v>
      </c>
      <c r="J44">
        <v>1551</v>
      </c>
      <c r="K44">
        <v>363</v>
      </c>
      <c r="L44">
        <v>1088</v>
      </c>
      <c r="M44">
        <f t="shared" si="13"/>
        <v>28</v>
      </c>
      <c r="N44">
        <f t="shared" si="14"/>
        <v>1.8384766907419567E-2</v>
      </c>
      <c r="O44">
        <f t="shared" si="2"/>
        <v>0.1949085213820041</v>
      </c>
      <c r="P44">
        <f t="shared" si="3"/>
        <v>5.6792434087584521E-3</v>
      </c>
      <c r="Q44">
        <f t="shared" si="4"/>
        <v>38</v>
      </c>
      <c r="R44">
        <f t="shared" si="5"/>
        <v>2.6836158192090395E-2</v>
      </c>
      <c r="S44">
        <f t="shared" si="6"/>
        <v>3.2515401600848849E-2</v>
      </c>
    </row>
    <row r="45" spans="1:19" x14ac:dyDescent="0.25">
      <c r="B45" t="s">
        <v>73</v>
      </c>
      <c r="C45">
        <v>2</v>
      </c>
      <c r="D45">
        <v>5</v>
      </c>
      <c r="E45">
        <v>1418</v>
      </c>
      <c r="F45">
        <v>34.319451968094697</v>
      </c>
      <c r="G45">
        <v>2</v>
      </c>
      <c r="H45">
        <v>1521</v>
      </c>
      <c r="I45">
        <v>393</v>
      </c>
      <c r="J45">
        <v>1521</v>
      </c>
      <c r="K45">
        <v>393</v>
      </c>
      <c r="L45">
        <v>1088</v>
      </c>
      <c r="M45">
        <f t="shared" si="13"/>
        <v>-2</v>
      </c>
      <c r="N45">
        <f t="shared" si="14"/>
        <v>-1.3131976362442547E-3</v>
      </c>
      <c r="O45">
        <f t="shared" si="2"/>
        <v>0</v>
      </c>
      <c r="P45">
        <f t="shared" si="3"/>
        <v>0</v>
      </c>
      <c r="Q45">
        <f t="shared" si="4"/>
        <v>2</v>
      </c>
      <c r="R45">
        <f t="shared" si="5"/>
        <v>1.4124293785310734E-3</v>
      </c>
      <c r="S45">
        <f t="shared" si="6"/>
        <v>1.4124293785310734E-3</v>
      </c>
    </row>
    <row r="46" spans="1:19" x14ac:dyDescent="0.25">
      <c r="B46" t="s">
        <v>74</v>
      </c>
      <c r="C46">
        <v>0</v>
      </c>
      <c r="D46">
        <v>2</v>
      </c>
      <c r="E46">
        <v>1412</v>
      </c>
      <c r="F46">
        <v>34.319451968094697</v>
      </c>
      <c r="G46">
        <v>2</v>
      </c>
      <c r="H46">
        <v>1530</v>
      </c>
      <c r="I46">
        <v>384</v>
      </c>
      <c r="J46">
        <v>1530</v>
      </c>
      <c r="K46">
        <v>384</v>
      </c>
      <c r="L46">
        <v>1088</v>
      </c>
      <c r="M46">
        <f t="shared" si="13"/>
        <v>7</v>
      </c>
      <c r="N46">
        <f t="shared" si="14"/>
        <v>4.5961917268548917E-3</v>
      </c>
      <c r="O46">
        <f t="shared" si="2"/>
        <v>0</v>
      </c>
      <c r="P46">
        <f t="shared" si="3"/>
        <v>0</v>
      </c>
      <c r="Q46">
        <f t="shared" si="4"/>
        <v>-4</v>
      </c>
      <c r="R46">
        <f t="shared" si="5"/>
        <v>-2.8248587570621469E-3</v>
      </c>
      <c r="S46">
        <f t="shared" si="6"/>
        <v>-2.8248587570621469E-3</v>
      </c>
    </row>
    <row r="47" spans="1:19" x14ac:dyDescent="0.25">
      <c r="B47" t="s">
        <v>75</v>
      </c>
      <c r="C47">
        <v>0</v>
      </c>
      <c r="D47">
        <v>1</v>
      </c>
      <c r="E47">
        <v>1414</v>
      </c>
      <c r="F47">
        <v>34.319451968094697</v>
      </c>
      <c r="G47">
        <v>2</v>
      </c>
      <c r="H47">
        <v>1523</v>
      </c>
      <c r="I47">
        <v>391</v>
      </c>
      <c r="J47">
        <v>1523</v>
      </c>
      <c r="K47">
        <v>391</v>
      </c>
      <c r="L47">
        <v>1088</v>
      </c>
      <c r="M47">
        <f t="shared" si="13"/>
        <v>0</v>
      </c>
      <c r="N47">
        <f t="shared" si="14"/>
        <v>0</v>
      </c>
      <c r="O47">
        <f t="shared" si="2"/>
        <v>0</v>
      </c>
      <c r="P47">
        <f t="shared" si="3"/>
        <v>0</v>
      </c>
      <c r="Q47">
        <f t="shared" si="4"/>
        <v>-2</v>
      </c>
      <c r="R47">
        <f t="shared" si="5"/>
        <v>-1.4124293785310734E-3</v>
      </c>
      <c r="S47">
        <f t="shared" si="6"/>
        <v>-1.4124293785310734E-3</v>
      </c>
    </row>
    <row r="49" spans="1:19" s="2" customFormat="1" x14ac:dyDescent="0.25">
      <c r="A49" t="s">
        <v>76</v>
      </c>
      <c r="B49" t="s">
        <v>9</v>
      </c>
      <c r="C49">
        <v>0</v>
      </c>
      <c r="D49">
        <v>0</v>
      </c>
      <c r="E49">
        <v>1416</v>
      </c>
      <c r="F49">
        <v>34.319451968094697</v>
      </c>
      <c r="G49">
        <v>2</v>
      </c>
      <c r="H49">
        <v>1914</v>
      </c>
      <c r="I49">
        <v>0</v>
      </c>
      <c r="J49">
        <v>2057</v>
      </c>
      <c r="K49">
        <v>-143</v>
      </c>
      <c r="L49">
        <v>1088</v>
      </c>
    </row>
    <row r="50" spans="1:19" x14ac:dyDescent="0.25">
      <c r="B50" t="s">
        <v>47</v>
      </c>
      <c r="C50">
        <v>0</v>
      </c>
      <c r="D50">
        <v>0</v>
      </c>
      <c r="E50">
        <v>1416</v>
      </c>
      <c r="F50">
        <v>34.319451968094697</v>
      </c>
      <c r="G50">
        <v>2</v>
      </c>
      <c r="H50">
        <v>2057</v>
      </c>
      <c r="I50">
        <v>-143</v>
      </c>
      <c r="J50">
        <v>2057</v>
      </c>
      <c r="K50">
        <v>-143</v>
      </c>
      <c r="L50">
        <v>1088</v>
      </c>
      <c r="M50">
        <f>J50-$J$49</f>
        <v>0</v>
      </c>
      <c r="N50">
        <f>M50/$J$49</f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</row>
    <row r="51" spans="1:19" x14ac:dyDescent="0.25">
      <c r="B51" t="s">
        <v>77</v>
      </c>
      <c r="C51">
        <v>0</v>
      </c>
      <c r="D51">
        <v>4</v>
      </c>
      <c r="E51">
        <v>1426</v>
      </c>
      <c r="F51">
        <v>34.299639896108701</v>
      </c>
      <c r="G51">
        <v>2</v>
      </c>
      <c r="H51">
        <v>2072</v>
      </c>
      <c r="I51">
        <v>-158</v>
      </c>
      <c r="J51">
        <v>2072</v>
      </c>
      <c r="K51">
        <v>-158</v>
      </c>
      <c r="L51">
        <v>1088</v>
      </c>
      <c r="M51">
        <f t="shared" ref="M51:M58" si="15">J51-$J$49</f>
        <v>15</v>
      </c>
      <c r="N51">
        <f t="shared" ref="N51:N58" si="16">M51/$J$49</f>
        <v>7.2921730675741371E-3</v>
      </c>
      <c r="O51">
        <f t="shared" si="2"/>
        <v>-1.9812071985995772E-2</v>
      </c>
      <c r="P51">
        <f t="shared" si="3"/>
        <v>-5.7728404300902577E-4</v>
      </c>
      <c r="Q51">
        <f t="shared" si="4"/>
        <v>10</v>
      </c>
      <c r="R51">
        <f t="shared" si="5"/>
        <v>7.0621468926553672E-3</v>
      </c>
      <c r="S51">
        <f t="shared" si="6"/>
        <v>6.4848628496463412E-3</v>
      </c>
    </row>
    <row r="52" spans="1:19" x14ac:dyDescent="0.25">
      <c r="B52" t="s">
        <v>78</v>
      </c>
      <c r="C52">
        <v>0</v>
      </c>
      <c r="D52">
        <v>2</v>
      </c>
      <c r="E52">
        <v>1414</v>
      </c>
      <c r="F52">
        <v>34.319451968094697</v>
      </c>
      <c r="G52">
        <v>2</v>
      </c>
      <c r="H52">
        <v>2051</v>
      </c>
      <c r="I52">
        <v>-137</v>
      </c>
      <c r="J52">
        <v>2051</v>
      </c>
      <c r="K52">
        <v>-137</v>
      </c>
      <c r="L52">
        <v>1088</v>
      </c>
      <c r="M52">
        <f t="shared" si="15"/>
        <v>-6</v>
      </c>
      <c r="N52">
        <f t="shared" si="16"/>
        <v>-2.9168692270296549E-3</v>
      </c>
      <c r="O52">
        <f t="shared" si="2"/>
        <v>0</v>
      </c>
      <c r="P52">
        <f t="shared" si="3"/>
        <v>0</v>
      </c>
      <c r="Q52">
        <f t="shared" si="4"/>
        <v>-2</v>
      </c>
      <c r="R52">
        <f t="shared" si="5"/>
        <v>-1.4124293785310734E-3</v>
      </c>
      <c r="S52">
        <f t="shared" si="6"/>
        <v>-1.4124293785310734E-3</v>
      </c>
    </row>
    <row r="53" spans="1:19" x14ac:dyDescent="0.25">
      <c r="B53" t="s">
        <v>79</v>
      </c>
      <c r="C53">
        <v>1</v>
      </c>
      <c r="D53">
        <v>10</v>
      </c>
      <c r="E53">
        <v>1438</v>
      </c>
      <c r="F53">
        <v>34.441133017710101</v>
      </c>
      <c r="G53">
        <v>1</v>
      </c>
      <c r="H53">
        <v>2137</v>
      </c>
      <c r="I53">
        <v>-223</v>
      </c>
      <c r="J53">
        <v>2137</v>
      </c>
      <c r="K53">
        <v>-223</v>
      </c>
      <c r="L53">
        <v>1088</v>
      </c>
      <c r="M53">
        <f t="shared" si="15"/>
        <v>80</v>
      </c>
      <c r="N53">
        <f t="shared" si="16"/>
        <v>3.8891589693728731E-2</v>
      </c>
      <c r="O53">
        <f t="shared" si="2"/>
        <v>0.12168104961540394</v>
      </c>
      <c r="P53">
        <f t="shared" si="3"/>
        <v>3.5455417449126378E-3</v>
      </c>
      <c r="Q53">
        <f t="shared" si="4"/>
        <v>22</v>
      </c>
      <c r="R53">
        <f t="shared" si="5"/>
        <v>1.5536723163841809E-2</v>
      </c>
      <c r="S53">
        <f t="shared" si="6"/>
        <v>1.9082264908754448E-2</v>
      </c>
    </row>
    <row r="54" spans="1:19" x14ac:dyDescent="0.25">
      <c r="B54" t="s">
        <v>80</v>
      </c>
      <c r="C54">
        <v>0</v>
      </c>
      <c r="D54">
        <v>10</v>
      </c>
      <c r="E54">
        <v>1446</v>
      </c>
      <c r="F54">
        <v>34.159099519410198</v>
      </c>
      <c r="G54">
        <v>2</v>
      </c>
      <c r="H54">
        <v>2092</v>
      </c>
      <c r="I54">
        <v>-178</v>
      </c>
      <c r="J54">
        <v>2092</v>
      </c>
      <c r="K54">
        <v>-178</v>
      </c>
      <c r="L54">
        <v>1088</v>
      </c>
      <c r="M54">
        <f t="shared" si="15"/>
        <v>35</v>
      </c>
      <c r="N54">
        <f t="shared" si="16"/>
        <v>1.7015070491006319E-2</v>
      </c>
      <c r="O54">
        <f t="shared" si="2"/>
        <v>-0.16035244868449894</v>
      </c>
      <c r="P54">
        <f t="shared" si="3"/>
        <v>-4.6723487552648461E-3</v>
      </c>
      <c r="Q54">
        <f t="shared" si="4"/>
        <v>30</v>
      </c>
      <c r="R54">
        <f t="shared" si="5"/>
        <v>2.1186440677966101E-2</v>
      </c>
      <c r="S54">
        <f t="shared" si="6"/>
        <v>1.6514091922701254E-2</v>
      </c>
    </row>
    <row r="55" spans="1:19" x14ac:dyDescent="0.25">
      <c r="B55" t="s">
        <v>81</v>
      </c>
      <c r="C55">
        <v>0</v>
      </c>
      <c r="D55">
        <v>6</v>
      </c>
      <c r="E55">
        <v>1444</v>
      </c>
      <c r="F55">
        <v>34.208259734115998</v>
      </c>
      <c r="G55">
        <v>2</v>
      </c>
      <c r="H55">
        <v>2068</v>
      </c>
      <c r="I55">
        <v>-154</v>
      </c>
      <c r="J55">
        <v>2068</v>
      </c>
      <c r="K55">
        <v>-154</v>
      </c>
      <c r="L55">
        <v>1088</v>
      </c>
      <c r="M55">
        <f t="shared" si="15"/>
        <v>11</v>
      </c>
      <c r="N55">
        <f t="shared" si="16"/>
        <v>5.3475935828877002E-3</v>
      </c>
      <c r="O55">
        <f t="shared" si="2"/>
        <v>-0.1111922339786986</v>
      </c>
      <c r="P55">
        <f t="shared" si="3"/>
        <v>-3.2399186934007332E-3</v>
      </c>
      <c r="Q55">
        <f t="shared" si="4"/>
        <v>28</v>
      </c>
      <c r="R55">
        <f t="shared" si="5"/>
        <v>1.977401129943503E-2</v>
      </c>
      <c r="S55">
        <f t="shared" si="6"/>
        <v>1.6534092606034296E-2</v>
      </c>
    </row>
    <row r="56" spans="1:19" x14ac:dyDescent="0.25">
      <c r="B56" t="s">
        <v>82</v>
      </c>
      <c r="C56">
        <v>0</v>
      </c>
      <c r="D56">
        <v>2</v>
      </c>
      <c r="E56">
        <v>1412</v>
      </c>
      <c r="F56">
        <v>34.319451968094697</v>
      </c>
      <c r="G56">
        <v>2</v>
      </c>
      <c r="H56">
        <v>2068</v>
      </c>
      <c r="I56">
        <v>-154</v>
      </c>
      <c r="J56">
        <v>2068</v>
      </c>
      <c r="K56">
        <v>-154</v>
      </c>
      <c r="L56">
        <v>1088</v>
      </c>
      <c r="M56">
        <f t="shared" si="15"/>
        <v>11</v>
      </c>
      <c r="N56">
        <f t="shared" si="16"/>
        <v>5.3475935828877002E-3</v>
      </c>
      <c r="O56">
        <f t="shared" si="2"/>
        <v>0</v>
      </c>
      <c r="P56">
        <f t="shared" si="3"/>
        <v>0</v>
      </c>
      <c r="Q56">
        <f t="shared" si="4"/>
        <v>-4</v>
      </c>
      <c r="R56">
        <f t="shared" si="5"/>
        <v>-2.8248587570621469E-3</v>
      </c>
      <c r="S56">
        <f t="shared" si="6"/>
        <v>-2.8248587570621469E-3</v>
      </c>
    </row>
    <row r="57" spans="1:19" x14ac:dyDescent="0.25">
      <c r="B57" t="s">
        <v>83</v>
      </c>
      <c r="C57">
        <v>1</v>
      </c>
      <c r="D57">
        <v>10</v>
      </c>
      <c r="E57">
        <v>1450</v>
      </c>
      <c r="F57">
        <v>34.106153391464098</v>
      </c>
      <c r="G57">
        <v>2</v>
      </c>
      <c r="H57">
        <v>2086</v>
      </c>
      <c r="I57">
        <v>-172</v>
      </c>
      <c r="J57">
        <v>2086</v>
      </c>
      <c r="K57">
        <v>-172</v>
      </c>
      <c r="L57">
        <v>1088</v>
      </c>
      <c r="M57">
        <f t="shared" si="15"/>
        <v>29</v>
      </c>
      <c r="N57">
        <f t="shared" si="16"/>
        <v>1.4098201263976665E-2</v>
      </c>
      <c r="O57">
        <f t="shared" si="2"/>
        <v>-0.21329857663059926</v>
      </c>
      <c r="P57">
        <f t="shared" si="3"/>
        <v>-6.2150927360056238E-3</v>
      </c>
      <c r="Q57">
        <f t="shared" si="4"/>
        <v>34</v>
      </c>
      <c r="R57">
        <f t="shared" si="5"/>
        <v>2.4011299435028249E-2</v>
      </c>
      <c r="S57">
        <f t="shared" si="6"/>
        <v>1.7796206699022626E-2</v>
      </c>
    </row>
    <row r="58" spans="1:19" x14ac:dyDescent="0.25">
      <c r="B58" t="s">
        <v>84</v>
      </c>
      <c r="C58">
        <v>0</v>
      </c>
      <c r="D58">
        <v>1</v>
      </c>
      <c r="E58">
        <v>1414</v>
      </c>
      <c r="F58">
        <v>34.319451968094697</v>
      </c>
      <c r="G58">
        <v>2</v>
      </c>
      <c r="H58">
        <v>2057</v>
      </c>
      <c r="I58">
        <v>-143</v>
      </c>
      <c r="J58">
        <v>2057</v>
      </c>
      <c r="K58">
        <v>-143</v>
      </c>
      <c r="L58">
        <v>1088</v>
      </c>
      <c r="M58">
        <f t="shared" si="15"/>
        <v>0</v>
      </c>
      <c r="N58">
        <f t="shared" si="16"/>
        <v>0</v>
      </c>
      <c r="O58">
        <f t="shared" si="2"/>
        <v>0</v>
      </c>
      <c r="P58">
        <f t="shared" si="3"/>
        <v>0</v>
      </c>
      <c r="Q58">
        <f t="shared" si="4"/>
        <v>-2</v>
      </c>
      <c r="R58">
        <f t="shared" si="5"/>
        <v>-1.4124293785310734E-3</v>
      </c>
      <c r="S58">
        <f t="shared" si="6"/>
        <v>-1.4124293785310734E-3</v>
      </c>
    </row>
    <row r="60" spans="1:19" x14ac:dyDescent="0.25">
      <c r="A60" t="s">
        <v>85</v>
      </c>
      <c r="B60" t="s">
        <v>9</v>
      </c>
      <c r="C60">
        <v>0</v>
      </c>
      <c r="D60">
        <v>0</v>
      </c>
      <c r="E60">
        <v>1416</v>
      </c>
      <c r="F60">
        <v>34.319451968094697</v>
      </c>
      <c r="G60">
        <v>2</v>
      </c>
      <c r="H60">
        <v>1914</v>
      </c>
      <c r="I60">
        <v>0</v>
      </c>
      <c r="J60">
        <v>2858</v>
      </c>
      <c r="K60">
        <v>-944</v>
      </c>
      <c r="L60">
        <v>1088</v>
      </c>
    </row>
    <row r="61" spans="1:19" x14ac:dyDescent="0.25">
      <c r="B61" t="s">
        <v>86</v>
      </c>
      <c r="C61">
        <v>0</v>
      </c>
      <c r="D61">
        <v>10</v>
      </c>
      <c r="E61">
        <v>1454</v>
      </c>
      <c r="F61">
        <v>34.276043598615303</v>
      </c>
      <c r="G61">
        <v>3</v>
      </c>
      <c r="H61">
        <v>2903</v>
      </c>
      <c r="I61">
        <v>-989</v>
      </c>
      <c r="J61">
        <v>2903</v>
      </c>
      <c r="K61">
        <v>-989</v>
      </c>
      <c r="L61">
        <v>1088</v>
      </c>
      <c r="M61">
        <f>J61-$J$60</f>
        <v>45</v>
      </c>
      <c r="N61">
        <f>M61/$J$60</f>
        <v>1.5745276417074877E-2</v>
      </c>
      <c r="O61">
        <f t="shared" si="2"/>
        <v>-4.3408369479394082E-2</v>
      </c>
      <c r="P61">
        <f t="shared" si="3"/>
        <v>-1.2648328277429651E-3</v>
      </c>
      <c r="Q61">
        <f t="shared" si="4"/>
        <v>38</v>
      </c>
      <c r="R61">
        <f t="shared" si="5"/>
        <v>2.6836158192090395E-2</v>
      </c>
      <c r="S61">
        <f t="shared" si="6"/>
        <v>2.557132536434743E-2</v>
      </c>
    </row>
    <row r="62" spans="1:19" x14ac:dyDescent="0.25">
      <c r="B62" t="s">
        <v>87</v>
      </c>
      <c r="C62">
        <v>0</v>
      </c>
      <c r="D62">
        <v>1</v>
      </c>
      <c r="E62">
        <v>1416</v>
      </c>
      <c r="F62">
        <v>34.319451968094697</v>
      </c>
      <c r="G62">
        <v>2</v>
      </c>
      <c r="H62">
        <v>2849</v>
      </c>
      <c r="I62">
        <v>-935</v>
      </c>
      <c r="J62">
        <v>2849</v>
      </c>
      <c r="K62">
        <v>-935</v>
      </c>
      <c r="L62">
        <v>1088</v>
      </c>
      <c r="M62">
        <f t="shared" ref="M62:M68" si="17">J62-$J$60</f>
        <v>-9</v>
      </c>
      <c r="N62">
        <f t="shared" ref="N62:N68" si="18">M62/$J$60</f>
        <v>-3.1490552834149755E-3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</row>
    <row r="63" spans="1:19" x14ac:dyDescent="0.25">
      <c r="B63" t="s">
        <v>88</v>
      </c>
      <c r="C63">
        <v>0</v>
      </c>
      <c r="D63">
        <v>10</v>
      </c>
      <c r="E63">
        <v>1436</v>
      </c>
      <c r="F63">
        <v>34.304327339405802</v>
      </c>
      <c r="G63">
        <v>2</v>
      </c>
      <c r="H63">
        <v>2883</v>
      </c>
      <c r="I63">
        <v>-969</v>
      </c>
      <c r="J63">
        <v>2883</v>
      </c>
      <c r="K63">
        <v>-969</v>
      </c>
      <c r="L63">
        <v>1088</v>
      </c>
      <c r="M63">
        <f t="shared" si="17"/>
        <v>25</v>
      </c>
      <c r="N63">
        <f t="shared" si="18"/>
        <v>8.74737578726382E-3</v>
      </c>
      <c r="O63">
        <f t="shared" si="2"/>
        <v>-1.5124628688894859E-2</v>
      </c>
      <c r="P63">
        <f t="shared" si="3"/>
        <v>-4.4070134636635714E-4</v>
      </c>
      <c r="Q63">
        <f t="shared" si="4"/>
        <v>20</v>
      </c>
      <c r="R63">
        <f t="shared" si="5"/>
        <v>1.4124293785310734E-2</v>
      </c>
      <c r="S63">
        <f t="shared" si="6"/>
        <v>1.3683592438944377E-2</v>
      </c>
    </row>
    <row r="64" spans="1:19" x14ac:dyDescent="0.25">
      <c r="B64" t="s">
        <v>56</v>
      </c>
      <c r="C64">
        <v>0</v>
      </c>
      <c r="D64">
        <v>0</v>
      </c>
      <c r="E64">
        <v>1416</v>
      </c>
      <c r="F64">
        <v>34.319451968094697</v>
      </c>
      <c r="G64">
        <v>2</v>
      </c>
      <c r="H64">
        <v>2858</v>
      </c>
      <c r="I64">
        <v>-944</v>
      </c>
      <c r="J64">
        <v>2858</v>
      </c>
      <c r="K64">
        <v>-944</v>
      </c>
      <c r="L64">
        <v>1088</v>
      </c>
      <c r="M64">
        <f t="shared" si="17"/>
        <v>0</v>
      </c>
      <c r="N64">
        <f t="shared" si="18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</row>
    <row r="65" spans="1:19" x14ac:dyDescent="0.25">
      <c r="B65" t="s">
        <v>89</v>
      </c>
      <c r="C65">
        <v>1</v>
      </c>
      <c r="D65">
        <v>10</v>
      </c>
      <c r="E65">
        <v>1440</v>
      </c>
      <c r="F65">
        <v>34.327514351860401</v>
      </c>
      <c r="G65">
        <v>1</v>
      </c>
      <c r="H65">
        <v>2900</v>
      </c>
      <c r="I65">
        <v>-986</v>
      </c>
      <c r="J65">
        <v>2900</v>
      </c>
      <c r="K65">
        <v>-986</v>
      </c>
      <c r="L65">
        <v>1088</v>
      </c>
      <c r="M65">
        <f t="shared" si="17"/>
        <v>42</v>
      </c>
      <c r="N65">
        <f t="shared" si="18"/>
        <v>1.4695591322603219E-2</v>
      </c>
      <c r="O65">
        <f t="shared" si="2"/>
        <v>8.0623837657043396E-3</v>
      </c>
      <c r="P65">
        <f t="shared" si="3"/>
        <v>2.3492169319019394E-4</v>
      </c>
      <c r="Q65">
        <f t="shared" si="4"/>
        <v>24</v>
      </c>
      <c r="R65">
        <f t="shared" si="5"/>
        <v>1.6949152542372881E-2</v>
      </c>
      <c r="S65">
        <f t="shared" si="6"/>
        <v>1.7184074235563077E-2</v>
      </c>
    </row>
    <row r="66" spans="1:19" x14ac:dyDescent="0.25">
      <c r="B66" t="s">
        <v>60</v>
      </c>
      <c r="C66">
        <v>0</v>
      </c>
      <c r="D66">
        <v>1</v>
      </c>
      <c r="E66">
        <v>1414</v>
      </c>
      <c r="F66">
        <v>34.319451968094697</v>
      </c>
      <c r="G66">
        <v>2</v>
      </c>
      <c r="H66">
        <v>2858</v>
      </c>
      <c r="I66">
        <v>-944</v>
      </c>
      <c r="J66">
        <v>2858</v>
      </c>
      <c r="K66">
        <v>-944</v>
      </c>
      <c r="L66">
        <v>1088</v>
      </c>
      <c r="M66">
        <f t="shared" si="17"/>
        <v>0</v>
      </c>
      <c r="N66">
        <f t="shared" si="18"/>
        <v>0</v>
      </c>
      <c r="O66">
        <f t="shared" si="2"/>
        <v>0</v>
      </c>
      <c r="P66">
        <f t="shared" si="3"/>
        <v>0</v>
      </c>
      <c r="Q66">
        <f t="shared" si="4"/>
        <v>-2</v>
      </c>
      <c r="R66">
        <f t="shared" si="5"/>
        <v>-1.4124293785310734E-3</v>
      </c>
      <c r="S66">
        <f t="shared" si="6"/>
        <v>-1.4124293785310734E-3</v>
      </c>
    </row>
    <row r="67" spans="1:19" x14ac:dyDescent="0.25">
      <c r="B67" t="s">
        <v>90</v>
      </c>
      <c r="C67">
        <v>0</v>
      </c>
      <c r="D67">
        <v>10</v>
      </c>
      <c r="E67">
        <v>1442</v>
      </c>
      <c r="F67">
        <v>34.292024349890198</v>
      </c>
      <c r="G67">
        <v>2</v>
      </c>
      <c r="H67">
        <v>2902</v>
      </c>
      <c r="I67">
        <v>-988</v>
      </c>
      <c r="J67">
        <v>2902</v>
      </c>
      <c r="K67">
        <v>-988</v>
      </c>
      <c r="L67">
        <v>1088</v>
      </c>
      <c r="M67">
        <f t="shared" si="17"/>
        <v>44</v>
      </c>
      <c r="N67">
        <f t="shared" si="18"/>
        <v>1.5395381385584325E-2</v>
      </c>
      <c r="O67">
        <f t="shared" si="2"/>
        <v>-2.7427618204498572E-2</v>
      </c>
      <c r="P67">
        <f t="shared" si="3"/>
        <v>-7.9918578624148305E-4</v>
      </c>
      <c r="Q67">
        <f t="shared" si="4"/>
        <v>26</v>
      </c>
      <c r="R67">
        <f t="shared" si="5"/>
        <v>1.8361581920903956E-2</v>
      </c>
      <c r="S67">
        <f t="shared" si="6"/>
        <v>1.7562396134662473E-2</v>
      </c>
    </row>
    <row r="68" spans="1:19" x14ac:dyDescent="0.25">
      <c r="B68" t="s">
        <v>91</v>
      </c>
      <c r="C68">
        <v>1</v>
      </c>
      <c r="D68">
        <v>10</v>
      </c>
      <c r="E68">
        <v>1450</v>
      </c>
      <c r="F68">
        <v>34.257159212877198</v>
      </c>
      <c r="G68">
        <v>2</v>
      </c>
      <c r="H68">
        <v>2923</v>
      </c>
      <c r="I68">
        <v>-1009</v>
      </c>
      <c r="J68">
        <v>2923</v>
      </c>
      <c r="K68">
        <v>-1009</v>
      </c>
      <c r="L68">
        <v>1088</v>
      </c>
      <c r="M68">
        <f t="shared" si="17"/>
        <v>65</v>
      </c>
      <c r="N68">
        <f t="shared" si="18"/>
        <v>2.2743177046885936E-2</v>
      </c>
      <c r="O68">
        <f t="shared" si="2"/>
        <v>-6.2292755217498552E-2</v>
      </c>
      <c r="P68">
        <f t="shared" si="3"/>
        <v>-1.8150859540359042E-3</v>
      </c>
      <c r="Q68">
        <f t="shared" si="4"/>
        <v>34</v>
      </c>
      <c r="R68">
        <f t="shared" si="5"/>
        <v>2.4011299435028249E-2</v>
      </c>
      <c r="S68">
        <f t="shared" si="6"/>
        <v>2.2196213480992346E-2</v>
      </c>
    </row>
    <row r="70" spans="1:19" x14ac:dyDescent="0.25">
      <c r="A70" t="s">
        <v>92</v>
      </c>
      <c r="B70" t="s">
        <v>9</v>
      </c>
      <c r="C70">
        <v>0</v>
      </c>
      <c r="D70">
        <v>0</v>
      </c>
      <c r="E70">
        <v>1416</v>
      </c>
      <c r="F70">
        <v>34.319451968094697</v>
      </c>
      <c r="G70">
        <v>2</v>
      </c>
      <c r="H70">
        <v>1914</v>
      </c>
      <c r="I70">
        <v>0</v>
      </c>
      <c r="J70">
        <v>989</v>
      </c>
      <c r="K70">
        <v>925</v>
      </c>
      <c r="L70">
        <v>1088</v>
      </c>
    </row>
    <row r="71" spans="1:19" x14ac:dyDescent="0.25">
      <c r="B71" t="s">
        <v>93</v>
      </c>
      <c r="C71">
        <v>0</v>
      </c>
      <c r="D71">
        <v>10</v>
      </c>
      <c r="E71">
        <v>1444</v>
      </c>
      <c r="F71">
        <v>34.455175058442997</v>
      </c>
      <c r="G71">
        <v>1</v>
      </c>
      <c r="H71">
        <v>1012</v>
      </c>
      <c r="I71">
        <v>902</v>
      </c>
      <c r="J71">
        <v>1012</v>
      </c>
      <c r="K71">
        <v>902</v>
      </c>
      <c r="L71">
        <v>1088</v>
      </c>
      <c r="M71">
        <f>J71-$J$70</f>
        <v>23</v>
      </c>
      <c r="N71">
        <f>M71/$J$70</f>
        <v>2.3255813953488372E-2</v>
      </c>
      <c r="O71">
        <f t="shared" si="2"/>
        <v>0.13572309034829999</v>
      </c>
      <c r="P71">
        <f t="shared" si="3"/>
        <v>3.9546986494561698E-3</v>
      </c>
      <c r="Q71">
        <f t="shared" si="4"/>
        <v>28</v>
      </c>
      <c r="R71">
        <f t="shared" si="5"/>
        <v>1.977401129943503E-2</v>
      </c>
      <c r="S71">
        <f t="shared" si="6"/>
        <v>2.3728709948891199E-2</v>
      </c>
    </row>
    <row r="72" spans="1:19" x14ac:dyDescent="0.25">
      <c r="B72" t="s">
        <v>17</v>
      </c>
      <c r="C72">
        <v>0</v>
      </c>
      <c r="D72">
        <v>0</v>
      </c>
      <c r="E72">
        <v>1416</v>
      </c>
      <c r="F72">
        <v>34.319451968094697</v>
      </c>
      <c r="G72">
        <v>2</v>
      </c>
      <c r="H72">
        <v>989</v>
      </c>
      <c r="I72">
        <v>925</v>
      </c>
      <c r="J72">
        <v>989</v>
      </c>
      <c r="K72">
        <v>925</v>
      </c>
      <c r="L72">
        <v>1088</v>
      </c>
      <c r="M72">
        <f t="shared" ref="M72:M75" si="19">J72-$J$70</f>
        <v>0</v>
      </c>
      <c r="N72">
        <f t="shared" ref="N72:N75" si="20">M72/$J$70</f>
        <v>0</v>
      </c>
      <c r="O72">
        <f t="shared" si="2"/>
        <v>0</v>
      </c>
      <c r="P72">
        <f t="shared" si="3"/>
        <v>0</v>
      </c>
      <c r="Q72">
        <f t="shared" si="4"/>
        <v>0</v>
      </c>
      <c r="R72">
        <f t="shared" si="5"/>
        <v>0</v>
      </c>
      <c r="S72">
        <f t="shared" si="6"/>
        <v>0</v>
      </c>
    </row>
    <row r="73" spans="1:19" x14ac:dyDescent="0.25">
      <c r="B73" t="s">
        <v>94</v>
      </c>
      <c r="C73">
        <v>0</v>
      </c>
      <c r="D73">
        <v>2</v>
      </c>
      <c r="E73">
        <v>1412</v>
      </c>
      <c r="F73">
        <v>34.319451968094697</v>
      </c>
      <c r="G73">
        <v>2</v>
      </c>
      <c r="H73">
        <v>990</v>
      </c>
      <c r="I73">
        <v>924</v>
      </c>
      <c r="J73">
        <v>990</v>
      </c>
      <c r="K73">
        <v>924</v>
      </c>
      <c r="L73">
        <v>1088</v>
      </c>
      <c r="M73">
        <f t="shared" si="19"/>
        <v>1</v>
      </c>
      <c r="N73">
        <f t="shared" si="20"/>
        <v>1.0111223458038423E-3</v>
      </c>
      <c r="O73">
        <f t="shared" si="2"/>
        <v>0</v>
      </c>
      <c r="P73">
        <f t="shared" si="3"/>
        <v>0</v>
      </c>
      <c r="Q73">
        <f t="shared" si="4"/>
        <v>-4</v>
      </c>
      <c r="R73">
        <f t="shared" si="5"/>
        <v>-2.8248587570621469E-3</v>
      </c>
      <c r="S73">
        <f t="shared" si="6"/>
        <v>-2.8248587570621469E-3</v>
      </c>
    </row>
    <row r="74" spans="1:19" x14ac:dyDescent="0.25">
      <c r="B74" t="s">
        <v>95</v>
      </c>
      <c r="C74">
        <v>0</v>
      </c>
      <c r="D74">
        <v>3</v>
      </c>
      <c r="E74">
        <v>1410</v>
      </c>
      <c r="F74">
        <v>34.319451968094697</v>
      </c>
      <c r="G74">
        <v>2</v>
      </c>
      <c r="H74">
        <v>993</v>
      </c>
      <c r="I74">
        <v>921</v>
      </c>
      <c r="J74">
        <v>993</v>
      </c>
      <c r="K74">
        <v>921</v>
      </c>
      <c r="L74">
        <v>1088</v>
      </c>
      <c r="M74">
        <f t="shared" si="19"/>
        <v>4</v>
      </c>
      <c r="N74">
        <f t="shared" si="20"/>
        <v>4.0444893832153692E-3</v>
      </c>
      <c r="O74">
        <f t="shared" si="2"/>
        <v>0</v>
      </c>
      <c r="P74">
        <f t="shared" si="3"/>
        <v>0</v>
      </c>
      <c r="Q74">
        <f t="shared" si="4"/>
        <v>-6</v>
      </c>
      <c r="R74">
        <f t="shared" si="5"/>
        <v>-4.2372881355932203E-3</v>
      </c>
      <c r="S74">
        <f t="shared" si="6"/>
        <v>-4.2372881355932203E-3</v>
      </c>
    </row>
    <row r="75" spans="1:19" x14ac:dyDescent="0.25">
      <c r="B75" t="s">
        <v>18</v>
      </c>
      <c r="C75">
        <v>0</v>
      </c>
      <c r="D75">
        <v>1</v>
      </c>
      <c r="E75">
        <v>1414</v>
      </c>
      <c r="F75">
        <v>34.319451968094697</v>
      </c>
      <c r="G75">
        <v>2</v>
      </c>
      <c r="H75">
        <v>989</v>
      </c>
      <c r="I75">
        <v>925</v>
      </c>
      <c r="J75">
        <v>989</v>
      </c>
      <c r="K75">
        <v>925</v>
      </c>
      <c r="L75">
        <v>1088</v>
      </c>
      <c r="M75">
        <f t="shared" si="19"/>
        <v>0</v>
      </c>
      <c r="N75">
        <f t="shared" si="20"/>
        <v>0</v>
      </c>
      <c r="O75">
        <f t="shared" ref="O75:O119" si="21">F75-$F$2</f>
        <v>0</v>
      </c>
      <c r="P75">
        <f t="shared" ref="P75:P120" si="22">O75/$F$2</f>
        <v>0</v>
      </c>
      <c r="Q75">
        <f t="shared" ref="Q75:Q119" si="23">E75-$E$2</f>
        <v>-2</v>
      </c>
      <c r="R75">
        <f t="shared" ref="R75:R120" si="24">Q75/$E$2</f>
        <v>-1.4124293785310734E-3</v>
      </c>
      <c r="S75">
        <f t="shared" ref="S75:S119" si="25">P75+R75</f>
        <v>-1.4124293785310734E-3</v>
      </c>
    </row>
    <row r="77" spans="1:19" x14ac:dyDescent="0.25">
      <c r="A77" t="s">
        <v>96</v>
      </c>
      <c r="B77" t="s">
        <v>9</v>
      </c>
      <c r="C77">
        <v>0</v>
      </c>
      <c r="D77">
        <v>0</v>
      </c>
      <c r="E77">
        <v>1416</v>
      </c>
      <c r="F77">
        <v>34.319451968094697</v>
      </c>
      <c r="G77">
        <v>2</v>
      </c>
      <c r="H77">
        <v>1914</v>
      </c>
      <c r="I77">
        <v>0</v>
      </c>
      <c r="J77">
        <v>1523</v>
      </c>
      <c r="K77">
        <v>391</v>
      </c>
      <c r="L77">
        <v>1088</v>
      </c>
    </row>
    <row r="78" spans="1:19" x14ac:dyDescent="0.25">
      <c r="B78" t="s">
        <v>97</v>
      </c>
      <c r="C78">
        <v>1</v>
      </c>
      <c r="D78">
        <v>10</v>
      </c>
      <c r="E78">
        <v>1452</v>
      </c>
      <c r="F78">
        <v>34.033780154472097</v>
      </c>
      <c r="G78">
        <v>3</v>
      </c>
      <c r="H78">
        <v>1572</v>
      </c>
      <c r="I78">
        <v>342</v>
      </c>
      <c r="J78">
        <v>1572</v>
      </c>
      <c r="K78">
        <v>342</v>
      </c>
      <c r="L78">
        <v>1088</v>
      </c>
      <c r="M78">
        <f>J78-$J$77</f>
        <v>49</v>
      </c>
      <c r="N78">
        <f>M78/$J$77</f>
        <v>3.2173342087984239E-2</v>
      </c>
      <c r="O78">
        <f t="shared" si="21"/>
        <v>-0.2856718136225993</v>
      </c>
      <c r="P78">
        <f t="shared" si="22"/>
        <v>-8.3239037117543713E-3</v>
      </c>
      <c r="Q78">
        <f t="shared" si="23"/>
        <v>36</v>
      </c>
      <c r="R78">
        <f t="shared" si="24"/>
        <v>2.5423728813559324E-2</v>
      </c>
      <c r="S78">
        <f t="shared" si="25"/>
        <v>1.7099825101804952E-2</v>
      </c>
    </row>
    <row r="79" spans="1:19" x14ac:dyDescent="0.25">
      <c r="B79" t="s">
        <v>98</v>
      </c>
      <c r="C79">
        <v>0</v>
      </c>
      <c r="D79">
        <v>1</v>
      </c>
      <c r="E79">
        <v>1416</v>
      </c>
      <c r="F79">
        <v>34.274918397090502</v>
      </c>
      <c r="G79">
        <v>2</v>
      </c>
      <c r="H79">
        <v>1519</v>
      </c>
      <c r="I79">
        <v>395</v>
      </c>
      <c r="J79">
        <v>1519</v>
      </c>
      <c r="K79">
        <v>395</v>
      </c>
      <c r="L79">
        <v>1088</v>
      </c>
      <c r="M79">
        <f t="shared" ref="M79:M82" si="26">J79-$J$77</f>
        <v>-4</v>
      </c>
      <c r="N79">
        <f t="shared" ref="N79:N82" si="27">M79/$J$77</f>
        <v>-2.6263952724885093E-3</v>
      </c>
      <c r="O79">
        <f t="shared" si="21"/>
        <v>-4.4533571004194528E-2</v>
      </c>
      <c r="P79">
        <f t="shared" si="22"/>
        <v>-1.2976189434958185E-3</v>
      </c>
      <c r="Q79">
        <f t="shared" si="23"/>
        <v>0</v>
      </c>
      <c r="R79">
        <f t="shared" si="24"/>
        <v>0</v>
      </c>
      <c r="S79">
        <f t="shared" si="25"/>
        <v>-1.2976189434958185E-3</v>
      </c>
    </row>
    <row r="80" spans="1:19" x14ac:dyDescent="0.25">
      <c r="B80" t="s">
        <v>37</v>
      </c>
      <c r="C80">
        <v>0</v>
      </c>
      <c r="D80">
        <v>0</v>
      </c>
      <c r="E80">
        <v>1416</v>
      </c>
      <c r="F80">
        <v>34.319451968094697</v>
      </c>
      <c r="G80">
        <v>2</v>
      </c>
      <c r="H80">
        <v>1523</v>
      </c>
      <c r="I80">
        <v>391</v>
      </c>
      <c r="J80">
        <v>1523</v>
      </c>
      <c r="K80">
        <v>391</v>
      </c>
      <c r="L80">
        <v>1088</v>
      </c>
      <c r="M80">
        <f t="shared" si="26"/>
        <v>0</v>
      </c>
      <c r="N80">
        <f t="shared" si="27"/>
        <v>0</v>
      </c>
      <c r="O80">
        <f t="shared" si="21"/>
        <v>0</v>
      </c>
      <c r="P80">
        <f t="shared" si="22"/>
        <v>0</v>
      </c>
      <c r="Q80">
        <f t="shared" si="23"/>
        <v>0</v>
      </c>
      <c r="R80">
        <f t="shared" si="24"/>
        <v>0</v>
      </c>
      <c r="S80">
        <f t="shared" si="25"/>
        <v>0</v>
      </c>
    </row>
    <row r="81" spans="1:19" x14ac:dyDescent="0.25">
      <c r="B81" t="s">
        <v>99</v>
      </c>
      <c r="C81">
        <v>0</v>
      </c>
      <c r="D81">
        <v>10</v>
      </c>
      <c r="E81">
        <v>1432</v>
      </c>
      <c r="F81">
        <v>34.176789767408103</v>
      </c>
      <c r="G81">
        <v>1</v>
      </c>
      <c r="H81">
        <v>1552</v>
      </c>
      <c r="I81">
        <v>362</v>
      </c>
      <c r="J81">
        <v>1552</v>
      </c>
      <c r="K81">
        <v>362</v>
      </c>
      <c r="L81">
        <v>1088</v>
      </c>
      <c r="M81">
        <f t="shared" si="26"/>
        <v>29</v>
      </c>
      <c r="N81">
        <f t="shared" si="27"/>
        <v>1.9041365725541694E-2</v>
      </c>
      <c r="O81">
        <f t="shared" si="21"/>
        <v>-0.14266220068659408</v>
      </c>
      <c r="P81">
        <f t="shared" si="22"/>
        <v>-4.15689040778451E-3</v>
      </c>
      <c r="Q81">
        <f t="shared" si="23"/>
        <v>16</v>
      </c>
      <c r="R81">
        <f t="shared" si="24"/>
        <v>1.1299435028248588E-2</v>
      </c>
      <c r="S81">
        <f t="shared" si="25"/>
        <v>7.1425446204640775E-3</v>
      </c>
    </row>
    <row r="82" spans="1:19" x14ac:dyDescent="0.25">
      <c r="B82" t="s">
        <v>100</v>
      </c>
      <c r="C82">
        <v>0</v>
      </c>
      <c r="D82">
        <v>1</v>
      </c>
      <c r="E82">
        <v>1414</v>
      </c>
      <c r="F82">
        <v>34.319451968094697</v>
      </c>
      <c r="G82">
        <v>2</v>
      </c>
      <c r="H82">
        <v>1524</v>
      </c>
      <c r="I82">
        <v>390</v>
      </c>
      <c r="J82">
        <v>1524</v>
      </c>
      <c r="K82">
        <v>390</v>
      </c>
      <c r="L82">
        <v>1088</v>
      </c>
      <c r="M82">
        <f t="shared" si="26"/>
        <v>1</v>
      </c>
      <c r="N82">
        <f t="shared" si="27"/>
        <v>6.5659881812212733E-4</v>
      </c>
      <c r="O82">
        <f t="shared" si="21"/>
        <v>0</v>
      </c>
      <c r="P82">
        <f t="shared" si="22"/>
        <v>0</v>
      </c>
      <c r="Q82">
        <f t="shared" si="23"/>
        <v>-2</v>
      </c>
      <c r="R82">
        <f t="shared" si="24"/>
        <v>-1.4124293785310734E-3</v>
      </c>
      <c r="S82">
        <f t="shared" si="25"/>
        <v>-1.4124293785310734E-3</v>
      </c>
    </row>
    <row r="84" spans="1:19" x14ac:dyDescent="0.25">
      <c r="A84" t="s">
        <v>101</v>
      </c>
      <c r="B84" t="s">
        <v>9</v>
      </c>
      <c r="C84">
        <v>0</v>
      </c>
      <c r="D84">
        <v>0</v>
      </c>
      <c r="E84">
        <v>1416</v>
      </c>
      <c r="F84">
        <v>34.319451968094697</v>
      </c>
      <c r="G84">
        <v>2</v>
      </c>
      <c r="H84">
        <v>1914</v>
      </c>
      <c r="I84">
        <v>0</v>
      </c>
      <c r="J84">
        <v>2057</v>
      </c>
      <c r="K84">
        <v>-143</v>
      </c>
      <c r="L84">
        <v>1088</v>
      </c>
    </row>
    <row r="85" spans="1:19" x14ac:dyDescent="0.25">
      <c r="B85" t="s">
        <v>47</v>
      </c>
      <c r="C85">
        <v>0</v>
      </c>
      <c r="D85">
        <v>0</v>
      </c>
      <c r="E85">
        <v>1416</v>
      </c>
      <c r="F85">
        <v>34.319451968094697</v>
      </c>
      <c r="G85">
        <v>2</v>
      </c>
      <c r="H85">
        <v>2057</v>
      </c>
      <c r="I85">
        <v>-143</v>
      </c>
      <c r="J85">
        <v>2057</v>
      </c>
      <c r="K85">
        <v>-143</v>
      </c>
      <c r="L85">
        <v>1088</v>
      </c>
      <c r="M85">
        <f>J85-$J$84</f>
        <v>0</v>
      </c>
      <c r="N85">
        <f>M85/$J$84</f>
        <v>0</v>
      </c>
      <c r="O85">
        <f t="shared" si="21"/>
        <v>0</v>
      </c>
      <c r="P85">
        <f t="shared" si="22"/>
        <v>0</v>
      </c>
      <c r="Q85">
        <f t="shared" si="23"/>
        <v>0</v>
      </c>
      <c r="R85">
        <f t="shared" si="24"/>
        <v>0</v>
      </c>
      <c r="S85">
        <f t="shared" si="25"/>
        <v>0</v>
      </c>
    </row>
    <row r="86" spans="1:19" x14ac:dyDescent="0.25">
      <c r="B86" t="s">
        <v>102</v>
      </c>
      <c r="C86">
        <v>1</v>
      </c>
      <c r="D86">
        <v>3</v>
      </c>
      <c r="E86">
        <v>1418</v>
      </c>
      <c r="F86">
        <v>34.318884372635402</v>
      </c>
      <c r="G86">
        <v>3</v>
      </c>
      <c r="H86">
        <v>2069</v>
      </c>
      <c r="I86">
        <v>-155</v>
      </c>
      <c r="J86">
        <v>2069</v>
      </c>
      <c r="K86">
        <v>-155</v>
      </c>
      <c r="L86">
        <v>1088</v>
      </c>
      <c r="M86">
        <f t="shared" ref="M86:M90" si="28">J86-$J$84</f>
        <v>12</v>
      </c>
      <c r="N86">
        <f t="shared" ref="N86:N90" si="29">M86/$J$84</f>
        <v>5.8337384540593099E-3</v>
      </c>
      <c r="O86">
        <f t="shared" si="21"/>
        <v>-5.6759545929452315E-4</v>
      </c>
      <c r="P86">
        <f t="shared" si="22"/>
        <v>-1.6538593326670601E-5</v>
      </c>
      <c r="Q86">
        <f t="shared" si="23"/>
        <v>2</v>
      </c>
      <c r="R86">
        <f t="shared" si="24"/>
        <v>1.4124293785310734E-3</v>
      </c>
      <c r="S86">
        <f t="shared" si="25"/>
        <v>1.3958907852044029E-3</v>
      </c>
    </row>
    <row r="87" spans="1:19" x14ac:dyDescent="0.25">
      <c r="B87" t="s">
        <v>103</v>
      </c>
      <c r="C87">
        <v>0</v>
      </c>
      <c r="D87">
        <v>2</v>
      </c>
      <c r="E87">
        <v>1416</v>
      </c>
      <c r="F87">
        <v>34.319451968094697</v>
      </c>
      <c r="G87">
        <v>2</v>
      </c>
      <c r="H87">
        <v>2051</v>
      </c>
      <c r="I87">
        <v>-137</v>
      </c>
      <c r="J87">
        <v>2051</v>
      </c>
      <c r="K87">
        <v>-137</v>
      </c>
      <c r="L87">
        <v>1088</v>
      </c>
      <c r="M87">
        <f t="shared" si="28"/>
        <v>-6</v>
      </c>
      <c r="N87">
        <f t="shared" si="29"/>
        <v>-2.9168692270296549E-3</v>
      </c>
      <c r="O87">
        <f t="shared" si="21"/>
        <v>0</v>
      </c>
      <c r="P87">
        <f t="shared" si="22"/>
        <v>0</v>
      </c>
      <c r="Q87">
        <f t="shared" si="23"/>
        <v>0</v>
      </c>
      <c r="R87">
        <f t="shared" si="24"/>
        <v>0</v>
      </c>
      <c r="S87">
        <f t="shared" si="25"/>
        <v>0</v>
      </c>
    </row>
    <row r="88" spans="1:19" x14ac:dyDescent="0.25">
      <c r="B88" t="s">
        <v>104</v>
      </c>
      <c r="C88">
        <v>1</v>
      </c>
      <c r="D88">
        <v>10</v>
      </c>
      <c r="E88">
        <v>1434</v>
      </c>
      <c r="F88">
        <v>34.233414007759997</v>
      </c>
      <c r="G88">
        <v>3</v>
      </c>
      <c r="H88">
        <v>2117</v>
      </c>
      <c r="I88">
        <v>-203</v>
      </c>
      <c r="J88">
        <v>2117</v>
      </c>
      <c r="K88">
        <v>-203</v>
      </c>
      <c r="L88">
        <v>1088</v>
      </c>
      <c r="M88">
        <f t="shared" si="28"/>
        <v>60</v>
      </c>
      <c r="N88">
        <f t="shared" si="29"/>
        <v>2.9168692270296549E-2</v>
      </c>
      <c r="O88">
        <f t="shared" si="21"/>
        <v>-8.6037960334699903E-2</v>
      </c>
      <c r="P88">
        <f t="shared" si="22"/>
        <v>-2.5069736082815558E-3</v>
      </c>
      <c r="Q88">
        <f t="shared" si="23"/>
        <v>18</v>
      </c>
      <c r="R88">
        <f t="shared" si="24"/>
        <v>1.2711864406779662E-2</v>
      </c>
      <c r="S88">
        <f t="shared" si="25"/>
        <v>1.0204890798498106E-2</v>
      </c>
    </row>
    <row r="89" spans="1:19" x14ac:dyDescent="0.25">
      <c r="B89" t="s">
        <v>84</v>
      </c>
      <c r="C89">
        <v>0</v>
      </c>
      <c r="D89">
        <v>1</v>
      </c>
      <c r="E89">
        <v>1414</v>
      </c>
      <c r="F89">
        <v>34.319451968094697</v>
      </c>
      <c r="G89">
        <v>2</v>
      </c>
      <c r="H89">
        <v>2057</v>
      </c>
      <c r="I89">
        <v>-143</v>
      </c>
      <c r="J89">
        <v>2057</v>
      </c>
      <c r="K89">
        <v>-143</v>
      </c>
      <c r="L89">
        <v>1088</v>
      </c>
      <c r="M89">
        <f t="shared" si="28"/>
        <v>0</v>
      </c>
      <c r="N89">
        <f t="shared" si="29"/>
        <v>0</v>
      </c>
      <c r="O89">
        <f t="shared" si="21"/>
        <v>0</v>
      </c>
      <c r="P89">
        <f t="shared" si="22"/>
        <v>0</v>
      </c>
      <c r="Q89">
        <f t="shared" si="23"/>
        <v>-2</v>
      </c>
      <c r="R89">
        <f t="shared" si="24"/>
        <v>-1.4124293785310734E-3</v>
      </c>
      <c r="S89">
        <f t="shared" si="25"/>
        <v>-1.4124293785310734E-3</v>
      </c>
    </row>
    <row r="90" spans="1:19" x14ac:dyDescent="0.25">
      <c r="B90" t="s">
        <v>105</v>
      </c>
      <c r="C90">
        <v>1</v>
      </c>
      <c r="D90">
        <v>10</v>
      </c>
      <c r="E90">
        <v>1452</v>
      </c>
      <c r="F90">
        <v>33.938855121035999</v>
      </c>
      <c r="G90">
        <v>3</v>
      </c>
      <c r="H90">
        <v>2109</v>
      </c>
      <c r="I90">
        <v>-195</v>
      </c>
      <c r="J90">
        <v>2109</v>
      </c>
      <c r="K90">
        <v>-195</v>
      </c>
      <c r="L90">
        <v>1088</v>
      </c>
      <c r="M90">
        <f t="shared" si="28"/>
        <v>52</v>
      </c>
      <c r="N90">
        <f t="shared" si="29"/>
        <v>2.5279533300923675E-2</v>
      </c>
      <c r="O90">
        <f t="shared" si="21"/>
        <v>-0.38059684705869756</v>
      </c>
      <c r="P90">
        <f t="shared" si="22"/>
        <v>-1.1089828806489156E-2</v>
      </c>
      <c r="Q90">
        <f t="shared" si="23"/>
        <v>36</v>
      </c>
      <c r="R90">
        <f t="shared" si="24"/>
        <v>2.5423728813559324E-2</v>
      </c>
      <c r="S90">
        <f t="shared" si="25"/>
        <v>1.4333900007070167E-2</v>
      </c>
    </row>
    <row r="92" spans="1:19" x14ac:dyDescent="0.25">
      <c r="A92" t="s">
        <v>106</v>
      </c>
      <c r="B92" t="s">
        <v>9</v>
      </c>
      <c r="C92">
        <v>0</v>
      </c>
      <c r="D92">
        <v>0</v>
      </c>
      <c r="E92">
        <v>1416</v>
      </c>
      <c r="F92">
        <v>34.319451968094697</v>
      </c>
      <c r="G92">
        <v>2</v>
      </c>
      <c r="H92">
        <v>1914</v>
      </c>
      <c r="I92">
        <v>0</v>
      </c>
      <c r="J92">
        <v>2858</v>
      </c>
      <c r="K92">
        <v>-944</v>
      </c>
      <c r="L92">
        <v>1088</v>
      </c>
    </row>
    <row r="93" spans="1:19" x14ac:dyDescent="0.25">
      <c r="B93" t="s">
        <v>107</v>
      </c>
      <c r="C93">
        <v>1</v>
      </c>
      <c r="D93">
        <v>10</v>
      </c>
      <c r="E93">
        <v>1430</v>
      </c>
      <c r="F93">
        <v>34.298779785380802</v>
      </c>
      <c r="G93">
        <v>2</v>
      </c>
      <c r="H93">
        <v>2890</v>
      </c>
      <c r="I93">
        <v>-976</v>
      </c>
      <c r="J93">
        <v>2890</v>
      </c>
      <c r="K93">
        <v>-976</v>
      </c>
      <c r="L93">
        <v>1088</v>
      </c>
      <c r="M93">
        <f>J93-$J$92</f>
        <v>32</v>
      </c>
      <c r="N93">
        <f>M93/$J$92</f>
        <v>1.119664100769769E-2</v>
      </c>
      <c r="O93">
        <f t="shared" si="21"/>
        <v>-2.0672182713894927E-2</v>
      </c>
      <c r="P93">
        <f t="shared" si="22"/>
        <v>-6.0234594460054189E-4</v>
      </c>
      <c r="Q93">
        <f t="shared" si="23"/>
        <v>14</v>
      </c>
      <c r="R93">
        <f t="shared" si="24"/>
        <v>9.887005649717515E-3</v>
      </c>
      <c r="S93">
        <f t="shared" si="25"/>
        <v>9.2846597051169724E-3</v>
      </c>
    </row>
    <row r="94" spans="1:19" x14ac:dyDescent="0.25">
      <c r="B94" t="s">
        <v>56</v>
      </c>
      <c r="C94">
        <v>0</v>
      </c>
      <c r="D94">
        <v>0</v>
      </c>
      <c r="E94">
        <v>1416</v>
      </c>
      <c r="F94">
        <v>34.319451968094697</v>
      </c>
      <c r="G94">
        <v>2</v>
      </c>
      <c r="H94">
        <v>2858</v>
      </c>
      <c r="I94">
        <v>-944</v>
      </c>
      <c r="J94">
        <v>2858</v>
      </c>
      <c r="K94">
        <v>-944</v>
      </c>
      <c r="L94">
        <v>1088</v>
      </c>
      <c r="M94">
        <f t="shared" ref="M94:M100" si="30">J94-$J$92</f>
        <v>0</v>
      </c>
      <c r="N94">
        <f t="shared" ref="N94:N100" si="31">M94/$J$92</f>
        <v>0</v>
      </c>
      <c r="O94">
        <f t="shared" si="21"/>
        <v>0</v>
      </c>
      <c r="P94">
        <f t="shared" si="22"/>
        <v>0</v>
      </c>
      <c r="Q94">
        <f t="shared" si="23"/>
        <v>0</v>
      </c>
      <c r="R94">
        <f t="shared" si="24"/>
        <v>0</v>
      </c>
      <c r="S94">
        <f t="shared" si="25"/>
        <v>0</v>
      </c>
    </row>
    <row r="95" spans="1:19" x14ac:dyDescent="0.25">
      <c r="B95" t="s">
        <v>108</v>
      </c>
      <c r="C95">
        <v>0</v>
      </c>
      <c r="D95">
        <v>2</v>
      </c>
      <c r="E95">
        <v>1418</v>
      </c>
      <c r="F95">
        <v>34.319451968094697</v>
      </c>
      <c r="G95">
        <v>2</v>
      </c>
      <c r="H95">
        <v>2850</v>
      </c>
      <c r="I95">
        <v>-936</v>
      </c>
      <c r="J95">
        <v>2850</v>
      </c>
      <c r="K95">
        <v>-936</v>
      </c>
      <c r="L95">
        <v>1088</v>
      </c>
      <c r="M95">
        <f t="shared" si="30"/>
        <v>-8</v>
      </c>
      <c r="N95">
        <f t="shared" si="31"/>
        <v>-2.7991602519244225E-3</v>
      </c>
      <c r="O95">
        <f t="shared" si="21"/>
        <v>0</v>
      </c>
      <c r="P95">
        <f t="shared" si="22"/>
        <v>0</v>
      </c>
      <c r="Q95">
        <f t="shared" si="23"/>
        <v>2</v>
      </c>
      <c r="R95">
        <f t="shared" si="24"/>
        <v>1.4124293785310734E-3</v>
      </c>
      <c r="S95">
        <f t="shared" si="25"/>
        <v>1.4124293785310734E-3</v>
      </c>
    </row>
    <row r="96" spans="1:19" x14ac:dyDescent="0.25">
      <c r="B96" t="s">
        <v>109</v>
      </c>
      <c r="C96">
        <v>1</v>
      </c>
      <c r="D96">
        <v>10</v>
      </c>
      <c r="E96">
        <v>1460</v>
      </c>
      <c r="F96">
        <v>34.653768773766998</v>
      </c>
      <c r="G96">
        <v>1</v>
      </c>
      <c r="H96">
        <v>2937</v>
      </c>
      <c r="I96">
        <v>-1023</v>
      </c>
      <c r="J96">
        <v>2937</v>
      </c>
      <c r="K96">
        <v>-1023</v>
      </c>
      <c r="L96">
        <v>1088</v>
      </c>
      <c r="M96">
        <f t="shared" si="30"/>
        <v>79</v>
      </c>
      <c r="N96">
        <f t="shared" si="31"/>
        <v>2.7641707487753672E-2</v>
      </c>
      <c r="O96">
        <f t="shared" si="21"/>
        <v>0.3343168056723016</v>
      </c>
      <c r="P96">
        <f t="shared" si="22"/>
        <v>9.7413212187391976E-3</v>
      </c>
      <c r="Q96">
        <f t="shared" si="23"/>
        <v>44</v>
      </c>
      <c r="R96">
        <f t="shared" si="24"/>
        <v>3.1073446327683617E-2</v>
      </c>
      <c r="S96">
        <f t="shared" si="25"/>
        <v>4.0814767546422812E-2</v>
      </c>
    </row>
    <row r="97" spans="1:19" x14ac:dyDescent="0.25">
      <c r="B97" t="s">
        <v>110</v>
      </c>
      <c r="C97">
        <v>0</v>
      </c>
      <c r="D97">
        <v>10</v>
      </c>
      <c r="E97">
        <v>1452</v>
      </c>
      <c r="F97">
        <v>34.5912374162356</v>
      </c>
      <c r="G97">
        <v>1</v>
      </c>
      <c r="H97">
        <v>2967</v>
      </c>
      <c r="I97">
        <v>-1053</v>
      </c>
      <c r="J97">
        <v>2967</v>
      </c>
      <c r="K97">
        <v>-1053</v>
      </c>
      <c r="L97">
        <v>1088</v>
      </c>
      <c r="M97">
        <f t="shared" si="30"/>
        <v>109</v>
      </c>
      <c r="N97">
        <f t="shared" si="31"/>
        <v>3.8138558432470257E-2</v>
      </c>
      <c r="O97">
        <f t="shared" si="21"/>
        <v>0.27178544814090344</v>
      </c>
      <c r="P97">
        <f t="shared" si="22"/>
        <v>7.9192828718118967E-3</v>
      </c>
      <c r="Q97">
        <f t="shared" si="23"/>
        <v>36</v>
      </c>
      <c r="R97">
        <f t="shared" si="24"/>
        <v>2.5423728813559324E-2</v>
      </c>
      <c r="S97">
        <f t="shared" si="25"/>
        <v>3.3343011685371224E-2</v>
      </c>
    </row>
    <row r="98" spans="1:19" x14ac:dyDescent="0.25">
      <c r="B98" t="s">
        <v>111</v>
      </c>
      <c r="C98">
        <v>0</v>
      </c>
      <c r="D98">
        <v>1</v>
      </c>
      <c r="E98">
        <v>1414</v>
      </c>
      <c r="F98">
        <v>34.319451968094697</v>
      </c>
      <c r="G98">
        <v>2</v>
      </c>
      <c r="H98">
        <v>2859</v>
      </c>
      <c r="I98">
        <v>-945</v>
      </c>
      <c r="J98">
        <v>2859</v>
      </c>
      <c r="K98">
        <v>-945</v>
      </c>
      <c r="L98">
        <v>1088</v>
      </c>
      <c r="M98">
        <f t="shared" si="30"/>
        <v>1</v>
      </c>
      <c r="N98">
        <f t="shared" si="31"/>
        <v>3.4989503149055281E-4</v>
      </c>
      <c r="O98">
        <f t="shared" si="21"/>
        <v>0</v>
      </c>
      <c r="P98">
        <f t="shared" si="22"/>
        <v>0</v>
      </c>
      <c r="Q98">
        <f t="shared" si="23"/>
        <v>-2</v>
      </c>
      <c r="R98">
        <f t="shared" si="24"/>
        <v>-1.4124293785310734E-3</v>
      </c>
      <c r="S98">
        <f t="shared" si="25"/>
        <v>-1.4124293785310734E-3</v>
      </c>
    </row>
    <row r="99" spans="1:19" x14ac:dyDescent="0.25">
      <c r="B99" t="s">
        <v>112</v>
      </c>
      <c r="C99">
        <v>1</v>
      </c>
      <c r="D99">
        <v>10</v>
      </c>
      <c r="E99">
        <v>1452</v>
      </c>
      <c r="F99">
        <v>34.650555817132897</v>
      </c>
      <c r="G99">
        <v>1</v>
      </c>
      <c r="H99">
        <v>2960</v>
      </c>
      <c r="I99">
        <v>-1046</v>
      </c>
      <c r="J99">
        <v>2960</v>
      </c>
      <c r="K99">
        <v>-1046</v>
      </c>
      <c r="L99">
        <v>1088</v>
      </c>
      <c r="M99">
        <f t="shared" si="30"/>
        <v>102</v>
      </c>
      <c r="N99">
        <f t="shared" si="31"/>
        <v>3.5689293212036392E-2</v>
      </c>
      <c r="O99">
        <f t="shared" si="21"/>
        <v>0.33110384903820034</v>
      </c>
      <c r="P99">
        <f t="shared" si="22"/>
        <v>9.6477021062577918E-3</v>
      </c>
      <c r="Q99">
        <f t="shared" si="23"/>
        <v>36</v>
      </c>
      <c r="R99">
        <f t="shared" si="24"/>
        <v>2.5423728813559324E-2</v>
      </c>
      <c r="S99">
        <f t="shared" si="25"/>
        <v>3.5071430919817112E-2</v>
      </c>
    </row>
    <row r="100" spans="1:19" x14ac:dyDescent="0.25">
      <c r="B100" t="s">
        <v>113</v>
      </c>
      <c r="C100">
        <v>0</v>
      </c>
      <c r="D100">
        <v>10</v>
      </c>
      <c r="E100">
        <v>1462</v>
      </c>
      <c r="F100">
        <v>34.631772933350099</v>
      </c>
      <c r="G100">
        <v>1</v>
      </c>
      <c r="H100">
        <v>2949</v>
      </c>
      <c r="I100">
        <v>-1035</v>
      </c>
      <c r="J100">
        <v>2949</v>
      </c>
      <c r="K100">
        <v>-1035</v>
      </c>
      <c r="L100">
        <v>1088</v>
      </c>
      <c r="M100">
        <f t="shared" si="30"/>
        <v>91</v>
      </c>
      <c r="N100">
        <f t="shared" si="31"/>
        <v>3.184044786564031E-2</v>
      </c>
      <c r="O100">
        <f t="shared" si="21"/>
        <v>0.31232096525540243</v>
      </c>
      <c r="P100">
        <f t="shared" si="22"/>
        <v>9.1004065433723611E-3</v>
      </c>
      <c r="Q100">
        <f t="shared" si="23"/>
        <v>46</v>
      </c>
      <c r="R100">
        <f t="shared" si="24"/>
        <v>3.2485875706214688E-2</v>
      </c>
      <c r="S100">
        <f t="shared" si="25"/>
        <v>4.1586282249587048E-2</v>
      </c>
    </row>
    <row r="102" spans="1:19" x14ac:dyDescent="0.25">
      <c r="A102" t="s">
        <v>114</v>
      </c>
      <c r="B102" t="s">
        <v>9</v>
      </c>
      <c r="C102">
        <v>0</v>
      </c>
      <c r="D102">
        <v>0</v>
      </c>
      <c r="E102">
        <v>1416</v>
      </c>
      <c r="F102">
        <v>34.319451968094697</v>
      </c>
      <c r="G102">
        <v>2</v>
      </c>
      <c r="H102">
        <v>1914</v>
      </c>
      <c r="I102">
        <v>0</v>
      </c>
      <c r="J102">
        <v>989</v>
      </c>
      <c r="K102">
        <v>925</v>
      </c>
      <c r="L102">
        <v>1088</v>
      </c>
    </row>
    <row r="103" spans="1:19" x14ac:dyDescent="0.25">
      <c r="B103" t="s">
        <v>115</v>
      </c>
      <c r="C103">
        <v>0</v>
      </c>
      <c r="D103">
        <v>2</v>
      </c>
      <c r="E103">
        <v>1414</v>
      </c>
      <c r="F103">
        <v>34.319451968094697</v>
      </c>
      <c r="G103">
        <v>2</v>
      </c>
      <c r="H103">
        <v>987</v>
      </c>
      <c r="I103">
        <v>927</v>
      </c>
      <c r="J103">
        <v>987</v>
      </c>
      <c r="K103">
        <v>927</v>
      </c>
      <c r="L103">
        <v>1088</v>
      </c>
      <c r="M103">
        <f>J103-$J$102</f>
        <v>-2</v>
      </c>
      <c r="N103">
        <f>M103/$J$102</f>
        <v>-2.0222446916076846E-3</v>
      </c>
      <c r="O103">
        <f t="shared" si="21"/>
        <v>0</v>
      </c>
      <c r="P103">
        <f t="shared" si="22"/>
        <v>0</v>
      </c>
      <c r="Q103">
        <f t="shared" si="23"/>
        <v>-2</v>
      </c>
      <c r="R103">
        <f t="shared" si="24"/>
        <v>-1.4124293785310734E-3</v>
      </c>
      <c r="S103">
        <f t="shared" si="25"/>
        <v>-1.4124293785310734E-3</v>
      </c>
    </row>
    <row r="104" spans="1:19" x14ac:dyDescent="0.25">
      <c r="B104" t="s">
        <v>116</v>
      </c>
      <c r="C104">
        <v>0</v>
      </c>
      <c r="D104">
        <v>10</v>
      </c>
      <c r="E104">
        <v>1448</v>
      </c>
      <c r="F104">
        <v>34.438067159956802</v>
      </c>
      <c r="G104">
        <v>1</v>
      </c>
      <c r="H104">
        <v>1017</v>
      </c>
      <c r="I104">
        <v>897</v>
      </c>
      <c r="J104">
        <v>1017</v>
      </c>
      <c r="K104">
        <v>897</v>
      </c>
      <c r="L104">
        <v>1088</v>
      </c>
      <c r="M104">
        <f t="shared" ref="M104:M109" si="32">J104-$J$102</f>
        <v>28</v>
      </c>
      <c r="N104">
        <f t="shared" ref="N104:N109" si="33">M104/$J$102</f>
        <v>2.8311425682507583E-2</v>
      </c>
      <c r="O104">
        <f t="shared" si="21"/>
        <v>0.11861519186210501</v>
      </c>
      <c r="P104">
        <f t="shared" si="22"/>
        <v>3.4562087987994794E-3</v>
      </c>
      <c r="Q104">
        <f t="shared" si="23"/>
        <v>32</v>
      </c>
      <c r="R104">
        <f t="shared" si="24"/>
        <v>2.2598870056497175E-2</v>
      </c>
      <c r="S104">
        <f t="shared" si="25"/>
        <v>2.6055078855296655E-2</v>
      </c>
    </row>
    <row r="105" spans="1:19" x14ac:dyDescent="0.25">
      <c r="B105" t="s">
        <v>17</v>
      </c>
      <c r="C105">
        <v>0</v>
      </c>
      <c r="D105">
        <v>0</v>
      </c>
      <c r="E105">
        <v>1416</v>
      </c>
      <c r="F105">
        <v>34.319451968094697</v>
      </c>
      <c r="G105">
        <v>2</v>
      </c>
      <c r="H105">
        <v>989</v>
      </c>
      <c r="I105">
        <v>925</v>
      </c>
      <c r="J105">
        <v>989</v>
      </c>
      <c r="K105">
        <v>925</v>
      </c>
      <c r="L105">
        <v>1088</v>
      </c>
      <c r="M105">
        <f t="shared" si="32"/>
        <v>0</v>
      </c>
      <c r="N105">
        <f t="shared" si="33"/>
        <v>0</v>
      </c>
      <c r="O105">
        <f t="shared" si="21"/>
        <v>0</v>
      </c>
      <c r="P105">
        <f t="shared" si="22"/>
        <v>0</v>
      </c>
      <c r="Q105">
        <f t="shared" si="23"/>
        <v>0</v>
      </c>
      <c r="R105">
        <f t="shared" si="24"/>
        <v>0</v>
      </c>
      <c r="S105">
        <f t="shared" si="25"/>
        <v>0</v>
      </c>
    </row>
    <row r="106" spans="1:19" x14ac:dyDescent="0.25">
      <c r="B106" t="s">
        <v>117</v>
      </c>
      <c r="C106">
        <v>1</v>
      </c>
      <c r="D106">
        <v>10</v>
      </c>
      <c r="E106">
        <v>1434</v>
      </c>
      <c r="F106">
        <v>34.224415228761202</v>
      </c>
      <c r="G106">
        <v>2</v>
      </c>
      <c r="H106">
        <v>1000</v>
      </c>
      <c r="I106">
        <v>914</v>
      </c>
      <c r="J106">
        <v>1000</v>
      </c>
      <c r="K106">
        <v>914</v>
      </c>
      <c r="L106">
        <v>1088</v>
      </c>
      <c r="M106">
        <f t="shared" si="32"/>
        <v>11</v>
      </c>
      <c r="N106">
        <f t="shared" si="33"/>
        <v>1.1122345803842264E-2</v>
      </c>
      <c r="O106">
        <f t="shared" si="21"/>
        <v>-9.5036739333494324E-2</v>
      </c>
      <c r="P106">
        <f t="shared" si="22"/>
        <v>-2.7691799805499764E-3</v>
      </c>
      <c r="Q106">
        <f t="shared" si="23"/>
        <v>18</v>
      </c>
      <c r="R106">
        <f t="shared" si="24"/>
        <v>1.2711864406779662E-2</v>
      </c>
      <c r="S106">
        <f t="shared" si="25"/>
        <v>9.9426844262296855E-3</v>
      </c>
    </row>
    <row r="107" spans="1:19" x14ac:dyDescent="0.25">
      <c r="B107" t="s">
        <v>118</v>
      </c>
      <c r="C107">
        <v>0</v>
      </c>
      <c r="D107">
        <v>10</v>
      </c>
      <c r="E107">
        <v>1446</v>
      </c>
      <c r="F107">
        <v>33.571019972860299</v>
      </c>
      <c r="G107">
        <v>2</v>
      </c>
      <c r="H107">
        <v>1014</v>
      </c>
      <c r="I107">
        <v>900</v>
      </c>
      <c r="J107">
        <v>1014</v>
      </c>
      <c r="K107">
        <v>900</v>
      </c>
      <c r="L107">
        <v>1088</v>
      </c>
      <c r="M107">
        <f t="shared" si="32"/>
        <v>25</v>
      </c>
      <c r="N107">
        <f t="shared" si="33"/>
        <v>2.5278058645096056E-2</v>
      </c>
      <c r="O107">
        <f t="shared" si="21"/>
        <v>-0.74843199523439807</v>
      </c>
      <c r="P107">
        <f t="shared" si="22"/>
        <v>-2.1807807302114929E-2</v>
      </c>
      <c r="Q107">
        <f t="shared" si="23"/>
        <v>30</v>
      </c>
      <c r="R107">
        <f t="shared" si="24"/>
        <v>2.1186440677966101E-2</v>
      </c>
      <c r="S107">
        <f t="shared" si="25"/>
        <v>-6.2136662414882804E-4</v>
      </c>
    </row>
    <row r="108" spans="1:19" x14ac:dyDescent="0.25">
      <c r="B108" t="s">
        <v>18</v>
      </c>
      <c r="C108">
        <v>0</v>
      </c>
      <c r="D108">
        <v>1</v>
      </c>
      <c r="E108">
        <v>1414</v>
      </c>
      <c r="F108">
        <v>34.319451968094697</v>
      </c>
      <c r="G108">
        <v>2</v>
      </c>
      <c r="H108">
        <v>989</v>
      </c>
      <c r="I108">
        <v>925</v>
      </c>
      <c r="J108">
        <v>989</v>
      </c>
      <c r="K108">
        <v>925</v>
      </c>
      <c r="L108">
        <v>1088</v>
      </c>
      <c r="M108">
        <f t="shared" si="32"/>
        <v>0</v>
      </c>
      <c r="N108">
        <f t="shared" si="33"/>
        <v>0</v>
      </c>
      <c r="O108">
        <f t="shared" si="21"/>
        <v>0</v>
      </c>
      <c r="P108">
        <f t="shared" si="22"/>
        <v>0</v>
      </c>
      <c r="Q108">
        <f t="shared" si="23"/>
        <v>-2</v>
      </c>
      <c r="R108">
        <f t="shared" si="24"/>
        <v>-1.4124293785310734E-3</v>
      </c>
      <c r="S108">
        <f t="shared" si="25"/>
        <v>-1.4124293785310734E-3</v>
      </c>
    </row>
    <row r="109" spans="1:19" x14ac:dyDescent="0.25">
      <c r="B109" t="s">
        <v>65</v>
      </c>
      <c r="C109">
        <v>0</v>
      </c>
      <c r="D109">
        <v>1</v>
      </c>
      <c r="E109">
        <v>1416</v>
      </c>
      <c r="F109">
        <v>34.319451968094697</v>
      </c>
      <c r="G109">
        <v>2</v>
      </c>
      <c r="H109">
        <v>987</v>
      </c>
      <c r="I109">
        <v>927</v>
      </c>
      <c r="J109">
        <v>987</v>
      </c>
      <c r="K109">
        <v>927</v>
      </c>
      <c r="L109">
        <v>1088</v>
      </c>
      <c r="M109">
        <f t="shared" si="32"/>
        <v>-2</v>
      </c>
      <c r="N109">
        <f t="shared" si="33"/>
        <v>-2.0222446916076846E-3</v>
      </c>
      <c r="O109">
        <f t="shared" si="21"/>
        <v>0</v>
      </c>
      <c r="P109">
        <f t="shared" si="22"/>
        <v>0</v>
      </c>
      <c r="Q109">
        <f t="shared" si="23"/>
        <v>0</v>
      </c>
      <c r="R109">
        <f t="shared" si="24"/>
        <v>0</v>
      </c>
      <c r="S109">
        <f t="shared" si="25"/>
        <v>0</v>
      </c>
    </row>
    <row r="111" spans="1:19" x14ac:dyDescent="0.25">
      <c r="A111" t="s">
        <v>126</v>
      </c>
      <c r="B111" t="s">
        <v>9</v>
      </c>
      <c r="C111">
        <v>0</v>
      </c>
      <c r="D111">
        <v>0</v>
      </c>
      <c r="E111">
        <v>1416</v>
      </c>
      <c r="F111">
        <v>34.319451968094697</v>
      </c>
      <c r="G111">
        <v>2</v>
      </c>
      <c r="H111">
        <v>1914</v>
      </c>
      <c r="I111">
        <v>0</v>
      </c>
      <c r="J111">
        <v>1523</v>
      </c>
      <c r="K111">
        <v>391</v>
      </c>
      <c r="L111">
        <v>1088</v>
      </c>
    </row>
    <row r="112" spans="1:19" x14ac:dyDescent="0.25">
      <c r="B112" t="s">
        <v>37</v>
      </c>
      <c r="C112">
        <v>0</v>
      </c>
      <c r="D112">
        <v>0</v>
      </c>
      <c r="E112">
        <v>1416</v>
      </c>
      <c r="F112">
        <v>34.319451968094697</v>
      </c>
      <c r="G112">
        <v>2</v>
      </c>
      <c r="H112">
        <v>1523</v>
      </c>
      <c r="I112">
        <v>391</v>
      </c>
      <c r="J112">
        <v>1523</v>
      </c>
      <c r="K112">
        <v>391</v>
      </c>
      <c r="L112">
        <v>1088</v>
      </c>
      <c r="M112">
        <f>J112-$J$111</f>
        <v>0</v>
      </c>
      <c r="N112">
        <f>M112/$J$111</f>
        <v>0</v>
      </c>
      <c r="O112">
        <f t="shared" si="21"/>
        <v>0</v>
      </c>
      <c r="P112">
        <f t="shared" si="22"/>
        <v>0</v>
      </c>
      <c r="Q112">
        <f t="shared" si="23"/>
        <v>0</v>
      </c>
      <c r="R112">
        <f t="shared" si="24"/>
        <v>0</v>
      </c>
      <c r="S112">
        <f t="shared" si="25"/>
        <v>0</v>
      </c>
    </row>
    <row r="113" spans="1:19" x14ac:dyDescent="0.25">
      <c r="B113" t="s">
        <v>119</v>
      </c>
      <c r="C113">
        <v>0</v>
      </c>
      <c r="D113">
        <v>2</v>
      </c>
      <c r="E113">
        <v>1412</v>
      </c>
      <c r="F113">
        <v>34.319451968094697</v>
      </c>
      <c r="G113">
        <v>2</v>
      </c>
      <c r="H113">
        <v>1524</v>
      </c>
      <c r="I113">
        <v>390</v>
      </c>
      <c r="J113">
        <v>1524</v>
      </c>
      <c r="K113">
        <v>390</v>
      </c>
      <c r="L113">
        <v>1088</v>
      </c>
      <c r="M113">
        <f t="shared" ref="M113:M120" si="34">J113-$J$111</f>
        <v>1</v>
      </c>
      <c r="N113">
        <f t="shared" ref="N113:N120" si="35">M113/$J$111</f>
        <v>6.5659881812212733E-4</v>
      </c>
      <c r="O113">
        <f t="shared" si="21"/>
        <v>0</v>
      </c>
      <c r="P113">
        <f t="shared" si="22"/>
        <v>0</v>
      </c>
      <c r="Q113">
        <f t="shared" si="23"/>
        <v>-4</v>
      </c>
      <c r="R113">
        <f t="shared" si="24"/>
        <v>-2.8248587570621469E-3</v>
      </c>
      <c r="S113">
        <f t="shared" si="25"/>
        <v>-2.8248587570621469E-3</v>
      </c>
    </row>
    <row r="114" spans="1:19" x14ac:dyDescent="0.25">
      <c r="B114" t="s">
        <v>120</v>
      </c>
      <c r="C114">
        <v>1</v>
      </c>
      <c r="D114">
        <v>10</v>
      </c>
      <c r="E114">
        <v>1450</v>
      </c>
      <c r="F114">
        <v>34.624219041457998</v>
      </c>
      <c r="G114">
        <v>1</v>
      </c>
      <c r="H114">
        <v>1554</v>
      </c>
      <c r="I114">
        <v>360</v>
      </c>
      <c r="J114">
        <v>1554</v>
      </c>
      <c r="K114">
        <v>360</v>
      </c>
      <c r="L114">
        <v>1088</v>
      </c>
      <c r="M114">
        <f t="shared" si="34"/>
        <v>31</v>
      </c>
      <c r="N114">
        <f t="shared" si="35"/>
        <v>2.0354563361785948E-2</v>
      </c>
      <c r="O114">
        <f t="shared" si="21"/>
        <v>0.30476707336330122</v>
      </c>
      <c r="P114">
        <f t="shared" si="22"/>
        <v>8.8803012835586628E-3</v>
      </c>
      <c r="Q114">
        <f t="shared" si="23"/>
        <v>34</v>
      </c>
      <c r="R114">
        <f t="shared" si="24"/>
        <v>2.4011299435028249E-2</v>
      </c>
      <c r="S114">
        <f t="shared" si="25"/>
        <v>3.2891600718586912E-2</v>
      </c>
    </row>
    <row r="115" spans="1:19" x14ac:dyDescent="0.25">
      <c r="B115" t="s">
        <v>121</v>
      </c>
      <c r="C115">
        <v>1</v>
      </c>
      <c r="D115">
        <v>10</v>
      </c>
      <c r="E115">
        <v>1438</v>
      </c>
      <c r="F115">
        <v>34.1899168362308</v>
      </c>
      <c r="G115">
        <v>2</v>
      </c>
      <c r="H115">
        <v>1534</v>
      </c>
      <c r="I115">
        <v>380</v>
      </c>
      <c r="J115">
        <v>1534</v>
      </c>
      <c r="K115">
        <v>380</v>
      </c>
      <c r="L115">
        <v>1088</v>
      </c>
      <c r="M115">
        <f t="shared" si="34"/>
        <v>11</v>
      </c>
      <c r="N115">
        <f t="shared" si="35"/>
        <v>7.222586999343401E-3</v>
      </c>
      <c r="O115">
        <f t="shared" si="21"/>
        <v>-0.12953513186389642</v>
      </c>
      <c r="P115">
        <f t="shared" si="22"/>
        <v>-3.7743939496562942E-3</v>
      </c>
      <c r="Q115">
        <f t="shared" si="23"/>
        <v>22</v>
      </c>
      <c r="R115">
        <f t="shared" si="24"/>
        <v>1.5536723163841809E-2</v>
      </c>
      <c r="S115">
        <f t="shared" si="25"/>
        <v>1.1762329214185515E-2</v>
      </c>
    </row>
    <row r="116" spans="1:19" x14ac:dyDescent="0.25">
      <c r="B116" t="s">
        <v>122</v>
      </c>
      <c r="C116">
        <v>1</v>
      </c>
      <c r="D116">
        <v>6</v>
      </c>
      <c r="E116">
        <v>1426</v>
      </c>
      <c r="F116">
        <v>34.263888659041598</v>
      </c>
      <c r="G116">
        <v>2</v>
      </c>
      <c r="H116">
        <v>1536</v>
      </c>
      <c r="I116">
        <v>378</v>
      </c>
      <c r="J116">
        <v>1536</v>
      </c>
      <c r="K116">
        <v>378</v>
      </c>
      <c r="L116">
        <v>1088</v>
      </c>
      <c r="M116">
        <f t="shared" si="34"/>
        <v>13</v>
      </c>
      <c r="N116">
        <f t="shared" si="35"/>
        <v>8.5357846355876565E-3</v>
      </c>
      <c r="O116">
        <f t="shared" si="21"/>
        <v>-5.5563309053098919E-2</v>
      </c>
      <c r="P116">
        <f t="shared" si="22"/>
        <v>-1.6190033892369176E-3</v>
      </c>
      <c r="Q116">
        <f t="shared" si="23"/>
        <v>10</v>
      </c>
      <c r="R116">
        <f t="shared" si="24"/>
        <v>7.0621468926553672E-3</v>
      </c>
      <c r="S116">
        <f t="shared" si="25"/>
        <v>5.4431435034184494E-3</v>
      </c>
    </row>
    <row r="117" spans="1:19" x14ac:dyDescent="0.25">
      <c r="B117" t="s">
        <v>123</v>
      </c>
      <c r="C117">
        <v>1</v>
      </c>
      <c r="D117">
        <v>10</v>
      </c>
      <c r="E117">
        <v>1446</v>
      </c>
      <c r="F117">
        <v>34.463470703781397</v>
      </c>
      <c r="G117">
        <v>1</v>
      </c>
      <c r="H117">
        <v>1569</v>
      </c>
      <c r="I117">
        <v>345</v>
      </c>
      <c r="J117">
        <v>1569</v>
      </c>
      <c r="K117">
        <v>345</v>
      </c>
      <c r="L117">
        <v>1088</v>
      </c>
      <c r="M117">
        <f t="shared" si="34"/>
        <v>46</v>
      </c>
      <c r="N117">
        <f t="shared" si="35"/>
        <v>3.0203545633617858E-2</v>
      </c>
      <c r="O117">
        <f t="shared" si="21"/>
        <v>0.14401873568669998</v>
      </c>
      <c r="P117">
        <f t="shared" si="22"/>
        <v>4.1964171170503521E-3</v>
      </c>
      <c r="Q117">
        <f t="shared" si="23"/>
        <v>30</v>
      </c>
      <c r="R117">
        <f t="shared" si="24"/>
        <v>2.1186440677966101E-2</v>
      </c>
      <c r="S117">
        <f t="shared" si="25"/>
        <v>2.5382857795016454E-2</v>
      </c>
    </row>
    <row r="118" spans="1:19" x14ac:dyDescent="0.25">
      <c r="B118" t="s">
        <v>124</v>
      </c>
      <c r="C118">
        <v>0</v>
      </c>
      <c r="D118">
        <v>10</v>
      </c>
      <c r="E118">
        <v>1468</v>
      </c>
      <c r="F118">
        <v>33.923018304378303</v>
      </c>
      <c r="G118">
        <v>2</v>
      </c>
      <c r="H118">
        <v>1578</v>
      </c>
      <c r="I118">
        <v>336</v>
      </c>
      <c r="J118">
        <v>1578</v>
      </c>
      <c r="K118">
        <v>336</v>
      </c>
      <c r="L118">
        <v>1088</v>
      </c>
      <c r="M118">
        <f t="shared" si="34"/>
        <v>55</v>
      </c>
      <c r="N118">
        <f t="shared" si="35"/>
        <v>3.6112934996717007E-2</v>
      </c>
      <c r="O118">
        <f t="shared" si="21"/>
        <v>-0.39643366371639388</v>
      </c>
      <c r="P118">
        <f t="shared" si="22"/>
        <v>-1.1551281881917608E-2</v>
      </c>
      <c r="Q118">
        <f t="shared" si="23"/>
        <v>52</v>
      </c>
      <c r="R118">
        <f t="shared" si="24"/>
        <v>3.6723163841807911E-2</v>
      </c>
      <c r="S118">
        <f t="shared" si="25"/>
        <v>2.5171881959890303E-2</v>
      </c>
    </row>
    <row r="119" spans="1:19" x14ac:dyDescent="0.25">
      <c r="B119" t="s">
        <v>75</v>
      </c>
      <c r="C119">
        <v>0</v>
      </c>
      <c r="D119">
        <v>1</v>
      </c>
      <c r="E119">
        <v>1414</v>
      </c>
      <c r="F119">
        <v>34.319451968094697</v>
      </c>
      <c r="G119">
        <v>2</v>
      </c>
      <c r="H119">
        <v>1523</v>
      </c>
      <c r="I119">
        <v>391</v>
      </c>
      <c r="J119">
        <v>1523</v>
      </c>
      <c r="K119">
        <v>391</v>
      </c>
      <c r="L119">
        <v>1088</v>
      </c>
      <c r="M119">
        <f t="shared" si="34"/>
        <v>0</v>
      </c>
      <c r="N119">
        <f t="shared" si="35"/>
        <v>0</v>
      </c>
      <c r="O119">
        <f t="shared" si="21"/>
        <v>0</v>
      </c>
      <c r="P119">
        <f t="shared" si="22"/>
        <v>0</v>
      </c>
      <c r="Q119">
        <f t="shared" si="23"/>
        <v>-2</v>
      </c>
      <c r="R119">
        <f t="shared" si="24"/>
        <v>-1.4124293785310734E-3</v>
      </c>
      <c r="S119">
        <f t="shared" si="25"/>
        <v>-1.4124293785310734E-3</v>
      </c>
    </row>
    <row r="120" spans="1:19" x14ac:dyDescent="0.25">
      <c r="B120" t="s">
        <v>125</v>
      </c>
      <c r="C120">
        <v>0</v>
      </c>
      <c r="D120">
        <v>3</v>
      </c>
      <c r="E120">
        <v>1410</v>
      </c>
      <c r="F120">
        <v>34.319451968094697</v>
      </c>
      <c r="G120">
        <v>2</v>
      </c>
      <c r="H120">
        <v>1531</v>
      </c>
      <c r="I120">
        <v>383</v>
      </c>
      <c r="J120">
        <v>1531</v>
      </c>
      <c r="K120">
        <v>383</v>
      </c>
      <c r="L120">
        <v>1088</v>
      </c>
      <c r="M120">
        <f t="shared" si="34"/>
        <v>8</v>
      </c>
      <c r="N120">
        <f t="shared" si="35"/>
        <v>5.2527905449770186E-3</v>
      </c>
      <c r="O120">
        <f t="shared" ref="O120" si="36">F120-$F$2</f>
        <v>0</v>
      </c>
      <c r="P120">
        <f t="shared" si="22"/>
        <v>0</v>
      </c>
      <c r="Q120">
        <f t="shared" ref="Q120" si="37">E120-$E$2</f>
        <v>-6</v>
      </c>
      <c r="R120">
        <f t="shared" si="24"/>
        <v>-4.2372881355932203E-3</v>
      </c>
      <c r="S120">
        <f t="shared" ref="S120" si="38">P120+R120</f>
        <v>-4.2372881355932203E-3</v>
      </c>
    </row>
    <row r="122" spans="1:19" x14ac:dyDescent="0.25">
      <c r="A122" t="s">
        <v>127</v>
      </c>
      <c r="B122" t="s">
        <v>9</v>
      </c>
      <c r="C122">
        <v>0</v>
      </c>
      <c r="D122">
        <v>0</v>
      </c>
      <c r="E122">
        <v>1416</v>
      </c>
      <c r="F122">
        <v>34.319451968094697</v>
      </c>
      <c r="G122">
        <v>2</v>
      </c>
      <c r="H122">
        <v>1914</v>
      </c>
      <c r="I122">
        <v>0</v>
      </c>
      <c r="J122">
        <v>2057</v>
      </c>
      <c r="K122">
        <v>-143</v>
      </c>
      <c r="L122">
        <v>1088</v>
      </c>
      <c r="O122">
        <f t="shared" ref="O122:O140" si="39">F122-$F$2</f>
        <v>0</v>
      </c>
      <c r="P122">
        <f t="shared" ref="P122:P140" si="40">O122/$F$2</f>
        <v>0</v>
      </c>
      <c r="Q122">
        <f t="shared" ref="Q122:Q140" si="41">E122-$E$2</f>
        <v>0</v>
      </c>
      <c r="R122">
        <f t="shared" ref="R122:R140" si="42">Q122/$E$2</f>
        <v>0</v>
      </c>
      <c r="S122">
        <f t="shared" ref="S122:S140" si="43">P122+R122</f>
        <v>0</v>
      </c>
    </row>
    <row r="123" spans="1:19" x14ac:dyDescent="0.25">
      <c r="B123" t="s">
        <v>129</v>
      </c>
      <c r="C123">
        <v>0</v>
      </c>
      <c r="D123">
        <v>10</v>
      </c>
      <c r="E123">
        <v>1460</v>
      </c>
      <c r="F123">
        <v>33.979702284700501</v>
      </c>
      <c r="G123">
        <v>2</v>
      </c>
      <c r="H123">
        <v>2092</v>
      </c>
      <c r="I123">
        <v>-178</v>
      </c>
      <c r="J123">
        <v>2092</v>
      </c>
      <c r="K123">
        <v>-178</v>
      </c>
      <c r="L123">
        <v>1088</v>
      </c>
      <c r="M123">
        <f>J123-$J$122</f>
        <v>35</v>
      </c>
      <c r="N123">
        <f>M123/$J$122</f>
        <v>1.7015070491006319E-2</v>
      </c>
      <c r="O123">
        <f t="shared" si="39"/>
        <v>-0.33974968339419576</v>
      </c>
      <c r="P123">
        <f t="shared" si="40"/>
        <v>-9.8996243794931878E-3</v>
      </c>
      <c r="Q123">
        <f t="shared" si="41"/>
        <v>44</v>
      </c>
      <c r="R123">
        <f t="shared" si="42"/>
        <v>3.1073446327683617E-2</v>
      </c>
      <c r="S123">
        <f t="shared" si="43"/>
        <v>2.1173821948190431E-2</v>
      </c>
    </row>
    <row r="124" spans="1:19" x14ac:dyDescent="0.25">
      <c r="B124" t="s">
        <v>130</v>
      </c>
      <c r="C124">
        <v>1</v>
      </c>
      <c r="D124">
        <v>10</v>
      </c>
      <c r="E124">
        <v>1454</v>
      </c>
      <c r="F124">
        <v>33.951626246209401</v>
      </c>
      <c r="G124">
        <v>3</v>
      </c>
      <c r="H124">
        <v>2101</v>
      </c>
      <c r="I124">
        <v>-187</v>
      </c>
      <c r="J124">
        <v>2101</v>
      </c>
      <c r="K124">
        <v>-187</v>
      </c>
      <c r="L124">
        <v>1088</v>
      </c>
      <c r="M124">
        <f t="shared" ref="M124:M130" si="44">J124-$J$122</f>
        <v>44</v>
      </c>
      <c r="N124">
        <f t="shared" ref="N124:N130" si="45">M124/$J$122</f>
        <v>2.1390374331550801E-2</v>
      </c>
      <c r="O124">
        <f t="shared" si="39"/>
        <v>-0.36782572188529628</v>
      </c>
      <c r="P124">
        <f t="shared" si="40"/>
        <v>-1.0717703832428555E-2</v>
      </c>
      <c r="Q124">
        <f t="shared" si="41"/>
        <v>38</v>
      </c>
      <c r="R124">
        <f t="shared" si="42"/>
        <v>2.6836158192090395E-2</v>
      </c>
      <c r="S124">
        <f t="shared" si="43"/>
        <v>1.6118454359661839E-2</v>
      </c>
    </row>
    <row r="125" spans="1:19" x14ac:dyDescent="0.25">
      <c r="B125" t="s">
        <v>131</v>
      </c>
      <c r="C125">
        <v>0</v>
      </c>
      <c r="D125">
        <v>1</v>
      </c>
      <c r="E125">
        <v>1418</v>
      </c>
      <c r="F125">
        <v>34.272657096299803</v>
      </c>
      <c r="G125">
        <v>2</v>
      </c>
      <c r="H125">
        <v>2058</v>
      </c>
      <c r="I125">
        <v>-144</v>
      </c>
      <c r="J125">
        <v>2058</v>
      </c>
      <c r="K125">
        <v>-144</v>
      </c>
      <c r="L125">
        <v>1088</v>
      </c>
      <c r="M125">
        <f t="shared" si="44"/>
        <v>1</v>
      </c>
      <c r="N125">
        <f t="shared" si="45"/>
        <v>4.8614487117160912E-4</v>
      </c>
      <c r="O125">
        <f t="shared" si="39"/>
        <v>-4.6794871794894277E-2</v>
      </c>
      <c r="P125">
        <f t="shared" si="40"/>
        <v>-1.3635087133208722E-3</v>
      </c>
      <c r="Q125">
        <f t="shared" si="41"/>
        <v>2</v>
      </c>
      <c r="R125">
        <f t="shared" si="42"/>
        <v>1.4124293785310734E-3</v>
      </c>
      <c r="S125">
        <f t="shared" si="43"/>
        <v>4.8920665210201199E-5</v>
      </c>
    </row>
    <row r="126" spans="1:19" x14ac:dyDescent="0.25">
      <c r="B126" t="s">
        <v>47</v>
      </c>
      <c r="C126">
        <v>0</v>
      </c>
      <c r="D126">
        <v>0</v>
      </c>
      <c r="E126">
        <v>1416</v>
      </c>
      <c r="F126">
        <v>34.319451968094697</v>
      </c>
      <c r="G126">
        <v>2</v>
      </c>
      <c r="H126">
        <v>2057</v>
      </c>
      <c r="I126">
        <v>-143</v>
      </c>
      <c r="J126">
        <v>2057</v>
      </c>
      <c r="K126">
        <v>-143</v>
      </c>
      <c r="L126">
        <v>1088</v>
      </c>
      <c r="M126">
        <f t="shared" si="44"/>
        <v>0</v>
      </c>
      <c r="N126">
        <f t="shared" si="45"/>
        <v>0</v>
      </c>
      <c r="O126">
        <f t="shared" si="39"/>
        <v>0</v>
      </c>
      <c r="P126">
        <f t="shared" si="40"/>
        <v>0</v>
      </c>
      <c r="Q126">
        <f t="shared" si="41"/>
        <v>0</v>
      </c>
      <c r="R126">
        <f t="shared" si="42"/>
        <v>0</v>
      </c>
      <c r="S126">
        <f t="shared" si="43"/>
        <v>0</v>
      </c>
    </row>
    <row r="127" spans="1:19" x14ac:dyDescent="0.25">
      <c r="B127" t="s">
        <v>132</v>
      </c>
      <c r="C127">
        <v>0</v>
      </c>
      <c r="D127">
        <v>10</v>
      </c>
      <c r="E127">
        <v>1466</v>
      </c>
      <c r="F127">
        <v>34.603820388818598</v>
      </c>
      <c r="G127">
        <v>1</v>
      </c>
      <c r="H127">
        <v>2118</v>
      </c>
      <c r="I127">
        <v>-204</v>
      </c>
      <c r="J127">
        <v>2118</v>
      </c>
      <c r="K127">
        <v>-204</v>
      </c>
      <c r="L127">
        <v>1088</v>
      </c>
      <c r="M127">
        <f t="shared" si="44"/>
        <v>61</v>
      </c>
      <c r="N127">
        <f t="shared" si="45"/>
        <v>2.9654837141468156E-2</v>
      </c>
      <c r="O127">
        <f t="shared" si="39"/>
        <v>0.28436842072390078</v>
      </c>
      <c r="P127">
        <f t="shared" si="40"/>
        <v>8.2859254567428913E-3</v>
      </c>
      <c r="Q127">
        <f t="shared" si="41"/>
        <v>50</v>
      </c>
      <c r="R127">
        <f t="shared" si="42"/>
        <v>3.5310734463276837E-2</v>
      </c>
      <c r="S127">
        <f t="shared" si="43"/>
        <v>4.359665992001973E-2</v>
      </c>
    </row>
    <row r="128" spans="1:19" x14ac:dyDescent="0.25">
      <c r="B128" t="s">
        <v>133</v>
      </c>
      <c r="C128">
        <v>0</v>
      </c>
      <c r="D128">
        <v>10</v>
      </c>
      <c r="E128">
        <v>1464</v>
      </c>
      <c r="F128">
        <v>34.555586901875401</v>
      </c>
      <c r="G128">
        <v>1</v>
      </c>
      <c r="H128">
        <v>2136</v>
      </c>
      <c r="I128">
        <v>-222</v>
      </c>
      <c r="J128">
        <v>2136</v>
      </c>
      <c r="K128">
        <v>-222</v>
      </c>
      <c r="L128">
        <v>1088</v>
      </c>
      <c r="M128">
        <f t="shared" si="44"/>
        <v>79</v>
      </c>
      <c r="N128">
        <f t="shared" si="45"/>
        <v>3.8405444822557123E-2</v>
      </c>
      <c r="O128">
        <f t="shared" si="39"/>
        <v>0.23613493378070416</v>
      </c>
      <c r="P128">
        <f t="shared" si="40"/>
        <v>6.8804983832559024E-3</v>
      </c>
      <c r="Q128">
        <f t="shared" si="41"/>
        <v>48</v>
      </c>
      <c r="R128">
        <f t="shared" si="42"/>
        <v>3.3898305084745763E-2</v>
      </c>
      <c r="S128">
        <f t="shared" si="43"/>
        <v>4.0778803468001668E-2</v>
      </c>
    </row>
    <row r="129" spans="1:19" x14ac:dyDescent="0.25">
      <c r="B129" t="s">
        <v>46</v>
      </c>
      <c r="C129">
        <v>0</v>
      </c>
      <c r="D129">
        <v>1</v>
      </c>
      <c r="E129">
        <v>1416</v>
      </c>
      <c r="F129">
        <v>34.319451968094697</v>
      </c>
      <c r="G129">
        <v>2</v>
      </c>
      <c r="H129">
        <v>2051</v>
      </c>
      <c r="I129">
        <v>-137</v>
      </c>
      <c r="J129">
        <v>2051</v>
      </c>
      <c r="K129">
        <v>-137</v>
      </c>
      <c r="L129">
        <v>1088</v>
      </c>
      <c r="M129">
        <f t="shared" si="44"/>
        <v>-6</v>
      </c>
      <c r="N129">
        <f t="shared" si="45"/>
        <v>-2.9168692270296549E-3</v>
      </c>
      <c r="O129">
        <f t="shared" si="39"/>
        <v>0</v>
      </c>
      <c r="P129">
        <f t="shared" si="40"/>
        <v>0</v>
      </c>
      <c r="Q129">
        <f t="shared" si="41"/>
        <v>0</v>
      </c>
      <c r="R129">
        <f t="shared" si="42"/>
        <v>0</v>
      </c>
      <c r="S129">
        <f t="shared" si="43"/>
        <v>0</v>
      </c>
    </row>
    <row r="130" spans="1:19" x14ac:dyDescent="0.25">
      <c r="B130" t="s">
        <v>134</v>
      </c>
      <c r="C130">
        <v>0</v>
      </c>
      <c r="D130">
        <v>10</v>
      </c>
      <c r="E130">
        <v>1452</v>
      </c>
      <c r="F130">
        <v>34.345661161429497</v>
      </c>
      <c r="G130">
        <v>1</v>
      </c>
      <c r="H130">
        <v>2143</v>
      </c>
      <c r="I130">
        <v>-229</v>
      </c>
      <c r="J130">
        <v>2143</v>
      </c>
      <c r="K130">
        <v>-229</v>
      </c>
      <c r="L130">
        <v>1088</v>
      </c>
      <c r="M130">
        <f t="shared" si="44"/>
        <v>86</v>
      </c>
      <c r="N130">
        <f t="shared" si="45"/>
        <v>4.1808458920758386E-2</v>
      </c>
      <c r="O130">
        <f t="shared" si="39"/>
        <v>2.6209193334800318E-2</v>
      </c>
      <c r="P130">
        <f t="shared" si="40"/>
        <v>7.6368332918503082E-4</v>
      </c>
      <c r="Q130">
        <f t="shared" si="41"/>
        <v>36</v>
      </c>
      <c r="R130">
        <f t="shared" si="42"/>
        <v>2.5423728813559324E-2</v>
      </c>
      <c r="S130">
        <f t="shared" si="43"/>
        <v>2.6187412142744355E-2</v>
      </c>
    </row>
    <row r="132" spans="1:19" x14ac:dyDescent="0.25">
      <c r="A132" t="s">
        <v>128</v>
      </c>
      <c r="B132" t="s">
        <v>9</v>
      </c>
      <c r="C132">
        <v>0</v>
      </c>
      <c r="D132">
        <v>0</v>
      </c>
      <c r="E132">
        <v>1416</v>
      </c>
      <c r="F132">
        <v>34.319451968094697</v>
      </c>
      <c r="G132">
        <v>2</v>
      </c>
      <c r="H132">
        <v>1914</v>
      </c>
      <c r="I132">
        <v>0</v>
      </c>
      <c r="J132">
        <v>2858</v>
      </c>
      <c r="K132">
        <v>-944</v>
      </c>
      <c r="L132">
        <v>1088</v>
      </c>
      <c r="O132">
        <f t="shared" si="39"/>
        <v>0</v>
      </c>
      <c r="P132">
        <f t="shared" si="40"/>
        <v>0</v>
      </c>
      <c r="Q132">
        <f t="shared" si="41"/>
        <v>0</v>
      </c>
      <c r="R132">
        <f t="shared" si="42"/>
        <v>0</v>
      </c>
      <c r="S132">
        <f t="shared" si="43"/>
        <v>0</v>
      </c>
    </row>
    <row r="133" spans="1:19" x14ac:dyDescent="0.25">
      <c r="B133" t="s">
        <v>135</v>
      </c>
      <c r="C133">
        <v>1</v>
      </c>
      <c r="D133">
        <v>10</v>
      </c>
      <c r="E133">
        <v>1444</v>
      </c>
      <c r="F133">
        <v>34.584350162528601</v>
      </c>
      <c r="G133">
        <v>1</v>
      </c>
      <c r="H133">
        <v>2932</v>
      </c>
      <c r="I133">
        <v>-1018</v>
      </c>
      <c r="J133">
        <v>2932</v>
      </c>
      <c r="K133">
        <v>-1018</v>
      </c>
      <c r="L133">
        <v>1088</v>
      </c>
      <c r="M133">
        <f>J133-$J$132</f>
        <v>74</v>
      </c>
      <c r="N133">
        <f>M133/$J$132</f>
        <v>2.5892232330300909E-2</v>
      </c>
      <c r="O133">
        <f t="shared" si="39"/>
        <v>0.26489819443390417</v>
      </c>
      <c r="P133">
        <f t="shared" si="40"/>
        <v>7.7186021117169497E-3</v>
      </c>
      <c r="Q133">
        <f t="shared" si="41"/>
        <v>28</v>
      </c>
      <c r="R133">
        <f t="shared" si="42"/>
        <v>1.977401129943503E-2</v>
      </c>
      <c r="S133">
        <f t="shared" si="43"/>
        <v>2.749261341115198E-2</v>
      </c>
    </row>
    <row r="134" spans="1:19" x14ac:dyDescent="0.25">
      <c r="B134" t="s">
        <v>56</v>
      </c>
      <c r="C134">
        <v>0</v>
      </c>
      <c r="D134">
        <v>0</v>
      </c>
      <c r="E134">
        <v>1416</v>
      </c>
      <c r="F134">
        <v>34.319451968094697</v>
      </c>
      <c r="G134">
        <v>2</v>
      </c>
      <c r="H134">
        <v>2858</v>
      </c>
      <c r="I134">
        <v>-944</v>
      </c>
      <c r="J134">
        <v>2858</v>
      </c>
      <c r="K134">
        <v>-944</v>
      </c>
      <c r="L134">
        <v>1088</v>
      </c>
      <c r="M134">
        <f t="shared" ref="M134:M140" si="46">J134-$J$132</f>
        <v>0</v>
      </c>
      <c r="N134">
        <f t="shared" ref="N134:N140" si="47">M134/$J$132</f>
        <v>0</v>
      </c>
      <c r="O134">
        <f>F134-$F$2</f>
        <v>0</v>
      </c>
      <c r="P134">
        <f t="shared" si="40"/>
        <v>0</v>
      </c>
      <c r="Q134">
        <f t="shared" si="41"/>
        <v>0</v>
      </c>
      <c r="R134">
        <f t="shared" si="42"/>
        <v>0</v>
      </c>
      <c r="S134">
        <f t="shared" si="43"/>
        <v>0</v>
      </c>
    </row>
    <row r="135" spans="1:19" x14ac:dyDescent="0.25">
      <c r="B135" t="s">
        <v>87</v>
      </c>
      <c r="C135">
        <v>0</v>
      </c>
      <c r="D135">
        <v>1</v>
      </c>
      <c r="E135">
        <v>1416</v>
      </c>
      <c r="F135">
        <v>34.319451968094697</v>
      </c>
      <c r="G135">
        <v>2</v>
      </c>
      <c r="H135">
        <v>2849</v>
      </c>
      <c r="I135">
        <v>-935</v>
      </c>
      <c r="J135">
        <v>2849</v>
      </c>
      <c r="K135">
        <v>-935</v>
      </c>
      <c r="L135">
        <v>1088</v>
      </c>
      <c r="M135">
        <f t="shared" si="46"/>
        <v>-9</v>
      </c>
      <c r="N135">
        <f t="shared" si="47"/>
        <v>-3.1490552834149755E-3</v>
      </c>
      <c r="O135">
        <f t="shared" si="39"/>
        <v>0</v>
      </c>
      <c r="P135">
        <f t="shared" si="40"/>
        <v>0</v>
      </c>
      <c r="Q135">
        <f t="shared" si="41"/>
        <v>0</v>
      </c>
      <c r="R135">
        <f t="shared" si="42"/>
        <v>0</v>
      </c>
      <c r="S135">
        <f t="shared" si="43"/>
        <v>0</v>
      </c>
    </row>
    <row r="136" spans="1:19" x14ac:dyDescent="0.25">
      <c r="B136" t="s">
        <v>136</v>
      </c>
      <c r="C136">
        <v>0</v>
      </c>
      <c r="D136">
        <v>10</v>
      </c>
      <c r="E136">
        <v>1464</v>
      </c>
      <c r="F136">
        <v>34.222335525269003</v>
      </c>
      <c r="G136">
        <v>2</v>
      </c>
      <c r="H136">
        <v>2960</v>
      </c>
      <c r="I136">
        <v>-1046</v>
      </c>
      <c r="J136">
        <v>2960</v>
      </c>
      <c r="K136">
        <v>-1046</v>
      </c>
      <c r="L136">
        <v>1088</v>
      </c>
      <c r="M136">
        <f t="shared" si="46"/>
        <v>102</v>
      </c>
      <c r="N136">
        <f t="shared" si="47"/>
        <v>3.5689293212036392E-2</v>
      </c>
      <c r="O136">
        <f t="shared" si="39"/>
        <v>-9.7116442825694094E-2</v>
      </c>
      <c r="P136">
        <f t="shared" si="40"/>
        <v>-2.8297783693043534E-3</v>
      </c>
      <c r="Q136">
        <f t="shared" si="41"/>
        <v>48</v>
      </c>
      <c r="R136">
        <f t="shared" si="42"/>
        <v>3.3898305084745763E-2</v>
      </c>
      <c r="S136">
        <f t="shared" si="43"/>
        <v>3.106852671544141E-2</v>
      </c>
    </row>
    <row r="137" spans="1:19" x14ac:dyDescent="0.25">
      <c r="B137" t="s">
        <v>137</v>
      </c>
      <c r="C137">
        <v>1</v>
      </c>
      <c r="D137">
        <v>10</v>
      </c>
      <c r="E137">
        <v>1454</v>
      </c>
      <c r="F137">
        <v>33.9125902276744</v>
      </c>
      <c r="G137">
        <v>3</v>
      </c>
      <c r="H137">
        <v>2923</v>
      </c>
      <c r="I137">
        <v>-1009</v>
      </c>
      <c r="J137">
        <v>2923</v>
      </c>
      <c r="K137">
        <v>-1009</v>
      </c>
      <c r="L137">
        <v>1088</v>
      </c>
      <c r="M137">
        <f t="shared" si="46"/>
        <v>65</v>
      </c>
      <c r="N137">
        <f t="shared" si="47"/>
        <v>2.2743177046885936E-2</v>
      </c>
      <c r="O137">
        <f t="shared" si="39"/>
        <v>-0.40686174042029677</v>
      </c>
      <c r="P137">
        <f t="shared" si="40"/>
        <v>-1.1855135122744338E-2</v>
      </c>
      <c r="Q137">
        <f t="shared" si="41"/>
        <v>38</v>
      </c>
      <c r="R137">
        <f t="shared" si="42"/>
        <v>2.6836158192090395E-2</v>
      </c>
      <c r="S137">
        <f t="shared" si="43"/>
        <v>1.4981023069346056E-2</v>
      </c>
    </row>
    <row r="138" spans="1:19" x14ac:dyDescent="0.25">
      <c r="B138" t="s">
        <v>138</v>
      </c>
      <c r="C138">
        <v>0</v>
      </c>
      <c r="D138">
        <v>10</v>
      </c>
      <c r="E138">
        <v>1460</v>
      </c>
      <c r="F138">
        <v>34.456589841587999</v>
      </c>
      <c r="G138">
        <v>1</v>
      </c>
      <c r="H138">
        <v>2978</v>
      </c>
      <c r="I138">
        <v>-1064</v>
      </c>
      <c r="J138">
        <v>2978</v>
      </c>
      <c r="K138">
        <v>-1064</v>
      </c>
      <c r="L138">
        <v>1088</v>
      </c>
      <c r="M138">
        <f t="shared" si="46"/>
        <v>120</v>
      </c>
      <c r="N138">
        <f t="shared" si="47"/>
        <v>4.1987403778866339E-2</v>
      </c>
      <c r="O138">
        <f t="shared" si="39"/>
        <v>0.13713787349330175</v>
      </c>
      <c r="P138">
        <f t="shared" si="40"/>
        <v>3.9959225928430583E-3</v>
      </c>
      <c r="Q138">
        <f t="shared" si="41"/>
        <v>44</v>
      </c>
      <c r="R138">
        <f t="shared" si="42"/>
        <v>3.1073446327683617E-2</v>
      </c>
      <c r="S138">
        <f t="shared" si="43"/>
        <v>3.5069368920526672E-2</v>
      </c>
    </row>
    <row r="139" spans="1:19" x14ac:dyDescent="0.25">
      <c r="B139" t="s">
        <v>111</v>
      </c>
      <c r="C139">
        <v>0</v>
      </c>
      <c r="D139">
        <v>1</v>
      </c>
      <c r="E139">
        <v>1414</v>
      </c>
      <c r="F139">
        <v>34.319451968094697</v>
      </c>
      <c r="G139">
        <v>2</v>
      </c>
      <c r="H139">
        <v>2859</v>
      </c>
      <c r="I139">
        <v>-945</v>
      </c>
      <c r="J139">
        <v>2859</v>
      </c>
      <c r="K139">
        <v>-945</v>
      </c>
      <c r="L139">
        <v>1088</v>
      </c>
      <c r="M139">
        <f t="shared" si="46"/>
        <v>1</v>
      </c>
      <c r="N139">
        <f t="shared" si="47"/>
        <v>3.4989503149055281E-4</v>
      </c>
      <c r="O139">
        <f t="shared" si="39"/>
        <v>0</v>
      </c>
      <c r="P139">
        <f t="shared" si="40"/>
        <v>0</v>
      </c>
      <c r="Q139">
        <f t="shared" si="41"/>
        <v>-2</v>
      </c>
      <c r="R139">
        <f t="shared" si="42"/>
        <v>-1.4124293785310734E-3</v>
      </c>
      <c r="S139">
        <f t="shared" si="43"/>
        <v>-1.4124293785310734E-3</v>
      </c>
    </row>
    <row r="140" spans="1:19" x14ac:dyDescent="0.25">
      <c r="B140" t="s">
        <v>139</v>
      </c>
      <c r="C140">
        <v>1</v>
      </c>
      <c r="D140">
        <v>10</v>
      </c>
      <c r="E140">
        <v>1444</v>
      </c>
      <c r="F140">
        <v>34.931613310364298</v>
      </c>
      <c r="G140">
        <v>1</v>
      </c>
      <c r="H140">
        <v>2912</v>
      </c>
      <c r="I140">
        <v>-998</v>
      </c>
      <c r="J140">
        <v>2912</v>
      </c>
      <c r="K140">
        <v>-998</v>
      </c>
      <c r="L140">
        <v>1088</v>
      </c>
      <c r="M140">
        <f t="shared" si="46"/>
        <v>54</v>
      </c>
      <c r="N140">
        <f t="shared" si="47"/>
        <v>1.8894331700489854E-2</v>
      </c>
      <c r="O140">
        <f t="shared" si="39"/>
        <v>0.6121613422696015</v>
      </c>
      <c r="P140">
        <f t="shared" si="40"/>
        <v>1.7837153776193784E-2</v>
      </c>
      <c r="Q140">
        <f t="shared" si="41"/>
        <v>28</v>
      </c>
      <c r="R140">
        <f t="shared" si="42"/>
        <v>1.977401129943503E-2</v>
      </c>
      <c r="S140">
        <f t="shared" si="43"/>
        <v>3.7611165075628811E-2</v>
      </c>
    </row>
    <row r="143" spans="1:19" x14ac:dyDescent="0.25">
      <c r="A143" t="s">
        <v>144</v>
      </c>
      <c r="B143" t="s">
        <v>9</v>
      </c>
      <c r="C143">
        <v>0</v>
      </c>
      <c r="D143">
        <v>0</v>
      </c>
      <c r="E143">
        <v>1416</v>
      </c>
      <c r="F143" s="3">
        <v>34.319451968094697</v>
      </c>
      <c r="G143">
        <v>2</v>
      </c>
      <c r="H143">
        <v>1914</v>
      </c>
      <c r="I143">
        <v>0</v>
      </c>
      <c r="J143">
        <v>989</v>
      </c>
      <c r="K143">
        <v>925</v>
      </c>
      <c r="L143">
        <v>1088</v>
      </c>
    </row>
    <row r="144" spans="1:19" x14ac:dyDescent="0.25">
      <c r="B144" t="s">
        <v>140</v>
      </c>
      <c r="C144">
        <v>1</v>
      </c>
      <c r="D144">
        <v>10</v>
      </c>
      <c r="E144">
        <v>1444</v>
      </c>
      <c r="F144" s="3">
        <v>34.680679426916903</v>
      </c>
      <c r="G144">
        <v>1</v>
      </c>
      <c r="H144">
        <v>1009</v>
      </c>
      <c r="I144">
        <v>905</v>
      </c>
      <c r="J144">
        <v>1009</v>
      </c>
      <c r="K144">
        <v>905</v>
      </c>
      <c r="L144">
        <v>1088</v>
      </c>
      <c r="M144">
        <f>J144-$J$143</f>
        <v>20</v>
      </c>
      <c r="N144">
        <f>M144/$J$143</f>
        <v>2.0222446916076844E-2</v>
      </c>
      <c r="O144">
        <f t="shared" ref="O144:O173" si="48">F144-$F$2</f>
        <v>0.36122745882220642</v>
      </c>
      <c r="P144">
        <f t="shared" ref="P144:P173" si="49">O144/$F$2</f>
        <v>1.0525443680103747E-2</v>
      </c>
      <c r="Q144">
        <f t="shared" ref="Q144:Q173" si="50">E144-$E$2</f>
        <v>28</v>
      </c>
      <c r="R144">
        <f t="shared" ref="R144:R173" si="51">Q144/$E$2</f>
        <v>1.977401129943503E-2</v>
      </c>
      <c r="S144">
        <f t="shared" ref="S144:S173" si="52">P144+R144</f>
        <v>3.0299454979538776E-2</v>
      </c>
    </row>
    <row r="145" spans="1:19" x14ac:dyDescent="0.25">
      <c r="B145" t="s">
        <v>17</v>
      </c>
      <c r="C145">
        <v>0</v>
      </c>
      <c r="D145">
        <v>0</v>
      </c>
      <c r="E145">
        <v>1416</v>
      </c>
      <c r="F145" s="3">
        <v>34.319451968094697</v>
      </c>
      <c r="G145">
        <v>2</v>
      </c>
      <c r="H145">
        <v>989</v>
      </c>
      <c r="I145">
        <v>925</v>
      </c>
      <c r="J145">
        <v>989</v>
      </c>
      <c r="K145">
        <v>925</v>
      </c>
      <c r="L145">
        <v>1088</v>
      </c>
      <c r="M145">
        <f t="shared" ref="M145:M149" si="53">J145-$J$143</f>
        <v>0</v>
      </c>
      <c r="N145">
        <f t="shared" ref="N145:N149" si="54">M145/$J$143</f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S145">
        <f t="shared" si="52"/>
        <v>0</v>
      </c>
    </row>
    <row r="146" spans="1:19" x14ac:dyDescent="0.25">
      <c r="B146" t="s">
        <v>141</v>
      </c>
      <c r="C146">
        <v>1</v>
      </c>
      <c r="D146">
        <v>10</v>
      </c>
      <c r="E146">
        <v>1436</v>
      </c>
      <c r="F146" s="3">
        <v>34.245379573098297</v>
      </c>
      <c r="G146">
        <v>4</v>
      </c>
      <c r="H146">
        <v>1000</v>
      </c>
      <c r="I146">
        <v>914</v>
      </c>
      <c r="J146">
        <v>1000</v>
      </c>
      <c r="K146">
        <v>914</v>
      </c>
      <c r="L146">
        <v>1088</v>
      </c>
      <c r="M146">
        <f t="shared" si="53"/>
        <v>11</v>
      </c>
      <c r="N146">
        <f t="shared" si="54"/>
        <v>1.1122345803842264E-2</v>
      </c>
      <c r="O146">
        <f t="shared" si="48"/>
        <v>-7.4072394996399282E-2</v>
      </c>
      <c r="P146">
        <f t="shared" si="49"/>
        <v>-2.158321032202413E-3</v>
      </c>
      <c r="Q146">
        <f t="shared" si="50"/>
        <v>20</v>
      </c>
      <c r="R146">
        <f t="shared" si="51"/>
        <v>1.4124293785310734E-2</v>
      </c>
      <c r="S146">
        <f t="shared" si="52"/>
        <v>1.1965972753108321E-2</v>
      </c>
    </row>
    <row r="147" spans="1:19" x14ac:dyDescent="0.25">
      <c r="B147" t="s">
        <v>142</v>
      </c>
      <c r="C147">
        <v>0</v>
      </c>
      <c r="D147">
        <v>10</v>
      </c>
      <c r="E147">
        <v>1464</v>
      </c>
      <c r="F147" s="3">
        <v>34.068354229161201</v>
      </c>
      <c r="G147">
        <v>3</v>
      </c>
      <c r="H147">
        <v>1029</v>
      </c>
      <c r="I147">
        <v>885</v>
      </c>
      <c r="J147">
        <v>1029</v>
      </c>
      <c r="K147">
        <v>885</v>
      </c>
      <c r="L147">
        <v>1088</v>
      </c>
      <c r="M147">
        <f t="shared" si="53"/>
        <v>40</v>
      </c>
      <c r="N147">
        <f t="shared" si="54"/>
        <v>4.0444893832153689E-2</v>
      </c>
      <c r="O147">
        <f t="shared" si="48"/>
        <v>-0.25109773893349541</v>
      </c>
      <c r="P147">
        <f t="shared" si="49"/>
        <v>-7.3164845163299829E-3</v>
      </c>
      <c r="Q147">
        <f t="shared" si="50"/>
        <v>48</v>
      </c>
      <c r="R147">
        <f t="shared" si="51"/>
        <v>3.3898305084745763E-2</v>
      </c>
      <c r="S147">
        <f t="shared" si="52"/>
        <v>2.6581820568415779E-2</v>
      </c>
    </row>
    <row r="148" spans="1:19" x14ac:dyDescent="0.25">
      <c r="B148" t="s">
        <v>143</v>
      </c>
      <c r="C148">
        <v>0</v>
      </c>
      <c r="D148">
        <v>1</v>
      </c>
      <c r="E148">
        <v>1416</v>
      </c>
      <c r="F148" s="3">
        <v>34.274918397090502</v>
      </c>
      <c r="G148">
        <v>2</v>
      </c>
      <c r="H148">
        <v>991</v>
      </c>
      <c r="I148">
        <v>923</v>
      </c>
      <c r="J148">
        <v>991</v>
      </c>
      <c r="K148">
        <v>923</v>
      </c>
      <c r="L148">
        <v>1088</v>
      </c>
      <c r="M148">
        <f t="shared" si="53"/>
        <v>2</v>
      </c>
      <c r="N148">
        <f t="shared" si="54"/>
        <v>2.0222446916076846E-3</v>
      </c>
      <c r="O148">
        <f t="shared" si="48"/>
        <v>-4.4533571004194528E-2</v>
      </c>
      <c r="P148">
        <f t="shared" si="49"/>
        <v>-1.2976189434958185E-3</v>
      </c>
      <c r="Q148">
        <f t="shared" si="50"/>
        <v>0</v>
      </c>
      <c r="R148">
        <f t="shared" si="51"/>
        <v>0</v>
      </c>
      <c r="S148">
        <f t="shared" si="52"/>
        <v>-1.2976189434958185E-3</v>
      </c>
    </row>
    <row r="149" spans="1:19" x14ac:dyDescent="0.25">
      <c r="B149" t="s">
        <v>18</v>
      </c>
      <c r="C149">
        <v>0</v>
      </c>
      <c r="D149">
        <v>1</v>
      </c>
      <c r="E149">
        <v>1414</v>
      </c>
      <c r="F149" s="3">
        <v>34.319451968094697</v>
      </c>
      <c r="G149">
        <v>2</v>
      </c>
      <c r="H149">
        <v>989</v>
      </c>
      <c r="I149">
        <v>925</v>
      </c>
      <c r="J149">
        <v>989</v>
      </c>
      <c r="K149">
        <v>925</v>
      </c>
      <c r="L149">
        <v>1088</v>
      </c>
      <c r="M149">
        <f t="shared" si="53"/>
        <v>0</v>
      </c>
      <c r="N149">
        <f t="shared" si="54"/>
        <v>0</v>
      </c>
      <c r="O149">
        <f t="shared" si="48"/>
        <v>0</v>
      </c>
      <c r="P149">
        <f t="shared" si="49"/>
        <v>0</v>
      </c>
      <c r="Q149">
        <f t="shared" si="50"/>
        <v>-2</v>
      </c>
      <c r="R149">
        <f t="shared" si="51"/>
        <v>-1.4124293785310734E-3</v>
      </c>
      <c r="S149">
        <f t="shared" si="52"/>
        <v>-1.4124293785310734E-3</v>
      </c>
    </row>
    <row r="152" spans="1:19" x14ac:dyDescent="0.25">
      <c r="A152" t="s">
        <v>156</v>
      </c>
      <c r="B152" t="s">
        <v>9</v>
      </c>
      <c r="C152">
        <v>0</v>
      </c>
      <c r="D152">
        <v>0</v>
      </c>
      <c r="E152">
        <v>1416</v>
      </c>
      <c r="F152" s="3">
        <v>34.319451968094697</v>
      </c>
      <c r="G152">
        <v>2</v>
      </c>
      <c r="H152">
        <v>1914</v>
      </c>
      <c r="I152">
        <v>0</v>
      </c>
      <c r="J152">
        <v>5528</v>
      </c>
      <c r="K152">
        <v>-3614</v>
      </c>
      <c r="L152">
        <v>1088</v>
      </c>
    </row>
    <row r="153" spans="1:19" x14ac:dyDescent="0.25">
      <c r="B153" t="s">
        <v>145</v>
      </c>
      <c r="C153">
        <v>0</v>
      </c>
      <c r="D153">
        <v>0</v>
      </c>
      <c r="E153">
        <v>1416</v>
      </c>
      <c r="F153" s="3">
        <v>34.319451968094697</v>
      </c>
      <c r="G153">
        <v>2</v>
      </c>
      <c r="H153">
        <v>5528</v>
      </c>
      <c r="I153">
        <v>-3614</v>
      </c>
      <c r="J153">
        <v>5528</v>
      </c>
      <c r="K153">
        <v>-3614</v>
      </c>
      <c r="L153">
        <v>1088</v>
      </c>
      <c r="M153">
        <f>J153-$J$152</f>
        <v>0</v>
      </c>
      <c r="N153">
        <f>M153/$J$152</f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S153">
        <f t="shared" si="52"/>
        <v>0</v>
      </c>
    </row>
    <row r="154" spans="1:19" x14ac:dyDescent="0.25">
      <c r="B154" t="s">
        <v>146</v>
      </c>
      <c r="C154">
        <v>0</v>
      </c>
      <c r="D154">
        <v>2</v>
      </c>
      <c r="E154">
        <v>1414</v>
      </c>
      <c r="F154" s="3">
        <v>34.319451968094697</v>
      </c>
      <c r="G154">
        <v>2</v>
      </c>
      <c r="H154">
        <v>5509</v>
      </c>
      <c r="I154">
        <v>-3595</v>
      </c>
      <c r="J154">
        <v>5509</v>
      </c>
      <c r="K154">
        <v>-3595</v>
      </c>
      <c r="L154">
        <v>1088</v>
      </c>
      <c r="M154">
        <f t="shared" ref="M154:M163" si="55">J154-$J$152</f>
        <v>-19</v>
      </c>
      <c r="N154">
        <f t="shared" ref="N154:N163" si="56">M154/$J$152</f>
        <v>-3.4370477568740954E-3</v>
      </c>
      <c r="O154">
        <f t="shared" si="48"/>
        <v>0</v>
      </c>
      <c r="P154">
        <f t="shared" si="49"/>
        <v>0</v>
      </c>
      <c r="Q154">
        <f t="shared" si="50"/>
        <v>-2</v>
      </c>
      <c r="R154">
        <f t="shared" si="51"/>
        <v>-1.4124293785310734E-3</v>
      </c>
      <c r="S154">
        <f t="shared" si="52"/>
        <v>-1.4124293785310734E-3</v>
      </c>
    </row>
    <row r="155" spans="1:19" x14ac:dyDescent="0.25">
      <c r="B155" t="s">
        <v>147</v>
      </c>
      <c r="C155">
        <v>0</v>
      </c>
      <c r="D155">
        <v>7</v>
      </c>
      <c r="E155">
        <v>1434</v>
      </c>
      <c r="F155" s="3">
        <v>34.287418968601401</v>
      </c>
      <c r="G155">
        <v>2</v>
      </c>
      <c r="H155">
        <v>5572</v>
      </c>
      <c r="I155">
        <v>-3658</v>
      </c>
      <c r="J155">
        <v>5572</v>
      </c>
      <c r="K155">
        <v>-3658</v>
      </c>
      <c r="L155">
        <v>1088</v>
      </c>
      <c r="M155">
        <f t="shared" si="55"/>
        <v>44</v>
      </c>
      <c r="N155">
        <f t="shared" si="56"/>
        <v>7.9594790159189573E-3</v>
      </c>
      <c r="O155">
        <f t="shared" si="48"/>
        <v>-3.2032999493296188E-2</v>
      </c>
      <c r="P155">
        <f t="shared" si="49"/>
        <v>-9.3337736054398171E-4</v>
      </c>
      <c r="Q155">
        <f t="shared" si="50"/>
        <v>18</v>
      </c>
      <c r="R155">
        <f t="shared" si="51"/>
        <v>1.2711864406779662E-2</v>
      </c>
      <c r="S155">
        <f t="shared" si="52"/>
        <v>1.1778487046235681E-2</v>
      </c>
    </row>
    <row r="156" spans="1:19" x14ac:dyDescent="0.25">
      <c r="B156" t="s">
        <v>148</v>
      </c>
      <c r="C156">
        <v>0</v>
      </c>
      <c r="D156">
        <v>10</v>
      </c>
      <c r="E156">
        <v>1448</v>
      </c>
      <c r="F156" s="3">
        <v>34.161542754172501</v>
      </c>
      <c r="G156">
        <v>1</v>
      </c>
      <c r="H156">
        <v>5710</v>
      </c>
      <c r="I156">
        <v>-3796</v>
      </c>
      <c r="J156">
        <v>5710</v>
      </c>
      <c r="K156">
        <v>-3796</v>
      </c>
      <c r="L156">
        <v>1088</v>
      </c>
      <c r="M156">
        <f t="shared" si="55"/>
        <v>182</v>
      </c>
      <c r="N156">
        <f t="shared" si="56"/>
        <v>3.2923299565846602E-2</v>
      </c>
      <c r="O156">
        <f t="shared" si="48"/>
        <v>-0.15790921392219559</v>
      </c>
      <c r="P156">
        <f t="shared" si="49"/>
        <v>-4.6011577943901004E-3</v>
      </c>
      <c r="Q156">
        <f t="shared" si="50"/>
        <v>32</v>
      </c>
      <c r="R156">
        <f t="shared" si="51"/>
        <v>2.2598870056497175E-2</v>
      </c>
      <c r="S156">
        <f t="shared" si="52"/>
        <v>1.7997712262107075E-2</v>
      </c>
    </row>
    <row r="157" spans="1:19" x14ac:dyDescent="0.25">
      <c r="B157" t="s">
        <v>149</v>
      </c>
      <c r="C157">
        <v>1</v>
      </c>
      <c r="D157">
        <v>10</v>
      </c>
      <c r="E157">
        <v>1438</v>
      </c>
      <c r="F157" s="3">
        <v>34.316148365952003</v>
      </c>
      <c r="G157">
        <v>2</v>
      </c>
      <c r="H157">
        <v>5556</v>
      </c>
      <c r="I157">
        <v>-3642</v>
      </c>
      <c r="J157">
        <v>5556</v>
      </c>
      <c r="K157">
        <v>-3642</v>
      </c>
      <c r="L157">
        <v>1088</v>
      </c>
      <c r="M157">
        <f t="shared" si="55"/>
        <v>28</v>
      </c>
      <c r="N157">
        <f t="shared" si="56"/>
        <v>5.065123010130246E-3</v>
      </c>
      <c r="O157">
        <f t="shared" si="48"/>
        <v>-3.3036021426937623E-3</v>
      </c>
      <c r="P157">
        <f t="shared" si="49"/>
        <v>-9.6260340805120592E-5</v>
      </c>
      <c r="Q157">
        <f t="shared" si="50"/>
        <v>22</v>
      </c>
      <c r="R157">
        <f t="shared" si="51"/>
        <v>1.5536723163841809E-2</v>
      </c>
      <c r="S157">
        <f t="shared" si="52"/>
        <v>1.5440462823036688E-2</v>
      </c>
    </row>
    <row r="158" spans="1:19" x14ac:dyDescent="0.25">
      <c r="B158" t="s">
        <v>150</v>
      </c>
      <c r="C158">
        <v>0</v>
      </c>
      <c r="D158">
        <v>10</v>
      </c>
      <c r="E158">
        <v>1444</v>
      </c>
      <c r="F158" s="3">
        <v>34.606373063784901</v>
      </c>
      <c r="G158">
        <v>1</v>
      </c>
      <c r="H158">
        <v>5823</v>
      </c>
      <c r="I158">
        <v>-3909</v>
      </c>
      <c r="J158">
        <v>5823</v>
      </c>
      <c r="K158">
        <v>-3909</v>
      </c>
      <c r="L158">
        <v>1088</v>
      </c>
      <c r="M158">
        <f t="shared" si="55"/>
        <v>295</v>
      </c>
      <c r="N158">
        <f t="shared" si="56"/>
        <v>5.3364688856729375E-2</v>
      </c>
      <c r="O158">
        <f t="shared" si="48"/>
        <v>0.28692109569020374</v>
      </c>
      <c r="P158">
        <f t="shared" si="49"/>
        <v>8.3603052856712802E-3</v>
      </c>
      <c r="Q158">
        <f t="shared" si="50"/>
        <v>28</v>
      </c>
      <c r="R158">
        <f t="shared" si="51"/>
        <v>1.977401129943503E-2</v>
      </c>
      <c r="S158">
        <f t="shared" si="52"/>
        <v>2.813431658510631E-2</v>
      </c>
    </row>
    <row r="159" spans="1:19" x14ac:dyDescent="0.25">
      <c r="B159" t="s">
        <v>151</v>
      </c>
      <c r="C159">
        <v>1</v>
      </c>
      <c r="D159">
        <v>10</v>
      </c>
      <c r="E159">
        <v>1444</v>
      </c>
      <c r="F159" s="3">
        <v>34.280691175037198</v>
      </c>
      <c r="G159">
        <v>2</v>
      </c>
      <c r="H159">
        <v>5727</v>
      </c>
      <c r="I159">
        <v>-3813</v>
      </c>
      <c r="J159">
        <v>5727</v>
      </c>
      <c r="K159">
        <v>-3813</v>
      </c>
      <c r="L159">
        <v>1088</v>
      </c>
      <c r="M159">
        <f t="shared" si="55"/>
        <v>199</v>
      </c>
      <c r="N159">
        <f t="shared" si="56"/>
        <v>3.5998552821997105E-2</v>
      </c>
      <c r="O159">
        <f t="shared" si="48"/>
        <v>-3.8760793057498688E-2</v>
      </c>
      <c r="P159">
        <f t="shared" si="49"/>
        <v>-1.1294117718876431E-3</v>
      </c>
      <c r="Q159">
        <f t="shared" si="50"/>
        <v>28</v>
      </c>
      <c r="R159">
        <f t="shared" si="51"/>
        <v>1.977401129943503E-2</v>
      </c>
      <c r="S159">
        <f t="shared" si="52"/>
        <v>1.8644599527547386E-2</v>
      </c>
    </row>
    <row r="160" spans="1:19" x14ac:dyDescent="0.25">
      <c r="B160" t="s">
        <v>152</v>
      </c>
      <c r="C160">
        <v>0</v>
      </c>
      <c r="D160">
        <v>2</v>
      </c>
      <c r="E160">
        <v>1412</v>
      </c>
      <c r="F160" s="3">
        <v>34.319451968094697</v>
      </c>
      <c r="G160">
        <v>2</v>
      </c>
      <c r="H160">
        <v>5565</v>
      </c>
      <c r="I160">
        <v>-3651</v>
      </c>
      <c r="J160">
        <v>5565</v>
      </c>
      <c r="K160">
        <v>-3651</v>
      </c>
      <c r="L160">
        <v>1088</v>
      </c>
      <c r="M160">
        <f t="shared" si="55"/>
        <v>37</v>
      </c>
      <c r="N160">
        <f t="shared" si="56"/>
        <v>6.6931982633863969E-3</v>
      </c>
      <c r="O160">
        <f t="shared" si="48"/>
        <v>0</v>
      </c>
      <c r="P160">
        <f t="shared" si="49"/>
        <v>0</v>
      </c>
      <c r="Q160">
        <f t="shared" si="50"/>
        <v>-4</v>
      </c>
      <c r="R160">
        <f t="shared" si="51"/>
        <v>-2.8248587570621469E-3</v>
      </c>
      <c r="S160">
        <f t="shared" si="52"/>
        <v>-2.8248587570621469E-3</v>
      </c>
    </row>
    <row r="161" spans="2:19" x14ac:dyDescent="0.25">
      <c r="B161" t="s">
        <v>153</v>
      </c>
      <c r="C161">
        <v>0</v>
      </c>
      <c r="D161">
        <v>1</v>
      </c>
      <c r="E161">
        <v>1414</v>
      </c>
      <c r="F161" s="3">
        <v>34.319451968094697</v>
      </c>
      <c r="G161">
        <v>2</v>
      </c>
      <c r="H161">
        <v>5528</v>
      </c>
      <c r="I161">
        <v>-3614</v>
      </c>
      <c r="J161">
        <v>5528</v>
      </c>
      <c r="K161">
        <v>-3614</v>
      </c>
      <c r="L161">
        <v>1088</v>
      </c>
      <c r="M161">
        <f t="shared" si="55"/>
        <v>0</v>
      </c>
      <c r="N161">
        <f t="shared" si="56"/>
        <v>0</v>
      </c>
      <c r="O161">
        <f t="shared" si="48"/>
        <v>0</v>
      </c>
      <c r="P161">
        <f t="shared" si="49"/>
        <v>0</v>
      </c>
      <c r="Q161">
        <f t="shared" si="50"/>
        <v>-2</v>
      </c>
      <c r="R161">
        <f t="shared" si="51"/>
        <v>-1.4124293785310734E-3</v>
      </c>
      <c r="S161">
        <f t="shared" si="52"/>
        <v>-1.4124293785310734E-3</v>
      </c>
    </row>
    <row r="162" spans="2:19" x14ac:dyDescent="0.25">
      <c r="B162" t="s">
        <v>154</v>
      </c>
      <c r="C162">
        <v>0</v>
      </c>
      <c r="D162">
        <v>10</v>
      </c>
      <c r="E162">
        <v>1446</v>
      </c>
      <c r="F162" s="3">
        <v>34.074741304525702</v>
      </c>
      <c r="G162">
        <v>2</v>
      </c>
      <c r="H162">
        <v>5674</v>
      </c>
      <c r="I162">
        <v>-3760</v>
      </c>
      <c r="J162">
        <v>5674</v>
      </c>
      <c r="K162">
        <v>-3760</v>
      </c>
      <c r="L162">
        <v>1088</v>
      </c>
      <c r="M162">
        <f t="shared" si="55"/>
        <v>146</v>
      </c>
      <c r="N162">
        <f t="shared" si="56"/>
        <v>2.6410998552821998E-2</v>
      </c>
      <c r="O162">
        <f t="shared" si="48"/>
        <v>-0.24471066356899485</v>
      </c>
      <c r="P162">
        <f t="shared" si="49"/>
        <v>-7.1303779499885872E-3</v>
      </c>
      <c r="Q162">
        <f t="shared" si="50"/>
        <v>30</v>
      </c>
      <c r="R162">
        <f t="shared" si="51"/>
        <v>2.1186440677966101E-2</v>
      </c>
      <c r="S162">
        <f t="shared" si="52"/>
        <v>1.4056062727977513E-2</v>
      </c>
    </row>
    <row r="163" spans="2:19" x14ac:dyDescent="0.25">
      <c r="B163" t="s">
        <v>155</v>
      </c>
      <c r="C163">
        <v>0</v>
      </c>
      <c r="D163">
        <v>10</v>
      </c>
      <c r="E163">
        <v>1448</v>
      </c>
      <c r="F163" s="3">
        <v>34.133072286838797</v>
      </c>
      <c r="G163">
        <v>2</v>
      </c>
      <c r="H163">
        <v>5593</v>
      </c>
      <c r="I163">
        <v>-3679</v>
      </c>
      <c r="J163">
        <v>5593</v>
      </c>
      <c r="K163">
        <v>-3679</v>
      </c>
      <c r="L163">
        <v>1088</v>
      </c>
      <c r="M163">
        <f t="shared" si="55"/>
        <v>65</v>
      </c>
      <c r="N163">
        <f t="shared" si="56"/>
        <v>1.1758321273516642E-2</v>
      </c>
      <c r="O163">
        <f t="shared" si="48"/>
        <v>-0.18637968125590021</v>
      </c>
      <c r="P163">
        <f t="shared" si="49"/>
        <v>-5.4307301127409988E-3</v>
      </c>
      <c r="Q163">
        <f t="shared" si="50"/>
        <v>32</v>
      </c>
      <c r="R163">
        <f t="shared" si="51"/>
        <v>2.2598870056497175E-2</v>
      </c>
      <c r="S163">
        <f t="shared" si="52"/>
        <v>1.7168139943756176E-2</v>
      </c>
    </row>
    <row r="166" spans="2:19" x14ac:dyDescent="0.25">
      <c r="F166" s="3"/>
    </row>
    <row r="167" spans="2:19" x14ac:dyDescent="0.25">
      <c r="F167" s="3"/>
    </row>
    <row r="168" spans="2:19" x14ac:dyDescent="0.25">
      <c r="F168" s="3"/>
    </row>
    <row r="169" spans="2:19" x14ac:dyDescent="0.25">
      <c r="F169" s="3"/>
    </row>
    <row r="170" spans="2:19" x14ac:dyDescent="0.25">
      <c r="F170" s="3"/>
    </row>
    <row r="171" spans="2:19" x14ac:dyDescent="0.25">
      <c r="F171" s="3"/>
    </row>
    <row r="172" spans="2:19" x14ac:dyDescent="0.25">
      <c r="F172" s="3"/>
    </row>
    <row r="173" spans="2:19" x14ac:dyDescent="0.25">
      <c r="F173" s="3"/>
    </row>
    <row r="178" spans="1:19" x14ac:dyDescent="0.25">
      <c r="A178" t="s">
        <v>158</v>
      </c>
      <c r="B178" t="s">
        <v>9</v>
      </c>
      <c r="C178">
        <v>0</v>
      </c>
      <c r="D178">
        <v>0</v>
      </c>
      <c r="E178">
        <v>1416</v>
      </c>
      <c r="F178">
        <v>34.319451968094697</v>
      </c>
      <c r="G178">
        <v>2</v>
      </c>
      <c r="H178">
        <v>1914</v>
      </c>
      <c r="I178">
        <v>0</v>
      </c>
      <c r="J178">
        <v>26888</v>
      </c>
      <c r="K178">
        <v>-24974</v>
      </c>
      <c r="L178">
        <v>1088</v>
      </c>
    </row>
    <row r="179" spans="1:19" x14ac:dyDescent="0.25">
      <c r="B179" t="s">
        <v>174</v>
      </c>
      <c r="C179">
        <v>0</v>
      </c>
      <c r="D179">
        <v>3</v>
      </c>
      <c r="E179">
        <v>1420</v>
      </c>
      <c r="F179">
        <v>34.278332097627001</v>
      </c>
      <c r="G179">
        <v>2</v>
      </c>
      <c r="H179">
        <v>26988</v>
      </c>
      <c r="I179">
        <v>-25074</v>
      </c>
      <c r="J179">
        <v>26988</v>
      </c>
      <c r="K179">
        <v>-25074</v>
      </c>
      <c r="L179">
        <v>1088</v>
      </c>
      <c r="M179">
        <f>J179-$J$178</f>
        <v>100</v>
      </c>
      <c r="N179">
        <f>M179/$J$178</f>
        <v>3.7191312109491224E-3</v>
      </c>
      <c r="O179">
        <f t="shared" ref="O179:O187" si="57">F179-$F$2</f>
        <v>-4.1119870467696273E-2</v>
      </c>
      <c r="P179">
        <f t="shared" ref="P179:P187" si="58">O179/$F$2</f>
        <v>-1.1981505563061913E-3</v>
      </c>
      <c r="Q179">
        <f t="shared" ref="Q179:Q185" si="59">E179-$E$2</f>
        <v>4</v>
      </c>
      <c r="R179">
        <f t="shared" ref="R179:R187" si="60">Q179/$E$2</f>
        <v>2.8248587570621469E-3</v>
      </c>
      <c r="S179">
        <f t="shared" ref="S179:S187" si="61">P179+R179</f>
        <v>1.6267082007559556E-3</v>
      </c>
    </row>
    <row r="180" spans="1:19" x14ac:dyDescent="0.25">
      <c r="B180" t="s">
        <v>175</v>
      </c>
      <c r="C180">
        <v>0</v>
      </c>
      <c r="D180">
        <v>9</v>
      </c>
      <c r="E180">
        <v>1460</v>
      </c>
      <c r="F180">
        <v>34.434476954475102</v>
      </c>
      <c r="G180">
        <v>1</v>
      </c>
      <c r="H180">
        <v>27687</v>
      </c>
      <c r="I180">
        <v>-25773</v>
      </c>
      <c r="J180">
        <v>27687</v>
      </c>
      <c r="K180">
        <v>-25773</v>
      </c>
      <c r="L180">
        <v>1088</v>
      </c>
      <c r="M180">
        <f t="shared" ref="M180:M187" si="62">J180-$J$178</f>
        <v>799</v>
      </c>
      <c r="N180">
        <f t="shared" ref="N180:N187" si="63">M180/$J$178</f>
        <v>2.9715858375483486E-2</v>
      </c>
      <c r="O180">
        <f t="shared" si="57"/>
        <v>0.11502498638040493</v>
      </c>
      <c r="P180">
        <f t="shared" si="58"/>
        <v>3.3515974115011704E-3</v>
      </c>
      <c r="Q180">
        <f t="shared" si="59"/>
        <v>44</v>
      </c>
      <c r="R180">
        <f t="shared" si="60"/>
        <v>3.1073446327683617E-2</v>
      </c>
      <c r="S180">
        <f t="shared" si="61"/>
        <v>3.4425043739184785E-2</v>
      </c>
    </row>
    <row r="181" spans="1:19" x14ac:dyDescent="0.25">
      <c r="B181" t="s">
        <v>157</v>
      </c>
      <c r="C181">
        <v>0</v>
      </c>
      <c r="D181">
        <v>0</v>
      </c>
      <c r="E181">
        <v>1416</v>
      </c>
      <c r="F181">
        <v>34.319451968094697</v>
      </c>
      <c r="G181">
        <v>2</v>
      </c>
      <c r="H181">
        <v>26888</v>
      </c>
      <c r="I181">
        <v>-24974</v>
      </c>
      <c r="J181">
        <v>26888</v>
      </c>
      <c r="K181">
        <v>-24974</v>
      </c>
      <c r="L181">
        <v>1088</v>
      </c>
      <c r="M181">
        <f t="shared" si="62"/>
        <v>0</v>
      </c>
      <c r="N181">
        <f t="shared" si="63"/>
        <v>0</v>
      </c>
      <c r="O181">
        <f t="shared" si="57"/>
        <v>0</v>
      </c>
      <c r="P181">
        <f t="shared" si="58"/>
        <v>0</v>
      </c>
      <c r="Q181">
        <f t="shared" si="59"/>
        <v>0</v>
      </c>
      <c r="R181">
        <f t="shared" si="60"/>
        <v>0</v>
      </c>
      <c r="S181">
        <f t="shared" si="61"/>
        <v>0</v>
      </c>
    </row>
    <row r="182" spans="1:19" x14ac:dyDescent="0.25">
      <c r="B182" t="s">
        <v>176</v>
      </c>
      <c r="C182">
        <v>0</v>
      </c>
      <c r="D182">
        <v>1</v>
      </c>
      <c r="E182">
        <v>1416</v>
      </c>
      <c r="F182">
        <v>34.319451968094697</v>
      </c>
      <c r="G182">
        <v>2</v>
      </c>
      <c r="H182">
        <v>26789</v>
      </c>
      <c r="I182">
        <v>-24875</v>
      </c>
      <c r="J182">
        <v>26789</v>
      </c>
      <c r="K182">
        <v>-24875</v>
      </c>
      <c r="L182">
        <v>1088</v>
      </c>
      <c r="M182">
        <f t="shared" si="62"/>
        <v>-99</v>
      </c>
      <c r="N182">
        <f t="shared" si="63"/>
        <v>-3.6819398988396312E-3</v>
      </c>
      <c r="O182">
        <f t="shared" si="57"/>
        <v>0</v>
      </c>
      <c r="P182">
        <f t="shared" si="58"/>
        <v>0</v>
      </c>
      <c r="Q182">
        <f t="shared" si="59"/>
        <v>0</v>
      </c>
      <c r="R182">
        <f t="shared" si="60"/>
        <v>0</v>
      </c>
      <c r="S182">
        <f t="shared" si="61"/>
        <v>0</v>
      </c>
    </row>
    <row r="183" spans="1:19" x14ac:dyDescent="0.25">
      <c r="B183" t="s">
        <v>177</v>
      </c>
      <c r="C183">
        <v>1</v>
      </c>
      <c r="D183">
        <v>10</v>
      </c>
      <c r="E183">
        <v>1450</v>
      </c>
      <c r="F183">
        <v>33.9566426972291</v>
      </c>
      <c r="G183">
        <v>2</v>
      </c>
      <c r="H183">
        <v>27200</v>
      </c>
      <c r="I183">
        <v>-25286</v>
      </c>
      <c r="J183">
        <v>27200</v>
      </c>
      <c r="K183">
        <v>-25286</v>
      </c>
      <c r="L183">
        <v>1088</v>
      </c>
      <c r="M183">
        <f t="shared" si="62"/>
        <v>312</v>
      </c>
      <c r="N183">
        <f t="shared" si="63"/>
        <v>1.1603689378161261E-2</v>
      </c>
      <c r="O183">
        <f t="shared" si="57"/>
        <v>-0.362809270865597</v>
      </c>
      <c r="P183">
        <f t="shared" si="58"/>
        <v>-1.0571534510600141E-2</v>
      </c>
      <c r="Q183">
        <f t="shared" si="59"/>
        <v>34</v>
      </c>
      <c r="R183">
        <f t="shared" si="60"/>
        <v>2.4011299435028249E-2</v>
      </c>
      <c r="S183">
        <f t="shared" si="61"/>
        <v>1.3439764924428109E-2</v>
      </c>
    </row>
    <row r="184" spans="1:19" x14ac:dyDescent="0.25">
      <c r="B184" t="s">
        <v>178</v>
      </c>
      <c r="C184">
        <v>1</v>
      </c>
      <c r="D184">
        <v>10</v>
      </c>
      <c r="E184">
        <v>1446</v>
      </c>
      <c r="F184">
        <v>34.152782363418702</v>
      </c>
      <c r="G184">
        <v>2</v>
      </c>
      <c r="H184">
        <v>27392</v>
      </c>
      <c r="I184">
        <v>-25478</v>
      </c>
      <c r="J184">
        <v>27392</v>
      </c>
      <c r="K184">
        <v>-25478</v>
      </c>
      <c r="L184">
        <v>1088</v>
      </c>
      <c r="M184">
        <f t="shared" si="62"/>
        <v>504</v>
      </c>
      <c r="N184">
        <f t="shared" si="63"/>
        <v>1.8744421303183576E-2</v>
      </c>
      <c r="O184">
        <f t="shared" si="57"/>
        <v>-0.16666960467599523</v>
      </c>
      <c r="P184">
        <f t="shared" si="58"/>
        <v>-4.856418011305679E-3</v>
      </c>
      <c r="Q184">
        <f t="shared" si="59"/>
        <v>30</v>
      </c>
      <c r="R184">
        <f t="shared" si="60"/>
        <v>2.1186440677966101E-2</v>
      </c>
      <c r="S184">
        <f t="shared" si="61"/>
        <v>1.6330022666660421E-2</v>
      </c>
    </row>
    <row r="185" spans="1:19" x14ac:dyDescent="0.25">
      <c r="B185" t="s">
        <v>179</v>
      </c>
      <c r="C185">
        <v>0</v>
      </c>
      <c r="D185">
        <v>1</v>
      </c>
      <c r="E185">
        <v>1414</v>
      </c>
      <c r="F185">
        <v>34.319451968094697</v>
      </c>
      <c r="G185">
        <v>2</v>
      </c>
      <c r="H185">
        <v>26888</v>
      </c>
      <c r="I185">
        <v>-24974</v>
      </c>
      <c r="J185">
        <v>26888</v>
      </c>
      <c r="K185">
        <v>-24974</v>
      </c>
      <c r="L185">
        <v>1088</v>
      </c>
      <c r="M185">
        <f t="shared" si="62"/>
        <v>0</v>
      </c>
      <c r="N185">
        <f t="shared" si="63"/>
        <v>0</v>
      </c>
      <c r="O185">
        <f t="shared" si="57"/>
        <v>0</v>
      </c>
      <c r="P185">
        <f t="shared" si="58"/>
        <v>0</v>
      </c>
      <c r="Q185">
        <f t="shared" si="59"/>
        <v>-2</v>
      </c>
      <c r="R185">
        <f t="shared" si="60"/>
        <v>-1.4124293785310734E-3</v>
      </c>
      <c r="S185">
        <f t="shared" si="61"/>
        <v>-1.4124293785310734E-3</v>
      </c>
    </row>
    <row r="186" spans="1:19" x14ac:dyDescent="0.25">
      <c r="B186" t="s">
        <v>180</v>
      </c>
      <c r="C186">
        <v>1</v>
      </c>
      <c r="D186">
        <v>10</v>
      </c>
      <c r="E186">
        <v>1440</v>
      </c>
      <c r="F186">
        <v>33.755119323801701</v>
      </c>
      <c r="G186">
        <v>3</v>
      </c>
      <c r="H186">
        <v>27195</v>
      </c>
      <c r="I186">
        <v>-25281</v>
      </c>
      <c r="J186">
        <v>27195</v>
      </c>
      <c r="K186">
        <v>-25281</v>
      </c>
      <c r="L186">
        <v>1088</v>
      </c>
      <c r="M186">
        <f t="shared" si="62"/>
        <v>307</v>
      </c>
      <c r="N186">
        <f t="shared" si="63"/>
        <v>1.1417732817613805E-2</v>
      </c>
      <c r="O186">
        <f t="shared" si="57"/>
        <v>-0.56433264429299612</v>
      </c>
      <c r="P186">
        <f t="shared" si="58"/>
        <v>-1.6443521441357269E-2</v>
      </c>
      <c r="Q186">
        <f>E186-$E$2</f>
        <v>24</v>
      </c>
      <c r="R186">
        <f t="shared" si="60"/>
        <v>1.6949152542372881E-2</v>
      </c>
      <c r="S186">
        <f t="shared" si="61"/>
        <v>5.0563110101561198E-4</v>
      </c>
    </row>
    <row r="187" spans="1:19" x14ac:dyDescent="0.25">
      <c r="B187" t="s">
        <v>181</v>
      </c>
      <c r="C187">
        <v>0</v>
      </c>
      <c r="D187">
        <v>5</v>
      </c>
      <c r="E187">
        <v>1428</v>
      </c>
      <c r="F187">
        <v>34.216921737074699</v>
      </c>
      <c r="G187">
        <v>2</v>
      </c>
      <c r="H187">
        <v>27090</v>
      </c>
      <c r="I187">
        <v>-25176</v>
      </c>
      <c r="J187">
        <v>27090</v>
      </c>
      <c r="K187">
        <v>-25176</v>
      </c>
      <c r="L187">
        <v>1088</v>
      </c>
      <c r="M187">
        <f t="shared" si="62"/>
        <v>202</v>
      </c>
      <c r="N187">
        <f t="shared" si="63"/>
        <v>7.5126450461172273E-3</v>
      </c>
      <c r="O187">
        <f t="shared" si="57"/>
        <v>-0.10253023101999759</v>
      </c>
      <c r="P187">
        <f t="shared" si="58"/>
        <v>-2.9875252995098956E-3</v>
      </c>
      <c r="Q187">
        <f>E187-$E$2</f>
        <v>12</v>
      </c>
      <c r="R187">
        <f t="shared" si="60"/>
        <v>8.4745762711864406E-3</v>
      </c>
      <c r="S187">
        <f t="shared" si="61"/>
        <v>5.487050971676545E-3</v>
      </c>
    </row>
    <row r="191" spans="1:19" x14ac:dyDescent="0.25">
      <c r="A191" t="s">
        <v>173</v>
      </c>
      <c r="B191" t="s">
        <v>9</v>
      </c>
      <c r="C191">
        <v>0</v>
      </c>
      <c r="D191">
        <v>0</v>
      </c>
      <c r="E191">
        <v>1416</v>
      </c>
      <c r="F191">
        <v>34.319451968094697</v>
      </c>
      <c r="G191">
        <v>2</v>
      </c>
      <c r="H191">
        <v>1914</v>
      </c>
      <c r="I191">
        <v>0</v>
      </c>
      <c r="J191">
        <v>13538</v>
      </c>
      <c r="K191">
        <v>-11624</v>
      </c>
      <c r="L191">
        <v>1088</v>
      </c>
    </row>
    <row r="192" spans="1:19" x14ac:dyDescent="0.25">
      <c r="B192" t="s">
        <v>159</v>
      </c>
      <c r="C192">
        <v>0</v>
      </c>
      <c r="D192">
        <v>10</v>
      </c>
      <c r="E192">
        <v>1440</v>
      </c>
      <c r="F192">
        <v>34.224534674532897</v>
      </c>
      <c r="G192">
        <v>2</v>
      </c>
      <c r="H192">
        <v>13645</v>
      </c>
      <c r="I192">
        <v>-11731</v>
      </c>
      <c r="J192">
        <v>13645</v>
      </c>
      <c r="K192">
        <v>-11731</v>
      </c>
      <c r="L192">
        <v>1088</v>
      </c>
      <c r="M192">
        <f>J192-$J$191</f>
        <v>107</v>
      </c>
      <c r="N192">
        <f>M192/$J$191</f>
        <v>7.9036785344954938E-3</v>
      </c>
      <c r="O192">
        <f t="shared" ref="O192:O205" si="64">F192-$F$2</f>
        <v>-9.4917293561799454E-2</v>
      </c>
      <c r="P192">
        <f t="shared" ref="P192:P205" si="65">O192/$F$2</f>
        <v>-2.7656995703206431E-3</v>
      </c>
      <c r="Q192">
        <f>E192-$E$2</f>
        <v>24</v>
      </c>
      <c r="R192">
        <f t="shared" ref="R192:R205" si="66">Q192/$E$2</f>
        <v>1.6949152542372881E-2</v>
      </c>
      <c r="S192">
        <f t="shared" ref="S192:S205" si="67">P192+R192</f>
        <v>1.4183452972052238E-2</v>
      </c>
    </row>
    <row r="193" spans="1:19" x14ac:dyDescent="0.25">
      <c r="B193" t="s">
        <v>160</v>
      </c>
      <c r="C193">
        <v>0</v>
      </c>
      <c r="D193">
        <v>3</v>
      </c>
      <c r="E193">
        <v>1412</v>
      </c>
      <c r="F193">
        <v>34.319451968094697</v>
      </c>
      <c r="G193">
        <v>2</v>
      </c>
      <c r="H193">
        <v>13490</v>
      </c>
      <c r="I193">
        <v>-11576</v>
      </c>
      <c r="J193">
        <v>13490</v>
      </c>
      <c r="K193">
        <v>-11576</v>
      </c>
      <c r="L193">
        <v>1088</v>
      </c>
      <c r="M193">
        <f t="shared" ref="M193:M205" si="68">J193-$J$191</f>
        <v>-48</v>
      </c>
      <c r="N193">
        <f t="shared" ref="N193:N205" si="69">M193/$J$191</f>
        <v>-3.5455754173437733E-3</v>
      </c>
      <c r="O193">
        <f t="shared" si="64"/>
        <v>0</v>
      </c>
      <c r="P193">
        <f t="shared" si="65"/>
        <v>0</v>
      </c>
      <c r="Q193">
        <f>E193-$E$2</f>
        <v>-4</v>
      </c>
      <c r="R193">
        <f t="shared" si="66"/>
        <v>-2.8248587570621469E-3</v>
      </c>
      <c r="S193">
        <f t="shared" si="67"/>
        <v>-2.8248587570621469E-3</v>
      </c>
    </row>
    <row r="194" spans="1:19" x14ac:dyDescent="0.25">
      <c r="B194" t="s">
        <v>161</v>
      </c>
      <c r="C194">
        <v>0</v>
      </c>
      <c r="D194">
        <v>1</v>
      </c>
      <c r="E194">
        <v>1416</v>
      </c>
      <c r="F194">
        <v>34.319451968094697</v>
      </c>
      <c r="G194">
        <v>2</v>
      </c>
      <c r="H194">
        <v>13489</v>
      </c>
      <c r="I194">
        <v>-11575</v>
      </c>
      <c r="J194">
        <v>13489</v>
      </c>
      <c r="K194">
        <v>-11575</v>
      </c>
      <c r="L194">
        <v>1088</v>
      </c>
      <c r="M194">
        <f t="shared" si="68"/>
        <v>-49</v>
      </c>
      <c r="N194">
        <f t="shared" si="69"/>
        <v>-3.6194415718717684E-3</v>
      </c>
      <c r="O194">
        <f t="shared" si="64"/>
        <v>0</v>
      </c>
      <c r="P194">
        <f t="shared" si="65"/>
        <v>0</v>
      </c>
      <c r="Q194">
        <f t="shared" ref="Q194:Q205" si="70">E194-$E$2</f>
        <v>0</v>
      </c>
      <c r="R194">
        <f t="shared" si="66"/>
        <v>0</v>
      </c>
      <c r="S194">
        <f t="shared" si="67"/>
        <v>0</v>
      </c>
    </row>
    <row r="195" spans="1:19" x14ac:dyDescent="0.25">
      <c r="B195" t="s">
        <v>162</v>
      </c>
      <c r="C195">
        <v>0</v>
      </c>
      <c r="D195">
        <v>0</v>
      </c>
      <c r="E195">
        <v>1416</v>
      </c>
      <c r="F195">
        <v>34.319451968094697</v>
      </c>
      <c r="G195">
        <v>2</v>
      </c>
      <c r="H195">
        <v>13538</v>
      </c>
      <c r="I195">
        <v>-11624</v>
      </c>
      <c r="J195">
        <v>13538</v>
      </c>
      <c r="K195">
        <v>-11624</v>
      </c>
      <c r="L195">
        <v>1088</v>
      </c>
      <c r="M195">
        <f t="shared" si="68"/>
        <v>0</v>
      </c>
      <c r="N195">
        <f t="shared" si="69"/>
        <v>0</v>
      </c>
      <c r="O195">
        <f t="shared" si="64"/>
        <v>0</v>
      </c>
      <c r="P195">
        <f t="shared" si="65"/>
        <v>0</v>
      </c>
      <c r="Q195">
        <f t="shared" si="70"/>
        <v>0</v>
      </c>
      <c r="R195">
        <f t="shared" si="66"/>
        <v>0</v>
      </c>
      <c r="S195">
        <f t="shared" si="67"/>
        <v>0</v>
      </c>
    </row>
    <row r="196" spans="1:19" x14ac:dyDescent="0.25">
      <c r="B196" t="s">
        <v>163</v>
      </c>
      <c r="C196">
        <v>1</v>
      </c>
      <c r="D196">
        <v>10</v>
      </c>
      <c r="E196">
        <v>1460</v>
      </c>
      <c r="F196">
        <v>34.597107439931698</v>
      </c>
      <c r="G196">
        <v>1</v>
      </c>
      <c r="H196">
        <v>13839</v>
      </c>
      <c r="I196">
        <v>-11925</v>
      </c>
      <c r="J196">
        <v>13839</v>
      </c>
      <c r="K196">
        <v>-11925</v>
      </c>
      <c r="L196">
        <v>1088</v>
      </c>
      <c r="M196">
        <f t="shared" si="68"/>
        <v>301</v>
      </c>
      <c r="N196">
        <f t="shared" si="69"/>
        <v>2.2233712512926575E-2</v>
      </c>
      <c r="O196">
        <f t="shared" si="64"/>
        <v>0.27765547183700079</v>
      </c>
      <c r="P196">
        <f t="shared" si="65"/>
        <v>8.0903235895236625E-3</v>
      </c>
      <c r="Q196">
        <f t="shared" si="70"/>
        <v>44</v>
      </c>
      <c r="R196">
        <f t="shared" si="66"/>
        <v>3.1073446327683617E-2</v>
      </c>
      <c r="S196">
        <f t="shared" si="67"/>
        <v>3.9163769917207283E-2</v>
      </c>
    </row>
    <row r="197" spans="1:19" x14ac:dyDescent="0.25">
      <c r="B197" t="s">
        <v>164</v>
      </c>
      <c r="C197">
        <v>0</v>
      </c>
      <c r="D197">
        <v>2</v>
      </c>
      <c r="E197">
        <v>1412</v>
      </c>
      <c r="F197">
        <v>34.319451968094697</v>
      </c>
      <c r="G197">
        <v>2</v>
      </c>
      <c r="H197">
        <v>13539</v>
      </c>
      <c r="I197">
        <v>-11625</v>
      </c>
      <c r="J197">
        <v>13539</v>
      </c>
      <c r="K197">
        <v>-11625</v>
      </c>
      <c r="L197">
        <v>1088</v>
      </c>
      <c r="M197">
        <f t="shared" si="68"/>
        <v>1</v>
      </c>
      <c r="N197">
        <f t="shared" si="69"/>
        <v>7.3866154527995272E-5</v>
      </c>
      <c r="O197">
        <f t="shared" si="64"/>
        <v>0</v>
      </c>
      <c r="P197">
        <f t="shared" si="65"/>
        <v>0</v>
      </c>
      <c r="Q197">
        <f t="shared" si="70"/>
        <v>-4</v>
      </c>
      <c r="R197">
        <f t="shared" si="66"/>
        <v>-2.8248587570621469E-3</v>
      </c>
      <c r="S197">
        <f t="shared" si="67"/>
        <v>-2.8248587570621469E-3</v>
      </c>
    </row>
    <row r="198" spans="1:19" x14ac:dyDescent="0.25">
      <c r="B198" t="s">
        <v>165</v>
      </c>
      <c r="C198">
        <v>1</v>
      </c>
      <c r="D198">
        <v>10</v>
      </c>
      <c r="E198">
        <v>1440</v>
      </c>
      <c r="F198">
        <v>34.2509531657984</v>
      </c>
      <c r="G198">
        <v>2</v>
      </c>
      <c r="H198">
        <v>13643</v>
      </c>
      <c r="I198">
        <v>-11729</v>
      </c>
      <c r="J198">
        <v>13643</v>
      </c>
      <c r="K198">
        <v>-11729</v>
      </c>
      <c r="L198">
        <v>1088</v>
      </c>
      <c r="M198">
        <f t="shared" si="68"/>
        <v>105</v>
      </c>
      <c r="N198">
        <f t="shared" si="69"/>
        <v>7.7559462254395035E-3</v>
      </c>
      <c r="O198">
        <f t="shared" si="64"/>
        <v>-6.8498802296296901E-2</v>
      </c>
      <c r="P198">
        <f t="shared" si="65"/>
        <v>-1.9959177191983504E-3</v>
      </c>
      <c r="Q198">
        <f t="shared" si="70"/>
        <v>24</v>
      </c>
      <c r="R198">
        <f t="shared" si="66"/>
        <v>1.6949152542372881E-2</v>
      </c>
      <c r="S198">
        <f t="shared" si="67"/>
        <v>1.4953234823174531E-2</v>
      </c>
    </row>
    <row r="199" spans="1:19" x14ac:dyDescent="0.25">
      <c r="B199" t="s">
        <v>166</v>
      </c>
      <c r="C199">
        <v>0</v>
      </c>
      <c r="D199">
        <v>10</v>
      </c>
      <c r="E199">
        <v>1456</v>
      </c>
      <c r="F199">
        <v>34.495075212052797</v>
      </c>
      <c r="G199">
        <v>1</v>
      </c>
      <c r="H199">
        <v>14038</v>
      </c>
      <c r="I199">
        <v>-12124</v>
      </c>
      <c r="J199">
        <v>14038</v>
      </c>
      <c r="K199">
        <v>-12124</v>
      </c>
      <c r="L199">
        <v>1088</v>
      </c>
      <c r="M199">
        <f t="shared" si="68"/>
        <v>500</v>
      </c>
      <c r="N199">
        <f t="shared" si="69"/>
        <v>3.6933077263997638E-2</v>
      </c>
      <c r="O199">
        <f t="shared" si="64"/>
        <v>0.17562324395809981</v>
      </c>
      <c r="P199">
        <f t="shared" si="65"/>
        <v>5.1173091027609972E-3</v>
      </c>
      <c r="Q199">
        <f t="shared" si="70"/>
        <v>40</v>
      </c>
      <c r="R199">
        <f t="shared" si="66"/>
        <v>2.8248587570621469E-2</v>
      </c>
      <c r="S199">
        <f t="shared" si="67"/>
        <v>3.3365896673382467E-2</v>
      </c>
    </row>
    <row r="200" spans="1:19" x14ac:dyDescent="0.25">
      <c r="B200" t="s">
        <v>167</v>
      </c>
      <c r="C200">
        <v>1</v>
      </c>
      <c r="D200">
        <v>7</v>
      </c>
      <c r="E200">
        <v>1428</v>
      </c>
      <c r="F200">
        <v>33.841439436437597</v>
      </c>
      <c r="G200">
        <v>3</v>
      </c>
      <c r="H200">
        <v>13739</v>
      </c>
      <c r="I200">
        <v>-11825</v>
      </c>
      <c r="J200">
        <v>13739</v>
      </c>
      <c r="K200">
        <v>-11825</v>
      </c>
      <c r="L200">
        <v>1088</v>
      </c>
      <c r="M200">
        <f t="shared" si="68"/>
        <v>201</v>
      </c>
      <c r="N200">
        <f t="shared" si="69"/>
        <v>1.4847097060127049E-2</v>
      </c>
      <c r="O200">
        <f t="shared" si="64"/>
        <v>-0.47801253165710023</v>
      </c>
      <c r="P200">
        <f t="shared" si="65"/>
        <v>-1.3928326480897413E-2</v>
      </c>
      <c r="Q200">
        <f>E200-$E$2</f>
        <v>12</v>
      </c>
      <c r="R200">
        <f>Q200/$E$2</f>
        <v>8.4745762711864406E-3</v>
      </c>
      <c r="S200">
        <f>P200+R200</f>
        <v>-5.4537502097109728E-3</v>
      </c>
    </row>
    <row r="201" spans="1:19" x14ac:dyDescent="0.25">
      <c r="B201" t="s">
        <v>168</v>
      </c>
      <c r="C201">
        <v>1</v>
      </c>
      <c r="D201">
        <v>10</v>
      </c>
      <c r="E201">
        <v>1478</v>
      </c>
      <c r="F201">
        <v>34.083282110190801</v>
      </c>
      <c r="G201">
        <v>2</v>
      </c>
      <c r="H201">
        <v>13749</v>
      </c>
      <c r="I201">
        <v>-11835</v>
      </c>
      <c r="J201">
        <v>13749</v>
      </c>
      <c r="K201">
        <v>-11835</v>
      </c>
      <c r="L201">
        <v>1088</v>
      </c>
      <c r="M201">
        <f t="shared" si="68"/>
        <v>211</v>
      </c>
      <c r="N201">
        <f t="shared" si="69"/>
        <v>1.5585758605407002E-2</v>
      </c>
      <c r="O201">
        <f t="shared" si="64"/>
        <v>-0.23616985790389577</v>
      </c>
      <c r="P201">
        <f t="shared" si="65"/>
        <v>-6.8815160021626406E-3</v>
      </c>
      <c r="Q201">
        <f t="shared" si="70"/>
        <v>62</v>
      </c>
      <c r="R201">
        <f t="shared" si="66"/>
        <v>4.3785310734463276E-2</v>
      </c>
      <c r="S201">
        <f t="shared" si="67"/>
        <v>3.6903794732300634E-2</v>
      </c>
    </row>
    <row r="202" spans="1:19" x14ac:dyDescent="0.25">
      <c r="B202" t="s">
        <v>169</v>
      </c>
      <c r="C202">
        <v>0</v>
      </c>
      <c r="D202">
        <v>1</v>
      </c>
      <c r="E202">
        <v>1414</v>
      </c>
      <c r="F202">
        <v>34.319451968094697</v>
      </c>
      <c r="G202">
        <v>2</v>
      </c>
      <c r="H202">
        <v>13538</v>
      </c>
      <c r="I202">
        <v>-11624</v>
      </c>
      <c r="J202">
        <v>13538</v>
      </c>
      <c r="K202">
        <v>-11624</v>
      </c>
      <c r="L202">
        <v>1088</v>
      </c>
      <c r="M202">
        <f t="shared" si="68"/>
        <v>0</v>
      </c>
      <c r="N202">
        <f t="shared" si="69"/>
        <v>0</v>
      </c>
      <c r="O202">
        <f t="shared" si="64"/>
        <v>0</v>
      </c>
      <c r="P202">
        <f t="shared" si="65"/>
        <v>0</v>
      </c>
      <c r="Q202">
        <f t="shared" si="70"/>
        <v>-2</v>
      </c>
      <c r="R202">
        <f t="shared" si="66"/>
        <v>-1.4124293785310734E-3</v>
      </c>
      <c r="S202">
        <f t="shared" si="67"/>
        <v>-1.4124293785310734E-3</v>
      </c>
    </row>
    <row r="203" spans="1:19" x14ac:dyDescent="0.25">
      <c r="B203" t="s">
        <v>170</v>
      </c>
      <c r="C203">
        <v>1</v>
      </c>
      <c r="D203">
        <v>5</v>
      </c>
      <c r="E203">
        <v>1426</v>
      </c>
      <c r="F203">
        <v>34.311758406416899</v>
      </c>
      <c r="G203">
        <v>2</v>
      </c>
      <c r="H203">
        <v>13641</v>
      </c>
      <c r="I203">
        <v>-11727</v>
      </c>
      <c r="J203">
        <v>13641</v>
      </c>
      <c r="K203">
        <v>-11727</v>
      </c>
      <c r="L203">
        <v>1088</v>
      </c>
      <c r="M203">
        <f t="shared" si="68"/>
        <v>103</v>
      </c>
      <c r="N203">
        <f t="shared" si="69"/>
        <v>7.6082139163835133E-3</v>
      </c>
      <c r="O203">
        <f t="shared" si="64"/>
        <v>-7.6935616777973337E-3</v>
      </c>
      <c r="P203">
        <f t="shared" si="65"/>
        <v>-2.241749572501829E-4</v>
      </c>
      <c r="Q203">
        <f t="shared" si="70"/>
        <v>10</v>
      </c>
      <c r="R203">
        <f t="shared" si="66"/>
        <v>7.0621468926553672E-3</v>
      </c>
      <c r="S203">
        <f t="shared" si="67"/>
        <v>6.8379719354051847E-3</v>
      </c>
    </row>
    <row r="204" spans="1:19" x14ac:dyDescent="0.25">
      <c r="B204" t="s">
        <v>171</v>
      </c>
      <c r="C204">
        <v>0</v>
      </c>
      <c r="D204">
        <v>10</v>
      </c>
      <c r="E204">
        <v>1440</v>
      </c>
      <c r="F204">
        <v>33.949343103977498</v>
      </c>
      <c r="G204">
        <v>2</v>
      </c>
      <c r="H204">
        <v>13840</v>
      </c>
      <c r="I204">
        <v>-11926</v>
      </c>
      <c r="J204">
        <v>13840</v>
      </c>
      <c r="K204">
        <v>-11926</v>
      </c>
      <c r="L204">
        <v>1088</v>
      </c>
      <c r="M204">
        <f t="shared" si="68"/>
        <v>302</v>
      </c>
      <c r="N204">
        <f t="shared" si="69"/>
        <v>2.2307578667454572E-2</v>
      </c>
      <c r="O204">
        <f t="shared" si="64"/>
        <v>-0.37010886411719923</v>
      </c>
      <c r="P204">
        <f t="shared" si="65"/>
        <v>-1.078423001804555E-2</v>
      </c>
      <c r="Q204">
        <f t="shared" si="70"/>
        <v>24</v>
      </c>
      <c r="R204">
        <f t="shared" si="66"/>
        <v>1.6949152542372881E-2</v>
      </c>
      <c r="S204">
        <f t="shared" si="67"/>
        <v>6.1649225243273313E-3</v>
      </c>
    </row>
    <row r="205" spans="1:19" x14ac:dyDescent="0.25">
      <c r="B205" t="s">
        <v>172</v>
      </c>
      <c r="C205">
        <v>1</v>
      </c>
      <c r="D205">
        <v>10</v>
      </c>
      <c r="E205">
        <v>1438</v>
      </c>
      <c r="F205">
        <v>34.244843809842003</v>
      </c>
      <c r="G205">
        <v>2</v>
      </c>
      <c r="H205">
        <v>13739</v>
      </c>
      <c r="I205">
        <v>-11825</v>
      </c>
      <c r="J205">
        <v>13739</v>
      </c>
      <c r="K205">
        <v>-11825</v>
      </c>
      <c r="L205">
        <v>1088</v>
      </c>
      <c r="M205">
        <f t="shared" si="68"/>
        <v>201</v>
      </c>
      <c r="N205">
        <f t="shared" si="69"/>
        <v>1.4847097060127049E-2</v>
      </c>
      <c r="O205">
        <f t="shared" si="64"/>
        <v>-7.4608158252694068E-2</v>
      </c>
      <c r="P205">
        <f t="shared" si="65"/>
        <v>-2.1739320989756488E-3</v>
      </c>
      <c r="Q205">
        <f t="shared" si="70"/>
        <v>22</v>
      </c>
      <c r="R205">
        <f t="shared" si="66"/>
        <v>1.5536723163841809E-2</v>
      </c>
      <c r="S205">
        <f t="shared" si="67"/>
        <v>1.336279106486616E-2</v>
      </c>
    </row>
    <row r="208" spans="1:19" x14ac:dyDescent="0.25">
      <c r="A208" t="s">
        <v>184</v>
      </c>
      <c r="B208" t="s">
        <v>9</v>
      </c>
      <c r="C208">
        <v>0</v>
      </c>
      <c r="D208">
        <v>0</v>
      </c>
      <c r="E208">
        <v>1416</v>
      </c>
      <c r="F208">
        <v>34.319451968094697</v>
      </c>
      <c r="G208">
        <v>2</v>
      </c>
      <c r="H208">
        <v>1914</v>
      </c>
      <c r="I208">
        <v>0</v>
      </c>
      <c r="J208">
        <v>18878</v>
      </c>
      <c r="K208">
        <v>-16964</v>
      </c>
      <c r="L208">
        <v>1088</v>
      </c>
    </row>
    <row r="209" spans="2:19" x14ac:dyDescent="0.25">
      <c r="B209" t="s">
        <v>185</v>
      </c>
      <c r="C209">
        <v>1</v>
      </c>
      <c r="D209">
        <v>10</v>
      </c>
      <c r="E209">
        <v>1448</v>
      </c>
      <c r="F209">
        <v>34.598770100942197</v>
      </c>
      <c r="G209">
        <v>1</v>
      </c>
      <c r="H209">
        <v>19229</v>
      </c>
      <c r="I209">
        <v>-17315</v>
      </c>
      <c r="J209">
        <v>19229</v>
      </c>
      <c r="K209">
        <v>-17315</v>
      </c>
      <c r="L209">
        <v>1088</v>
      </c>
      <c r="M209">
        <f>J209-$J$208</f>
        <v>351</v>
      </c>
      <c r="N209">
        <f>M209/$J$208</f>
        <v>1.859307129992584E-2</v>
      </c>
      <c r="O209">
        <f t="shared" ref="O209:O215" si="71">F209-$F$2</f>
        <v>0.27931813284750007</v>
      </c>
      <c r="P209">
        <f t="shared" ref="P209:P215" si="72">O209/$F$2</f>
        <v>8.1387701967726642E-3</v>
      </c>
      <c r="Q209">
        <f t="shared" ref="Q209:Q215" si="73">E209-$E$2</f>
        <v>32</v>
      </c>
      <c r="R209">
        <f t="shared" ref="R209:R215" si="74">Q209/$E$2</f>
        <v>2.2598870056497175E-2</v>
      </c>
      <c r="S209">
        <f t="shared" ref="S209:S215" si="75">P209+R209</f>
        <v>3.0737640253269839E-2</v>
      </c>
    </row>
    <row r="210" spans="2:19" x14ac:dyDescent="0.25">
      <c r="B210" t="s">
        <v>182</v>
      </c>
      <c r="C210">
        <v>0</v>
      </c>
      <c r="D210">
        <v>0</v>
      </c>
      <c r="E210">
        <v>1416</v>
      </c>
      <c r="F210">
        <v>34.319451968094697</v>
      </c>
      <c r="G210">
        <v>2</v>
      </c>
      <c r="H210">
        <v>18878</v>
      </c>
      <c r="I210">
        <v>-16964</v>
      </c>
      <c r="J210">
        <v>18878</v>
      </c>
      <c r="K210">
        <v>-16964</v>
      </c>
      <c r="L210">
        <v>1088</v>
      </c>
      <c r="M210">
        <f t="shared" ref="M210:M215" si="76">J210-$J$208</f>
        <v>0</v>
      </c>
      <c r="N210">
        <f t="shared" ref="N210:N215" si="77">M210/$J$208</f>
        <v>0</v>
      </c>
      <c r="O210">
        <f t="shared" si="71"/>
        <v>0</v>
      </c>
      <c r="P210">
        <f t="shared" si="72"/>
        <v>0</v>
      </c>
      <c r="Q210">
        <f t="shared" si="73"/>
        <v>0</v>
      </c>
      <c r="R210">
        <f t="shared" si="74"/>
        <v>0</v>
      </c>
      <c r="S210">
        <f t="shared" si="75"/>
        <v>0</v>
      </c>
    </row>
    <row r="211" spans="2:19" x14ac:dyDescent="0.25">
      <c r="B211" t="s">
        <v>186</v>
      </c>
      <c r="C211">
        <v>0</v>
      </c>
      <c r="D211">
        <v>2</v>
      </c>
      <c r="E211">
        <v>1414</v>
      </c>
      <c r="F211">
        <v>34.319451968094697</v>
      </c>
      <c r="G211">
        <v>2</v>
      </c>
      <c r="H211">
        <v>18810</v>
      </c>
      <c r="I211">
        <v>-16896</v>
      </c>
      <c r="J211">
        <v>18810</v>
      </c>
      <c r="K211">
        <v>-16896</v>
      </c>
      <c r="L211">
        <v>1088</v>
      </c>
      <c r="M211">
        <f t="shared" si="76"/>
        <v>-68</v>
      </c>
      <c r="N211">
        <f t="shared" si="77"/>
        <v>-3.6020764911537241E-3</v>
      </c>
      <c r="O211">
        <f t="shared" si="71"/>
        <v>0</v>
      </c>
      <c r="P211">
        <f t="shared" si="72"/>
        <v>0</v>
      </c>
      <c r="Q211">
        <f t="shared" si="73"/>
        <v>-2</v>
      </c>
      <c r="R211">
        <f t="shared" si="74"/>
        <v>-1.4124293785310734E-3</v>
      </c>
      <c r="S211">
        <f t="shared" si="75"/>
        <v>-1.4124293785310734E-3</v>
      </c>
    </row>
    <row r="212" spans="2:19" x14ac:dyDescent="0.25">
      <c r="B212" t="s">
        <v>187</v>
      </c>
      <c r="C212">
        <v>0</v>
      </c>
      <c r="D212">
        <v>4</v>
      </c>
      <c r="E212">
        <v>1412</v>
      </c>
      <c r="F212">
        <v>34.319451968094697</v>
      </c>
      <c r="G212">
        <v>2</v>
      </c>
      <c r="H212">
        <v>18810</v>
      </c>
      <c r="I212">
        <v>-16896</v>
      </c>
      <c r="J212">
        <v>18810</v>
      </c>
      <c r="K212">
        <v>-16896</v>
      </c>
      <c r="L212">
        <v>1088</v>
      </c>
      <c r="M212">
        <f t="shared" si="76"/>
        <v>-68</v>
      </c>
      <c r="N212">
        <f t="shared" si="77"/>
        <v>-3.6020764911537241E-3</v>
      </c>
      <c r="O212">
        <f t="shared" si="71"/>
        <v>0</v>
      </c>
      <c r="P212">
        <f t="shared" si="72"/>
        <v>0</v>
      </c>
      <c r="Q212">
        <f t="shared" si="73"/>
        <v>-4</v>
      </c>
      <c r="R212">
        <f t="shared" si="74"/>
        <v>-2.8248587570621469E-3</v>
      </c>
      <c r="S212">
        <f t="shared" si="75"/>
        <v>-2.8248587570621469E-3</v>
      </c>
    </row>
    <row r="213" spans="2:19" x14ac:dyDescent="0.25">
      <c r="B213" t="s">
        <v>188</v>
      </c>
      <c r="C213">
        <v>1</v>
      </c>
      <c r="D213">
        <v>9</v>
      </c>
      <c r="E213">
        <v>1434</v>
      </c>
      <c r="F213">
        <v>34.000073101949802</v>
      </c>
      <c r="G213">
        <v>2</v>
      </c>
      <c r="H213">
        <v>19161</v>
      </c>
      <c r="I213">
        <v>-17247</v>
      </c>
      <c r="J213">
        <v>19161</v>
      </c>
      <c r="K213">
        <v>-17247</v>
      </c>
      <c r="L213">
        <v>1088</v>
      </c>
      <c r="M213">
        <f t="shared" si="76"/>
        <v>283</v>
      </c>
      <c r="N213">
        <f t="shared" si="77"/>
        <v>1.4990994808772116E-2</v>
      </c>
      <c r="O213">
        <f t="shared" si="71"/>
        <v>-0.31937886614489486</v>
      </c>
      <c r="P213">
        <f t="shared" si="72"/>
        <v>-9.306059620118861E-3</v>
      </c>
      <c r="Q213">
        <f t="shared" si="73"/>
        <v>18</v>
      </c>
      <c r="R213">
        <f t="shared" si="74"/>
        <v>1.2711864406779662E-2</v>
      </c>
      <c r="S213">
        <f t="shared" si="75"/>
        <v>3.4058047866608009E-3</v>
      </c>
    </row>
    <row r="214" spans="2:19" x14ac:dyDescent="0.25">
      <c r="B214" t="s">
        <v>189</v>
      </c>
      <c r="C214">
        <v>0</v>
      </c>
      <c r="D214">
        <v>2</v>
      </c>
      <c r="E214">
        <v>1412</v>
      </c>
      <c r="F214">
        <v>34.319451968094697</v>
      </c>
      <c r="G214">
        <v>2</v>
      </c>
      <c r="H214">
        <v>18879</v>
      </c>
      <c r="I214">
        <v>-16965</v>
      </c>
      <c r="J214">
        <v>18879</v>
      </c>
      <c r="K214">
        <v>-16965</v>
      </c>
      <c r="L214">
        <v>1088</v>
      </c>
      <c r="M214">
        <f t="shared" si="76"/>
        <v>1</v>
      </c>
      <c r="N214">
        <f t="shared" si="77"/>
        <v>5.2971713105201819E-5</v>
      </c>
      <c r="O214">
        <f t="shared" si="71"/>
        <v>0</v>
      </c>
      <c r="P214">
        <f t="shared" si="72"/>
        <v>0</v>
      </c>
      <c r="Q214">
        <f t="shared" si="73"/>
        <v>-4</v>
      </c>
      <c r="R214">
        <f t="shared" si="74"/>
        <v>-2.8248587570621469E-3</v>
      </c>
      <c r="S214">
        <f t="shared" si="75"/>
        <v>-2.8248587570621469E-3</v>
      </c>
    </row>
    <row r="215" spans="2:19" x14ac:dyDescent="0.25">
      <c r="B215" t="s">
        <v>183</v>
      </c>
      <c r="C215">
        <v>0</v>
      </c>
      <c r="D215">
        <v>1</v>
      </c>
      <c r="E215">
        <v>1414</v>
      </c>
      <c r="F215">
        <v>34.319451968094697</v>
      </c>
      <c r="G215">
        <v>2</v>
      </c>
      <c r="H215">
        <v>18878</v>
      </c>
      <c r="I215">
        <v>-16964</v>
      </c>
      <c r="J215">
        <v>18878</v>
      </c>
      <c r="K215">
        <v>-16964</v>
      </c>
      <c r="L215">
        <v>1088</v>
      </c>
      <c r="M215">
        <f t="shared" si="76"/>
        <v>0</v>
      </c>
      <c r="N215">
        <f t="shared" si="77"/>
        <v>0</v>
      </c>
      <c r="O215">
        <f t="shared" si="71"/>
        <v>0</v>
      </c>
      <c r="P215">
        <f t="shared" si="72"/>
        <v>0</v>
      </c>
      <c r="Q215">
        <f t="shared" si="73"/>
        <v>-2</v>
      </c>
      <c r="R215">
        <f t="shared" si="74"/>
        <v>-1.4124293785310734E-3</v>
      </c>
      <c r="S215">
        <f t="shared" si="75"/>
        <v>-1.4124293785310734E-3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BoxPlotsBerechnungen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Ruland</dc:creator>
  <cp:lastModifiedBy>Sebastian Ruland</cp:lastModifiedBy>
  <dcterms:created xsi:type="dcterms:W3CDTF">2017-10-11T12:19:42Z</dcterms:created>
  <dcterms:modified xsi:type="dcterms:W3CDTF">2017-10-26T12:54:22Z</dcterms:modified>
</cp:coreProperties>
</file>