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uland\HESSENBOX-DA\FASE18\Boxplots\"/>
    </mc:Choice>
  </mc:AlternateContent>
  <bookViews>
    <workbookView xWindow="0" yWindow="0" windowWidth="19200" windowHeight="7050"/>
  </bookViews>
  <sheets>
    <sheet name="_Boxplot" sheetId="1" r:id="rId1"/>
    <sheet name="01_QuickUML2001" sheetId="2" r:id="rId2"/>
    <sheet name="02_JSciCalc2.1.0" sheetId="3" r:id="rId3"/>
    <sheet name="03_JUni3.8" sheetId="4" r:id="rId4"/>
    <sheet name="04_Gantt1.10.2" sheetId="5" r:id="rId5"/>
    <sheet name="05_Nutch0.9" sheetId="6" r:id="rId6"/>
    <sheet name="06_Lucene1.4.3" sheetId="7" r:id="rId7"/>
    <sheet name="07_log4j1.2.17" sheetId="8" r:id="rId8"/>
    <sheet name="08_JHotDraw7.6" sheetId="9" r:id="rId9"/>
    <sheet name="09_JEdit4.0" sheetId="10" r:id="rId10"/>
    <sheet name="All" sheetId="11" r:id="rId11"/>
  </sheets>
  <calcPr calcId="162913"/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349" i="11" l="1"/>
  <c r="C348" i="11"/>
  <c r="C347" i="11"/>
  <c r="L344" i="11"/>
  <c r="K344" i="11"/>
  <c r="J344" i="11"/>
  <c r="L343" i="11"/>
  <c r="K343" i="11"/>
  <c r="J343" i="11"/>
  <c r="L342" i="11"/>
  <c r="K342" i="11"/>
  <c r="J342" i="11"/>
  <c r="L341" i="11"/>
  <c r="K341" i="11"/>
  <c r="J341" i="11"/>
  <c r="L340" i="11"/>
  <c r="K340" i="11"/>
  <c r="J340" i="11"/>
  <c r="L339" i="11"/>
  <c r="K339" i="11"/>
  <c r="J339" i="11"/>
  <c r="L338" i="11"/>
  <c r="K338" i="11"/>
  <c r="J338" i="11"/>
  <c r="L337" i="11"/>
  <c r="K337" i="11"/>
  <c r="J337" i="11"/>
  <c r="L336" i="11"/>
  <c r="K336" i="11"/>
  <c r="J336" i="11"/>
  <c r="L335" i="11"/>
  <c r="K335" i="11"/>
  <c r="J335" i="11"/>
  <c r="L334" i="11"/>
  <c r="K334" i="11"/>
  <c r="J334" i="11"/>
  <c r="L333" i="11"/>
  <c r="K333" i="11"/>
  <c r="J333" i="11"/>
  <c r="L332" i="11"/>
  <c r="K332" i="11"/>
  <c r="J332" i="11"/>
  <c r="L331" i="11"/>
  <c r="K331" i="11"/>
  <c r="J331" i="11"/>
  <c r="L330" i="11"/>
  <c r="K330" i="11"/>
  <c r="J330" i="11"/>
  <c r="L329" i="11"/>
  <c r="K329" i="11"/>
  <c r="J329" i="11"/>
  <c r="L328" i="11"/>
  <c r="K328" i="11"/>
  <c r="J328" i="11"/>
  <c r="L327" i="11"/>
  <c r="K327" i="11"/>
  <c r="J327" i="11"/>
  <c r="L326" i="11"/>
  <c r="K326" i="11"/>
  <c r="J326" i="11"/>
  <c r="L325" i="11"/>
  <c r="K325" i="11"/>
  <c r="J325" i="11"/>
  <c r="L324" i="11"/>
  <c r="K324" i="11"/>
  <c r="J324" i="11"/>
  <c r="L323" i="11"/>
  <c r="K323" i="11"/>
  <c r="J323" i="11"/>
  <c r="L322" i="11"/>
  <c r="K322" i="11"/>
  <c r="J322" i="11"/>
  <c r="L321" i="11"/>
  <c r="K321" i="11"/>
  <c r="J321" i="11"/>
  <c r="L320" i="11"/>
  <c r="K320" i="11"/>
  <c r="J320" i="11"/>
  <c r="L319" i="11"/>
  <c r="K319" i="11"/>
  <c r="J319" i="11"/>
  <c r="L318" i="11"/>
  <c r="K318" i="11"/>
  <c r="J318" i="11"/>
  <c r="L317" i="11"/>
  <c r="K317" i="11"/>
  <c r="J317" i="11"/>
  <c r="L316" i="11"/>
  <c r="K316" i="11"/>
  <c r="J316" i="11"/>
  <c r="L315" i="11"/>
  <c r="K315" i="11"/>
  <c r="J315" i="11"/>
  <c r="L314" i="11"/>
  <c r="K314" i="11"/>
  <c r="J314" i="11"/>
  <c r="L313" i="11"/>
  <c r="K313" i="11"/>
  <c r="J313" i="11"/>
  <c r="L312" i="11"/>
  <c r="K312" i="11"/>
  <c r="J312" i="11"/>
  <c r="L311" i="11"/>
  <c r="K311" i="11"/>
  <c r="J311" i="11"/>
  <c r="L310" i="11"/>
  <c r="K310" i="11"/>
  <c r="J310" i="11"/>
  <c r="L309" i="11"/>
  <c r="K309" i="11"/>
  <c r="J309" i="11"/>
  <c r="L308" i="11"/>
  <c r="K308" i="11"/>
  <c r="J308" i="11"/>
  <c r="L307" i="11"/>
  <c r="K307" i="11"/>
  <c r="J307" i="11"/>
  <c r="L306" i="11"/>
  <c r="K306" i="11"/>
  <c r="J306" i="11"/>
  <c r="L305" i="11"/>
  <c r="K305" i="11"/>
  <c r="J305" i="11"/>
  <c r="L304" i="11"/>
  <c r="K304" i="11"/>
  <c r="J304" i="11"/>
  <c r="L303" i="11"/>
  <c r="K303" i="11"/>
  <c r="J303" i="11"/>
  <c r="L302" i="11"/>
  <c r="K302" i="11"/>
  <c r="J302" i="11"/>
  <c r="L301" i="11"/>
  <c r="K301" i="11"/>
  <c r="J301" i="11"/>
  <c r="L300" i="11"/>
  <c r="K300" i="11"/>
  <c r="J300" i="11"/>
  <c r="L299" i="11"/>
  <c r="K299" i="11"/>
  <c r="J299" i="11"/>
  <c r="L298" i="11"/>
  <c r="K298" i="11"/>
  <c r="J298" i="11"/>
  <c r="L297" i="11"/>
  <c r="K297" i="11"/>
  <c r="J297" i="11"/>
  <c r="L296" i="11"/>
  <c r="K296" i="11"/>
  <c r="J296" i="11"/>
  <c r="L295" i="11"/>
  <c r="K295" i="11"/>
  <c r="J295" i="11"/>
  <c r="L294" i="11"/>
  <c r="K294" i="11"/>
  <c r="J294" i="11"/>
  <c r="L293" i="11"/>
  <c r="K293" i="11"/>
  <c r="J293" i="11"/>
  <c r="L292" i="11"/>
  <c r="K292" i="11"/>
  <c r="J292" i="11"/>
  <c r="L291" i="11"/>
  <c r="K291" i="11"/>
  <c r="J291" i="11"/>
  <c r="L290" i="11"/>
  <c r="K290" i="11"/>
  <c r="J290" i="11"/>
  <c r="L289" i="11"/>
  <c r="K289" i="11"/>
  <c r="J289" i="11"/>
  <c r="L288" i="11"/>
  <c r="K288" i="11"/>
  <c r="J288" i="11"/>
  <c r="L287" i="11"/>
  <c r="K287" i="11"/>
  <c r="J287" i="11"/>
  <c r="L286" i="11"/>
  <c r="K286" i="11"/>
  <c r="J286" i="11"/>
  <c r="L285" i="11"/>
  <c r="K285" i="11"/>
  <c r="J285" i="11"/>
  <c r="L284" i="11"/>
  <c r="K284" i="11"/>
  <c r="J284" i="11"/>
  <c r="L283" i="11"/>
  <c r="K283" i="11"/>
  <c r="J283" i="11"/>
  <c r="L282" i="11"/>
  <c r="K282" i="11"/>
  <c r="J282" i="11"/>
  <c r="L281" i="11"/>
  <c r="K281" i="11"/>
  <c r="J281" i="11"/>
  <c r="L280" i="11"/>
  <c r="K280" i="11"/>
  <c r="J280" i="11"/>
  <c r="L279" i="11"/>
  <c r="K279" i="11"/>
  <c r="J279" i="11"/>
  <c r="L278" i="11"/>
  <c r="K278" i="11"/>
  <c r="J278" i="11"/>
  <c r="L277" i="11"/>
  <c r="K277" i="11"/>
  <c r="J277" i="11"/>
  <c r="L276" i="11"/>
  <c r="K276" i="11"/>
  <c r="J276" i="11"/>
  <c r="L275" i="11"/>
  <c r="K275" i="11"/>
  <c r="J275" i="11"/>
  <c r="L274" i="11"/>
  <c r="K274" i="11"/>
  <c r="J274" i="11"/>
  <c r="L273" i="11"/>
  <c r="K273" i="11"/>
  <c r="J273" i="11"/>
  <c r="L272" i="11"/>
  <c r="K272" i="11"/>
  <c r="J272" i="11"/>
  <c r="L271" i="11"/>
  <c r="K271" i="11"/>
  <c r="J271" i="11"/>
  <c r="L270" i="11"/>
  <c r="K270" i="11"/>
  <c r="J270" i="11"/>
  <c r="L269" i="11"/>
  <c r="K269" i="11"/>
  <c r="J269" i="11"/>
  <c r="L268" i="11"/>
  <c r="K268" i="11"/>
  <c r="J268" i="11"/>
  <c r="L267" i="11"/>
  <c r="K267" i="11"/>
  <c r="J267" i="11"/>
  <c r="L266" i="11"/>
  <c r="K266" i="11"/>
  <c r="J266" i="11"/>
  <c r="L265" i="11"/>
  <c r="K265" i="11"/>
  <c r="J265" i="11"/>
  <c r="L264" i="11"/>
  <c r="K264" i="11"/>
  <c r="J264" i="11"/>
  <c r="L263" i="11"/>
  <c r="K263" i="11"/>
  <c r="J263" i="11"/>
  <c r="L262" i="11"/>
  <c r="K262" i="11"/>
  <c r="J262" i="11"/>
  <c r="L261" i="11"/>
  <c r="K261" i="11"/>
  <c r="J261" i="11"/>
  <c r="L260" i="11"/>
  <c r="K260" i="11"/>
  <c r="J260" i="11"/>
  <c r="L259" i="11"/>
  <c r="K259" i="11"/>
  <c r="J259" i="11"/>
  <c r="L258" i="11"/>
  <c r="K258" i="11"/>
  <c r="J258" i="11"/>
  <c r="L257" i="11"/>
  <c r="K257" i="11"/>
  <c r="J257" i="11"/>
  <c r="L256" i="11"/>
  <c r="K256" i="11"/>
  <c r="J256" i="11"/>
  <c r="L255" i="11"/>
  <c r="K255" i="11"/>
  <c r="J255" i="11"/>
  <c r="L254" i="11"/>
  <c r="K254" i="11"/>
  <c r="J254" i="11"/>
  <c r="L253" i="11"/>
  <c r="K253" i="11"/>
  <c r="J253" i="11"/>
  <c r="L252" i="11"/>
  <c r="K252" i="11"/>
  <c r="J252" i="11"/>
  <c r="L251" i="11"/>
  <c r="K251" i="11"/>
  <c r="J251" i="11"/>
  <c r="L250" i="11"/>
  <c r="K250" i="11"/>
  <c r="J250" i="11"/>
  <c r="L249" i="11"/>
  <c r="K249" i="11"/>
  <c r="J249" i="11"/>
  <c r="L248" i="11"/>
  <c r="K248" i="11"/>
  <c r="J248" i="11"/>
  <c r="L247" i="11"/>
  <c r="K247" i="11"/>
  <c r="J247" i="11"/>
  <c r="L246" i="11"/>
  <c r="K246" i="11"/>
  <c r="J246" i="11"/>
  <c r="L245" i="11"/>
  <c r="K245" i="11"/>
  <c r="J245" i="11"/>
  <c r="L244" i="11"/>
  <c r="K244" i="11"/>
  <c r="J244" i="11"/>
  <c r="L243" i="11"/>
  <c r="K243" i="11"/>
  <c r="J243" i="11"/>
  <c r="L242" i="11"/>
  <c r="K242" i="11"/>
  <c r="J242" i="11"/>
  <c r="L241" i="11"/>
  <c r="K241" i="11"/>
  <c r="J241" i="11"/>
  <c r="L240" i="11"/>
  <c r="K240" i="11"/>
  <c r="J240" i="11"/>
  <c r="L239" i="11"/>
  <c r="K239" i="11"/>
  <c r="J239" i="11"/>
  <c r="L238" i="11"/>
  <c r="K238" i="11"/>
  <c r="J238" i="11"/>
  <c r="L237" i="11"/>
  <c r="K237" i="11"/>
  <c r="J237" i="11"/>
  <c r="L236" i="11"/>
  <c r="K236" i="11"/>
  <c r="J236" i="11"/>
  <c r="L235" i="11"/>
  <c r="K235" i="11"/>
  <c r="J235" i="11"/>
  <c r="L234" i="11"/>
  <c r="K234" i="11"/>
  <c r="J234" i="11"/>
  <c r="L233" i="11"/>
  <c r="K233" i="11"/>
  <c r="J233" i="11"/>
  <c r="L232" i="11"/>
  <c r="K232" i="11"/>
  <c r="J232" i="11"/>
  <c r="L231" i="11"/>
  <c r="K231" i="11"/>
  <c r="J231" i="11"/>
  <c r="L230" i="11"/>
  <c r="K230" i="11"/>
  <c r="J230" i="11"/>
  <c r="L229" i="11"/>
  <c r="K229" i="11"/>
  <c r="J229" i="11"/>
  <c r="L228" i="11"/>
  <c r="K228" i="11"/>
  <c r="J228" i="11"/>
  <c r="L227" i="11"/>
  <c r="K227" i="11"/>
  <c r="J227" i="11"/>
  <c r="L226" i="11"/>
  <c r="K226" i="11"/>
  <c r="J226" i="11"/>
  <c r="L225" i="11"/>
  <c r="K225" i="11"/>
  <c r="J225" i="11"/>
  <c r="L224" i="11"/>
  <c r="K224" i="11"/>
  <c r="J224" i="11"/>
  <c r="L223" i="11"/>
  <c r="K223" i="11"/>
  <c r="J223" i="11"/>
  <c r="L222" i="11"/>
  <c r="K222" i="11"/>
  <c r="J222" i="11"/>
  <c r="L221" i="11"/>
  <c r="K221" i="11"/>
  <c r="J221" i="11"/>
  <c r="L220" i="11"/>
  <c r="K220" i="11"/>
  <c r="J220" i="11"/>
  <c r="L219" i="11"/>
  <c r="K219" i="11"/>
  <c r="J219" i="11"/>
  <c r="L218" i="11"/>
  <c r="K218" i="11"/>
  <c r="J218" i="11"/>
  <c r="L217" i="11"/>
  <c r="K217" i="11"/>
  <c r="J217" i="11"/>
  <c r="L216" i="11"/>
  <c r="K216" i="11"/>
  <c r="J216" i="11"/>
  <c r="L215" i="11"/>
  <c r="K215" i="11"/>
  <c r="J215" i="11"/>
  <c r="L214" i="11"/>
  <c r="K214" i="11"/>
  <c r="J214" i="11"/>
  <c r="L213" i="11"/>
  <c r="K213" i="11"/>
  <c r="J213" i="11"/>
  <c r="L212" i="11"/>
  <c r="K212" i="11"/>
  <c r="J212" i="11"/>
  <c r="L211" i="11"/>
  <c r="K211" i="11"/>
  <c r="J211" i="11"/>
  <c r="L210" i="11"/>
  <c r="K210" i="11"/>
  <c r="J210" i="11"/>
  <c r="L209" i="11"/>
  <c r="K209" i="11"/>
  <c r="J209" i="11"/>
  <c r="L208" i="11"/>
  <c r="K208" i="11"/>
  <c r="J208" i="11"/>
  <c r="L207" i="11"/>
  <c r="K207" i="11"/>
  <c r="J207" i="11"/>
  <c r="L206" i="11"/>
  <c r="K206" i="11"/>
  <c r="J206" i="11"/>
  <c r="L205" i="11"/>
  <c r="K205" i="11"/>
  <c r="J205" i="11"/>
  <c r="L204" i="11"/>
  <c r="K204" i="11"/>
  <c r="J204" i="11"/>
  <c r="L203" i="11"/>
  <c r="K203" i="11"/>
  <c r="J203" i="11"/>
  <c r="L202" i="11"/>
  <c r="K202" i="11"/>
  <c r="J202" i="11"/>
  <c r="L201" i="11"/>
  <c r="K201" i="11"/>
  <c r="J201" i="11"/>
  <c r="L200" i="11"/>
  <c r="K200" i="11"/>
  <c r="J200" i="11"/>
  <c r="L199" i="11"/>
  <c r="K199" i="11"/>
  <c r="J199" i="11"/>
  <c r="L198" i="11"/>
  <c r="K198" i="11"/>
  <c r="J198" i="11"/>
  <c r="L197" i="11"/>
  <c r="K197" i="11"/>
  <c r="J197" i="11"/>
  <c r="L196" i="11"/>
  <c r="K196" i="11"/>
  <c r="J196" i="11"/>
  <c r="L195" i="11"/>
  <c r="K195" i="11"/>
  <c r="J195" i="11"/>
  <c r="L194" i="11"/>
  <c r="K194" i="11"/>
  <c r="J194" i="11"/>
  <c r="L193" i="11"/>
  <c r="K193" i="11"/>
  <c r="J193" i="11"/>
  <c r="L192" i="11"/>
  <c r="K192" i="11"/>
  <c r="J192" i="11"/>
  <c r="L191" i="11"/>
  <c r="K191" i="11"/>
  <c r="J191" i="11"/>
  <c r="L190" i="11"/>
  <c r="K190" i="11"/>
  <c r="J190" i="11"/>
  <c r="L189" i="11"/>
  <c r="K189" i="11"/>
  <c r="J189" i="11"/>
  <c r="L188" i="11"/>
  <c r="K188" i="11"/>
  <c r="J188" i="11"/>
  <c r="L187" i="11"/>
  <c r="K187" i="11"/>
  <c r="J187" i="11"/>
  <c r="L186" i="11"/>
  <c r="K186" i="11"/>
  <c r="J186" i="11"/>
  <c r="L185" i="11"/>
  <c r="K185" i="11"/>
  <c r="J185" i="11"/>
  <c r="L184" i="11"/>
  <c r="K184" i="11"/>
  <c r="J184" i="11"/>
  <c r="L183" i="11"/>
  <c r="K183" i="11"/>
  <c r="J183" i="11"/>
  <c r="L182" i="11"/>
  <c r="K182" i="11"/>
  <c r="J182" i="11"/>
  <c r="L181" i="11"/>
  <c r="K181" i="11"/>
  <c r="J181" i="11"/>
  <c r="L180" i="11"/>
  <c r="K180" i="11"/>
  <c r="J180" i="11"/>
  <c r="L179" i="11"/>
  <c r="K179" i="11"/>
  <c r="J179" i="11"/>
  <c r="L178" i="11"/>
  <c r="K178" i="11"/>
  <c r="J178" i="11"/>
  <c r="L177" i="11"/>
  <c r="K177" i="11"/>
  <c r="J177" i="11"/>
  <c r="L176" i="11"/>
  <c r="K176" i="11"/>
  <c r="J176" i="11"/>
  <c r="L175" i="11"/>
  <c r="K175" i="11"/>
  <c r="J175" i="11"/>
  <c r="L174" i="11"/>
  <c r="K174" i="11"/>
  <c r="J174" i="11"/>
  <c r="L173" i="11"/>
  <c r="K173" i="11"/>
  <c r="J173" i="11"/>
  <c r="L172" i="11"/>
  <c r="K172" i="11"/>
  <c r="J172" i="11"/>
  <c r="L171" i="11"/>
  <c r="K171" i="11"/>
  <c r="J171" i="11"/>
  <c r="L170" i="11"/>
  <c r="K170" i="11"/>
  <c r="J170" i="11"/>
  <c r="L169" i="11"/>
  <c r="K169" i="11"/>
  <c r="J169" i="11"/>
  <c r="L168" i="11"/>
  <c r="K168" i="11"/>
  <c r="J168" i="11"/>
  <c r="L167" i="11"/>
  <c r="K167" i="11"/>
  <c r="J167" i="11"/>
  <c r="L166" i="11"/>
  <c r="K166" i="11"/>
  <c r="J166" i="11"/>
  <c r="L165" i="11"/>
  <c r="K165" i="11"/>
  <c r="J165" i="11"/>
  <c r="L164" i="11"/>
  <c r="K164" i="11"/>
  <c r="J164" i="11"/>
  <c r="L163" i="11"/>
  <c r="K163" i="11"/>
  <c r="J163" i="11"/>
  <c r="L162" i="11"/>
  <c r="K162" i="11"/>
  <c r="J162" i="11"/>
  <c r="L161" i="11"/>
  <c r="K161" i="11"/>
  <c r="J161" i="11"/>
  <c r="L160" i="11"/>
  <c r="K160" i="11"/>
  <c r="J160" i="11"/>
  <c r="L159" i="11"/>
  <c r="K159" i="11"/>
  <c r="J159" i="11"/>
  <c r="L158" i="11"/>
  <c r="K158" i="11"/>
  <c r="J158" i="11"/>
  <c r="L157" i="11"/>
  <c r="K157" i="11"/>
  <c r="J157" i="11"/>
  <c r="L156" i="11"/>
  <c r="K156" i="11"/>
  <c r="J156" i="11"/>
  <c r="L155" i="11"/>
  <c r="K155" i="11"/>
  <c r="J155" i="11"/>
  <c r="L154" i="11"/>
  <c r="K154" i="11"/>
  <c r="J154" i="11"/>
  <c r="L153" i="11"/>
  <c r="K153" i="11"/>
  <c r="J153" i="11"/>
  <c r="L152" i="11"/>
  <c r="K152" i="11"/>
  <c r="J152" i="11"/>
  <c r="L151" i="11"/>
  <c r="K151" i="11"/>
  <c r="J151" i="11"/>
  <c r="L150" i="11"/>
  <c r="K150" i="11"/>
  <c r="J150" i="11"/>
  <c r="L149" i="11"/>
  <c r="K149" i="11"/>
  <c r="J149" i="11"/>
  <c r="L148" i="11"/>
  <c r="K148" i="11"/>
  <c r="J148" i="11"/>
  <c r="L147" i="11"/>
  <c r="K147" i="11"/>
  <c r="J147" i="11"/>
  <c r="L146" i="11"/>
  <c r="K146" i="11"/>
  <c r="J146" i="11"/>
  <c r="L145" i="11"/>
  <c r="K145" i="11"/>
  <c r="J145" i="11"/>
  <c r="L144" i="11"/>
  <c r="K144" i="11"/>
  <c r="J144" i="11"/>
  <c r="L143" i="11"/>
  <c r="K143" i="11"/>
  <c r="J143" i="11"/>
  <c r="L142" i="11"/>
  <c r="K142" i="11"/>
  <c r="J142" i="11"/>
  <c r="L141" i="11"/>
  <c r="K141" i="11"/>
  <c r="J141" i="11"/>
  <c r="L140" i="11"/>
  <c r="K140" i="11"/>
  <c r="J140" i="11"/>
  <c r="L139" i="11"/>
  <c r="K139" i="11"/>
  <c r="J139" i="11"/>
  <c r="L138" i="11"/>
  <c r="K138" i="11"/>
  <c r="J138" i="11"/>
  <c r="L137" i="11"/>
  <c r="K137" i="11"/>
  <c r="J137" i="11"/>
  <c r="L136" i="11"/>
  <c r="K136" i="11"/>
  <c r="J136" i="11"/>
  <c r="L135" i="11"/>
  <c r="K135" i="11"/>
  <c r="J135" i="11"/>
  <c r="L134" i="11"/>
  <c r="K134" i="11"/>
  <c r="J134" i="11"/>
  <c r="L133" i="11"/>
  <c r="K133" i="11"/>
  <c r="J133" i="11"/>
  <c r="L132" i="11"/>
  <c r="K132" i="11"/>
  <c r="J132" i="11"/>
  <c r="L131" i="11"/>
  <c r="K131" i="11"/>
  <c r="J131" i="11"/>
  <c r="L130" i="11"/>
  <c r="K130" i="11"/>
  <c r="J130" i="11"/>
  <c r="L129" i="11"/>
  <c r="K129" i="11"/>
  <c r="J129" i="11"/>
  <c r="L128" i="11"/>
  <c r="K128" i="11"/>
  <c r="J128" i="11"/>
  <c r="L127" i="11"/>
  <c r="K127" i="11"/>
  <c r="J127" i="11"/>
  <c r="L126" i="11"/>
  <c r="K126" i="11"/>
  <c r="J126" i="11"/>
  <c r="L125" i="11"/>
  <c r="K125" i="11"/>
  <c r="J125" i="11"/>
  <c r="L124" i="11"/>
  <c r="K124" i="11"/>
  <c r="J124" i="11"/>
  <c r="L123" i="11"/>
  <c r="K123" i="11"/>
  <c r="J123" i="11"/>
  <c r="L122" i="11"/>
  <c r="K122" i="11"/>
  <c r="J122" i="11"/>
  <c r="L121" i="11"/>
  <c r="K121" i="11"/>
  <c r="J121" i="11"/>
  <c r="L120" i="11"/>
  <c r="K120" i="11"/>
  <c r="J120" i="11"/>
  <c r="L119" i="11"/>
  <c r="K119" i="11"/>
  <c r="J119" i="11"/>
  <c r="L118" i="11"/>
  <c r="K118" i="11"/>
  <c r="J118" i="11"/>
  <c r="L117" i="11"/>
  <c r="K117" i="11"/>
  <c r="J117" i="11"/>
  <c r="L116" i="11"/>
  <c r="K116" i="11"/>
  <c r="J116" i="11"/>
  <c r="L115" i="11"/>
  <c r="K115" i="11"/>
  <c r="J115" i="11"/>
  <c r="L114" i="11"/>
  <c r="K114" i="11"/>
  <c r="J114" i="11"/>
  <c r="L113" i="11"/>
  <c r="K113" i="11"/>
  <c r="J113" i="11"/>
  <c r="L112" i="11"/>
  <c r="K112" i="11"/>
  <c r="J112" i="11"/>
  <c r="L111" i="11"/>
  <c r="K111" i="11"/>
  <c r="J111" i="11"/>
  <c r="L110" i="11"/>
  <c r="K110" i="11"/>
  <c r="J110" i="11"/>
  <c r="L109" i="11"/>
  <c r="K109" i="11"/>
  <c r="J109" i="11"/>
  <c r="L108" i="11"/>
  <c r="K108" i="11"/>
  <c r="J108" i="11"/>
  <c r="L107" i="11"/>
  <c r="K107" i="11"/>
  <c r="J107" i="11"/>
  <c r="L106" i="11"/>
  <c r="K106" i="11"/>
  <c r="J106" i="11"/>
  <c r="L105" i="11"/>
  <c r="K105" i="11"/>
  <c r="J105" i="11"/>
  <c r="L104" i="11"/>
  <c r="K104" i="11"/>
  <c r="J104" i="11"/>
  <c r="L103" i="11"/>
  <c r="K103" i="11"/>
  <c r="J103" i="11"/>
  <c r="L102" i="11"/>
  <c r="K102" i="11"/>
  <c r="J102" i="11"/>
  <c r="L101" i="11"/>
  <c r="K101" i="11"/>
  <c r="J101" i="11"/>
  <c r="L100" i="11"/>
  <c r="K100" i="11"/>
  <c r="J100" i="11"/>
  <c r="L99" i="11"/>
  <c r="K99" i="11"/>
  <c r="J99" i="11"/>
  <c r="L98" i="11"/>
  <c r="K98" i="11"/>
  <c r="J98" i="11"/>
  <c r="L97" i="11"/>
  <c r="K97" i="11"/>
  <c r="J97" i="11"/>
  <c r="L96" i="11"/>
  <c r="K96" i="11"/>
  <c r="J96" i="11"/>
  <c r="L95" i="11"/>
  <c r="K95" i="11"/>
  <c r="J95" i="11"/>
  <c r="L94" i="11"/>
  <c r="K94" i="11"/>
  <c r="J94" i="11"/>
  <c r="L93" i="11"/>
  <c r="K93" i="11"/>
  <c r="J93" i="11"/>
  <c r="L92" i="11"/>
  <c r="K92" i="11"/>
  <c r="J92" i="11"/>
  <c r="L91" i="11"/>
  <c r="K91" i="11"/>
  <c r="J91" i="11"/>
  <c r="L90" i="11"/>
  <c r="K90" i="11"/>
  <c r="J90" i="11"/>
  <c r="L89" i="11"/>
  <c r="K89" i="11"/>
  <c r="J89" i="11"/>
  <c r="L88" i="11"/>
  <c r="K88" i="11"/>
  <c r="J88" i="11"/>
  <c r="L87" i="11"/>
  <c r="K87" i="11"/>
  <c r="J87" i="11"/>
  <c r="L86" i="11"/>
  <c r="K86" i="11"/>
  <c r="J86" i="11"/>
  <c r="L85" i="11"/>
  <c r="K85" i="11"/>
  <c r="J85" i="11"/>
  <c r="L84" i="11"/>
  <c r="K84" i="11"/>
  <c r="J84" i="11"/>
  <c r="L83" i="11"/>
  <c r="K83" i="11"/>
  <c r="J83" i="11"/>
  <c r="L82" i="11"/>
  <c r="K82" i="11"/>
  <c r="J82" i="11"/>
  <c r="L81" i="11"/>
  <c r="K81" i="11"/>
  <c r="J81" i="11"/>
  <c r="L80" i="11"/>
  <c r="K80" i="11"/>
  <c r="J80" i="11"/>
  <c r="L79" i="11"/>
  <c r="K79" i="11"/>
  <c r="J79" i="11"/>
  <c r="L78" i="11"/>
  <c r="K78" i="11"/>
  <c r="J78" i="11"/>
  <c r="L77" i="11"/>
  <c r="K77" i="11"/>
  <c r="J77" i="11"/>
  <c r="L76" i="11"/>
  <c r="K76" i="11"/>
  <c r="J76" i="11"/>
  <c r="L75" i="11"/>
  <c r="K75" i="11"/>
  <c r="J75" i="11"/>
  <c r="L74" i="11"/>
  <c r="K74" i="11"/>
  <c r="J74" i="11"/>
  <c r="L73" i="11"/>
  <c r="K73" i="11"/>
  <c r="J73" i="11"/>
  <c r="L72" i="11"/>
  <c r="K72" i="11"/>
  <c r="J72" i="11"/>
  <c r="L71" i="11"/>
  <c r="K71" i="11"/>
  <c r="J71" i="11"/>
  <c r="L70" i="11"/>
  <c r="K70" i="11"/>
  <c r="J70" i="11"/>
  <c r="L69" i="11"/>
  <c r="K69" i="11"/>
  <c r="J69" i="11"/>
  <c r="L68" i="11"/>
  <c r="K68" i="11"/>
  <c r="J68" i="11"/>
  <c r="L67" i="11"/>
  <c r="K67" i="11"/>
  <c r="J67" i="11"/>
  <c r="L66" i="11"/>
  <c r="K66" i="11"/>
  <c r="J66" i="11"/>
  <c r="L65" i="11"/>
  <c r="K65" i="11"/>
  <c r="J65" i="11"/>
  <c r="L64" i="11"/>
  <c r="K64" i="11"/>
  <c r="J64" i="11"/>
  <c r="L63" i="11"/>
  <c r="K63" i="11"/>
  <c r="J63" i="11"/>
  <c r="L62" i="11"/>
  <c r="K62" i="11"/>
  <c r="J62" i="11"/>
  <c r="L61" i="11"/>
  <c r="K61" i="11"/>
  <c r="J61" i="11"/>
  <c r="L60" i="11"/>
  <c r="K60" i="11"/>
  <c r="J60" i="11"/>
  <c r="L59" i="11"/>
  <c r="K59" i="11"/>
  <c r="J59" i="11"/>
  <c r="L58" i="11"/>
  <c r="K58" i="11"/>
  <c r="J58" i="11"/>
  <c r="L57" i="11"/>
  <c r="K57" i="11"/>
  <c r="J57" i="11"/>
  <c r="L56" i="11"/>
  <c r="K56" i="11"/>
  <c r="J56" i="11"/>
  <c r="L55" i="11"/>
  <c r="K55" i="11"/>
  <c r="J55" i="11"/>
  <c r="L54" i="11"/>
  <c r="K54" i="11"/>
  <c r="J54" i="11"/>
  <c r="L53" i="11"/>
  <c r="K53" i="11"/>
  <c r="J53" i="11"/>
  <c r="L52" i="11"/>
  <c r="K52" i="11"/>
  <c r="J52" i="11"/>
  <c r="L51" i="11"/>
  <c r="K51" i="11"/>
  <c r="J51" i="11"/>
  <c r="L50" i="11"/>
  <c r="K50" i="11"/>
  <c r="J50" i="11"/>
  <c r="L49" i="11"/>
  <c r="K49" i="11"/>
  <c r="J49" i="11"/>
  <c r="L48" i="11"/>
  <c r="K48" i="11"/>
  <c r="J48" i="11"/>
  <c r="L47" i="11"/>
  <c r="K47" i="11"/>
  <c r="J47" i="11"/>
  <c r="L46" i="11"/>
  <c r="K46" i="11"/>
  <c r="J46" i="11"/>
  <c r="L45" i="11"/>
  <c r="K45" i="11"/>
  <c r="J45" i="11"/>
  <c r="L44" i="11"/>
  <c r="K44" i="11"/>
  <c r="J44" i="11"/>
  <c r="L43" i="11"/>
  <c r="K43" i="11"/>
  <c r="J43" i="11"/>
  <c r="L42" i="11"/>
  <c r="K42" i="11"/>
  <c r="J42" i="11"/>
  <c r="L41" i="11"/>
  <c r="K41" i="11"/>
  <c r="J41" i="11"/>
  <c r="L40" i="11"/>
  <c r="K40" i="11"/>
  <c r="J40" i="11"/>
  <c r="L39" i="11"/>
  <c r="K39" i="11"/>
  <c r="J39" i="11"/>
  <c r="L38" i="11"/>
  <c r="K38" i="11"/>
  <c r="J38" i="11"/>
  <c r="L37" i="11"/>
  <c r="K37" i="11"/>
  <c r="J37" i="11"/>
  <c r="L36" i="11"/>
  <c r="K36" i="11"/>
  <c r="J36" i="11"/>
  <c r="L35" i="11"/>
  <c r="K35" i="11"/>
  <c r="J35" i="11"/>
  <c r="L34" i="11"/>
  <c r="K34" i="11"/>
  <c r="J34" i="11"/>
  <c r="L33" i="11"/>
  <c r="K33" i="11"/>
  <c r="J33" i="11"/>
  <c r="L32" i="11"/>
  <c r="K32" i="11"/>
  <c r="J32" i="11"/>
  <c r="L31" i="11"/>
  <c r="K31" i="11"/>
  <c r="J31" i="11"/>
  <c r="L30" i="11"/>
  <c r="K30" i="11"/>
  <c r="J30" i="11"/>
  <c r="L29" i="11"/>
  <c r="K29" i="11"/>
  <c r="J29" i="11"/>
  <c r="L28" i="11"/>
  <c r="K28" i="11"/>
  <c r="J28" i="11"/>
  <c r="L27" i="11"/>
  <c r="K27" i="11"/>
  <c r="J27" i="11"/>
  <c r="L26" i="11"/>
  <c r="K26" i="11"/>
  <c r="J26" i="11"/>
  <c r="L25" i="11"/>
  <c r="K25" i="11"/>
  <c r="J25" i="11"/>
  <c r="L24" i="11"/>
  <c r="K24" i="11"/>
  <c r="J24" i="11"/>
  <c r="L23" i="11"/>
  <c r="K23" i="11"/>
  <c r="J23" i="11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K14" i="11"/>
  <c r="J14" i="11"/>
  <c r="L13" i="11"/>
  <c r="K13" i="11"/>
  <c r="J13" i="11"/>
  <c r="L12" i="11"/>
  <c r="K12" i="11"/>
  <c r="J12" i="11"/>
  <c r="L11" i="11"/>
  <c r="K11" i="11"/>
  <c r="J11" i="11"/>
  <c r="L10" i="11"/>
  <c r="K10" i="11"/>
  <c r="J10" i="11"/>
  <c r="L9" i="11"/>
  <c r="K9" i="11"/>
  <c r="J9" i="11"/>
  <c r="L8" i="11"/>
  <c r="K8" i="11"/>
  <c r="J8" i="11"/>
  <c r="L7" i="11"/>
  <c r="K7" i="11"/>
  <c r="J7" i="11"/>
  <c r="L6" i="11"/>
  <c r="K6" i="11"/>
  <c r="J6" i="11"/>
  <c r="L5" i="11"/>
  <c r="K5" i="11"/>
  <c r="J5" i="11"/>
  <c r="L4" i="11"/>
  <c r="K4" i="11"/>
  <c r="J4" i="11"/>
  <c r="L3" i="11"/>
  <c r="K3" i="11"/>
  <c r="J3" i="11"/>
  <c r="L2" i="11"/>
  <c r="K2" i="11"/>
  <c r="J2" i="11"/>
  <c r="I31" i="10"/>
  <c r="K31" i="10" s="1"/>
  <c r="H31" i="10"/>
  <c r="J31" i="10" s="1"/>
  <c r="I30" i="10"/>
  <c r="K30" i="10" s="1"/>
  <c r="H30" i="10"/>
  <c r="J30" i="10" s="1"/>
  <c r="J29" i="10"/>
  <c r="I29" i="10"/>
  <c r="K29" i="10" s="1"/>
  <c r="H29" i="10"/>
  <c r="J28" i="10"/>
  <c r="I28" i="10"/>
  <c r="K28" i="10" s="1"/>
  <c r="H28" i="10"/>
  <c r="I27" i="10"/>
  <c r="K27" i="10" s="1"/>
  <c r="H27" i="10"/>
  <c r="J27" i="10" s="1"/>
  <c r="I26" i="10"/>
  <c r="K26" i="10" s="1"/>
  <c r="H26" i="10"/>
  <c r="J26" i="10" s="1"/>
  <c r="I25" i="10"/>
  <c r="K25" i="10" s="1"/>
  <c r="H25" i="10"/>
  <c r="J25" i="10" s="1"/>
  <c r="I24" i="10"/>
  <c r="K24" i="10" s="1"/>
  <c r="H24" i="10"/>
  <c r="J24" i="10" s="1"/>
  <c r="I23" i="10"/>
  <c r="K23" i="10" s="1"/>
  <c r="H23" i="10"/>
  <c r="J23" i="10" s="1"/>
  <c r="I22" i="10"/>
  <c r="K22" i="10" s="1"/>
  <c r="H22" i="10"/>
  <c r="J22" i="10" s="1"/>
  <c r="I21" i="10"/>
  <c r="K21" i="10" s="1"/>
  <c r="H21" i="10"/>
  <c r="J21" i="10" s="1"/>
  <c r="I20" i="10"/>
  <c r="K20" i="10" s="1"/>
  <c r="H20" i="10"/>
  <c r="J20" i="10" s="1"/>
  <c r="I19" i="10"/>
  <c r="K19" i="10" s="1"/>
  <c r="H19" i="10"/>
  <c r="J19" i="10" s="1"/>
  <c r="J18" i="10"/>
  <c r="I18" i="10"/>
  <c r="K18" i="10" s="1"/>
  <c r="H18" i="10"/>
  <c r="J17" i="10"/>
  <c r="I17" i="10"/>
  <c r="K17" i="10" s="1"/>
  <c r="H17" i="10"/>
  <c r="I16" i="10"/>
  <c r="K16" i="10" s="1"/>
  <c r="H16" i="10"/>
  <c r="J16" i="10" s="1"/>
  <c r="I15" i="10"/>
  <c r="K15" i="10" s="1"/>
  <c r="H15" i="10"/>
  <c r="J15" i="10" s="1"/>
  <c r="I14" i="10"/>
  <c r="K14" i="10" s="1"/>
  <c r="H14" i="10"/>
  <c r="J14" i="10" s="1"/>
  <c r="J13" i="10"/>
  <c r="I13" i="10"/>
  <c r="K13" i="10" s="1"/>
  <c r="H13" i="10"/>
  <c r="J12" i="10"/>
  <c r="I12" i="10"/>
  <c r="K12" i="10" s="1"/>
  <c r="H12" i="10"/>
  <c r="I11" i="10"/>
  <c r="K11" i="10" s="1"/>
  <c r="H11" i="10"/>
  <c r="J11" i="10" s="1"/>
  <c r="I10" i="10"/>
  <c r="K10" i="10" s="1"/>
  <c r="H10" i="10"/>
  <c r="J10" i="10" s="1"/>
  <c r="I9" i="10"/>
  <c r="K9" i="10" s="1"/>
  <c r="H9" i="10"/>
  <c r="J9" i="10" s="1"/>
  <c r="I8" i="10"/>
  <c r="K8" i="10" s="1"/>
  <c r="H8" i="10"/>
  <c r="J8" i="10" s="1"/>
  <c r="I7" i="10"/>
  <c r="K7" i="10" s="1"/>
  <c r="H7" i="10"/>
  <c r="J7" i="10" s="1"/>
  <c r="I6" i="10"/>
  <c r="K6" i="10" s="1"/>
  <c r="H6" i="10"/>
  <c r="J6" i="10" s="1"/>
  <c r="I5" i="10"/>
  <c r="K5" i="10" s="1"/>
  <c r="H5" i="10"/>
  <c r="J5" i="10" s="1"/>
  <c r="I4" i="10"/>
  <c r="K4" i="10" s="1"/>
  <c r="H4" i="10"/>
  <c r="I3" i="10"/>
  <c r="K3" i="10" s="1"/>
  <c r="H3" i="10"/>
  <c r="I2" i="10"/>
  <c r="H2" i="10"/>
  <c r="O18" i="9"/>
  <c r="P18" i="9" s="1"/>
  <c r="M18" i="9"/>
  <c r="N18" i="9" s="1"/>
  <c r="J18" i="9"/>
  <c r="L18" i="9" s="1"/>
  <c r="I18" i="9"/>
  <c r="K18" i="9" s="1"/>
  <c r="Q17" i="9"/>
  <c r="O17" i="9"/>
  <c r="P17" i="9" s="1"/>
  <c r="N17" i="9"/>
  <c r="M17" i="9"/>
  <c r="K17" i="9"/>
  <c r="J17" i="9"/>
  <c r="L17" i="9" s="1"/>
  <c r="I17" i="9"/>
  <c r="O16" i="9"/>
  <c r="P16" i="9" s="1"/>
  <c r="N16" i="9"/>
  <c r="M16" i="9"/>
  <c r="J16" i="9"/>
  <c r="L16" i="9" s="1"/>
  <c r="I16" i="9"/>
  <c r="K16" i="9" s="1"/>
  <c r="O15" i="9"/>
  <c r="P15" i="9" s="1"/>
  <c r="M15" i="9"/>
  <c r="N15" i="9" s="1"/>
  <c r="L15" i="9"/>
  <c r="K15" i="9"/>
  <c r="J15" i="9"/>
  <c r="I15" i="9"/>
  <c r="P14" i="9"/>
  <c r="O14" i="9"/>
  <c r="N14" i="9"/>
  <c r="M14" i="9"/>
  <c r="J14" i="9"/>
  <c r="L14" i="9" s="1"/>
  <c r="I14" i="9"/>
  <c r="K14" i="9" s="1"/>
  <c r="O13" i="9"/>
  <c r="P13" i="9" s="1"/>
  <c r="M13" i="9"/>
  <c r="N13" i="9" s="1"/>
  <c r="J13" i="9"/>
  <c r="L13" i="9" s="1"/>
  <c r="I13" i="9"/>
  <c r="K13" i="9" s="1"/>
  <c r="P12" i="9"/>
  <c r="O12" i="9"/>
  <c r="N12" i="9"/>
  <c r="M12" i="9"/>
  <c r="J12" i="9"/>
  <c r="L12" i="9" s="1"/>
  <c r="I12" i="9"/>
  <c r="K12" i="9" s="1"/>
  <c r="O11" i="9"/>
  <c r="P11" i="9" s="1"/>
  <c r="Q11" i="9" s="1"/>
  <c r="M11" i="9"/>
  <c r="N11" i="9" s="1"/>
  <c r="L11" i="9"/>
  <c r="J11" i="9"/>
  <c r="I11" i="9"/>
  <c r="K11" i="9" s="1"/>
  <c r="O10" i="9"/>
  <c r="P10" i="9" s="1"/>
  <c r="M10" i="9"/>
  <c r="N10" i="9" s="1"/>
  <c r="Q10" i="9" s="1"/>
  <c r="J10" i="9"/>
  <c r="L10" i="9" s="1"/>
  <c r="I10" i="9"/>
  <c r="K10" i="9" s="1"/>
  <c r="O9" i="9"/>
  <c r="P9" i="9" s="1"/>
  <c r="M9" i="9"/>
  <c r="N9" i="9" s="1"/>
  <c r="Q9" i="9" s="1"/>
  <c r="J9" i="9"/>
  <c r="L9" i="9" s="1"/>
  <c r="I9" i="9"/>
  <c r="K9" i="9" s="1"/>
  <c r="O8" i="9"/>
  <c r="P8" i="9" s="1"/>
  <c r="M8" i="9"/>
  <c r="N8" i="9" s="1"/>
  <c r="J8" i="9"/>
  <c r="L8" i="9" s="1"/>
  <c r="I8" i="9"/>
  <c r="K8" i="9" s="1"/>
  <c r="O7" i="9"/>
  <c r="P7" i="9" s="1"/>
  <c r="M7" i="9"/>
  <c r="N7" i="9" s="1"/>
  <c r="Q7" i="9" s="1"/>
  <c r="J7" i="9"/>
  <c r="L7" i="9" s="1"/>
  <c r="I7" i="9"/>
  <c r="K7" i="9" s="1"/>
  <c r="O6" i="9"/>
  <c r="P6" i="9" s="1"/>
  <c r="Q6" i="9" s="1"/>
  <c r="M6" i="9"/>
  <c r="N6" i="9" s="1"/>
  <c r="J6" i="9"/>
  <c r="L6" i="9" s="1"/>
  <c r="I6" i="9"/>
  <c r="K6" i="9" s="1"/>
  <c r="P5" i="9"/>
  <c r="O5" i="9"/>
  <c r="M5" i="9"/>
  <c r="N5" i="9" s="1"/>
  <c r="Q5" i="9" s="1"/>
  <c r="J5" i="9"/>
  <c r="L5" i="9" s="1"/>
  <c r="I5" i="9"/>
  <c r="K5" i="9" s="1"/>
  <c r="O4" i="9"/>
  <c r="P4" i="9" s="1"/>
  <c r="N4" i="9"/>
  <c r="Q4" i="9" s="1"/>
  <c r="M4" i="9"/>
  <c r="J4" i="9"/>
  <c r="L4" i="9" s="1"/>
  <c r="I4" i="9"/>
  <c r="K4" i="9" s="1"/>
  <c r="P3" i="9"/>
  <c r="O3" i="9"/>
  <c r="M3" i="9"/>
  <c r="N3" i="9" s="1"/>
  <c r="J3" i="9"/>
  <c r="L3" i="9" s="1"/>
  <c r="I3" i="9"/>
  <c r="K3" i="9" s="1"/>
  <c r="J2" i="9"/>
  <c r="I2" i="9"/>
  <c r="C103" i="8"/>
  <c r="C102" i="8"/>
  <c r="C101" i="8"/>
  <c r="O96" i="8"/>
  <c r="P96" i="8" s="1"/>
  <c r="N96" i="8"/>
  <c r="Q96" i="8" s="1"/>
  <c r="M96" i="8"/>
  <c r="J96" i="8"/>
  <c r="L96" i="8" s="1"/>
  <c r="I96" i="8"/>
  <c r="K96" i="8" s="1"/>
  <c r="O95" i="8"/>
  <c r="P95" i="8" s="1"/>
  <c r="M95" i="8"/>
  <c r="N95" i="8" s="1"/>
  <c r="J95" i="8"/>
  <c r="L95" i="8" s="1"/>
  <c r="I95" i="8"/>
  <c r="K95" i="8" s="1"/>
  <c r="P94" i="8"/>
  <c r="O94" i="8"/>
  <c r="M94" i="8"/>
  <c r="N94" i="8" s="1"/>
  <c r="Q94" i="8" s="1"/>
  <c r="J94" i="8"/>
  <c r="L94" i="8" s="1"/>
  <c r="I94" i="8"/>
  <c r="K94" i="8" s="1"/>
  <c r="P93" i="8"/>
  <c r="O93" i="8"/>
  <c r="N93" i="8"/>
  <c r="M93" i="8"/>
  <c r="L93" i="8"/>
  <c r="J93" i="8"/>
  <c r="I93" i="8"/>
  <c r="K93" i="8" s="1"/>
  <c r="O92" i="8"/>
  <c r="P92" i="8" s="1"/>
  <c r="M92" i="8"/>
  <c r="N92" i="8" s="1"/>
  <c r="Q92" i="8" s="1"/>
  <c r="J92" i="8"/>
  <c r="L92" i="8" s="1"/>
  <c r="I92" i="8"/>
  <c r="K92" i="8" s="1"/>
  <c r="O91" i="8"/>
  <c r="P91" i="8" s="1"/>
  <c r="M91" i="8"/>
  <c r="N91" i="8" s="1"/>
  <c r="K91" i="8"/>
  <c r="J91" i="8"/>
  <c r="L91" i="8" s="1"/>
  <c r="I91" i="8"/>
  <c r="O90" i="8"/>
  <c r="P90" i="8" s="1"/>
  <c r="M90" i="8"/>
  <c r="N90" i="8" s="1"/>
  <c r="L90" i="8"/>
  <c r="J90" i="8"/>
  <c r="I90" i="8"/>
  <c r="K90" i="8" s="1"/>
  <c r="P89" i="8"/>
  <c r="O89" i="8"/>
  <c r="M89" i="8"/>
  <c r="N89" i="8" s="1"/>
  <c r="Q89" i="8" s="1"/>
  <c r="J89" i="8"/>
  <c r="L89" i="8" s="1"/>
  <c r="I89" i="8"/>
  <c r="K89" i="8" s="1"/>
  <c r="O88" i="8"/>
  <c r="P88" i="8" s="1"/>
  <c r="M88" i="8"/>
  <c r="N88" i="8" s="1"/>
  <c r="Q88" i="8" s="1"/>
  <c r="J88" i="8"/>
  <c r="L88" i="8" s="1"/>
  <c r="I88" i="8"/>
  <c r="K88" i="8" s="1"/>
  <c r="O87" i="8"/>
  <c r="P87" i="8" s="1"/>
  <c r="M87" i="8"/>
  <c r="N87" i="8" s="1"/>
  <c r="L87" i="8"/>
  <c r="J87" i="8"/>
  <c r="I87" i="8"/>
  <c r="K87" i="8" s="1"/>
  <c r="O86" i="8"/>
  <c r="P86" i="8" s="1"/>
  <c r="M86" i="8"/>
  <c r="N86" i="8" s="1"/>
  <c r="L86" i="8"/>
  <c r="K86" i="8"/>
  <c r="J86" i="8"/>
  <c r="I86" i="8"/>
  <c r="P85" i="8"/>
  <c r="O85" i="8"/>
  <c r="N85" i="8"/>
  <c r="M85" i="8"/>
  <c r="L85" i="8"/>
  <c r="J85" i="8"/>
  <c r="I85" i="8"/>
  <c r="K85" i="8" s="1"/>
  <c r="O84" i="8"/>
  <c r="P84" i="8" s="1"/>
  <c r="M84" i="8"/>
  <c r="N84" i="8" s="1"/>
  <c r="K84" i="8"/>
  <c r="J84" i="8"/>
  <c r="L84" i="8" s="1"/>
  <c r="I84" i="8"/>
  <c r="P83" i="8"/>
  <c r="O83" i="8"/>
  <c r="N83" i="8"/>
  <c r="M83" i="8"/>
  <c r="K83" i="8"/>
  <c r="J83" i="8"/>
  <c r="L83" i="8" s="1"/>
  <c r="I83" i="8"/>
  <c r="O82" i="8"/>
  <c r="P82" i="8" s="1"/>
  <c r="M82" i="8"/>
  <c r="N82" i="8" s="1"/>
  <c r="L82" i="8"/>
  <c r="J82" i="8"/>
  <c r="I82" i="8"/>
  <c r="K82" i="8" s="1"/>
  <c r="P81" i="8"/>
  <c r="O81" i="8"/>
  <c r="M81" i="8"/>
  <c r="N81" i="8" s="1"/>
  <c r="J81" i="8"/>
  <c r="L81" i="8" s="1"/>
  <c r="I81" i="8"/>
  <c r="K81" i="8" s="1"/>
  <c r="O80" i="8"/>
  <c r="P80" i="8" s="1"/>
  <c r="M80" i="8"/>
  <c r="N80" i="8" s="1"/>
  <c r="Q80" i="8" s="1"/>
  <c r="J80" i="8"/>
  <c r="L80" i="8" s="1"/>
  <c r="I80" i="8"/>
  <c r="K80" i="8" s="1"/>
  <c r="O79" i="8"/>
  <c r="P79" i="8" s="1"/>
  <c r="M79" i="8"/>
  <c r="N79" i="8" s="1"/>
  <c r="J79" i="8"/>
  <c r="L79" i="8" s="1"/>
  <c r="I79" i="8"/>
  <c r="K79" i="8" s="1"/>
  <c r="P78" i="8"/>
  <c r="O78" i="8"/>
  <c r="M78" i="8"/>
  <c r="N78" i="8" s="1"/>
  <c r="J78" i="8"/>
  <c r="L78" i="8" s="1"/>
  <c r="I78" i="8"/>
  <c r="K78" i="8" s="1"/>
  <c r="O77" i="8"/>
  <c r="P77" i="8" s="1"/>
  <c r="N77" i="8"/>
  <c r="M77" i="8"/>
  <c r="J77" i="8"/>
  <c r="L77" i="8" s="1"/>
  <c r="I77" i="8"/>
  <c r="K77" i="8" s="1"/>
  <c r="O76" i="8"/>
  <c r="P76" i="8" s="1"/>
  <c r="M76" i="8"/>
  <c r="N76" i="8" s="1"/>
  <c r="J76" i="8"/>
  <c r="L76" i="8" s="1"/>
  <c r="I76" i="8"/>
  <c r="K76" i="8" s="1"/>
  <c r="P75" i="8"/>
  <c r="O75" i="8"/>
  <c r="N75" i="8"/>
  <c r="M75" i="8"/>
  <c r="J75" i="8"/>
  <c r="L75" i="8" s="1"/>
  <c r="I75" i="8"/>
  <c r="K75" i="8" s="1"/>
  <c r="O74" i="8"/>
  <c r="P74" i="8" s="1"/>
  <c r="Q74" i="8" s="1"/>
  <c r="M74" i="8"/>
  <c r="N74" i="8" s="1"/>
  <c r="J74" i="8"/>
  <c r="L74" i="8" s="1"/>
  <c r="I74" i="8"/>
  <c r="K74" i="8" s="1"/>
  <c r="O73" i="8"/>
  <c r="P73" i="8" s="1"/>
  <c r="M73" i="8"/>
  <c r="N73" i="8" s="1"/>
  <c r="Q73" i="8" s="1"/>
  <c r="J73" i="8"/>
  <c r="L73" i="8" s="1"/>
  <c r="I73" i="8"/>
  <c r="K73" i="8" s="1"/>
  <c r="O72" i="8"/>
  <c r="P72" i="8" s="1"/>
  <c r="Q72" i="8" s="1"/>
  <c r="N72" i="8"/>
  <c r="M72" i="8"/>
  <c r="K72" i="8"/>
  <c r="J72" i="8"/>
  <c r="L72" i="8" s="1"/>
  <c r="I72" i="8"/>
  <c r="O71" i="8"/>
  <c r="P71" i="8" s="1"/>
  <c r="M71" i="8"/>
  <c r="N71" i="8" s="1"/>
  <c r="J71" i="8"/>
  <c r="L71" i="8" s="1"/>
  <c r="I71" i="8"/>
  <c r="K71" i="8" s="1"/>
  <c r="P70" i="8"/>
  <c r="O70" i="8"/>
  <c r="M70" i="8"/>
  <c r="N70" i="8" s="1"/>
  <c r="Q70" i="8" s="1"/>
  <c r="L70" i="8"/>
  <c r="J70" i="8"/>
  <c r="I70" i="8"/>
  <c r="K70" i="8" s="1"/>
  <c r="O69" i="8"/>
  <c r="P69" i="8" s="1"/>
  <c r="N69" i="8"/>
  <c r="M69" i="8"/>
  <c r="J69" i="8"/>
  <c r="L69" i="8" s="1"/>
  <c r="I69" i="8"/>
  <c r="K69" i="8" s="1"/>
  <c r="O68" i="8"/>
  <c r="P68" i="8" s="1"/>
  <c r="M68" i="8"/>
  <c r="N68" i="8" s="1"/>
  <c r="Q68" i="8" s="1"/>
  <c r="K68" i="8"/>
  <c r="J68" i="8"/>
  <c r="L68" i="8" s="1"/>
  <c r="I68" i="8"/>
  <c r="O67" i="8"/>
  <c r="P67" i="8" s="1"/>
  <c r="N67" i="8"/>
  <c r="M67" i="8"/>
  <c r="L67" i="8"/>
  <c r="K67" i="8"/>
  <c r="J67" i="8"/>
  <c r="I67" i="8"/>
  <c r="O66" i="8"/>
  <c r="P66" i="8" s="1"/>
  <c r="Q66" i="8" s="1"/>
  <c r="M66" i="8"/>
  <c r="N66" i="8" s="1"/>
  <c r="K66" i="8"/>
  <c r="J66" i="8"/>
  <c r="L66" i="8" s="1"/>
  <c r="I66" i="8"/>
  <c r="O65" i="8"/>
  <c r="P65" i="8" s="1"/>
  <c r="M65" i="8"/>
  <c r="N65" i="8" s="1"/>
  <c r="Q65" i="8" s="1"/>
  <c r="J65" i="8"/>
  <c r="L65" i="8" s="1"/>
  <c r="I65" i="8"/>
  <c r="K65" i="8" s="1"/>
  <c r="O64" i="8"/>
  <c r="P64" i="8" s="1"/>
  <c r="N64" i="8"/>
  <c r="Q64" i="8" s="1"/>
  <c r="M64" i="8"/>
  <c r="J64" i="8"/>
  <c r="L64" i="8" s="1"/>
  <c r="I64" i="8"/>
  <c r="K64" i="8" s="1"/>
  <c r="O63" i="8"/>
  <c r="P63" i="8" s="1"/>
  <c r="N63" i="8"/>
  <c r="M63" i="8"/>
  <c r="K63" i="8"/>
  <c r="J63" i="8"/>
  <c r="L63" i="8" s="1"/>
  <c r="I63" i="8"/>
  <c r="O62" i="8"/>
  <c r="P62" i="8" s="1"/>
  <c r="M62" i="8"/>
  <c r="N62" i="8" s="1"/>
  <c r="L62" i="8"/>
  <c r="J62" i="8"/>
  <c r="I62" i="8"/>
  <c r="K62" i="8" s="1"/>
  <c r="P61" i="8"/>
  <c r="O61" i="8"/>
  <c r="M61" i="8"/>
  <c r="N61" i="8" s="1"/>
  <c r="Q61" i="8" s="1"/>
  <c r="L61" i="8"/>
  <c r="J61" i="8"/>
  <c r="I61" i="8"/>
  <c r="K61" i="8" s="1"/>
  <c r="O60" i="8"/>
  <c r="P60" i="8" s="1"/>
  <c r="M60" i="8"/>
  <c r="N60" i="8" s="1"/>
  <c r="J60" i="8"/>
  <c r="L60" i="8" s="1"/>
  <c r="I60" i="8"/>
  <c r="K60" i="8" s="1"/>
  <c r="O59" i="8"/>
  <c r="P59" i="8" s="1"/>
  <c r="N59" i="8"/>
  <c r="M59" i="8"/>
  <c r="J59" i="8"/>
  <c r="L59" i="8" s="1"/>
  <c r="I59" i="8"/>
  <c r="K59" i="8" s="1"/>
  <c r="O58" i="8"/>
  <c r="P58" i="8" s="1"/>
  <c r="M58" i="8"/>
  <c r="N58" i="8" s="1"/>
  <c r="J58" i="8"/>
  <c r="L58" i="8" s="1"/>
  <c r="I58" i="8"/>
  <c r="K58" i="8" s="1"/>
  <c r="O57" i="8"/>
  <c r="P57" i="8" s="1"/>
  <c r="N57" i="8"/>
  <c r="Q57" i="8" s="1"/>
  <c r="M57" i="8"/>
  <c r="J57" i="8"/>
  <c r="L57" i="8" s="1"/>
  <c r="I57" i="8"/>
  <c r="K57" i="8" s="1"/>
  <c r="O56" i="8"/>
  <c r="P56" i="8" s="1"/>
  <c r="M56" i="8"/>
  <c r="N56" i="8" s="1"/>
  <c r="J56" i="8"/>
  <c r="L56" i="8" s="1"/>
  <c r="I56" i="8"/>
  <c r="K56" i="8" s="1"/>
  <c r="O55" i="8"/>
  <c r="P55" i="8" s="1"/>
  <c r="N55" i="8"/>
  <c r="M55" i="8"/>
  <c r="J55" i="8"/>
  <c r="L55" i="8" s="1"/>
  <c r="I55" i="8"/>
  <c r="K55" i="8" s="1"/>
  <c r="O54" i="8"/>
  <c r="P54" i="8" s="1"/>
  <c r="Q54" i="8" s="1"/>
  <c r="M54" i="8"/>
  <c r="N54" i="8" s="1"/>
  <c r="J54" i="8"/>
  <c r="L54" i="8" s="1"/>
  <c r="I54" i="8"/>
  <c r="K54" i="8" s="1"/>
  <c r="P53" i="8"/>
  <c r="O53" i="8"/>
  <c r="M53" i="8"/>
  <c r="N53" i="8" s="1"/>
  <c r="Q53" i="8" s="1"/>
  <c r="J53" i="8"/>
  <c r="L53" i="8" s="1"/>
  <c r="I53" i="8"/>
  <c r="K53" i="8" s="1"/>
  <c r="O52" i="8"/>
  <c r="P52" i="8" s="1"/>
  <c r="M52" i="8"/>
  <c r="N52" i="8" s="1"/>
  <c r="J52" i="8"/>
  <c r="L52" i="8" s="1"/>
  <c r="I52" i="8"/>
  <c r="K52" i="8" s="1"/>
  <c r="P51" i="8"/>
  <c r="O51" i="8"/>
  <c r="M51" i="8"/>
  <c r="N51" i="8" s="1"/>
  <c r="L51" i="8"/>
  <c r="J51" i="8"/>
  <c r="I51" i="8"/>
  <c r="K51" i="8" s="1"/>
  <c r="O50" i="8"/>
  <c r="P50" i="8" s="1"/>
  <c r="M50" i="8"/>
  <c r="N50" i="8" s="1"/>
  <c r="J50" i="8"/>
  <c r="L50" i="8" s="1"/>
  <c r="I50" i="8"/>
  <c r="K50" i="8" s="1"/>
  <c r="P49" i="8"/>
  <c r="O49" i="8"/>
  <c r="N49" i="8"/>
  <c r="Q49" i="8" s="1"/>
  <c r="M49" i="8"/>
  <c r="J49" i="8"/>
  <c r="L49" i="8" s="1"/>
  <c r="I49" i="8"/>
  <c r="K49" i="8" s="1"/>
  <c r="O48" i="8"/>
  <c r="P48" i="8" s="1"/>
  <c r="Q48" i="8" s="1"/>
  <c r="M48" i="8"/>
  <c r="N48" i="8" s="1"/>
  <c r="K48" i="8"/>
  <c r="J48" i="8"/>
  <c r="L48" i="8" s="1"/>
  <c r="I48" i="8"/>
  <c r="O47" i="8"/>
  <c r="P47" i="8" s="1"/>
  <c r="M47" i="8"/>
  <c r="N47" i="8" s="1"/>
  <c r="Q47" i="8" s="1"/>
  <c r="J47" i="8"/>
  <c r="L47" i="8" s="1"/>
  <c r="I47" i="8"/>
  <c r="K47" i="8" s="1"/>
  <c r="O46" i="8"/>
  <c r="P46" i="8" s="1"/>
  <c r="N46" i="8"/>
  <c r="Q46" i="8" s="1"/>
  <c r="M46" i="8"/>
  <c r="J46" i="8"/>
  <c r="L46" i="8" s="1"/>
  <c r="I46" i="8"/>
  <c r="K46" i="8" s="1"/>
  <c r="O45" i="8"/>
  <c r="P45" i="8" s="1"/>
  <c r="N45" i="8"/>
  <c r="M45" i="8"/>
  <c r="K45" i="8"/>
  <c r="J45" i="8"/>
  <c r="L45" i="8" s="1"/>
  <c r="I45" i="8"/>
  <c r="O44" i="8"/>
  <c r="P44" i="8" s="1"/>
  <c r="M44" i="8"/>
  <c r="N44" i="8" s="1"/>
  <c r="L44" i="8"/>
  <c r="J44" i="8"/>
  <c r="I44" i="8"/>
  <c r="K44" i="8" s="1"/>
  <c r="P43" i="8"/>
  <c r="O43" i="8"/>
  <c r="M43" i="8"/>
  <c r="N43" i="8" s="1"/>
  <c r="Q43" i="8" s="1"/>
  <c r="L43" i="8"/>
  <c r="J43" i="8"/>
  <c r="I43" i="8"/>
  <c r="K43" i="8" s="1"/>
  <c r="O42" i="8"/>
  <c r="P42" i="8" s="1"/>
  <c r="M42" i="8"/>
  <c r="N42" i="8" s="1"/>
  <c r="Q42" i="8" s="1"/>
  <c r="J42" i="8"/>
  <c r="L42" i="8" s="1"/>
  <c r="I42" i="8"/>
  <c r="K42" i="8" s="1"/>
  <c r="O41" i="8"/>
  <c r="P41" i="8" s="1"/>
  <c r="N41" i="8"/>
  <c r="M41" i="8"/>
  <c r="L41" i="8"/>
  <c r="K41" i="8"/>
  <c r="J41" i="8"/>
  <c r="I41" i="8"/>
  <c r="O40" i="8"/>
  <c r="P40" i="8" s="1"/>
  <c r="M40" i="8"/>
  <c r="N40" i="8" s="1"/>
  <c r="L40" i="8"/>
  <c r="J40" i="8"/>
  <c r="I40" i="8"/>
  <c r="K40" i="8" s="1"/>
  <c r="P39" i="8"/>
  <c r="O39" i="8"/>
  <c r="M39" i="8"/>
  <c r="N39" i="8" s="1"/>
  <c r="J39" i="8"/>
  <c r="L39" i="8" s="1"/>
  <c r="I39" i="8"/>
  <c r="K39" i="8" s="1"/>
  <c r="O38" i="8"/>
  <c r="P38" i="8" s="1"/>
  <c r="M38" i="8"/>
  <c r="N38" i="8" s="1"/>
  <c r="Q38" i="8" s="1"/>
  <c r="J38" i="8"/>
  <c r="L38" i="8" s="1"/>
  <c r="I38" i="8"/>
  <c r="K38" i="8" s="1"/>
  <c r="O37" i="8"/>
  <c r="P37" i="8" s="1"/>
  <c r="N37" i="8"/>
  <c r="M37" i="8"/>
  <c r="L37" i="8"/>
  <c r="K37" i="8"/>
  <c r="J37" i="8"/>
  <c r="I37" i="8"/>
  <c r="P36" i="8"/>
  <c r="O36" i="8"/>
  <c r="M36" i="8"/>
  <c r="N36" i="8" s="1"/>
  <c r="J36" i="8"/>
  <c r="L36" i="8" s="1"/>
  <c r="I36" i="8"/>
  <c r="K36" i="8" s="1"/>
  <c r="P35" i="8"/>
  <c r="O35" i="8"/>
  <c r="N35" i="8"/>
  <c r="Q35" i="8" s="1"/>
  <c r="M35" i="8"/>
  <c r="L35" i="8"/>
  <c r="J35" i="8"/>
  <c r="I35" i="8"/>
  <c r="K35" i="8" s="1"/>
  <c r="O34" i="8"/>
  <c r="P34" i="8" s="1"/>
  <c r="M34" i="8"/>
  <c r="N34" i="8" s="1"/>
  <c r="J34" i="8"/>
  <c r="L34" i="8" s="1"/>
  <c r="I34" i="8"/>
  <c r="K34" i="8" s="1"/>
  <c r="P33" i="8"/>
  <c r="O33" i="8"/>
  <c r="M33" i="8"/>
  <c r="N33" i="8" s="1"/>
  <c r="Q33" i="8" s="1"/>
  <c r="J33" i="8"/>
  <c r="L33" i="8" s="1"/>
  <c r="I33" i="8"/>
  <c r="K33" i="8" s="1"/>
  <c r="Q32" i="8"/>
  <c r="O32" i="8"/>
  <c r="P32" i="8" s="1"/>
  <c r="M32" i="8"/>
  <c r="N32" i="8" s="1"/>
  <c r="L32" i="8"/>
  <c r="K32" i="8"/>
  <c r="J32" i="8"/>
  <c r="I32" i="8"/>
  <c r="O31" i="8"/>
  <c r="P31" i="8" s="1"/>
  <c r="M31" i="8"/>
  <c r="N31" i="8" s="1"/>
  <c r="J31" i="8"/>
  <c r="L31" i="8" s="1"/>
  <c r="I31" i="8"/>
  <c r="K31" i="8" s="1"/>
  <c r="O30" i="8"/>
  <c r="P30" i="8" s="1"/>
  <c r="N30" i="8"/>
  <c r="M30" i="8"/>
  <c r="J30" i="8"/>
  <c r="L30" i="8" s="1"/>
  <c r="I30" i="8"/>
  <c r="K30" i="8" s="1"/>
  <c r="O29" i="8"/>
  <c r="P29" i="8" s="1"/>
  <c r="M29" i="8"/>
  <c r="N29" i="8" s="1"/>
  <c r="K29" i="8"/>
  <c r="J29" i="8"/>
  <c r="L29" i="8" s="1"/>
  <c r="I29" i="8"/>
  <c r="O28" i="8"/>
  <c r="P28" i="8" s="1"/>
  <c r="M28" i="8"/>
  <c r="N28" i="8" s="1"/>
  <c r="K28" i="8"/>
  <c r="J28" i="8"/>
  <c r="L28" i="8" s="1"/>
  <c r="I28" i="8"/>
  <c r="O27" i="8"/>
  <c r="P27" i="8" s="1"/>
  <c r="N27" i="8"/>
  <c r="Q27" i="8" s="1"/>
  <c r="M27" i="8"/>
  <c r="J27" i="8"/>
  <c r="L27" i="8" s="1"/>
  <c r="I27" i="8"/>
  <c r="K27" i="8" s="1"/>
  <c r="P26" i="8"/>
  <c r="O26" i="8"/>
  <c r="M26" i="8"/>
  <c r="N26" i="8" s="1"/>
  <c r="Q26" i="8" s="1"/>
  <c r="J26" i="8"/>
  <c r="L26" i="8" s="1"/>
  <c r="I26" i="8"/>
  <c r="K26" i="8" s="1"/>
  <c r="O25" i="8"/>
  <c r="P25" i="8" s="1"/>
  <c r="M25" i="8"/>
  <c r="N25" i="8" s="1"/>
  <c r="J25" i="8"/>
  <c r="L25" i="8" s="1"/>
  <c r="I25" i="8"/>
  <c r="K25" i="8" s="1"/>
  <c r="P24" i="8"/>
  <c r="O24" i="8"/>
  <c r="N24" i="8"/>
  <c r="M24" i="8"/>
  <c r="J24" i="8"/>
  <c r="L24" i="8" s="1"/>
  <c r="I24" i="8"/>
  <c r="K24" i="8" s="1"/>
  <c r="Q23" i="8"/>
  <c r="O23" i="8"/>
  <c r="P23" i="8" s="1"/>
  <c r="M23" i="8"/>
  <c r="N23" i="8" s="1"/>
  <c r="J23" i="8"/>
  <c r="L23" i="8" s="1"/>
  <c r="I23" i="8"/>
  <c r="K23" i="8" s="1"/>
  <c r="P22" i="8"/>
  <c r="O22" i="8"/>
  <c r="M22" i="8"/>
  <c r="N22" i="8" s="1"/>
  <c r="Q22" i="8" s="1"/>
  <c r="K22" i="8"/>
  <c r="J22" i="8"/>
  <c r="L22" i="8" s="1"/>
  <c r="I22" i="8"/>
  <c r="O21" i="8"/>
  <c r="P21" i="8" s="1"/>
  <c r="M21" i="8"/>
  <c r="N21" i="8" s="1"/>
  <c r="Q21" i="8" s="1"/>
  <c r="L21" i="8"/>
  <c r="J21" i="8"/>
  <c r="I21" i="8"/>
  <c r="K21" i="8" s="1"/>
  <c r="P20" i="8"/>
  <c r="O20" i="8"/>
  <c r="M20" i="8"/>
  <c r="N20" i="8" s="1"/>
  <c r="J20" i="8"/>
  <c r="L20" i="8" s="1"/>
  <c r="I20" i="8"/>
  <c r="K20" i="8" s="1"/>
  <c r="O19" i="8"/>
  <c r="P19" i="8" s="1"/>
  <c r="M19" i="8"/>
  <c r="N19" i="8" s="1"/>
  <c r="J19" i="8"/>
  <c r="L19" i="8" s="1"/>
  <c r="I19" i="8"/>
  <c r="K19" i="8" s="1"/>
  <c r="P18" i="8"/>
  <c r="O18" i="8"/>
  <c r="N18" i="8"/>
  <c r="Q18" i="8" s="1"/>
  <c r="M18" i="8"/>
  <c r="J18" i="8"/>
  <c r="L18" i="8" s="1"/>
  <c r="I18" i="8"/>
  <c r="K18" i="8" s="1"/>
  <c r="O17" i="8"/>
  <c r="P17" i="8" s="1"/>
  <c r="M17" i="8"/>
  <c r="N17" i="8" s="1"/>
  <c r="Q17" i="8" s="1"/>
  <c r="J17" i="8"/>
  <c r="L17" i="8" s="1"/>
  <c r="I17" i="8"/>
  <c r="K17" i="8" s="1"/>
  <c r="P16" i="8"/>
  <c r="O16" i="8"/>
  <c r="N16" i="8"/>
  <c r="M16" i="8"/>
  <c r="J16" i="8"/>
  <c r="L16" i="8" s="1"/>
  <c r="I16" i="8"/>
  <c r="K16" i="8" s="1"/>
  <c r="Q15" i="8"/>
  <c r="O15" i="8"/>
  <c r="P15" i="8" s="1"/>
  <c r="M15" i="8"/>
  <c r="N15" i="8" s="1"/>
  <c r="J15" i="8"/>
  <c r="L15" i="8" s="1"/>
  <c r="I15" i="8"/>
  <c r="K15" i="8" s="1"/>
  <c r="O14" i="8"/>
  <c r="P14" i="8" s="1"/>
  <c r="N14" i="8"/>
  <c r="M14" i="8"/>
  <c r="J14" i="8"/>
  <c r="L14" i="8" s="1"/>
  <c r="I14" i="8"/>
  <c r="K14" i="8" s="1"/>
  <c r="O13" i="8"/>
  <c r="P13" i="8" s="1"/>
  <c r="M13" i="8"/>
  <c r="N13" i="8" s="1"/>
  <c r="J13" i="8"/>
  <c r="L13" i="8" s="1"/>
  <c r="I13" i="8"/>
  <c r="K13" i="8" s="1"/>
  <c r="O12" i="8"/>
  <c r="P12" i="8" s="1"/>
  <c r="M12" i="8"/>
  <c r="N12" i="8" s="1"/>
  <c r="J12" i="8"/>
  <c r="L12" i="8" s="1"/>
  <c r="I12" i="8"/>
  <c r="K12" i="8" s="1"/>
  <c r="O11" i="8"/>
  <c r="P11" i="8" s="1"/>
  <c r="Q11" i="8" s="1"/>
  <c r="M11" i="8"/>
  <c r="N11" i="8" s="1"/>
  <c r="J11" i="8"/>
  <c r="L11" i="8" s="1"/>
  <c r="I11" i="8"/>
  <c r="K11" i="8" s="1"/>
  <c r="P10" i="8"/>
  <c r="O10" i="8"/>
  <c r="M10" i="8"/>
  <c r="N10" i="8" s="1"/>
  <c r="Q10" i="8" s="1"/>
  <c r="K10" i="8"/>
  <c r="J10" i="8"/>
  <c r="L10" i="8" s="1"/>
  <c r="I10" i="8"/>
  <c r="O9" i="8"/>
  <c r="P9" i="8" s="1"/>
  <c r="M9" i="8"/>
  <c r="N9" i="8" s="1"/>
  <c r="Q9" i="8" s="1"/>
  <c r="J9" i="8"/>
  <c r="L9" i="8" s="1"/>
  <c r="I9" i="8"/>
  <c r="K9" i="8" s="1"/>
  <c r="P8" i="8"/>
  <c r="O8" i="8"/>
  <c r="M8" i="8"/>
  <c r="N8" i="8" s="1"/>
  <c r="J8" i="8"/>
  <c r="L8" i="8" s="1"/>
  <c r="I8" i="8"/>
  <c r="K8" i="8" s="1"/>
  <c r="O7" i="8"/>
  <c r="P7" i="8" s="1"/>
  <c r="M7" i="8"/>
  <c r="N7" i="8" s="1"/>
  <c r="Q7" i="8" s="1"/>
  <c r="J7" i="8"/>
  <c r="L7" i="8" s="1"/>
  <c r="I7" i="8"/>
  <c r="K7" i="8" s="1"/>
  <c r="O6" i="8"/>
  <c r="P6" i="8" s="1"/>
  <c r="M6" i="8"/>
  <c r="N6" i="8" s="1"/>
  <c r="Q6" i="8" s="1"/>
  <c r="K6" i="8"/>
  <c r="J6" i="8"/>
  <c r="L6" i="8" s="1"/>
  <c r="I6" i="8"/>
  <c r="O5" i="8"/>
  <c r="P5" i="8" s="1"/>
  <c r="M5" i="8"/>
  <c r="N5" i="8" s="1"/>
  <c r="L5" i="8"/>
  <c r="J5" i="8"/>
  <c r="I5" i="8"/>
  <c r="K5" i="8" s="1"/>
  <c r="P4" i="8"/>
  <c r="O4" i="8"/>
  <c r="M4" i="8"/>
  <c r="N4" i="8" s="1"/>
  <c r="J4" i="8"/>
  <c r="L4" i="8" s="1"/>
  <c r="I4" i="8"/>
  <c r="K4" i="8" s="1"/>
  <c r="O3" i="8"/>
  <c r="P3" i="8" s="1"/>
  <c r="M3" i="8"/>
  <c r="N3" i="8" s="1"/>
  <c r="J3" i="8"/>
  <c r="L3" i="8" s="1"/>
  <c r="I3" i="8"/>
  <c r="K3" i="8" s="1"/>
  <c r="J2" i="8"/>
  <c r="I2" i="8"/>
  <c r="O59" i="7"/>
  <c r="P59" i="7" s="1"/>
  <c r="M59" i="7"/>
  <c r="N59" i="7" s="1"/>
  <c r="Q59" i="7" s="1"/>
  <c r="J59" i="7"/>
  <c r="L59" i="7" s="1"/>
  <c r="I59" i="7"/>
  <c r="K59" i="7" s="1"/>
  <c r="O58" i="7"/>
  <c r="P58" i="7" s="1"/>
  <c r="N58" i="7"/>
  <c r="M58" i="7"/>
  <c r="J58" i="7"/>
  <c r="L58" i="7" s="1"/>
  <c r="I58" i="7"/>
  <c r="K58" i="7" s="1"/>
  <c r="O57" i="7"/>
  <c r="P57" i="7" s="1"/>
  <c r="M57" i="7"/>
  <c r="N57" i="7" s="1"/>
  <c r="Q57" i="7" s="1"/>
  <c r="J57" i="7"/>
  <c r="L57" i="7" s="1"/>
  <c r="I57" i="7"/>
  <c r="K57" i="7" s="1"/>
  <c r="O56" i="7"/>
  <c r="P56" i="7" s="1"/>
  <c r="M56" i="7"/>
  <c r="N56" i="7" s="1"/>
  <c r="J56" i="7"/>
  <c r="L56" i="7" s="1"/>
  <c r="I56" i="7"/>
  <c r="K56" i="7" s="1"/>
  <c r="O55" i="7"/>
  <c r="P55" i="7" s="1"/>
  <c r="M55" i="7"/>
  <c r="N55" i="7" s="1"/>
  <c r="Q55" i="7" s="1"/>
  <c r="K55" i="7"/>
  <c r="J55" i="7"/>
  <c r="L55" i="7" s="1"/>
  <c r="I55" i="7"/>
  <c r="O54" i="7"/>
  <c r="P54" i="7" s="1"/>
  <c r="M54" i="7"/>
  <c r="N54" i="7" s="1"/>
  <c r="J54" i="7"/>
  <c r="L54" i="7" s="1"/>
  <c r="I54" i="7"/>
  <c r="K54" i="7" s="1"/>
  <c r="P53" i="7"/>
  <c r="O53" i="7"/>
  <c r="M53" i="7"/>
  <c r="N53" i="7" s="1"/>
  <c r="Q53" i="7" s="1"/>
  <c r="L53" i="7"/>
  <c r="J53" i="7"/>
  <c r="I53" i="7"/>
  <c r="K53" i="7" s="1"/>
  <c r="P52" i="7"/>
  <c r="O52" i="7"/>
  <c r="M52" i="7"/>
  <c r="N52" i="7" s="1"/>
  <c r="J52" i="7"/>
  <c r="L52" i="7" s="1"/>
  <c r="I52" i="7"/>
  <c r="K52" i="7" s="1"/>
  <c r="O51" i="7"/>
  <c r="P51" i="7" s="1"/>
  <c r="M51" i="7"/>
  <c r="N51" i="7" s="1"/>
  <c r="Q51" i="7" s="1"/>
  <c r="K51" i="7"/>
  <c r="J51" i="7"/>
  <c r="L51" i="7" s="1"/>
  <c r="I51" i="7"/>
  <c r="O50" i="7"/>
  <c r="P50" i="7" s="1"/>
  <c r="M50" i="7"/>
  <c r="N50" i="7" s="1"/>
  <c r="K50" i="7"/>
  <c r="J50" i="7"/>
  <c r="L50" i="7" s="1"/>
  <c r="I50" i="7"/>
  <c r="O49" i="7"/>
  <c r="P49" i="7" s="1"/>
  <c r="M49" i="7"/>
  <c r="N49" i="7" s="1"/>
  <c r="J49" i="7"/>
  <c r="L49" i="7" s="1"/>
  <c r="I49" i="7"/>
  <c r="K49" i="7" s="1"/>
  <c r="P48" i="7"/>
  <c r="O48" i="7"/>
  <c r="M48" i="7"/>
  <c r="N48" i="7" s="1"/>
  <c r="Q48" i="7" s="1"/>
  <c r="J48" i="7"/>
  <c r="L48" i="7" s="1"/>
  <c r="I48" i="7"/>
  <c r="K48" i="7" s="1"/>
  <c r="O47" i="7"/>
  <c r="P47" i="7" s="1"/>
  <c r="N47" i="7"/>
  <c r="Q47" i="7" s="1"/>
  <c r="M47" i="7"/>
  <c r="J47" i="7"/>
  <c r="L47" i="7" s="1"/>
  <c r="I47" i="7"/>
  <c r="K47" i="7" s="1"/>
  <c r="O46" i="7"/>
  <c r="P46" i="7" s="1"/>
  <c r="M46" i="7"/>
  <c r="N46" i="7" s="1"/>
  <c r="J46" i="7"/>
  <c r="L46" i="7" s="1"/>
  <c r="I46" i="7"/>
  <c r="K46" i="7" s="1"/>
  <c r="P45" i="7"/>
  <c r="O45" i="7"/>
  <c r="M45" i="7"/>
  <c r="N45" i="7" s="1"/>
  <c r="Q45" i="7" s="1"/>
  <c r="L45" i="7"/>
  <c r="J45" i="7"/>
  <c r="I45" i="7"/>
  <c r="K45" i="7" s="1"/>
  <c r="O44" i="7"/>
  <c r="P44" i="7" s="1"/>
  <c r="N44" i="7"/>
  <c r="M44" i="7"/>
  <c r="J44" i="7"/>
  <c r="L44" i="7" s="1"/>
  <c r="I44" i="7"/>
  <c r="K44" i="7" s="1"/>
  <c r="O43" i="7"/>
  <c r="P43" i="7" s="1"/>
  <c r="M43" i="7"/>
  <c r="N43" i="7" s="1"/>
  <c r="Q43" i="7" s="1"/>
  <c r="J43" i="7"/>
  <c r="L43" i="7" s="1"/>
  <c r="I43" i="7"/>
  <c r="K43" i="7" s="1"/>
  <c r="O42" i="7"/>
  <c r="P42" i="7" s="1"/>
  <c r="M42" i="7"/>
  <c r="N42" i="7" s="1"/>
  <c r="J42" i="7"/>
  <c r="L42" i="7" s="1"/>
  <c r="I42" i="7"/>
  <c r="K42" i="7" s="1"/>
  <c r="O41" i="7"/>
  <c r="P41" i="7" s="1"/>
  <c r="M41" i="7"/>
  <c r="N41" i="7" s="1"/>
  <c r="J41" i="7"/>
  <c r="L41" i="7" s="1"/>
  <c r="I41" i="7"/>
  <c r="K41" i="7" s="1"/>
  <c r="O40" i="7"/>
  <c r="P40" i="7" s="1"/>
  <c r="M40" i="7"/>
  <c r="N40" i="7" s="1"/>
  <c r="J40" i="7"/>
  <c r="L40" i="7" s="1"/>
  <c r="I40" i="7"/>
  <c r="K40" i="7" s="1"/>
  <c r="P39" i="7"/>
  <c r="O39" i="7"/>
  <c r="N39" i="7"/>
  <c r="Q39" i="7" s="1"/>
  <c r="M39" i="7"/>
  <c r="J39" i="7"/>
  <c r="L39" i="7" s="1"/>
  <c r="I39" i="7"/>
  <c r="K39" i="7" s="1"/>
  <c r="O38" i="7"/>
  <c r="P38" i="7" s="1"/>
  <c r="M38" i="7"/>
  <c r="N38" i="7" s="1"/>
  <c r="Q38" i="7" s="1"/>
  <c r="L38" i="7"/>
  <c r="K38" i="7"/>
  <c r="J38" i="7"/>
  <c r="I38" i="7"/>
  <c r="O37" i="7"/>
  <c r="P37" i="7" s="1"/>
  <c r="M37" i="7"/>
  <c r="N37" i="7" s="1"/>
  <c r="Q37" i="7" s="1"/>
  <c r="L37" i="7"/>
  <c r="J37" i="7"/>
  <c r="I37" i="7"/>
  <c r="K37" i="7" s="1"/>
  <c r="O36" i="7"/>
  <c r="P36" i="7" s="1"/>
  <c r="M36" i="7"/>
  <c r="N36" i="7" s="1"/>
  <c r="J36" i="7"/>
  <c r="L36" i="7" s="1"/>
  <c r="I36" i="7"/>
  <c r="K36" i="7" s="1"/>
  <c r="P35" i="7"/>
  <c r="O35" i="7"/>
  <c r="N35" i="7"/>
  <c r="M35" i="7"/>
  <c r="K35" i="7"/>
  <c r="J35" i="7"/>
  <c r="L35" i="7" s="1"/>
  <c r="I35" i="7"/>
  <c r="O34" i="7"/>
  <c r="P34" i="7" s="1"/>
  <c r="M34" i="7"/>
  <c r="N34" i="7" s="1"/>
  <c r="Q34" i="7" s="1"/>
  <c r="K34" i="7"/>
  <c r="J34" i="7"/>
  <c r="L34" i="7" s="1"/>
  <c r="I34" i="7"/>
  <c r="P33" i="7"/>
  <c r="O33" i="7"/>
  <c r="N33" i="7"/>
  <c r="M33" i="7"/>
  <c r="L33" i="7"/>
  <c r="J33" i="7"/>
  <c r="I33" i="7"/>
  <c r="K33" i="7" s="1"/>
  <c r="O32" i="7"/>
  <c r="P32" i="7" s="1"/>
  <c r="M32" i="7"/>
  <c r="N32" i="7" s="1"/>
  <c r="Q32" i="7" s="1"/>
  <c r="J32" i="7"/>
  <c r="L32" i="7" s="1"/>
  <c r="I32" i="7"/>
  <c r="K32" i="7" s="1"/>
  <c r="O31" i="7"/>
  <c r="P31" i="7" s="1"/>
  <c r="N31" i="7"/>
  <c r="Q31" i="7" s="1"/>
  <c r="M31" i="7"/>
  <c r="J31" i="7"/>
  <c r="L31" i="7" s="1"/>
  <c r="I31" i="7"/>
  <c r="K31" i="7" s="1"/>
  <c r="O30" i="7"/>
  <c r="P30" i="7" s="1"/>
  <c r="M30" i="7"/>
  <c r="N30" i="7" s="1"/>
  <c r="J30" i="7"/>
  <c r="L30" i="7" s="1"/>
  <c r="I30" i="7"/>
  <c r="K30" i="7" s="1"/>
  <c r="P29" i="7"/>
  <c r="O29" i="7"/>
  <c r="M29" i="7"/>
  <c r="N29" i="7" s="1"/>
  <c r="L29" i="7"/>
  <c r="J29" i="7"/>
  <c r="I29" i="7"/>
  <c r="K29" i="7" s="1"/>
  <c r="O28" i="7"/>
  <c r="P28" i="7" s="1"/>
  <c r="M28" i="7"/>
  <c r="N28" i="7" s="1"/>
  <c r="J28" i="7"/>
  <c r="L28" i="7" s="1"/>
  <c r="I28" i="7"/>
  <c r="K28" i="7" s="1"/>
  <c r="O27" i="7"/>
  <c r="P27" i="7" s="1"/>
  <c r="M27" i="7"/>
  <c r="N27" i="7" s="1"/>
  <c r="J27" i="7"/>
  <c r="L27" i="7" s="1"/>
  <c r="I27" i="7"/>
  <c r="K27" i="7" s="1"/>
  <c r="O26" i="7"/>
  <c r="P26" i="7" s="1"/>
  <c r="M26" i="7"/>
  <c r="N26" i="7" s="1"/>
  <c r="Q26" i="7" s="1"/>
  <c r="K26" i="7"/>
  <c r="J26" i="7"/>
  <c r="L26" i="7" s="1"/>
  <c r="I26" i="7"/>
  <c r="O25" i="7"/>
  <c r="P25" i="7" s="1"/>
  <c r="N25" i="7"/>
  <c r="M25" i="7"/>
  <c r="J25" i="7"/>
  <c r="L25" i="7" s="1"/>
  <c r="I25" i="7"/>
  <c r="K25" i="7" s="1"/>
  <c r="O24" i="7"/>
  <c r="P24" i="7" s="1"/>
  <c r="M24" i="7"/>
  <c r="N24" i="7" s="1"/>
  <c r="Q24" i="7" s="1"/>
  <c r="J24" i="7"/>
  <c r="L24" i="7" s="1"/>
  <c r="I24" i="7"/>
  <c r="K24" i="7" s="1"/>
  <c r="O23" i="7"/>
  <c r="P23" i="7" s="1"/>
  <c r="N23" i="7"/>
  <c r="M23" i="7"/>
  <c r="J23" i="7"/>
  <c r="L23" i="7" s="1"/>
  <c r="I23" i="7"/>
  <c r="K23" i="7" s="1"/>
  <c r="O22" i="7"/>
  <c r="P22" i="7" s="1"/>
  <c r="M22" i="7"/>
  <c r="N22" i="7" s="1"/>
  <c r="J22" i="7"/>
  <c r="L22" i="7" s="1"/>
  <c r="I22" i="7"/>
  <c r="K22" i="7" s="1"/>
  <c r="P21" i="7"/>
  <c r="O21" i="7"/>
  <c r="M21" i="7"/>
  <c r="N21" i="7" s="1"/>
  <c r="Q21" i="7" s="1"/>
  <c r="L21" i="7"/>
  <c r="J21" i="7"/>
  <c r="I21" i="7"/>
  <c r="K21" i="7" s="1"/>
  <c r="O20" i="7"/>
  <c r="P20" i="7" s="1"/>
  <c r="M20" i="7"/>
  <c r="N20" i="7" s="1"/>
  <c r="J20" i="7"/>
  <c r="L20" i="7" s="1"/>
  <c r="I20" i="7"/>
  <c r="K20" i="7" s="1"/>
  <c r="P19" i="7"/>
  <c r="O19" i="7"/>
  <c r="M19" i="7"/>
  <c r="N19" i="7" s="1"/>
  <c r="J19" i="7"/>
  <c r="L19" i="7" s="1"/>
  <c r="I19" i="7"/>
  <c r="K19" i="7" s="1"/>
  <c r="O18" i="7"/>
  <c r="P18" i="7" s="1"/>
  <c r="M18" i="7"/>
  <c r="N18" i="7" s="1"/>
  <c r="Q18" i="7" s="1"/>
  <c r="K18" i="7"/>
  <c r="J18" i="7"/>
  <c r="L18" i="7" s="1"/>
  <c r="I18" i="7"/>
  <c r="O17" i="7"/>
  <c r="P17" i="7" s="1"/>
  <c r="N17" i="7"/>
  <c r="Q17" i="7" s="1"/>
  <c r="M17" i="7"/>
  <c r="J17" i="7"/>
  <c r="L17" i="7" s="1"/>
  <c r="I17" i="7"/>
  <c r="K17" i="7" s="1"/>
  <c r="O16" i="7"/>
  <c r="P16" i="7" s="1"/>
  <c r="M16" i="7"/>
  <c r="N16" i="7" s="1"/>
  <c r="Q16" i="7" s="1"/>
  <c r="J16" i="7"/>
  <c r="L16" i="7" s="1"/>
  <c r="I16" i="7"/>
  <c r="K16" i="7" s="1"/>
  <c r="O15" i="7"/>
  <c r="P15" i="7" s="1"/>
  <c r="M15" i="7"/>
  <c r="N15" i="7" s="1"/>
  <c r="Q15" i="7" s="1"/>
  <c r="J15" i="7"/>
  <c r="L15" i="7" s="1"/>
  <c r="I15" i="7"/>
  <c r="K15" i="7" s="1"/>
  <c r="O14" i="7"/>
  <c r="P14" i="7" s="1"/>
  <c r="M14" i="7"/>
  <c r="N14" i="7" s="1"/>
  <c r="J14" i="7"/>
  <c r="L14" i="7" s="1"/>
  <c r="I14" i="7"/>
  <c r="K14" i="7" s="1"/>
  <c r="P13" i="7"/>
  <c r="O13" i="7"/>
  <c r="N13" i="7"/>
  <c r="Q13" i="7" s="1"/>
  <c r="M13" i="7"/>
  <c r="L13" i="7"/>
  <c r="J13" i="7"/>
  <c r="I13" i="7"/>
  <c r="K13" i="7" s="1"/>
  <c r="O12" i="7"/>
  <c r="P12" i="7" s="1"/>
  <c r="M12" i="7"/>
  <c r="N12" i="7" s="1"/>
  <c r="J12" i="7"/>
  <c r="L12" i="7" s="1"/>
  <c r="I12" i="7"/>
  <c r="K12" i="7" s="1"/>
  <c r="O11" i="7"/>
  <c r="P11" i="7" s="1"/>
  <c r="M11" i="7"/>
  <c r="N11" i="7" s="1"/>
  <c r="J11" i="7"/>
  <c r="L11" i="7" s="1"/>
  <c r="I11" i="7"/>
  <c r="K11" i="7" s="1"/>
  <c r="O10" i="7"/>
  <c r="P10" i="7" s="1"/>
  <c r="M10" i="7"/>
  <c r="N10" i="7" s="1"/>
  <c r="Q10" i="7" s="1"/>
  <c r="K10" i="7"/>
  <c r="J10" i="7"/>
  <c r="L10" i="7" s="1"/>
  <c r="I10" i="7"/>
  <c r="O9" i="7"/>
  <c r="P9" i="7" s="1"/>
  <c r="M9" i="7"/>
  <c r="N9" i="7" s="1"/>
  <c r="Q9" i="7" s="1"/>
  <c r="J9" i="7"/>
  <c r="L9" i="7" s="1"/>
  <c r="I9" i="7"/>
  <c r="K9" i="7" s="1"/>
  <c r="O8" i="7"/>
  <c r="P8" i="7" s="1"/>
  <c r="M8" i="7"/>
  <c r="N8" i="7" s="1"/>
  <c r="Q8" i="7" s="1"/>
  <c r="J8" i="7"/>
  <c r="L8" i="7" s="1"/>
  <c r="I8" i="7"/>
  <c r="K8" i="7" s="1"/>
  <c r="O7" i="7"/>
  <c r="P7" i="7" s="1"/>
  <c r="N7" i="7"/>
  <c r="Q7" i="7" s="1"/>
  <c r="M7" i="7"/>
  <c r="J7" i="7"/>
  <c r="L7" i="7" s="1"/>
  <c r="I7" i="7"/>
  <c r="K7" i="7" s="1"/>
  <c r="O6" i="7"/>
  <c r="P6" i="7" s="1"/>
  <c r="M6" i="7"/>
  <c r="N6" i="7" s="1"/>
  <c r="J6" i="7"/>
  <c r="L6" i="7" s="1"/>
  <c r="I6" i="7"/>
  <c r="K6" i="7" s="1"/>
  <c r="P5" i="7"/>
  <c r="O5" i="7"/>
  <c r="M5" i="7"/>
  <c r="N5" i="7" s="1"/>
  <c r="Q5" i="7" s="1"/>
  <c r="L5" i="7"/>
  <c r="J5" i="7"/>
  <c r="I5" i="7"/>
  <c r="K5" i="7" s="1"/>
  <c r="O4" i="7"/>
  <c r="P4" i="7" s="1"/>
  <c r="M4" i="7"/>
  <c r="N4" i="7" s="1"/>
  <c r="J4" i="7"/>
  <c r="L4" i="7" s="1"/>
  <c r="I4" i="7"/>
  <c r="K4" i="7" s="1"/>
  <c r="O3" i="7"/>
  <c r="P3" i="7" s="1"/>
  <c r="N3" i="7"/>
  <c r="M3" i="7"/>
  <c r="K3" i="7"/>
  <c r="J3" i="7"/>
  <c r="L3" i="7" s="1"/>
  <c r="I3" i="7"/>
  <c r="J2" i="7"/>
  <c r="I2" i="7"/>
  <c r="C82" i="6"/>
  <c r="C81" i="6"/>
  <c r="C80" i="6"/>
  <c r="O74" i="6"/>
  <c r="P74" i="6" s="1"/>
  <c r="M74" i="6"/>
  <c r="N74" i="6" s="1"/>
  <c r="J74" i="6"/>
  <c r="L74" i="6" s="1"/>
  <c r="I74" i="6"/>
  <c r="K74" i="6" s="1"/>
  <c r="P73" i="6"/>
  <c r="O73" i="6"/>
  <c r="M73" i="6"/>
  <c r="N73" i="6" s="1"/>
  <c r="Q73" i="6" s="1"/>
  <c r="J73" i="6"/>
  <c r="L73" i="6" s="1"/>
  <c r="I73" i="6"/>
  <c r="K73" i="6" s="1"/>
  <c r="O72" i="6"/>
  <c r="P72" i="6" s="1"/>
  <c r="M72" i="6"/>
  <c r="N72" i="6" s="1"/>
  <c r="Q72" i="6" s="1"/>
  <c r="J72" i="6"/>
  <c r="L72" i="6" s="1"/>
  <c r="I72" i="6"/>
  <c r="K72" i="6" s="1"/>
  <c r="O71" i="6"/>
  <c r="P71" i="6" s="1"/>
  <c r="N71" i="6"/>
  <c r="M71" i="6"/>
  <c r="L71" i="6"/>
  <c r="K71" i="6"/>
  <c r="J71" i="6"/>
  <c r="I71" i="6"/>
  <c r="O70" i="6"/>
  <c r="P70" i="6" s="1"/>
  <c r="M70" i="6"/>
  <c r="N70" i="6" s="1"/>
  <c r="J70" i="6"/>
  <c r="L70" i="6" s="1"/>
  <c r="I70" i="6"/>
  <c r="K70" i="6" s="1"/>
  <c r="P69" i="6"/>
  <c r="O69" i="6"/>
  <c r="M69" i="6"/>
  <c r="N69" i="6" s="1"/>
  <c r="Q69" i="6" s="1"/>
  <c r="J69" i="6"/>
  <c r="L69" i="6" s="1"/>
  <c r="I69" i="6"/>
  <c r="K69" i="6" s="1"/>
  <c r="O68" i="6"/>
  <c r="P68" i="6" s="1"/>
  <c r="M68" i="6"/>
  <c r="N68" i="6" s="1"/>
  <c r="Q68" i="6" s="1"/>
  <c r="J68" i="6"/>
  <c r="L68" i="6" s="1"/>
  <c r="I68" i="6"/>
  <c r="K68" i="6" s="1"/>
  <c r="O67" i="6"/>
  <c r="P67" i="6" s="1"/>
  <c r="N67" i="6"/>
  <c r="M67" i="6"/>
  <c r="L67" i="6"/>
  <c r="K67" i="6"/>
  <c r="J67" i="6"/>
  <c r="I67" i="6"/>
  <c r="O66" i="6"/>
  <c r="P66" i="6" s="1"/>
  <c r="M66" i="6"/>
  <c r="N66" i="6" s="1"/>
  <c r="J66" i="6"/>
  <c r="L66" i="6" s="1"/>
  <c r="I66" i="6"/>
  <c r="K66" i="6" s="1"/>
  <c r="P65" i="6"/>
  <c r="O65" i="6"/>
  <c r="M65" i="6"/>
  <c r="N65" i="6" s="1"/>
  <c r="Q65" i="6" s="1"/>
  <c r="J65" i="6"/>
  <c r="L65" i="6" s="1"/>
  <c r="I65" i="6"/>
  <c r="K65" i="6" s="1"/>
  <c r="O64" i="6"/>
  <c r="P64" i="6" s="1"/>
  <c r="M64" i="6"/>
  <c r="N64" i="6" s="1"/>
  <c r="Q64" i="6" s="1"/>
  <c r="J64" i="6"/>
  <c r="L64" i="6" s="1"/>
  <c r="I64" i="6"/>
  <c r="K64" i="6" s="1"/>
  <c r="O63" i="6"/>
  <c r="P63" i="6" s="1"/>
  <c r="N63" i="6"/>
  <c r="M63" i="6"/>
  <c r="L63" i="6"/>
  <c r="K63" i="6"/>
  <c r="J63" i="6"/>
  <c r="I63" i="6"/>
  <c r="O62" i="6"/>
  <c r="P62" i="6" s="1"/>
  <c r="M62" i="6"/>
  <c r="N62" i="6" s="1"/>
  <c r="J62" i="6"/>
  <c r="L62" i="6" s="1"/>
  <c r="I62" i="6"/>
  <c r="K62" i="6" s="1"/>
  <c r="P61" i="6"/>
  <c r="O61" i="6"/>
  <c r="M61" i="6"/>
  <c r="N61" i="6" s="1"/>
  <c r="Q61" i="6" s="1"/>
  <c r="J61" i="6"/>
  <c r="L61" i="6" s="1"/>
  <c r="I61" i="6"/>
  <c r="K61" i="6" s="1"/>
  <c r="O60" i="6"/>
  <c r="P60" i="6" s="1"/>
  <c r="M60" i="6"/>
  <c r="N60" i="6" s="1"/>
  <c r="Q60" i="6" s="1"/>
  <c r="J60" i="6"/>
  <c r="L60" i="6" s="1"/>
  <c r="I60" i="6"/>
  <c r="K60" i="6" s="1"/>
  <c r="O59" i="6"/>
  <c r="P59" i="6" s="1"/>
  <c r="N59" i="6"/>
  <c r="M59" i="6"/>
  <c r="L59" i="6"/>
  <c r="K59" i="6"/>
  <c r="J59" i="6"/>
  <c r="I59" i="6"/>
  <c r="O58" i="6"/>
  <c r="P58" i="6" s="1"/>
  <c r="M58" i="6"/>
  <c r="N58" i="6" s="1"/>
  <c r="J58" i="6"/>
  <c r="L58" i="6" s="1"/>
  <c r="I58" i="6"/>
  <c r="K58" i="6" s="1"/>
  <c r="P57" i="6"/>
  <c r="O57" i="6"/>
  <c r="M57" i="6"/>
  <c r="N57" i="6" s="1"/>
  <c r="Q57" i="6" s="1"/>
  <c r="J57" i="6"/>
  <c r="L57" i="6" s="1"/>
  <c r="I57" i="6"/>
  <c r="K57" i="6" s="1"/>
  <c r="O56" i="6"/>
  <c r="P56" i="6" s="1"/>
  <c r="M56" i="6"/>
  <c r="N56" i="6" s="1"/>
  <c r="Q56" i="6" s="1"/>
  <c r="J56" i="6"/>
  <c r="L56" i="6" s="1"/>
  <c r="I56" i="6"/>
  <c r="K56" i="6" s="1"/>
  <c r="O55" i="6"/>
  <c r="P55" i="6" s="1"/>
  <c r="N55" i="6"/>
  <c r="M55" i="6"/>
  <c r="L55" i="6"/>
  <c r="K55" i="6"/>
  <c r="J55" i="6"/>
  <c r="I55" i="6"/>
  <c r="O54" i="6"/>
  <c r="P54" i="6" s="1"/>
  <c r="M54" i="6"/>
  <c r="N54" i="6" s="1"/>
  <c r="J54" i="6"/>
  <c r="L54" i="6" s="1"/>
  <c r="I54" i="6"/>
  <c r="K54" i="6" s="1"/>
  <c r="P53" i="6"/>
  <c r="O53" i="6"/>
  <c r="M53" i="6"/>
  <c r="N53" i="6" s="1"/>
  <c r="Q53" i="6" s="1"/>
  <c r="J53" i="6"/>
  <c r="L53" i="6" s="1"/>
  <c r="I53" i="6"/>
  <c r="K53" i="6" s="1"/>
  <c r="O52" i="6"/>
  <c r="P52" i="6" s="1"/>
  <c r="M52" i="6"/>
  <c r="N52" i="6" s="1"/>
  <c r="Q52" i="6" s="1"/>
  <c r="J52" i="6"/>
  <c r="L52" i="6" s="1"/>
  <c r="I52" i="6"/>
  <c r="K52" i="6" s="1"/>
  <c r="O51" i="6"/>
  <c r="P51" i="6" s="1"/>
  <c r="N51" i="6"/>
  <c r="M51" i="6"/>
  <c r="L51" i="6"/>
  <c r="K51" i="6"/>
  <c r="J51" i="6"/>
  <c r="I51" i="6"/>
  <c r="O50" i="6"/>
  <c r="P50" i="6" s="1"/>
  <c r="M50" i="6"/>
  <c r="N50" i="6" s="1"/>
  <c r="J50" i="6"/>
  <c r="L50" i="6" s="1"/>
  <c r="I50" i="6"/>
  <c r="K50" i="6" s="1"/>
  <c r="P49" i="6"/>
  <c r="O49" i="6"/>
  <c r="M49" i="6"/>
  <c r="N49" i="6" s="1"/>
  <c r="Q49" i="6" s="1"/>
  <c r="J49" i="6"/>
  <c r="L49" i="6" s="1"/>
  <c r="I49" i="6"/>
  <c r="K49" i="6" s="1"/>
  <c r="O48" i="6"/>
  <c r="P48" i="6" s="1"/>
  <c r="M48" i="6"/>
  <c r="N48" i="6" s="1"/>
  <c r="Q48" i="6" s="1"/>
  <c r="J48" i="6"/>
  <c r="L48" i="6" s="1"/>
  <c r="I48" i="6"/>
  <c r="K48" i="6" s="1"/>
  <c r="O47" i="6"/>
  <c r="P47" i="6" s="1"/>
  <c r="N47" i="6"/>
  <c r="M47" i="6"/>
  <c r="L47" i="6"/>
  <c r="K47" i="6"/>
  <c r="J47" i="6"/>
  <c r="I47" i="6"/>
  <c r="O46" i="6"/>
  <c r="P46" i="6" s="1"/>
  <c r="M46" i="6"/>
  <c r="N46" i="6" s="1"/>
  <c r="J46" i="6"/>
  <c r="L46" i="6" s="1"/>
  <c r="I46" i="6"/>
  <c r="K46" i="6" s="1"/>
  <c r="P45" i="6"/>
  <c r="O45" i="6"/>
  <c r="M45" i="6"/>
  <c r="N45" i="6" s="1"/>
  <c r="Q45" i="6" s="1"/>
  <c r="J45" i="6"/>
  <c r="L45" i="6" s="1"/>
  <c r="I45" i="6"/>
  <c r="K45" i="6" s="1"/>
  <c r="O44" i="6"/>
  <c r="P44" i="6" s="1"/>
  <c r="M44" i="6"/>
  <c r="N44" i="6" s="1"/>
  <c r="Q44" i="6" s="1"/>
  <c r="J44" i="6"/>
  <c r="L44" i="6" s="1"/>
  <c r="I44" i="6"/>
  <c r="K44" i="6" s="1"/>
  <c r="O43" i="6"/>
  <c r="P43" i="6" s="1"/>
  <c r="N43" i="6"/>
  <c r="M43" i="6"/>
  <c r="L43" i="6"/>
  <c r="K43" i="6"/>
  <c r="J43" i="6"/>
  <c r="I43" i="6"/>
  <c r="O42" i="6"/>
  <c r="P42" i="6" s="1"/>
  <c r="M42" i="6"/>
  <c r="N42" i="6" s="1"/>
  <c r="J42" i="6"/>
  <c r="L42" i="6" s="1"/>
  <c r="I42" i="6"/>
  <c r="K42" i="6" s="1"/>
  <c r="P41" i="6"/>
  <c r="O41" i="6"/>
  <c r="M41" i="6"/>
  <c r="N41" i="6" s="1"/>
  <c r="Q41" i="6" s="1"/>
  <c r="J41" i="6"/>
  <c r="L41" i="6" s="1"/>
  <c r="I41" i="6"/>
  <c r="K41" i="6" s="1"/>
  <c r="O40" i="6"/>
  <c r="P40" i="6" s="1"/>
  <c r="M40" i="6"/>
  <c r="N40" i="6" s="1"/>
  <c r="Q40" i="6" s="1"/>
  <c r="J40" i="6"/>
  <c r="L40" i="6" s="1"/>
  <c r="I40" i="6"/>
  <c r="K40" i="6" s="1"/>
  <c r="O39" i="6"/>
  <c r="P39" i="6" s="1"/>
  <c r="N39" i="6"/>
  <c r="M39" i="6"/>
  <c r="L39" i="6"/>
  <c r="K39" i="6"/>
  <c r="J39" i="6"/>
  <c r="I39" i="6"/>
  <c r="O38" i="6"/>
  <c r="P38" i="6" s="1"/>
  <c r="M38" i="6"/>
  <c r="N38" i="6" s="1"/>
  <c r="J38" i="6"/>
  <c r="L38" i="6" s="1"/>
  <c r="I38" i="6"/>
  <c r="K38" i="6" s="1"/>
  <c r="P37" i="6"/>
  <c r="O37" i="6"/>
  <c r="M37" i="6"/>
  <c r="N37" i="6" s="1"/>
  <c r="Q37" i="6" s="1"/>
  <c r="J37" i="6"/>
  <c r="L37" i="6" s="1"/>
  <c r="I37" i="6"/>
  <c r="K37" i="6" s="1"/>
  <c r="O36" i="6"/>
  <c r="P36" i="6" s="1"/>
  <c r="M36" i="6"/>
  <c r="N36" i="6" s="1"/>
  <c r="Q36" i="6" s="1"/>
  <c r="J36" i="6"/>
  <c r="L36" i="6" s="1"/>
  <c r="I36" i="6"/>
  <c r="K36" i="6" s="1"/>
  <c r="O35" i="6"/>
  <c r="P35" i="6" s="1"/>
  <c r="N35" i="6"/>
  <c r="M35" i="6"/>
  <c r="L35" i="6"/>
  <c r="K35" i="6"/>
  <c r="J35" i="6"/>
  <c r="I35" i="6"/>
  <c r="O34" i="6"/>
  <c r="P34" i="6" s="1"/>
  <c r="M34" i="6"/>
  <c r="N34" i="6" s="1"/>
  <c r="J34" i="6"/>
  <c r="L34" i="6" s="1"/>
  <c r="I34" i="6"/>
  <c r="K34" i="6" s="1"/>
  <c r="P33" i="6"/>
  <c r="O33" i="6"/>
  <c r="M33" i="6"/>
  <c r="N33" i="6" s="1"/>
  <c r="Q33" i="6" s="1"/>
  <c r="J33" i="6"/>
  <c r="L33" i="6" s="1"/>
  <c r="I33" i="6"/>
  <c r="K33" i="6" s="1"/>
  <c r="O32" i="6"/>
  <c r="P32" i="6" s="1"/>
  <c r="M32" i="6"/>
  <c r="N32" i="6" s="1"/>
  <c r="Q32" i="6" s="1"/>
  <c r="J32" i="6"/>
  <c r="L32" i="6" s="1"/>
  <c r="I32" i="6"/>
  <c r="K32" i="6" s="1"/>
  <c r="O31" i="6"/>
  <c r="P31" i="6" s="1"/>
  <c r="N31" i="6"/>
  <c r="M31" i="6"/>
  <c r="L31" i="6"/>
  <c r="K31" i="6"/>
  <c r="J31" i="6"/>
  <c r="I31" i="6"/>
  <c r="O30" i="6"/>
  <c r="P30" i="6" s="1"/>
  <c r="M30" i="6"/>
  <c r="N30" i="6" s="1"/>
  <c r="J30" i="6"/>
  <c r="L30" i="6" s="1"/>
  <c r="I30" i="6"/>
  <c r="K30" i="6" s="1"/>
  <c r="P29" i="6"/>
  <c r="O29" i="6"/>
  <c r="M29" i="6"/>
  <c r="N29" i="6" s="1"/>
  <c r="Q29" i="6" s="1"/>
  <c r="J29" i="6"/>
  <c r="L29" i="6" s="1"/>
  <c r="I29" i="6"/>
  <c r="K29" i="6" s="1"/>
  <c r="O28" i="6"/>
  <c r="P28" i="6" s="1"/>
  <c r="M28" i="6"/>
  <c r="N28" i="6" s="1"/>
  <c r="Q28" i="6" s="1"/>
  <c r="J28" i="6"/>
  <c r="L28" i="6" s="1"/>
  <c r="I28" i="6"/>
  <c r="K28" i="6" s="1"/>
  <c r="O27" i="6"/>
  <c r="P27" i="6" s="1"/>
  <c r="N27" i="6"/>
  <c r="M27" i="6"/>
  <c r="L27" i="6"/>
  <c r="K27" i="6"/>
  <c r="J27" i="6"/>
  <c r="I27" i="6"/>
  <c r="O26" i="6"/>
  <c r="P26" i="6" s="1"/>
  <c r="M26" i="6"/>
  <c r="N26" i="6" s="1"/>
  <c r="J26" i="6"/>
  <c r="L26" i="6" s="1"/>
  <c r="I26" i="6"/>
  <c r="K26" i="6" s="1"/>
  <c r="P25" i="6"/>
  <c r="O25" i="6"/>
  <c r="M25" i="6"/>
  <c r="N25" i="6" s="1"/>
  <c r="Q25" i="6" s="1"/>
  <c r="J25" i="6"/>
  <c r="L25" i="6" s="1"/>
  <c r="I25" i="6"/>
  <c r="K25" i="6" s="1"/>
  <c r="O24" i="6"/>
  <c r="P24" i="6" s="1"/>
  <c r="M24" i="6"/>
  <c r="N24" i="6" s="1"/>
  <c r="Q24" i="6" s="1"/>
  <c r="J24" i="6"/>
  <c r="L24" i="6" s="1"/>
  <c r="I24" i="6"/>
  <c r="K24" i="6" s="1"/>
  <c r="O23" i="6"/>
  <c r="P23" i="6" s="1"/>
  <c r="N23" i="6"/>
  <c r="M23" i="6"/>
  <c r="L23" i="6"/>
  <c r="K23" i="6"/>
  <c r="J23" i="6"/>
  <c r="I23" i="6"/>
  <c r="O22" i="6"/>
  <c r="P22" i="6" s="1"/>
  <c r="M22" i="6"/>
  <c r="N22" i="6" s="1"/>
  <c r="J22" i="6"/>
  <c r="L22" i="6" s="1"/>
  <c r="I22" i="6"/>
  <c r="K22" i="6" s="1"/>
  <c r="P21" i="6"/>
  <c r="O21" i="6"/>
  <c r="M21" i="6"/>
  <c r="N21" i="6" s="1"/>
  <c r="Q21" i="6" s="1"/>
  <c r="J21" i="6"/>
  <c r="L21" i="6" s="1"/>
  <c r="I21" i="6"/>
  <c r="K21" i="6" s="1"/>
  <c r="O20" i="6"/>
  <c r="P20" i="6" s="1"/>
  <c r="M20" i="6"/>
  <c r="N20" i="6" s="1"/>
  <c r="Q20" i="6" s="1"/>
  <c r="J20" i="6"/>
  <c r="L20" i="6" s="1"/>
  <c r="I20" i="6"/>
  <c r="K20" i="6" s="1"/>
  <c r="O19" i="6"/>
  <c r="P19" i="6" s="1"/>
  <c r="N19" i="6"/>
  <c r="M19" i="6"/>
  <c r="L19" i="6"/>
  <c r="K19" i="6"/>
  <c r="J19" i="6"/>
  <c r="I19" i="6"/>
  <c r="O18" i="6"/>
  <c r="P18" i="6" s="1"/>
  <c r="M18" i="6"/>
  <c r="N18" i="6" s="1"/>
  <c r="J18" i="6"/>
  <c r="L18" i="6" s="1"/>
  <c r="I18" i="6"/>
  <c r="K18" i="6" s="1"/>
  <c r="P17" i="6"/>
  <c r="O17" i="6"/>
  <c r="M17" i="6"/>
  <c r="N17" i="6" s="1"/>
  <c r="Q17" i="6" s="1"/>
  <c r="J17" i="6"/>
  <c r="L17" i="6" s="1"/>
  <c r="I17" i="6"/>
  <c r="K17" i="6" s="1"/>
  <c r="O16" i="6"/>
  <c r="P16" i="6" s="1"/>
  <c r="M16" i="6"/>
  <c r="N16" i="6" s="1"/>
  <c r="Q16" i="6" s="1"/>
  <c r="J16" i="6"/>
  <c r="L16" i="6" s="1"/>
  <c r="I16" i="6"/>
  <c r="K16" i="6" s="1"/>
  <c r="O15" i="6"/>
  <c r="P15" i="6" s="1"/>
  <c r="N15" i="6"/>
  <c r="M15" i="6"/>
  <c r="L15" i="6"/>
  <c r="K15" i="6"/>
  <c r="J15" i="6"/>
  <c r="I15" i="6"/>
  <c r="O14" i="6"/>
  <c r="P14" i="6" s="1"/>
  <c r="M14" i="6"/>
  <c r="N14" i="6" s="1"/>
  <c r="J14" i="6"/>
  <c r="L14" i="6" s="1"/>
  <c r="I14" i="6"/>
  <c r="K14" i="6" s="1"/>
  <c r="P13" i="6"/>
  <c r="O13" i="6"/>
  <c r="M13" i="6"/>
  <c r="N13" i="6" s="1"/>
  <c r="Q13" i="6" s="1"/>
  <c r="J13" i="6"/>
  <c r="L13" i="6" s="1"/>
  <c r="I13" i="6"/>
  <c r="K13" i="6" s="1"/>
  <c r="O12" i="6"/>
  <c r="P12" i="6" s="1"/>
  <c r="M12" i="6"/>
  <c r="N12" i="6" s="1"/>
  <c r="Q12" i="6" s="1"/>
  <c r="J12" i="6"/>
  <c r="L12" i="6" s="1"/>
  <c r="I12" i="6"/>
  <c r="K12" i="6" s="1"/>
  <c r="O11" i="6"/>
  <c r="P11" i="6" s="1"/>
  <c r="N11" i="6"/>
  <c r="M11" i="6"/>
  <c r="L11" i="6"/>
  <c r="K11" i="6"/>
  <c r="J11" i="6"/>
  <c r="I11" i="6"/>
  <c r="O10" i="6"/>
  <c r="P10" i="6" s="1"/>
  <c r="M10" i="6"/>
  <c r="N10" i="6" s="1"/>
  <c r="J10" i="6"/>
  <c r="L10" i="6" s="1"/>
  <c r="I10" i="6"/>
  <c r="K10" i="6" s="1"/>
  <c r="P9" i="6"/>
  <c r="O9" i="6"/>
  <c r="M9" i="6"/>
  <c r="N9" i="6" s="1"/>
  <c r="Q9" i="6" s="1"/>
  <c r="J9" i="6"/>
  <c r="L9" i="6" s="1"/>
  <c r="I9" i="6"/>
  <c r="K9" i="6" s="1"/>
  <c r="O8" i="6"/>
  <c r="P8" i="6" s="1"/>
  <c r="M8" i="6"/>
  <c r="N8" i="6" s="1"/>
  <c r="Q8" i="6" s="1"/>
  <c r="J8" i="6"/>
  <c r="L8" i="6" s="1"/>
  <c r="I8" i="6"/>
  <c r="K8" i="6" s="1"/>
  <c r="O7" i="6"/>
  <c r="P7" i="6" s="1"/>
  <c r="N7" i="6"/>
  <c r="M7" i="6"/>
  <c r="L7" i="6"/>
  <c r="K7" i="6"/>
  <c r="J7" i="6"/>
  <c r="I7" i="6"/>
  <c r="O6" i="6"/>
  <c r="P6" i="6" s="1"/>
  <c r="M6" i="6"/>
  <c r="N6" i="6" s="1"/>
  <c r="J6" i="6"/>
  <c r="L6" i="6" s="1"/>
  <c r="I6" i="6"/>
  <c r="K6" i="6" s="1"/>
  <c r="P5" i="6"/>
  <c r="O5" i="6"/>
  <c r="M5" i="6"/>
  <c r="N5" i="6" s="1"/>
  <c r="Q5" i="6" s="1"/>
  <c r="J5" i="6"/>
  <c r="L5" i="6" s="1"/>
  <c r="I5" i="6"/>
  <c r="K5" i="6" s="1"/>
  <c r="O4" i="6"/>
  <c r="P4" i="6" s="1"/>
  <c r="M4" i="6"/>
  <c r="N4" i="6" s="1"/>
  <c r="Q4" i="6" s="1"/>
  <c r="J4" i="6"/>
  <c r="L4" i="6" s="1"/>
  <c r="I4" i="6"/>
  <c r="K4" i="6" s="1"/>
  <c r="P3" i="6"/>
  <c r="O3" i="6"/>
  <c r="M3" i="6"/>
  <c r="N3" i="6" s="1"/>
  <c r="L3" i="6"/>
  <c r="J3" i="6"/>
  <c r="I3" i="6"/>
  <c r="K3" i="6" s="1"/>
  <c r="J2" i="6"/>
  <c r="I2" i="6"/>
  <c r="C42" i="5"/>
  <c r="C41" i="5"/>
  <c r="C40" i="5"/>
  <c r="P36" i="5"/>
  <c r="O36" i="5"/>
  <c r="M36" i="5"/>
  <c r="N36" i="5" s="1"/>
  <c r="K36" i="5"/>
  <c r="J36" i="5"/>
  <c r="L36" i="5" s="1"/>
  <c r="I36" i="5"/>
  <c r="O35" i="5"/>
  <c r="P35" i="5" s="1"/>
  <c r="M35" i="5"/>
  <c r="N35" i="5" s="1"/>
  <c r="J35" i="5"/>
  <c r="L35" i="5" s="1"/>
  <c r="I35" i="5"/>
  <c r="K35" i="5" s="1"/>
  <c r="P34" i="5"/>
  <c r="O34" i="5"/>
  <c r="M34" i="5"/>
  <c r="N34" i="5" s="1"/>
  <c r="Q34" i="5" s="1"/>
  <c r="L34" i="5"/>
  <c r="J34" i="5"/>
  <c r="I34" i="5"/>
  <c r="K34" i="5" s="1"/>
  <c r="O33" i="5"/>
  <c r="P33" i="5" s="1"/>
  <c r="M33" i="5"/>
  <c r="N33" i="5" s="1"/>
  <c r="J33" i="5"/>
  <c r="L33" i="5" s="1"/>
  <c r="I33" i="5"/>
  <c r="K33" i="5" s="1"/>
  <c r="P32" i="5"/>
  <c r="O32" i="5"/>
  <c r="M32" i="5"/>
  <c r="N32" i="5" s="1"/>
  <c r="K32" i="5"/>
  <c r="J32" i="5"/>
  <c r="L32" i="5" s="1"/>
  <c r="I32" i="5"/>
  <c r="O31" i="5"/>
  <c r="P31" i="5" s="1"/>
  <c r="M31" i="5"/>
  <c r="N31" i="5" s="1"/>
  <c r="J31" i="5"/>
  <c r="L31" i="5" s="1"/>
  <c r="I31" i="5"/>
  <c r="K31" i="5" s="1"/>
  <c r="P30" i="5"/>
  <c r="O30" i="5"/>
  <c r="M30" i="5"/>
  <c r="N30" i="5" s="1"/>
  <c r="L30" i="5"/>
  <c r="J30" i="5"/>
  <c r="I30" i="5"/>
  <c r="K30" i="5" s="1"/>
  <c r="O29" i="5"/>
  <c r="P29" i="5" s="1"/>
  <c r="M29" i="5"/>
  <c r="N29" i="5" s="1"/>
  <c r="J29" i="5"/>
  <c r="L29" i="5" s="1"/>
  <c r="I29" i="5"/>
  <c r="K29" i="5" s="1"/>
  <c r="P28" i="5"/>
  <c r="O28" i="5"/>
  <c r="M28" i="5"/>
  <c r="N28" i="5" s="1"/>
  <c r="K28" i="5"/>
  <c r="J28" i="5"/>
  <c r="L28" i="5" s="1"/>
  <c r="I28" i="5"/>
  <c r="O27" i="5"/>
  <c r="P27" i="5" s="1"/>
  <c r="M27" i="5"/>
  <c r="N27" i="5" s="1"/>
  <c r="Q27" i="5" s="1"/>
  <c r="L27" i="5"/>
  <c r="J27" i="5"/>
  <c r="I27" i="5"/>
  <c r="K27" i="5" s="1"/>
  <c r="P26" i="5"/>
  <c r="O26" i="5"/>
  <c r="M26" i="5"/>
  <c r="N26" i="5" s="1"/>
  <c r="Q26" i="5" s="1"/>
  <c r="L26" i="5"/>
  <c r="J26" i="5"/>
  <c r="I26" i="5"/>
  <c r="K26" i="5" s="1"/>
  <c r="O25" i="5"/>
  <c r="P25" i="5" s="1"/>
  <c r="M25" i="5"/>
  <c r="N25" i="5" s="1"/>
  <c r="Q25" i="5" s="1"/>
  <c r="J25" i="5"/>
  <c r="L25" i="5" s="1"/>
  <c r="I25" i="5"/>
  <c r="K25" i="5" s="1"/>
  <c r="O24" i="5"/>
  <c r="P24" i="5" s="1"/>
  <c r="N24" i="5"/>
  <c r="M24" i="5"/>
  <c r="L24" i="5"/>
  <c r="K24" i="5"/>
  <c r="J24" i="5"/>
  <c r="I24" i="5"/>
  <c r="O23" i="5"/>
  <c r="P23" i="5" s="1"/>
  <c r="Q23" i="5" s="1"/>
  <c r="M23" i="5"/>
  <c r="N23" i="5" s="1"/>
  <c r="K23" i="5"/>
  <c r="J23" i="5"/>
  <c r="L23" i="5" s="1"/>
  <c r="I23" i="5"/>
  <c r="O22" i="5"/>
  <c r="P22" i="5" s="1"/>
  <c r="M22" i="5"/>
  <c r="N22" i="5" s="1"/>
  <c r="L22" i="5"/>
  <c r="J22" i="5"/>
  <c r="I22" i="5"/>
  <c r="K22" i="5" s="1"/>
  <c r="O21" i="5"/>
  <c r="P21" i="5" s="1"/>
  <c r="Q21" i="5" s="1"/>
  <c r="N21" i="5"/>
  <c r="M21" i="5"/>
  <c r="K21" i="5"/>
  <c r="J21" i="5"/>
  <c r="L21" i="5" s="1"/>
  <c r="I21" i="5"/>
  <c r="O20" i="5"/>
  <c r="P20" i="5" s="1"/>
  <c r="M20" i="5"/>
  <c r="N20" i="5" s="1"/>
  <c r="J20" i="5"/>
  <c r="L20" i="5" s="1"/>
  <c r="I20" i="5"/>
  <c r="K20" i="5" s="1"/>
  <c r="O19" i="5"/>
  <c r="P19" i="5" s="1"/>
  <c r="M19" i="5"/>
  <c r="N19" i="5" s="1"/>
  <c r="K19" i="5"/>
  <c r="J19" i="5"/>
  <c r="L19" i="5" s="1"/>
  <c r="I19" i="5"/>
  <c r="O18" i="5"/>
  <c r="P18" i="5" s="1"/>
  <c r="N18" i="5"/>
  <c r="M18" i="5"/>
  <c r="J18" i="5"/>
  <c r="L18" i="5" s="1"/>
  <c r="I18" i="5"/>
  <c r="K18" i="5" s="1"/>
  <c r="O17" i="5"/>
  <c r="P17" i="5" s="1"/>
  <c r="N17" i="5"/>
  <c r="M17" i="5"/>
  <c r="J17" i="5"/>
  <c r="L17" i="5" s="1"/>
  <c r="I17" i="5"/>
  <c r="K17" i="5" s="1"/>
  <c r="P16" i="5"/>
  <c r="O16" i="5"/>
  <c r="M16" i="5"/>
  <c r="N16" i="5" s="1"/>
  <c r="Q16" i="5" s="1"/>
  <c r="J16" i="5"/>
  <c r="L16" i="5" s="1"/>
  <c r="I16" i="5"/>
  <c r="K16" i="5" s="1"/>
  <c r="O15" i="5"/>
  <c r="P15" i="5" s="1"/>
  <c r="M15" i="5"/>
  <c r="N15" i="5" s="1"/>
  <c r="J15" i="5"/>
  <c r="L15" i="5" s="1"/>
  <c r="I15" i="5"/>
  <c r="K15" i="5" s="1"/>
  <c r="P14" i="5"/>
  <c r="O14" i="5"/>
  <c r="M14" i="5"/>
  <c r="N14" i="5" s="1"/>
  <c r="Q14" i="5" s="1"/>
  <c r="J14" i="5"/>
  <c r="L14" i="5" s="1"/>
  <c r="I14" i="5"/>
  <c r="K14" i="5" s="1"/>
  <c r="O13" i="5"/>
  <c r="P13" i="5" s="1"/>
  <c r="M13" i="5"/>
  <c r="N13" i="5" s="1"/>
  <c r="Q13" i="5" s="1"/>
  <c r="J13" i="5"/>
  <c r="L13" i="5" s="1"/>
  <c r="I13" i="5"/>
  <c r="K13" i="5" s="1"/>
  <c r="O12" i="5"/>
  <c r="P12" i="5" s="1"/>
  <c r="M12" i="5"/>
  <c r="N12" i="5" s="1"/>
  <c r="L12" i="5"/>
  <c r="K12" i="5"/>
  <c r="J12" i="5"/>
  <c r="I12" i="5"/>
  <c r="P11" i="5"/>
  <c r="Q11" i="5" s="1"/>
  <c r="O11" i="5"/>
  <c r="M11" i="5"/>
  <c r="N11" i="5" s="1"/>
  <c r="J11" i="5"/>
  <c r="L11" i="5" s="1"/>
  <c r="I11" i="5"/>
  <c r="K11" i="5" s="1"/>
  <c r="O10" i="5"/>
  <c r="P10" i="5" s="1"/>
  <c r="M10" i="5"/>
  <c r="N10" i="5" s="1"/>
  <c r="J10" i="5"/>
  <c r="L10" i="5" s="1"/>
  <c r="I10" i="5"/>
  <c r="K10" i="5" s="1"/>
  <c r="O9" i="5"/>
  <c r="P9" i="5" s="1"/>
  <c r="M9" i="5"/>
  <c r="N9" i="5" s="1"/>
  <c r="J9" i="5"/>
  <c r="L9" i="5" s="1"/>
  <c r="I9" i="5"/>
  <c r="K9" i="5" s="1"/>
  <c r="P8" i="5"/>
  <c r="O8" i="5"/>
  <c r="M8" i="5"/>
  <c r="N8" i="5" s="1"/>
  <c r="Q8" i="5" s="1"/>
  <c r="L8" i="5"/>
  <c r="J8" i="5"/>
  <c r="I8" i="5"/>
  <c r="K8" i="5" s="1"/>
  <c r="O7" i="5"/>
  <c r="P7" i="5" s="1"/>
  <c r="M7" i="5"/>
  <c r="N7" i="5" s="1"/>
  <c r="J7" i="5"/>
  <c r="L7" i="5" s="1"/>
  <c r="I7" i="5"/>
  <c r="K7" i="5" s="1"/>
  <c r="O6" i="5"/>
  <c r="P6" i="5" s="1"/>
  <c r="N6" i="5"/>
  <c r="M6" i="5"/>
  <c r="K6" i="5"/>
  <c r="J6" i="5"/>
  <c r="L6" i="5" s="1"/>
  <c r="I6" i="5"/>
  <c r="O5" i="5"/>
  <c r="P5" i="5" s="1"/>
  <c r="M5" i="5"/>
  <c r="N5" i="5" s="1"/>
  <c r="J5" i="5"/>
  <c r="L5" i="5" s="1"/>
  <c r="I5" i="5"/>
  <c r="K5" i="5" s="1"/>
  <c r="O4" i="5"/>
  <c r="P4" i="5" s="1"/>
  <c r="M4" i="5"/>
  <c r="N4" i="5" s="1"/>
  <c r="L4" i="5"/>
  <c r="J4" i="5"/>
  <c r="I4" i="5"/>
  <c r="K4" i="5" s="1"/>
  <c r="O3" i="5"/>
  <c r="P3" i="5" s="1"/>
  <c r="N3" i="5"/>
  <c r="Q3" i="5" s="1"/>
  <c r="M3" i="5"/>
  <c r="J3" i="5"/>
  <c r="L3" i="5" s="1"/>
  <c r="I3" i="5"/>
  <c r="K3" i="5" s="1"/>
  <c r="J2" i="5"/>
  <c r="I2" i="5"/>
  <c r="C45" i="4"/>
  <c r="C44" i="4"/>
  <c r="C43" i="4"/>
  <c r="O38" i="4"/>
  <c r="P38" i="4" s="1"/>
  <c r="M38" i="4"/>
  <c r="N38" i="4" s="1"/>
  <c r="Q38" i="4" s="1"/>
  <c r="L38" i="4"/>
  <c r="J38" i="4"/>
  <c r="I38" i="4"/>
  <c r="K38" i="4" s="1"/>
  <c r="P37" i="4"/>
  <c r="O37" i="4"/>
  <c r="M37" i="4"/>
  <c r="N37" i="4" s="1"/>
  <c r="J37" i="4"/>
  <c r="L37" i="4" s="1"/>
  <c r="I37" i="4"/>
  <c r="K37" i="4" s="1"/>
  <c r="O36" i="4"/>
  <c r="P36" i="4" s="1"/>
  <c r="M36" i="4"/>
  <c r="N36" i="4" s="1"/>
  <c r="K36" i="4"/>
  <c r="J36" i="4"/>
  <c r="L36" i="4" s="1"/>
  <c r="I36" i="4"/>
  <c r="O35" i="4"/>
  <c r="P35" i="4" s="1"/>
  <c r="N35" i="4"/>
  <c r="M35" i="4"/>
  <c r="K35" i="4"/>
  <c r="J35" i="4"/>
  <c r="L35" i="4" s="1"/>
  <c r="I35" i="4"/>
  <c r="O34" i="4"/>
  <c r="P34" i="4" s="1"/>
  <c r="M34" i="4"/>
  <c r="N34" i="4" s="1"/>
  <c r="L34" i="4"/>
  <c r="J34" i="4"/>
  <c r="I34" i="4"/>
  <c r="K34" i="4" s="1"/>
  <c r="P33" i="4"/>
  <c r="O33" i="4"/>
  <c r="M33" i="4"/>
  <c r="N33" i="4" s="1"/>
  <c r="J33" i="4"/>
  <c r="L33" i="4" s="1"/>
  <c r="I33" i="4"/>
  <c r="K33" i="4" s="1"/>
  <c r="O32" i="4"/>
  <c r="P32" i="4" s="1"/>
  <c r="M32" i="4"/>
  <c r="N32" i="4" s="1"/>
  <c r="Q32" i="4" s="1"/>
  <c r="K32" i="4"/>
  <c r="J32" i="4"/>
  <c r="L32" i="4" s="1"/>
  <c r="I32" i="4"/>
  <c r="O31" i="4"/>
  <c r="P31" i="4" s="1"/>
  <c r="N31" i="4"/>
  <c r="Q31" i="4" s="1"/>
  <c r="M31" i="4"/>
  <c r="K31" i="4"/>
  <c r="J31" i="4"/>
  <c r="L31" i="4" s="1"/>
  <c r="I31" i="4"/>
  <c r="O30" i="4"/>
  <c r="P30" i="4" s="1"/>
  <c r="M30" i="4"/>
  <c r="N30" i="4" s="1"/>
  <c r="L30" i="4"/>
  <c r="J30" i="4"/>
  <c r="I30" i="4"/>
  <c r="K30" i="4" s="1"/>
  <c r="P29" i="4"/>
  <c r="O29" i="4"/>
  <c r="M29" i="4"/>
  <c r="N29" i="4" s="1"/>
  <c r="J29" i="4"/>
  <c r="L29" i="4" s="1"/>
  <c r="I29" i="4"/>
  <c r="K29" i="4" s="1"/>
  <c r="O28" i="4"/>
  <c r="P28" i="4" s="1"/>
  <c r="M28" i="4"/>
  <c r="N28" i="4" s="1"/>
  <c r="Q28" i="4" s="1"/>
  <c r="K28" i="4"/>
  <c r="J28" i="4"/>
  <c r="L28" i="4" s="1"/>
  <c r="I28" i="4"/>
  <c r="O27" i="4"/>
  <c r="P27" i="4" s="1"/>
  <c r="N27" i="4"/>
  <c r="M27" i="4"/>
  <c r="K27" i="4"/>
  <c r="J27" i="4"/>
  <c r="L27" i="4" s="1"/>
  <c r="I27" i="4"/>
  <c r="O26" i="4"/>
  <c r="P26" i="4" s="1"/>
  <c r="M26" i="4"/>
  <c r="N26" i="4" s="1"/>
  <c r="L26" i="4"/>
  <c r="J26" i="4"/>
  <c r="I26" i="4"/>
  <c r="K26" i="4" s="1"/>
  <c r="O25" i="4"/>
  <c r="P25" i="4" s="1"/>
  <c r="M25" i="4"/>
  <c r="N25" i="4" s="1"/>
  <c r="J25" i="4"/>
  <c r="L25" i="4" s="1"/>
  <c r="I25" i="4"/>
  <c r="K25" i="4" s="1"/>
  <c r="O24" i="4"/>
  <c r="P24" i="4" s="1"/>
  <c r="M24" i="4"/>
  <c r="N24" i="4" s="1"/>
  <c r="K24" i="4"/>
  <c r="J24" i="4"/>
  <c r="L24" i="4" s="1"/>
  <c r="I24" i="4"/>
  <c r="O23" i="4"/>
  <c r="P23" i="4" s="1"/>
  <c r="N23" i="4"/>
  <c r="M23" i="4"/>
  <c r="K23" i="4"/>
  <c r="J23" i="4"/>
  <c r="L23" i="4" s="1"/>
  <c r="I23" i="4"/>
  <c r="O22" i="4"/>
  <c r="P22" i="4" s="1"/>
  <c r="M22" i="4"/>
  <c r="N22" i="4" s="1"/>
  <c r="Q22" i="4" s="1"/>
  <c r="L22" i="4"/>
  <c r="J22" i="4"/>
  <c r="I22" i="4"/>
  <c r="K22" i="4" s="1"/>
  <c r="P21" i="4"/>
  <c r="O21" i="4"/>
  <c r="M21" i="4"/>
  <c r="N21" i="4" s="1"/>
  <c r="J21" i="4"/>
  <c r="L21" i="4" s="1"/>
  <c r="I21" i="4"/>
  <c r="K21" i="4" s="1"/>
  <c r="O20" i="4"/>
  <c r="P20" i="4" s="1"/>
  <c r="M20" i="4"/>
  <c r="N20" i="4" s="1"/>
  <c r="K20" i="4"/>
  <c r="J20" i="4"/>
  <c r="L20" i="4" s="1"/>
  <c r="I20" i="4"/>
  <c r="O19" i="4"/>
  <c r="P19" i="4" s="1"/>
  <c r="M19" i="4"/>
  <c r="N19" i="4" s="1"/>
  <c r="Q19" i="4" s="1"/>
  <c r="K19" i="4"/>
  <c r="J19" i="4"/>
  <c r="L19" i="4" s="1"/>
  <c r="I19" i="4"/>
  <c r="O18" i="4"/>
  <c r="P18" i="4" s="1"/>
  <c r="M18" i="4"/>
  <c r="N18" i="4" s="1"/>
  <c r="L18" i="4"/>
  <c r="J18" i="4"/>
  <c r="I18" i="4"/>
  <c r="K18" i="4" s="1"/>
  <c r="P17" i="4"/>
  <c r="O17" i="4"/>
  <c r="M17" i="4"/>
  <c r="N17" i="4" s="1"/>
  <c r="J17" i="4"/>
  <c r="L17" i="4" s="1"/>
  <c r="I17" i="4"/>
  <c r="K17" i="4" s="1"/>
  <c r="O16" i="4"/>
  <c r="P16" i="4" s="1"/>
  <c r="M16" i="4"/>
  <c r="N16" i="4" s="1"/>
  <c r="K16" i="4"/>
  <c r="J16" i="4"/>
  <c r="L16" i="4" s="1"/>
  <c r="I16" i="4"/>
  <c r="O15" i="4"/>
  <c r="P15" i="4" s="1"/>
  <c r="N15" i="4"/>
  <c r="Q15" i="4" s="1"/>
  <c r="M15" i="4"/>
  <c r="J15" i="4"/>
  <c r="L15" i="4" s="1"/>
  <c r="I15" i="4"/>
  <c r="K15" i="4" s="1"/>
  <c r="O14" i="4"/>
  <c r="P14" i="4" s="1"/>
  <c r="M14" i="4"/>
  <c r="N14" i="4" s="1"/>
  <c r="L14" i="4"/>
  <c r="J14" i="4"/>
  <c r="I14" i="4"/>
  <c r="K14" i="4" s="1"/>
  <c r="P13" i="4"/>
  <c r="O13" i="4"/>
  <c r="M13" i="4"/>
  <c r="N13" i="4" s="1"/>
  <c r="J13" i="4"/>
  <c r="L13" i="4" s="1"/>
  <c r="I13" i="4"/>
  <c r="K13" i="4" s="1"/>
  <c r="O12" i="4"/>
  <c r="P12" i="4" s="1"/>
  <c r="M12" i="4"/>
  <c r="N12" i="4" s="1"/>
  <c r="Q12" i="4" s="1"/>
  <c r="K12" i="4"/>
  <c r="J12" i="4"/>
  <c r="L12" i="4" s="1"/>
  <c r="I12" i="4"/>
  <c r="O11" i="4"/>
  <c r="P11" i="4" s="1"/>
  <c r="N11" i="4"/>
  <c r="M11" i="4"/>
  <c r="K11" i="4"/>
  <c r="J11" i="4"/>
  <c r="L11" i="4" s="1"/>
  <c r="I11" i="4"/>
  <c r="O10" i="4"/>
  <c r="P10" i="4" s="1"/>
  <c r="M10" i="4"/>
  <c r="N10" i="4" s="1"/>
  <c r="L10" i="4"/>
  <c r="J10" i="4"/>
  <c r="I10" i="4"/>
  <c r="K10" i="4" s="1"/>
  <c r="P9" i="4"/>
  <c r="O9" i="4"/>
  <c r="M9" i="4"/>
  <c r="N9" i="4" s="1"/>
  <c r="J9" i="4"/>
  <c r="L9" i="4" s="1"/>
  <c r="I9" i="4"/>
  <c r="K9" i="4" s="1"/>
  <c r="O8" i="4"/>
  <c r="P8" i="4" s="1"/>
  <c r="M8" i="4"/>
  <c r="N8" i="4" s="1"/>
  <c r="Q8" i="4" s="1"/>
  <c r="K8" i="4"/>
  <c r="J8" i="4"/>
  <c r="L8" i="4" s="1"/>
  <c r="I8" i="4"/>
  <c r="O7" i="4"/>
  <c r="P7" i="4" s="1"/>
  <c r="N7" i="4"/>
  <c r="M7" i="4"/>
  <c r="K7" i="4"/>
  <c r="J7" i="4"/>
  <c r="L7" i="4" s="1"/>
  <c r="I7" i="4"/>
  <c r="O6" i="4"/>
  <c r="P6" i="4" s="1"/>
  <c r="M6" i="4"/>
  <c r="N6" i="4" s="1"/>
  <c r="L6" i="4"/>
  <c r="J6" i="4"/>
  <c r="I6" i="4"/>
  <c r="K6" i="4" s="1"/>
  <c r="P5" i="4"/>
  <c r="O5" i="4"/>
  <c r="M5" i="4"/>
  <c r="N5" i="4" s="1"/>
  <c r="J5" i="4"/>
  <c r="L5" i="4" s="1"/>
  <c r="I5" i="4"/>
  <c r="K5" i="4" s="1"/>
  <c r="O4" i="4"/>
  <c r="P4" i="4" s="1"/>
  <c r="M4" i="4"/>
  <c r="N4" i="4" s="1"/>
  <c r="Q4" i="4" s="1"/>
  <c r="K4" i="4"/>
  <c r="J4" i="4"/>
  <c r="L4" i="4" s="1"/>
  <c r="I4" i="4"/>
  <c r="P3" i="4"/>
  <c r="O3" i="4"/>
  <c r="M3" i="4"/>
  <c r="N3" i="4" s="1"/>
  <c r="J3" i="4"/>
  <c r="L3" i="4" s="1"/>
  <c r="I3" i="4"/>
  <c r="K3" i="4" s="1"/>
  <c r="J2" i="4"/>
  <c r="I2" i="4"/>
  <c r="C21" i="3"/>
  <c r="C20" i="3"/>
  <c r="C19" i="3"/>
  <c r="O14" i="3"/>
  <c r="P14" i="3" s="1"/>
  <c r="N14" i="3"/>
  <c r="M14" i="3"/>
  <c r="J14" i="3"/>
  <c r="L14" i="3" s="1"/>
  <c r="I14" i="3"/>
  <c r="K14" i="3" s="1"/>
  <c r="O13" i="3"/>
  <c r="P13" i="3" s="1"/>
  <c r="M13" i="3"/>
  <c r="N13" i="3" s="1"/>
  <c r="K13" i="3"/>
  <c r="J13" i="3"/>
  <c r="L13" i="3" s="1"/>
  <c r="I13" i="3"/>
  <c r="O12" i="3"/>
  <c r="P12" i="3" s="1"/>
  <c r="M12" i="3"/>
  <c r="N12" i="3" s="1"/>
  <c r="L12" i="3"/>
  <c r="J12" i="3"/>
  <c r="I12" i="3"/>
  <c r="K12" i="3" s="1"/>
  <c r="O11" i="3"/>
  <c r="P11" i="3" s="1"/>
  <c r="M11" i="3"/>
  <c r="N11" i="3" s="1"/>
  <c r="J11" i="3"/>
  <c r="L11" i="3" s="1"/>
  <c r="I11" i="3"/>
  <c r="K11" i="3" s="1"/>
  <c r="O10" i="3"/>
  <c r="P10" i="3" s="1"/>
  <c r="N10" i="3"/>
  <c r="M10" i="3"/>
  <c r="K10" i="3"/>
  <c r="J10" i="3"/>
  <c r="L10" i="3" s="1"/>
  <c r="I10" i="3"/>
  <c r="O9" i="3"/>
  <c r="P9" i="3" s="1"/>
  <c r="M9" i="3"/>
  <c r="N9" i="3" s="1"/>
  <c r="L9" i="3"/>
  <c r="J9" i="3"/>
  <c r="I9" i="3"/>
  <c r="K9" i="3" s="1"/>
  <c r="P8" i="3"/>
  <c r="O8" i="3"/>
  <c r="M8" i="3"/>
  <c r="N8" i="3" s="1"/>
  <c r="L8" i="3"/>
  <c r="J8" i="3"/>
  <c r="I8" i="3"/>
  <c r="K8" i="3" s="1"/>
  <c r="O7" i="3"/>
  <c r="P7" i="3" s="1"/>
  <c r="M7" i="3"/>
  <c r="N7" i="3" s="1"/>
  <c r="J7" i="3"/>
  <c r="L7" i="3" s="1"/>
  <c r="I7" i="3"/>
  <c r="K7" i="3" s="1"/>
  <c r="O6" i="3"/>
  <c r="P6" i="3" s="1"/>
  <c r="N6" i="3"/>
  <c r="M6" i="3"/>
  <c r="J6" i="3"/>
  <c r="L6" i="3" s="1"/>
  <c r="I6" i="3"/>
  <c r="K6" i="3" s="1"/>
  <c r="O5" i="3"/>
  <c r="P5" i="3" s="1"/>
  <c r="M5" i="3"/>
  <c r="N5" i="3" s="1"/>
  <c r="K5" i="3"/>
  <c r="J5" i="3"/>
  <c r="L5" i="3" s="1"/>
  <c r="I5" i="3"/>
  <c r="O4" i="3"/>
  <c r="P4" i="3" s="1"/>
  <c r="M4" i="3"/>
  <c r="N4" i="3" s="1"/>
  <c r="L4" i="3"/>
  <c r="J4" i="3"/>
  <c r="I4" i="3"/>
  <c r="K4" i="3" s="1"/>
  <c r="O3" i="3"/>
  <c r="P3" i="3" s="1"/>
  <c r="N3" i="3"/>
  <c r="M3" i="3"/>
  <c r="K3" i="3"/>
  <c r="J3" i="3"/>
  <c r="L3" i="3" s="1"/>
  <c r="I3" i="3"/>
  <c r="J2" i="3"/>
  <c r="I2" i="3"/>
  <c r="C31" i="2"/>
  <c r="C30" i="2"/>
  <c r="C29" i="2"/>
  <c r="P23" i="2"/>
  <c r="O23" i="2"/>
  <c r="M23" i="2"/>
  <c r="N23" i="2" s="1"/>
  <c r="J23" i="2"/>
  <c r="L23" i="2" s="1"/>
  <c r="I23" i="2"/>
  <c r="K23" i="2" s="1"/>
  <c r="O22" i="2"/>
  <c r="P22" i="2" s="1"/>
  <c r="M22" i="2"/>
  <c r="N22" i="2" s="1"/>
  <c r="J22" i="2"/>
  <c r="L22" i="2" s="1"/>
  <c r="I22" i="2"/>
  <c r="K22" i="2" s="1"/>
  <c r="O21" i="2"/>
  <c r="P21" i="2" s="1"/>
  <c r="M21" i="2"/>
  <c r="N21" i="2" s="1"/>
  <c r="K21" i="2"/>
  <c r="J21" i="2"/>
  <c r="L21" i="2" s="1"/>
  <c r="I21" i="2"/>
  <c r="O20" i="2"/>
  <c r="P20" i="2" s="1"/>
  <c r="M20" i="2"/>
  <c r="N20" i="2" s="1"/>
  <c r="J20" i="2"/>
  <c r="L20" i="2" s="1"/>
  <c r="I20" i="2"/>
  <c r="K20" i="2" s="1"/>
  <c r="P19" i="2"/>
  <c r="O19" i="2"/>
  <c r="M19" i="2"/>
  <c r="N19" i="2" s="1"/>
  <c r="Q19" i="2" s="1"/>
  <c r="L19" i="2"/>
  <c r="J19" i="2"/>
  <c r="I19" i="2"/>
  <c r="K19" i="2" s="1"/>
  <c r="O18" i="2"/>
  <c r="P18" i="2" s="1"/>
  <c r="M18" i="2"/>
  <c r="N18" i="2" s="1"/>
  <c r="J18" i="2"/>
  <c r="L18" i="2" s="1"/>
  <c r="I18" i="2"/>
  <c r="K18" i="2" s="1"/>
  <c r="O17" i="2"/>
  <c r="P17" i="2" s="1"/>
  <c r="N17" i="2"/>
  <c r="M17" i="2"/>
  <c r="J17" i="2"/>
  <c r="L17" i="2" s="1"/>
  <c r="I17" i="2"/>
  <c r="K17" i="2" s="1"/>
  <c r="O16" i="2"/>
  <c r="P16" i="2" s="1"/>
  <c r="M16" i="2"/>
  <c r="N16" i="2" s="1"/>
  <c r="L16" i="2"/>
  <c r="K16" i="2"/>
  <c r="J16" i="2"/>
  <c r="I16" i="2"/>
  <c r="P15" i="2"/>
  <c r="O15" i="2"/>
  <c r="M15" i="2"/>
  <c r="N15" i="2" s="1"/>
  <c r="J15" i="2"/>
  <c r="L15" i="2" s="1"/>
  <c r="I15" i="2"/>
  <c r="K15" i="2" s="1"/>
  <c r="O14" i="2"/>
  <c r="P14" i="2" s="1"/>
  <c r="M14" i="2"/>
  <c r="N14" i="2" s="1"/>
  <c r="J14" i="2"/>
  <c r="L14" i="2" s="1"/>
  <c r="I14" i="2"/>
  <c r="K14" i="2" s="1"/>
  <c r="O13" i="2"/>
  <c r="P13" i="2" s="1"/>
  <c r="M13" i="2"/>
  <c r="N13" i="2" s="1"/>
  <c r="K13" i="2"/>
  <c r="J13" i="2"/>
  <c r="L13" i="2" s="1"/>
  <c r="I13" i="2"/>
  <c r="O12" i="2"/>
  <c r="P12" i="2" s="1"/>
  <c r="M12" i="2"/>
  <c r="N12" i="2" s="1"/>
  <c r="J12" i="2"/>
  <c r="L12" i="2" s="1"/>
  <c r="I12" i="2"/>
  <c r="K12" i="2" s="1"/>
  <c r="P11" i="2"/>
  <c r="O11" i="2"/>
  <c r="M11" i="2"/>
  <c r="N11" i="2" s="1"/>
  <c r="Q11" i="2" s="1"/>
  <c r="L11" i="2"/>
  <c r="J11" i="2"/>
  <c r="I11" i="2"/>
  <c r="K11" i="2" s="1"/>
  <c r="O10" i="2"/>
  <c r="P10" i="2" s="1"/>
  <c r="M10" i="2"/>
  <c r="N10" i="2" s="1"/>
  <c r="J10" i="2"/>
  <c r="L10" i="2" s="1"/>
  <c r="I10" i="2"/>
  <c r="K10" i="2" s="1"/>
  <c r="O9" i="2"/>
  <c r="P9" i="2" s="1"/>
  <c r="N9" i="2"/>
  <c r="M9" i="2"/>
  <c r="J9" i="2"/>
  <c r="L9" i="2" s="1"/>
  <c r="I9" i="2"/>
  <c r="K9" i="2" s="1"/>
  <c r="O8" i="2"/>
  <c r="P8" i="2" s="1"/>
  <c r="M8" i="2"/>
  <c r="N8" i="2" s="1"/>
  <c r="L8" i="2"/>
  <c r="K8" i="2"/>
  <c r="J8" i="2"/>
  <c r="I8" i="2"/>
  <c r="P7" i="2"/>
  <c r="O7" i="2"/>
  <c r="M7" i="2"/>
  <c r="N7" i="2" s="1"/>
  <c r="J7" i="2"/>
  <c r="L7" i="2" s="1"/>
  <c r="I7" i="2"/>
  <c r="K7" i="2" s="1"/>
  <c r="O6" i="2"/>
  <c r="P6" i="2" s="1"/>
  <c r="M6" i="2"/>
  <c r="N6" i="2" s="1"/>
  <c r="J6" i="2"/>
  <c r="L6" i="2" s="1"/>
  <c r="I6" i="2"/>
  <c r="K6" i="2" s="1"/>
  <c r="O5" i="2"/>
  <c r="P5" i="2" s="1"/>
  <c r="M5" i="2"/>
  <c r="N5" i="2" s="1"/>
  <c r="K5" i="2"/>
  <c r="J5" i="2"/>
  <c r="L5" i="2" s="1"/>
  <c r="I5" i="2"/>
  <c r="O4" i="2"/>
  <c r="P4" i="2" s="1"/>
  <c r="M4" i="2"/>
  <c r="N4" i="2" s="1"/>
  <c r="J4" i="2"/>
  <c r="L4" i="2" s="1"/>
  <c r="I4" i="2"/>
  <c r="K4" i="2" s="1"/>
  <c r="O3" i="2"/>
  <c r="P3" i="2" s="1"/>
  <c r="M3" i="2"/>
  <c r="N3" i="2" s="1"/>
  <c r="J3" i="2"/>
  <c r="L3" i="2" s="1"/>
  <c r="I3" i="2"/>
  <c r="K3" i="2" s="1"/>
  <c r="J2" i="2"/>
  <c r="I2" i="2"/>
  <c r="Q8" i="3" l="1"/>
  <c r="Q5" i="4"/>
  <c r="Q9" i="4"/>
  <c r="Q16" i="4"/>
  <c r="Q26" i="4"/>
  <c r="Q35" i="4"/>
  <c r="Q3" i="6"/>
  <c r="Q7" i="2"/>
  <c r="Q15" i="2"/>
  <c r="Q23" i="2"/>
  <c r="Q3" i="4"/>
  <c r="Q14" i="4"/>
  <c r="Q20" i="4"/>
  <c r="Q23" i="4"/>
  <c r="Q30" i="4"/>
  <c r="Q18" i="5"/>
  <c r="Q22" i="5"/>
  <c r="Q28" i="5"/>
  <c r="Q32" i="5"/>
  <c r="Q36" i="5"/>
  <c r="Q29" i="7"/>
  <c r="Q4" i="2"/>
  <c r="Q9" i="2"/>
  <c r="Q10" i="2"/>
  <c r="Q12" i="2"/>
  <c r="Q17" i="2"/>
  <c r="Q18" i="2"/>
  <c r="Q20" i="2"/>
  <c r="Q4" i="3"/>
  <c r="Q12" i="3"/>
  <c r="Q6" i="4"/>
  <c r="Q7" i="4"/>
  <c r="Q10" i="4"/>
  <c r="Q11" i="4"/>
  <c r="Q18" i="4"/>
  <c r="Q24" i="4"/>
  <c r="Q27" i="4"/>
  <c r="Q34" i="4"/>
  <c r="Q10" i="5"/>
  <c r="Q4" i="5"/>
  <c r="Q11" i="7"/>
  <c r="Q25" i="7"/>
  <c r="Q56" i="7"/>
  <c r="Q58" i="7"/>
  <c r="Q40" i="8"/>
  <c r="Q13" i="4"/>
  <c r="Q17" i="4"/>
  <c r="Q21" i="4"/>
  <c r="Q25" i="4"/>
  <c r="Q29" i="4"/>
  <c r="Q33" i="4"/>
  <c r="Q37" i="4"/>
  <c r="Q19" i="7"/>
  <c r="Q33" i="7"/>
  <c r="Q35" i="7"/>
  <c r="Q52" i="7"/>
  <c r="Q19" i="8"/>
  <c r="Q77" i="8"/>
  <c r="Q7" i="5"/>
  <c r="Q9" i="5"/>
  <c r="Q17" i="5"/>
  <c r="Q29" i="5"/>
  <c r="Q33" i="5"/>
  <c r="Q6" i="6"/>
  <c r="Q10" i="6"/>
  <c r="Q14" i="6"/>
  <c r="Q18" i="6"/>
  <c r="Q22" i="6"/>
  <c r="Q26" i="6"/>
  <c r="Q30" i="6"/>
  <c r="Q34" i="6"/>
  <c r="Q38" i="6"/>
  <c r="Q42" i="6"/>
  <c r="Q46" i="6"/>
  <c r="Q50" i="6"/>
  <c r="Q54" i="6"/>
  <c r="Q58" i="6"/>
  <c r="Q62" i="6"/>
  <c r="Q66" i="6"/>
  <c r="Q70" i="6"/>
  <c r="Q74" i="6"/>
  <c r="Q23" i="7"/>
  <c r="Q27" i="7"/>
  <c r="Q44" i="7"/>
  <c r="Q49" i="7"/>
  <c r="Q50" i="7"/>
  <c r="Q5" i="8"/>
  <c r="Q14" i="8"/>
  <c r="Q44" i="8"/>
  <c r="Q62" i="8"/>
  <c r="Q90" i="8"/>
  <c r="Q41" i="7"/>
  <c r="Q13" i="8"/>
  <c r="Q39" i="8"/>
  <c r="Q56" i="8"/>
  <c r="Q58" i="8"/>
  <c r="Q76" i="8"/>
  <c r="Q78" i="8"/>
  <c r="Q81" i="8"/>
  <c r="Q82" i="8"/>
  <c r="Q86" i="8"/>
  <c r="Q13" i="9"/>
  <c r="Q25" i="8"/>
  <c r="Q30" i="8"/>
  <c r="Q31" i="8"/>
  <c r="Q34" i="8"/>
  <c r="Q36" i="8"/>
  <c r="Q52" i="8"/>
  <c r="Q83" i="8"/>
  <c r="Q85" i="8"/>
  <c r="Q93" i="8"/>
  <c r="Q3" i="9"/>
  <c r="Q8" i="9"/>
  <c r="Q18" i="9"/>
  <c r="Q6" i="3"/>
  <c r="Q7" i="3"/>
  <c r="Q9" i="3"/>
  <c r="Q14" i="3"/>
  <c r="E27" i="1"/>
  <c r="E26" i="1"/>
  <c r="E25" i="1"/>
  <c r="E24" i="1"/>
  <c r="E23" i="1"/>
  <c r="E32" i="1" s="1"/>
  <c r="E22" i="1"/>
  <c r="E31" i="1" s="1"/>
  <c r="E21" i="1"/>
  <c r="E30" i="1" s="1"/>
  <c r="F46" i="1"/>
  <c r="F45" i="1"/>
  <c r="F44" i="1"/>
  <c r="F43" i="1"/>
  <c r="F42" i="1"/>
  <c r="F51" i="1" s="1"/>
  <c r="F41" i="1"/>
  <c r="F50" i="1" s="1"/>
  <c r="F40" i="1"/>
  <c r="F49" i="1" s="1"/>
  <c r="F5" i="1"/>
  <c r="F8" i="1"/>
  <c r="F4" i="1"/>
  <c r="F13" i="1" s="1"/>
  <c r="F7" i="1"/>
  <c r="F3" i="1"/>
  <c r="F2" i="1"/>
  <c r="F11" i="1" s="1"/>
  <c r="F6" i="1"/>
  <c r="F15" i="1" s="1"/>
  <c r="Q5" i="5"/>
  <c r="D7" i="1"/>
  <c r="D3" i="1"/>
  <c r="D12" i="1" s="1"/>
  <c r="D6" i="1"/>
  <c r="D15" i="1" s="1"/>
  <c r="D2" i="1"/>
  <c r="D11" i="1" s="1"/>
  <c r="D46" i="1"/>
  <c r="D45" i="1"/>
  <c r="D44" i="1"/>
  <c r="D53" i="1" s="1"/>
  <c r="D43" i="1"/>
  <c r="D42" i="1"/>
  <c r="D41" i="1"/>
  <c r="D50" i="1" s="1"/>
  <c r="D40" i="1"/>
  <c r="D49" i="1" s="1"/>
  <c r="D5" i="1"/>
  <c r="D4" i="1"/>
  <c r="D8" i="1"/>
  <c r="C8" i="1"/>
  <c r="C4" i="1"/>
  <c r="C7" i="1"/>
  <c r="C3" i="1"/>
  <c r="C12" i="1" s="1"/>
  <c r="C6" i="1"/>
  <c r="C2" i="1"/>
  <c r="C11" i="1" s="1"/>
  <c r="C46" i="1"/>
  <c r="C45" i="1"/>
  <c r="C44" i="1"/>
  <c r="C43" i="1"/>
  <c r="C41" i="1"/>
  <c r="C5" i="1"/>
  <c r="C14" i="1" s="1"/>
  <c r="C42" i="1"/>
  <c r="C51" i="1" s="1"/>
  <c r="C40" i="1"/>
  <c r="C49" i="1" s="1"/>
  <c r="Q3" i="2"/>
  <c r="Q5" i="2"/>
  <c r="Q6" i="2"/>
  <c r="Q8" i="2"/>
  <c r="Q13" i="2"/>
  <c r="Q14" i="2"/>
  <c r="Q16" i="2"/>
  <c r="Q21" i="2"/>
  <c r="Q22" i="2"/>
  <c r="Q36" i="4"/>
  <c r="S3" i="4" s="1"/>
  <c r="C27" i="1"/>
  <c r="C25" i="1"/>
  <c r="C23" i="1"/>
  <c r="C21" i="1"/>
  <c r="C30" i="1" s="1"/>
  <c r="C22" i="1"/>
  <c r="C26" i="1"/>
  <c r="C24" i="1"/>
  <c r="C33" i="1" s="1"/>
  <c r="Q3" i="3"/>
  <c r="Q5" i="3"/>
  <c r="Q10" i="3"/>
  <c r="Q11" i="3"/>
  <c r="Q13" i="3"/>
  <c r="Q6" i="5"/>
  <c r="Q15" i="5"/>
  <c r="Q19" i="5"/>
  <c r="E6" i="1"/>
  <c r="E2" i="1"/>
  <c r="E11" i="1" s="1"/>
  <c r="E46" i="1"/>
  <c r="E45" i="1"/>
  <c r="E44" i="1"/>
  <c r="E43" i="1"/>
  <c r="E42" i="1"/>
  <c r="E41" i="1"/>
  <c r="E40" i="1"/>
  <c r="E49" i="1" s="1"/>
  <c r="E5" i="1"/>
  <c r="E8" i="1"/>
  <c r="E4" i="1"/>
  <c r="E7" i="1"/>
  <c r="E3" i="1"/>
  <c r="E12" i="1" s="1"/>
  <c r="Q20" i="5"/>
  <c r="I6" i="1"/>
  <c r="I2" i="1"/>
  <c r="I11" i="1" s="1"/>
  <c r="I46" i="1"/>
  <c r="I45" i="1"/>
  <c r="I44" i="1"/>
  <c r="I43" i="1"/>
  <c r="I42" i="1"/>
  <c r="I41" i="1"/>
  <c r="I50" i="1" s="1"/>
  <c r="I40" i="1"/>
  <c r="I49" i="1" s="1"/>
  <c r="I5" i="1"/>
  <c r="I8" i="1"/>
  <c r="I4" i="1"/>
  <c r="I13" i="1" s="1"/>
  <c r="I3" i="1"/>
  <c r="I12" i="1" s="1"/>
  <c r="I7" i="1"/>
  <c r="D27" i="1"/>
  <c r="D26" i="1"/>
  <c r="D25" i="1"/>
  <c r="D24" i="1"/>
  <c r="D23" i="1"/>
  <c r="D22" i="1"/>
  <c r="D31" i="1" s="1"/>
  <c r="D21" i="1"/>
  <c r="D30" i="1" s="1"/>
  <c r="F27" i="1"/>
  <c r="F26" i="1"/>
  <c r="F25" i="1"/>
  <c r="F34" i="1" s="1"/>
  <c r="F24" i="1"/>
  <c r="F23" i="1"/>
  <c r="F22" i="1"/>
  <c r="F21" i="1"/>
  <c r="F30" i="1" s="1"/>
  <c r="H27" i="1"/>
  <c r="H26" i="1"/>
  <c r="H25" i="1"/>
  <c r="H24" i="1"/>
  <c r="H23" i="1"/>
  <c r="H22" i="1"/>
  <c r="H21" i="1"/>
  <c r="H30" i="1" s="1"/>
  <c r="Q12" i="5"/>
  <c r="Q31" i="5"/>
  <c r="Q7" i="6"/>
  <c r="Q11" i="6"/>
  <c r="Q15" i="6"/>
  <c r="Q19" i="6"/>
  <c r="Q23" i="6"/>
  <c r="Q27" i="6"/>
  <c r="Q31" i="6"/>
  <c r="Q35" i="6"/>
  <c r="Q39" i="6"/>
  <c r="Q43" i="6"/>
  <c r="Q47" i="6"/>
  <c r="Q51" i="6"/>
  <c r="Q55" i="6"/>
  <c r="Q59" i="6"/>
  <c r="Q63" i="6"/>
  <c r="Q67" i="6"/>
  <c r="Q71" i="6"/>
  <c r="Q3" i="7"/>
  <c r="Q4" i="7"/>
  <c r="Q6" i="7"/>
  <c r="Q12" i="7"/>
  <c r="Q14" i="7"/>
  <c r="Q20" i="7"/>
  <c r="Q22" i="7"/>
  <c r="Q28" i="7"/>
  <c r="Q30" i="7"/>
  <c r="Q24" i="5"/>
  <c r="Q30" i="5"/>
  <c r="Q35" i="5"/>
  <c r="H7" i="1"/>
  <c r="H3" i="1"/>
  <c r="H12" i="1" s="1"/>
  <c r="H6" i="1"/>
  <c r="H2" i="1"/>
  <c r="H11" i="1" s="1"/>
  <c r="H46" i="1"/>
  <c r="H45" i="1"/>
  <c r="H44" i="1"/>
  <c r="H43" i="1"/>
  <c r="H42" i="1"/>
  <c r="H41" i="1"/>
  <c r="H50" i="1" s="1"/>
  <c r="H40" i="1"/>
  <c r="H49" i="1" s="1"/>
  <c r="H5" i="1"/>
  <c r="H8" i="1"/>
  <c r="H4" i="1"/>
  <c r="H13" i="1" s="1"/>
  <c r="Q36" i="7"/>
  <c r="Q40" i="7"/>
  <c r="G8" i="1"/>
  <c r="G4" i="1"/>
  <c r="G13" i="1" s="1"/>
  <c r="G7" i="1"/>
  <c r="G3" i="1"/>
  <c r="G6" i="1"/>
  <c r="G15" i="1" s="1"/>
  <c r="G2" i="1"/>
  <c r="G11" i="1" s="1"/>
  <c r="G46" i="1"/>
  <c r="G45" i="1"/>
  <c r="G44" i="1"/>
  <c r="G43" i="1"/>
  <c r="G52" i="1" s="1"/>
  <c r="G5" i="1"/>
  <c r="G42" i="1"/>
  <c r="G40" i="1"/>
  <c r="G49" i="1" s="1"/>
  <c r="G41" i="1"/>
  <c r="G50" i="1" s="1"/>
  <c r="Q54" i="7"/>
  <c r="I27" i="1"/>
  <c r="I26" i="1"/>
  <c r="I25" i="1"/>
  <c r="I34" i="1" s="1"/>
  <c r="I24" i="1"/>
  <c r="I23" i="1"/>
  <c r="I22" i="1"/>
  <c r="I21" i="1"/>
  <c r="I30" i="1" s="1"/>
  <c r="G26" i="1"/>
  <c r="G24" i="1"/>
  <c r="G22" i="1"/>
  <c r="G27" i="1"/>
  <c r="G25" i="1"/>
  <c r="G23" i="1"/>
  <c r="G21" i="1"/>
  <c r="G30" i="1" s="1"/>
  <c r="Q46" i="7"/>
  <c r="Q3" i="8"/>
  <c r="Q4" i="8"/>
  <c r="Q8" i="8"/>
  <c r="Q12" i="8"/>
  <c r="Q16" i="8"/>
  <c r="Q20" i="8"/>
  <c r="Q24" i="8"/>
  <c r="Q50" i="8"/>
  <c r="Q42" i="7"/>
  <c r="Q28" i="8"/>
  <c r="Q29" i="8"/>
  <c r="Q45" i="8"/>
  <c r="C37" i="10"/>
  <c r="J4" i="10"/>
  <c r="C35" i="10"/>
  <c r="Q41" i="8"/>
  <c r="Q51" i="8"/>
  <c r="Q55" i="8"/>
  <c r="Q59" i="8"/>
  <c r="Q67" i="8"/>
  <c r="Q69" i="8"/>
  <c r="Q37" i="8"/>
  <c r="Q60" i="8"/>
  <c r="Q75" i="8"/>
  <c r="Q84" i="8"/>
  <c r="Q63" i="8"/>
  <c r="Q79" i="8"/>
  <c r="Q95" i="8"/>
  <c r="Q91" i="8"/>
  <c r="J27" i="1"/>
  <c r="J26" i="1"/>
  <c r="J25" i="1"/>
  <c r="J24" i="1"/>
  <c r="J23" i="1"/>
  <c r="J22" i="1"/>
  <c r="J21" i="1"/>
  <c r="J30" i="1" s="1"/>
  <c r="Q15" i="9"/>
  <c r="C36" i="10"/>
  <c r="Q71" i="8"/>
  <c r="Q87" i="8"/>
  <c r="J46" i="1"/>
  <c r="J45" i="1"/>
  <c r="J44" i="1"/>
  <c r="J43" i="1"/>
  <c r="J42" i="1"/>
  <c r="J41" i="1"/>
  <c r="J40" i="1"/>
  <c r="J49" i="1" s="1"/>
  <c r="J5" i="1"/>
  <c r="J8" i="1"/>
  <c r="J4" i="1"/>
  <c r="J7" i="1"/>
  <c r="J3" i="1"/>
  <c r="J6" i="1"/>
  <c r="Q12" i="9"/>
  <c r="S3" i="9" s="1"/>
  <c r="Q14" i="9"/>
  <c r="K8" i="1"/>
  <c r="K4" i="1"/>
  <c r="K7" i="1"/>
  <c r="K3" i="1"/>
  <c r="K12" i="1" s="1"/>
  <c r="K6" i="1"/>
  <c r="K2" i="1"/>
  <c r="K11" i="1" s="1"/>
  <c r="K5" i="1"/>
  <c r="K14" i="1" s="1"/>
  <c r="J2" i="1"/>
  <c r="J11" i="1" s="1"/>
  <c r="J3" i="10"/>
  <c r="Q16" i="9"/>
  <c r="S3" i="5" l="1"/>
  <c r="H33" i="1"/>
  <c r="E51" i="1"/>
  <c r="J53" i="1"/>
  <c r="J31" i="1"/>
  <c r="G31" i="1"/>
  <c r="H51" i="1"/>
  <c r="S3" i="6"/>
  <c r="H34" i="1"/>
  <c r="C53" i="1"/>
  <c r="J13" i="1"/>
  <c r="E33" i="1"/>
  <c r="J15" i="1"/>
  <c r="F33" i="1"/>
  <c r="D34" i="1"/>
  <c r="I53" i="1"/>
  <c r="I15" i="1"/>
  <c r="E13" i="1"/>
  <c r="E50" i="1"/>
  <c r="C50" i="1"/>
  <c r="J50" i="1"/>
  <c r="J32" i="1"/>
  <c r="S3" i="7"/>
  <c r="S3" i="3"/>
  <c r="J51" i="1"/>
  <c r="G32" i="1"/>
  <c r="I32" i="1"/>
  <c r="G51" i="1"/>
  <c r="G12" i="1"/>
  <c r="H14" i="1"/>
  <c r="H52" i="1"/>
  <c r="H31" i="1"/>
  <c r="F31" i="1"/>
  <c r="D32" i="1"/>
  <c r="I51" i="1"/>
  <c r="E14" i="1"/>
  <c r="E52" i="1"/>
  <c r="C32" i="1"/>
  <c r="S3" i="2"/>
  <c r="D13" i="1"/>
  <c r="D51" i="1"/>
  <c r="F12" i="1"/>
  <c r="F14" i="1"/>
  <c r="F52" i="1"/>
  <c r="E34" i="1"/>
  <c r="I31" i="1"/>
  <c r="G53" i="1"/>
  <c r="K13" i="1"/>
  <c r="J33" i="1"/>
  <c r="G33" i="1"/>
  <c r="K15" i="1"/>
  <c r="J12" i="1"/>
  <c r="J14" i="1"/>
  <c r="J52" i="1"/>
  <c r="J34" i="1"/>
  <c r="S3" i="8"/>
  <c r="G34" i="1"/>
  <c r="I33" i="1"/>
  <c r="G14" i="1"/>
  <c r="H53" i="1"/>
  <c r="H15" i="1"/>
  <c r="H32" i="1"/>
  <c r="F32" i="1"/>
  <c r="D33" i="1"/>
  <c r="I14" i="1"/>
  <c r="I52" i="1"/>
  <c r="E53" i="1"/>
  <c r="E15" i="1"/>
  <c r="C34" i="1"/>
  <c r="C52" i="1"/>
  <c r="C13" i="1"/>
  <c r="D14" i="1"/>
  <c r="D52" i="1"/>
  <c r="F53" i="1"/>
  <c r="C31" i="1"/>
  <c r="C15" i="1"/>
</calcChain>
</file>

<file path=xl/sharedStrings.xml><?xml version="1.0" encoding="utf-8"?>
<sst xmlns="http://schemas.openxmlformats.org/spreadsheetml/2006/main" count="260" uniqueCount="51">
  <si>
    <t>01_QuickUML2001</t>
  </si>
  <si>
    <t>02_JsciCalc</t>
  </si>
  <si>
    <t>03_Junit3.8</t>
  </si>
  <si>
    <t>04_Gantt1.10.2</t>
  </si>
  <si>
    <t>05_Nutch0.9</t>
  </si>
  <si>
    <t>06_Lucene1.4.3</t>
  </si>
  <si>
    <t>07_log4j1.2.17</t>
  </si>
  <si>
    <t>08_JHotDraw7.6</t>
  </si>
  <si>
    <t>08_JEdit4.0</t>
  </si>
  <si>
    <t>Run 1:</t>
  </si>
  <si>
    <t>MIN</t>
  </si>
  <si>
    <t>Q1</t>
  </si>
  <si>
    <t>MED</t>
  </si>
  <si>
    <t>Q3</t>
  </si>
  <si>
    <t>MAX</t>
  </si>
  <si>
    <t>MEAN</t>
  </si>
  <si>
    <t>STDEV</t>
  </si>
  <si>
    <t>Q1 – MIN</t>
  </si>
  <si>
    <t>ME – Q1</t>
  </si>
  <si>
    <t>Q3 – MED</t>
  </si>
  <si>
    <t>MAX – Q3</t>
  </si>
  <si>
    <t>Run 2:</t>
  </si>
  <si>
    <t>Average</t>
  </si>
  <si>
    <t>version</t>
  </si>
  <si>
    <t>refactorings</t>
  </si>
  <si>
    <t>coupling</t>
  </si>
  <si>
    <t>lcom</t>
  </si>
  <si>
    <t>blobs</t>
  </si>
  <si>
    <t>visibility</t>
  </si>
  <si>
    <t>reducedVisibility</t>
  </si>
  <si>
    <t>delta(visibility, visibilityReduced)</t>
  </si>
  <si>
    <t>delta(visibilityReduced, initialVisibility)</t>
  </si>
  <si>
    <t>AS</t>
  </si>
  <si>
    <t>LCOM
Delta</t>
  </si>
  <si>
    <t>LCOM
Relative
Delta</t>
  </si>
  <si>
    <t>Coupling
Delta</t>
  </si>
  <si>
    <t>Coupling
Relative
Delta</t>
  </si>
  <si>
    <t>DI</t>
  </si>
  <si>
    <t>initial</t>
  </si>
  <si>
    <t>Run1</t>
  </si>
  <si>
    <t>R</t>
  </si>
  <si>
    <t>P</t>
  </si>
  <si>
    <t>refactorings-visibility</t>
  </si>
  <si>
    <t>cbo-visibility</t>
  </si>
  <si>
    <t>lcom-visibility</t>
  </si>
  <si>
    <t>Run 1;</t>
  </si>
  <si>
    <t>Run 2;</t>
  </si>
  <si>
    <t>visDelta</t>
  </si>
  <si>
    <t>cboDelta</t>
  </si>
  <si>
    <t>lcomDelta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</si>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</sst>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#,##0.00&quot;    &quot;;#,##0.00&quot;    &quot;;&quot;-&quot;#&quot;    &quot;;&quot; &quot;@&quot; &quot;"/>
  </numFmts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sz val="11"/>
      <color rgb="FF000000"/>
      <name val="Calibri"/>
      <family val="2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165" fontId="6" fillId="0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10" fontId="0" fillId="0" borderId="0" xfId="0" applyNumberFormat="1"/>
    <xf numFmtId="0" fontId="6" fillId="0" borderId="0" xfId="0" applyFont="1"/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Excel_BuiltIn_Comma" xfId="8"/>
    <cellStyle name="Footnote" xfId="9"/>
    <cellStyle name="Good" xfId="10"/>
    <cellStyle name="Heading" xfId="11"/>
    <cellStyle name="Heading 1" xfId="12"/>
    <cellStyle name="Heading 2" xfId="13"/>
    <cellStyle name="Neutral" xfId="1" builtinId="28" customBuiltin="1"/>
    <cellStyle name="Note" xfId="14"/>
    <cellStyle name="Standard" xfId="0" builtinId="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1.8167050223365372E-2"/>
          <c:y val="7.7838318692316248E-3"/>
          <c:w val="0.96501962907811023"/>
          <c:h val="0.8567774936061380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4586">
                <a:alpha val="0"/>
              </a:srgbClr>
            </a:solidFill>
            <a:ln>
              <a:noFill/>
            </a:ln>
          </c:spPr>
          <c:invertIfNegative val="0"/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_Boxplot!$C$11:$K$11</c:f>
              <c:numCache>
                <c:formatCode>General</c:formatCode>
                <c:ptCount val="9"/>
                <c:pt idx="0">
                  <c:v>1.4814814814814815E-2</c:v>
                </c:pt>
                <c:pt idx="1">
                  <c:v>1.9417475728155339E-3</c:v>
                </c:pt>
                <c:pt idx="2">
                  <c:v>2.0222446916076846E-3</c:v>
                </c:pt>
                <c:pt idx="3">
                  <c:v>9.765625E-4</c:v>
                </c:pt>
                <c:pt idx="4">
                  <c:v>-5.0150451354062187E-4</c:v>
                </c:pt>
                <c:pt idx="5">
                  <c:v>3.2530904359141186E-4</c:v>
                </c:pt>
                <c:pt idx="6">
                  <c:v>-1.083130246412131E-3</c:v>
                </c:pt>
                <c:pt idx="7">
                  <c:v>6.8587105624142656E-4</c:v>
                </c:pt>
                <c:pt idx="8">
                  <c:v>-5.7935030002069111E-3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A-4313-A1ED-7E4B6F419661}"/>
            </c:ext>
          </c:extLst>
        </c:ser>
        <c:ser>
          <c:idx val="1"/>
          <c:order val="1"/>
          <c:spPr>
            <a:solidFill>
              <a:srgbClr val="FF420E">
                <a:alpha val="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D29-41E3-B4A3-23950112C480}"/>
              </c:ext>
            </c:extLst>
          </c:dPt>
          <c:errBars>
            <c:errBarType val="minus"/>
            <c:errValType val="cust"/>
            <c:noEndCap val="0"/>
            <c:minus>
              <c:numRef>
                <c:f>_Boxplot!$C$12:$K$12</c:f>
                <c:numCache>
                  <c:formatCode>General</c:formatCode>
                  <c:ptCount val="9"/>
                  <c:pt idx="0">
                    <c:v>1.4814814814814815E-2</c:v>
                  </c:pt>
                  <c:pt idx="1">
                    <c:v>1.4563106796116505E-3</c:v>
                  </c:pt>
                  <c:pt idx="2">
                    <c:v>1.5166835187057637E-3</c:v>
                  </c:pt>
                  <c:pt idx="3">
                    <c:v>6.5104166666666674E-4</c:v>
                  </c:pt>
                  <c:pt idx="4">
                    <c:v>2.0060180541624875E-3</c:v>
                  </c:pt>
                  <c:pt idx="5">
                    <c:v>9.7592713077423554E-4</c:v>
                  </c:pt>
                  <c:pt idx="6">
                    <c:v>1.8954779312212293E-3</c:v>
                  </c:pt>
                  <c:pt idx="7">
                    <c:v>1.2860082304526745E-4</c:v>
                  </c:pt>
                  <c:pt idx="8">
                    <c:v>6.4142354645147946E-3</c:v>
                  </c:pt>
                </c:numCache>
              </c:numRef>
            </c:minus>
            <c:spPr>
              <a:ln w="0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_Boxplot!$C$12:$K$12</c:f>
              <c:numCache>
                <c:formatCode>General</c:formatCode>
                <c:ptCount val="9"/>
                <c:pt idx="0">
                  <c:v>1.4814814814814815E-2</c:v>
                </c:pt>
                <c:pt idx="1">
                  <c:v>1.4563106796116505E-3</c:v>
                </c:pt>
                <c:pt idx="2">
                  <c:v>1.5166835187057637E-3</c:v>
                </c:pt>
                <c:pt idx="3">
                  <c:v>6.5104166666666674E-4</c:v>
                </c:pt>
                <c:pt idx="4">
                  <c:v>2.0060180541624875E-3</c:v>
                </c:pt>
                <c:pt idx="5">
                  <c:v>9.7592713077423554E-4</c:v>
                </c:pt>
                <c:pt idx="6">
                  <c:v>1.8954779312212293E-3</c:v>
                </c:pt>
                <c:pt idx="7">
                  <c:v>1.2860082304526745E-4</c:v>
                </c:pt>
                <c:pt idx="8">
                  <c:v>6.4142354645147946E-3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A-4313-A1ED-7E4B6F419661}"/>
            </c:ext>
          </c:extLst>
        </c:ser>
        <c:ser>
          <c:idx val="2"/>
          <c:order val="2"/>
          <c:spPr>
            <a:solidFill>
              <a:srgbClr val="FFD320">
                <a:alpha val="0"/>
              </a:srgb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D29-41E3-B4A3-23950112C480}"/>
              </c:ext>
            </c:extLst>
          </c:dPt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_Boxplot!$C$13:$K$13</c:f>
              <c:numCache>
                <c:formatCode>General</c:formatCode>
                <c:ptCount val="9"/>
                <c:pt idx="0">
                  <c:v>0</c:v>
                </c:pt>
                <c:pt idx="1">
                  <c:v>2.9126213592233006E-3</c:v>
                </c:pt>
                <c:pt idx="2">
                  <c:v>3.5389282103134474E-3</c:v>
                </c:pt>
                <c:pt idx="3">
                  <c:v>3.2552083333333326E-4</c:v>
                </c:pt>
                <c:pt idx="4">
                  <c:v>5.0150451354062197E-4</c:v>
                </c:pt>
                <c:pt idx="5">
                  <c:v>4.8796356538711766E-4</c:v>
                </c:pt>
                <c:pt idx="6">
                  <c:v>8.1234768480909826E-4</c:v>
                </c:pt>
                <c:pt idx="7">
                  <c:v>3.0006858710562422E-4</c:v>
                </c:pt>
                <c:pt idx="8">
                  <c:v>6.207324643078833E-4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A-4313-A1ED-7E4B6F419661}"/>
            </c:ext>
          </c:extLst>
        </c:ser>
        <c:ser>
          <c:idx val="3"/>
          <c:order val="3"/>
          <c:spPr>
            <a:solidFill>
              <a:srgbClr val="579D1C">
                <a:alpha val="0"/>
              </a:srgbClr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_Boxplot!$C$15:$K$15</c:f>
                <c:numCache>
                  <c:formatCode>General</c:formatCode>
                  <c:ptCount val="9"/>
                  <c:pt idx="0">
                    <c:v>5.3703703703703705E-2</c:v>
                  </c:pt>
                  <c:pt idx="1">
                    <c:v>2.1844660194174758E-3</c:v>
                  </c:pt>
                  <c:pt idx="2">
                    <c:v>1.3144590495449948E-2</c:v>
                  </c:pt>
                  <c:pt idx="3">
                    <c:v>1.2207031249999996E-3</c:v>
                  </c:pt>
                  <c:pt idx="4">
                    <c:v>4.0120361083249758E-3</c:v>
                  </c:pt>
                  <c:pt idx="5">
                    <c:v>5.2862719583604417E-3</c:v>
                  </c:pt>
                  <c:pt idx="6">
                    <c:v>7.717303005686434E-3</c:v>
                  </c:pt>
                  <c:pt idx="7">
                    <c:v>6.3443072702331956E-3</c:v>
                  </c:pt>
                  <c:pt idx="8">
                    <c:v>5.7935030002069111E-3</c:v>
                  </c:pt>
                </c:numCache>
              </c:numRef>
            </c:plus>
            <c:spPr>
              <a:ln w="0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_Boxplot!$C$14:$K$14</c:f>
              <c:numCache>
                <c:formatCode>General</c:formatCode>
                <c:ptCount val="9"/>
                <c:pt idx="0">
                  <c:v>1.2962962962962961E-2</c:v>
                </c:pt>
                <c:pt idx="1">
                  <c:v>8.0097087378640797E-3</c:v>
                </c:pt>
                <c:pt idx="2">
                  <c:v>2.0222446916076846E-3</c:v>
                </c:pt>
                <c:pt idx="3">
                  <c:v>1.0579427083333335E-3</c:v>
                </c:pt>
                <c:pt idx="4">
                  <c:v>1.0030090270812435E-3</c:v>
                </c:pt>
                <c:pt idx="5">
                  <c:v>1.7078724788549124E-3</c:v>
                </c:pt>
                <c:pt idx="6">
                  <c:v>6.7695640400758199E-4</c:v>
                </c:pt>
                <c:pt idx="7">
                  <c:v>4.2866941015089156E-4</c:v>
                </c:pt>
                <c:pt idx="8">
                  <c:v>6.207324643078833E-4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A-4313-A1ED-7E4B6F419661}"/>
            </c:ext>
          </c:extLst>
        </c:ser>
        <c:ser>
          <c:idx val="4"/>
          <c:order val="4"/>
          <c:spPr>
            <a:solidFill>
              <a:srgbClr val="7E0021">
                <a:alpha val="0"/>
              </a:srgbClr>
            </a:solidFill>
            <a:ln>
              <a:noFill/>
            </a:ln>
          </c:spPr>
          <c:invertIfNegative val="0"/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_Boxplot!$C$15:$K$15</c:f>
              <c:numCache>
                <c:formatCode>General</c:formatCode>
                <c:ptCount val="9"/>
                <c:pt idx="0">
                  <c:v>5.3703703703703705E-2</c:v>
                </c:pt>
                <c:pt idx="1">
                  <c:v>2.1844660194174758E-3</c:v>
                </c:pt>
                <c:pt idx="2">
                  <c:v>1.3144590495449948E-2</c:v>
                </c:pt>
                <c:pt idx="3">
                  <c:v>1.2207031249999996E-3</c:v>
                </c:pt>
                <c:pt idx="4">
                  <c:v>4.0120361083249758E-3</c:v>
                </c:pt>
                <c:pt idx="5">
                  <c:v>5.2862719583604417E-3</c:v>
                </c:pt>
                <c:pt idx="6">
                  <c:v>7.717303005686434E-3</c:v>
                </c:pt>
                <c:pt idx="7">
                  <c:v>6.3443072702331956E-3</c:v>
                </c:pt>
                <c:pt idx="8">
                  <c:v>5.7935030002069111E-3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A-4313-A1ED-7E4B6F41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796144"/>
        <c:axId val="1994800720"/>
      </c:barChart>
      <c:valAx>
        <c:axId val="19948007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Change of visibility in percent between initial reduced visibility and visibility reduced after extra(ct class refactoring (experiment 3)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1994796144"/>
        <c:crossesAt val="0"/>
        <c:crossBetween val="between"/>
      </c:valAx>
      <c:catAx>
        <c:axId val="199479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199480072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1.8167050223365372E-2"/>
          <c:y val="7.7838318692316248E-3"/>
          <c:w val="0.96501962907811023"/>
          <c:h val="0.8567774936061380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4586">
                <a:alpha val="0"/>
              </a:srgbClr>
            </a:solidFill>
            <a:ln>
              <a:noFill/>
            </a:ln>
          </c:spPr>
          <c:invertIfNegative val="0"/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_Boxplot!$C$21:$K$21</c:f>
              <c:numCache>
                <c:formatCode>General</c:formatCode>
                <c:ptCount val="9"/>
                <c:pt idx="0">
                  <c:v>0</c:v>
                </c:pt>
                <c:pt idx="1">
                  <c:v>1.9417475728155339E-3</c:v>
                </c:pt>
                <c:pt idx="2">
                  <c:v>2.0222446916076846E-3</c:v>
                </c:pt>
                <c:pt idx="3">
                  <c:v>6.5104166666666663E-4</c:v>
                </c:pt>
                <c:pt idx="4">
                  <c:v>5.0150451354062187E-4</c:v>
                </c:pt>
                <c:pt idx="5">
                  <c:v>3.2530904359141186E-4</c:v>
                </c:pt>
                <c:pt idx="6">
                  <c:v>-2.7078256160303275E-4</c:v>
                </c:pt>
                <c:pt idx="7">
                  <c:v>6.8587105624142656E-4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D-4D03-ABD6-230575A40C92}"/>
            </c:ext>
          </c:extLst>
        </c:ser>
        <c:ser>
          <c:idx val="1"/>
          <c:order val="1"/>
          <c:spPr>
            <a:solidFill>
              <a:srgbClr val="FF420E">
                <a:alpha val="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B6F-4C47-9815-B0AF3B3410A7}"/>
              </c:ext>
            </c:extLst>
          </c:dPt>
          <c:errBars>
            <c:errBarType val="minus"/>
            <c:errValType val="cust"/>
            <c:noEndCap val="0"/>
            <c:minus>
              <c:numRef>
                <c:f>_Boxplot!$C$12:$K$12</c:f>
                <c:numCache>
                  <c:formatCode>General</c:formatCode>
                  <c:ptCount val="9"/>
                  <c:pt idx="0">
                    <c:v>1.4814814814814815E-2</c:v>
                  </c:pt>
                  <c:pt idx="1">
                    <c:v>1.4563106796116505E-3</c:v>
                  </c:pt>
                  <c:pt idx="2">
                    <c:v>1.5166835187057637E-3</c:v>
                  </c:pt>
                  <c:pt idx="3">
                    <c:v>6.5104166666666674E-4</c:v>
                  </c:pt>
                  <c:pt idx="4">
                    <c:v>2.0060180541624875E-3</c:v>
                  </c:pt>
                  <c:pt idx="5">
                    <c:v>9.7592713077423554E-4</c:v>
                  </c:pt>
                  <c:pt idx="6">
                    <c:v>1.8954779312212293E-3</c:v>
                  </c:pt>
                  <c:pt idx="7">
                    <c:v>1.2860082304526745E-4</c:v>
                  </c:pt>
                  <c:pt idx="8">
                    <c:v>6.4142354645147946E-3</c:v>
                  </c:pt>
                </c:numCache>
              </c:numRef>
            </c:minus>
            <c:spPr>
              <a:ln w="0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_Boxplot!$C$22:$K$22</c:f>
              <c:numCache>
                <c:formatCode>General</c:formatCode>
                <c:ptCount val="9"/>
                <c:pt idx="0">
                  <c:v>7.4074074074074077E-3</c:v>
                </c:pt>
                <c:pt idx="1">
                  <c:v>3.3980582524271844E-3</c:v>
                </c:pt>
                <c:pt idx="2">
                  <c:v>4.0444893832153692E-3</c:v>
                </c:pt>
                <c:pt idx="3">
                  <c:v>1.3020833333333333E-3</c:v>
                </c:pt>
                <c:pt idx="4">
                  <c:v>1.5045135406218655E-3</c:v>
                </c:pt>
                <c:pt idx="5">
                  <c:v>1.3012361743656475E-3</c:v>
                </c:pt>
                <c:pt idx="6">
                  <c:v>8.1234768480909826E-4</c:v>
                </c:pt>
                <c:pt idx="7">
                  <c:v>8.1447187928669401E-4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D-4D03-ABD6-230575A40C92}"/>
            </c:ext>
          </c:extLst>
        </c:ser>
        <c:ser>
          <c:idx val="2"/>
          <c:order val="2"/>
          <c:spPr>
            <a:solidFill>
              <a:srgbClr val="FFD320">
                <a:alpha val="0"/>
              </a:srgb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B6F-4C47-9815-B0AF3B3410A7}"/>
              </c:ext>
            </c:extLst>
          </c:dPt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_Boxplot!$C$23:$K$23</c:f>
              <c:numCache>
                <c:formatCode>General</c:formatCode>
                <c:ptCount val="9"/>
                <c:pt idx="0">
                  <c:v>1.4814814814814815E-2</c:v>
                </c:pt>
                <c:pt idx="1">
                  <c:v>6.3106796116504851E-3</c:v>
                </c:pt>
                <c:pt idx="2">
                  <c:v>7.0778564206268957E-3</c:v>
                </c:pt>
                <c:pt idx="3">
                  <c:v>1.46484375E-3</c:v>
                </c:pt>
                <c:pt idx="4">
                  <c:v>2.0060180541624875E-3</c:v>
                </c:pt>
                <c:pt idx="5">
                  <c:v>1.6265452179570592E-3</c:v>
                </c:pt>
                <c:pt idx="6">
                  <c:v>1.6246953696181965E-3</c:v>
                </c:pt>
                <c:pt idx="7">
                  <c:v>1.1145404663923182E-3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D-4D03-ABD6-230575A40C92}"/>
            </c:ext>
          </c:extLst>
        </c:ser>
        <c:ser>
          <c:idx val="3"/>
          <c:order val="3"/>
          <c:spPr>
            <a:solidFill>
              <a:srgbClr val="579D1C">
                <a:alpha val="0"/>
              </a:srgbClr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_Boxplot!$C$15:$K$15</c:f>
                <c:numCache>
                  <c:formatCode>General</c:formatCode>
                  <c:ptCount val="9"/>
                  <c:pt idx="0">
                    <c:v>5.3703703703703705E-2</c:v>
                  </c:pt>
                  <c:pt idx="1">
                    <c:v>2.1844660194174758E-3</c:v>
                  </c:pt>
                  <c:pt idx="2">
                    <c:v>1.3144590495449948E-2</c:v>
                  </c:pt>
                  <c:pt idx="3">
                    <c:v>1.2207031249999996E-3</c:v>
                  </c:pt>
                  <c:pt idx="4">
                    <c:v>4.0120361083249758E-3</c:v>
                  </c:pt>
                  <c:pt idx="5">
                    <c:v>5.2862719583604417E-3</c:v>
                  </c:pt>
                  <c:pt idx="6">
                    <c:v>7.717303005686434E-3</c:v>
                  </c:pt>
                  <c:pt idx="7">
                    <c:v>6.3443072702331956E-3</c:v>
                  </c:pt>
                  <c:pt idx="8">
                    <c:v>5.7935030002069111E-3</c:v>
                  </c:pt>
                </c:numCache>
              </c:numRef>
            </c:plus>
            <c:spPr>
              <a:ln w="0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_Boxplot!$C$24:$K$24</c:f>
              <c:numCache>
                <c:formatCode>General</c:formatCode>
                <c:ptCount val="9"/>
                <c:pt idx="0">
                  <c:v>2.5925925925925929E-2</c:v>
                </c:pt>
                <c:pt idx="1">
                  <c:v>1.4320388349514565E-2</c:v>
                </c:pt>
                <c:pt idx="2">
                  <c:v>9.1001011122345803E-3</c:v>
                </c:pt>
                <c:pt idx="3">
                  <c:v>1.8717447916666667E-3</c:v>
                </c:pt>
                <c:pt idx="4">
                  <c:v>3.009027081243731E-3</c:v>
                </c:pt>
                <c:pt idx="5">
                  <c:v>3.2530904359141183E-3</c:v>
                </c:pt>
                <c:pt idx="6">
                  <c:v>2.437043054427295E-3</c:v>
                </c:pt>
                <c:pt idx="7">
                  <c:v>1.5432098765432098E-3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D-4D03-ABD6-230575A40C92}"/>
            </c:ext>
          </c:extLst>
        </c:ser>
        <c:ser>
          <c:idx val="4"/>
          <c:order val="4"/>
          <c:spPr>
            <a:solidFill>
              <a:srgbClr val="7E0021">
                <a:alpha val="0"/>
              </a:srgbClr>
            </a:solidFill>
            <a:ln>
              <a:noFill/>
            </a:ln>
          </c:spPr>
          <c:invertIfNegative val="0"/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_Boxplot!$C$25:$K$25</c:f>
              <c:numCache>
                <c:formatCode>General</c:formatCode>
                <c:ptCount val="9"/>
                <c:pt idx="0">
                  <c:v>8.1481481481481488E-2</c:v>
                </c:pt>
                <c:pt idx="1">
                  <c:v>1.6504854368932041E-2</c:v>
                </c:pt>
                <c:pt idx="2">
                  <c:v>2.2244691607684528E-2</c:v>
                </c:pt>
                <c:pt idx="3">
                  <c:v>3.2552083333333335E-3</c:v>
                </c:pt>
                <c:pt idx="4">
                  <c:v>7.0210631895687063E-3</c:v>
                </c:pt>
                <c:pt idx="5">
                  <c:v>8.7833441769681192E-3</c:v>
                </c:pt>
                <c:pt idx="6">
                  <c:v>1.0018954779312212E-2</c:v>
                </c:pt>
                <c:pt idx="7">
                  <c:v>7.8875171467764054E-3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D-4D03-ABD6-230575A40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4801552"/>
        <c:axId val="1994801136"/>
      </c:barChart>
      <c:valAx>
        <c:axId val="1994801136"/>
        <c:scaling>
          <c:orientation val="minMax"/>
          <c:max val="0.1200000000000000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Change of visibility in percent between initial reduced visibility and visibility reduced after extra(ct class refactoring (experiment 3)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1994801552"/>
        <c:crossesAt val="1"/>
        <c:crossBetween val="between"/>
      </c:valAx>
      <c:catAx>
        <c:axId val="199480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19948011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1.8167050223365372E-2"/>
          <c:y val="7.7838318692316248E-3"/>
          <c:w val="0.96501962907811023"/>
          <c:h val="0.8567774936061380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4586">
                <a:alpha val="0"/>
              </a:srgbClr>
            </a:solidFill>
            <a:ln>
              <a:noFill/>
            </a:ln>
          </c:spPr>
          <c:invertIfNegative val="0"/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_Boxplot!$C$40:$K$40</c:f>
              <c:numCache>
                <c:formatCode>General</c:formatCode>
                <c:ptCount val="9"/>
                <c:pt idx="0">
                  <c:v>0</c:v>
                </c:pt>
                <c:pt idx="1">
                  <c:v>1.9417475728155339E-3</c:v>
                </c:pt>
                <c:pt idx="2">
                  <c:v>2.0222446916076846E-3</c:v>
                </c:pt>
                <c:pt idx="3">
                  <c:v>6.5104166666666663E-4</c:v>
                </c:pt>
                <c:pt idx="4">
                  <c:v>-5.0150451354062187E-4</c:v>
                </c:pt>
                <c:pt idx="5">
                  <c:v>3.2530904359141186E-4</c:v>
                </c:pt>
                <c:pt idx="6">
                  <c:v>-1.083130246412131E-3</c:v>
                </c:pt>
                <c:pt idx="7">
                  <c:v>6.8587105624142656E-4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325-966B-DECBBFA46BBE}"/>
            </c:ext>
          </c:extLst>
        </c:ser>
        <c:ser>
          <c:idx val="1"/>
          <c:order val="1"/>
          <c:spPr>
            <a:solidFill>
              <a:srgbClr val="FF420E">
                <a:alpha val="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390-4B7D-A1E2-B055F08B1111}"/>
              </c:ext>
            </c:extLst>
          </c:dPt>
          <c:errBars>
            <c:errBarType val="minus"/>
            <c:errValType val="cust"/>
            <c:noEndCap val="0"/>
            <c:minus>
              <c:numRef>
                <c:f>_Boxplot!$C$12:$K$12</c:f>
                <c:numCache>
                  <c:formatCode>General</c:formatCode>
                  <c:ptCount val="9"/>
                  <c:pt idx="0">
                    <c:v>1.4814814814814815E-2</c:v>
                  </c:pt>
                  <c:pt idx="1">
                    <c:v>1.4563106796116505E-3</c:v>
                  </c:pt>
                  <c:pt idx="2">
                    <c:v>1.5166835187057637E-3</c:v>
                  </c:pt>
                  <c:pt idx="3">
                    <c:v>6.5104166666666674E-4</c:v>
                  </c:pt>
                  <c:pt idx="4">
                    <c:v>2.0060180541624875E-3</c:v>
                  </c:pt>
                  <c:pt idx="5">
                    <c:v>9.7592713077423554E-4</c:v>
                  </c:pt>
                  <c:pt idx="6">
                    <c:v>1.8954779312212293E-3</c:v>
                  </c:pt>
                  <c:pt idx="7">
                    <c:v>1.2860082304526745E-4</c:v>
                  </c:pt>
                  <c:pt idx="8">
                    <c:v>6.4142354645147946E-3</c:v>
                  </c:pt>
                </c:numCache>
              </c:numRef>
            </c:minus>
            <c:spPr>
              <a:ln w="0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_Boxplot!$C$41:$K$41</c:f>
              <c:numCache>
                <c:formatCode>General</c:formatCode>
                <c:ptCount val="9"/>
                <c:pt idx="0">
                  <c:v>1.4814814814814815E-2</c:v>
                </c:pt>
                <c:pt idx="1">
                  <c:v>2.9126213592233011E-3</c:v>
                </c:pt>
                <c:pt idx="2">
                  <c:v>4.0444893832153692E-3</c:v>
                </c:pt>
                <c:pt idx="3">
                  <c:v>1.3020833333333333E-3</c:v>
                </c:pt>
                <c:pt idx="4">
                  <c:v>1.5045135406218655E-3</c:v>
                </c:pt>
                <c:pt idx="5">
                  <c:v>1.3012361743656475E-3</c:v>
                </c:pt>
                <c:pt idx="6">
                  <c:v>8.1234768480909826E-4</c:v>
                </c:pt>
                <c:pt idx="7">
                  <c:v>8.1447187928669401E-4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D-4325-966B-DECBBFA46BBE}"/>
            </c:ext>
          </c:extLst>
        </c:ser>
        <c:ser>
          <c:idx val="2"/>
          <c:order val="2"/>
          <c:spPr>
            <a:solidFill>
              <a:srgbClr val="FFD320">
                <a:alpha val="0"/>
              </a:srgbClr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390-4B7D-A1E2-B055F08B1111}"/>
              </c:ext>
            </c:extLst>
          </c:dPt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_Boxplot!$C$42:$K$42</c:f>
              <c:numCache>
                <c:formatCode>General</c:formatCode>
                <c:ptCount val="9"/>
                <c:pt idx="0">
                  <c:v>2.9629629629629631E-2</c:v>
                </c:pt>
                <c:pt idx="1">
                  <c:v>6.3106796116504851E-3</c:v>
                </c:pt>
                <c:pt idx="2">
                  <c:v>7.0778564206268957E-3</c:v>
                </c:pt>
                <c:pt idx="3">
                  <c:v>1.7903645833333335E-3</c:v>
                </c:pt>
                <c:pt idx="4">
                  <c:v>2.0060180541624875E-3</c:v>
                </c:pt>
                <c:pt idx="5">
                  <c:v>1.6265452179570592E-3</c:v>
                </c:pt>
                <c:pt idx="6">
                  <c:v>1.6246953696181965E-3</c:v>
                </c:pt>
                <c:pt idx="7">
                  <c:v>1.1145404663923182E-3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D-4325-966B-DECBBFA46BBE}"/>
            </c:ext>
          </c:extLst>
        </c:ser>
        <c:ser>
          <c:idx val="3"/>
          <c:order val="3"/>
          <c:spPr>
            <a:solidFill>
              <a:srgbClr val="579D1C">
                <a:alpha val="0"/>
              </a:srgbClr>
            </a:solidFill>
          </c:spPr>
          <c:invertIfNegative val="0"/>
          <c:errBars>
            <c:errBarType val="plus"/>
            <c:errValType val="cust"/>
            <c:noEndCap val="0"/>
            <c:plus>
              <c:numRef>
                <c:f>_Boxplot!$C$15:$K$15</c:f>
                <c:numCache>
                  <c:formatCode>General</c:formatCode>
                  <c:ptCount val="9"/>
                  <c:pt idx="0">
                    <c:v>5.3703703703703705E-2</c:v>
                  </c:pt>
                  <c:pt idx="1">
                    <c:v>2.1844660194174758E-3</c:v>
                  </c:pt>
                  <c:pt idx="2">
                    <c:v>1.3144590495449948E-2</c:v>
                  </c:pt>
                  <c:pt idx="3">
                    <c:v>1.2207031249999996E-3</c:v>
                  </c:pt>
                  <c:pt idx="4">
                    <c:v>4.0120361083249758E-3</c:v>
                  </c:pt>
                  <c:pt idx="5">
                    <c:v>5.2862719583604417E-3</c:v>
                  </c:pt>
                  <c:pt idx="6">
                    <c:v>7.717303005686434E-3</c:v>
                  </c:pt>
                  <c:pt idx="7">
                    <c:v>6.3443072702331956E-3</c:v>
                  </c:pt>
                  <c:pt idx="8">
                    <c:v>5.7935030002069111E-3</c:v>
                  </c:pt>
                </c:numCache>
              </c:numRef>
            </c:plus>
            <c:spPr>
              <a:ln w="0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_Boxplot!$C$43:$K$43</c:f>
              <c:numCache>
                <c:formatCode>General</c:formatCode>
                <c:ptCount val="9"/>
                <c:pt idx="0">
                  <c:v>3.7037037037037035E-2</c:v>
                </c:pt>
                <c:pt idx="1">
                  <c:v>1.6504854368932041E-2</c:v>
                </c:pt>
                <c:pt idx="2">
                  <c:v>9.1001011122345803E-3</c:v>
                </c:pt>
                <c:pt idx="3">
                  <c:v>2.7669270833333335E-3</c:v>
                </c:pt>
                <c:pt idx="4">
                  <c:v>3.009027081243731E-3</c:v>
                </c:pt>
                <c:pt idx="5">
                  <c:v>3.2530904359141183E-3</c:v>
                </c:pt>
                <c:pt idx="6">
                  <c:v>2.437043054427295E-3</c:v>
                </c:pt>
                <c:pt idx="7">
                  <c:v>1.5432098765432098E-3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D-4325-966B-DECBBFA46BBE}"/>
            </c:ext>
          </c:extLst>
        </c:ser>
        <c:ser>
          <c:idx val="4"/>
          <c:order val="4"/>
          <c:spPr>
            <a:solidFill>
              <a:srgbClr val="7E0021">
                <a:alpha val="0"/>
              </a:srgbClr>
            </a:solidFill>
            <a:ln>
              <a:noFill/>
            </a:ln>
          </c:spPr>
          <c:invertIfNegative val="0"/>
          <c:cat>
            <c:strRef>
              <c:f>_Boxplot!$C$1:$K$1</c:f>
              <c:strCache>
                <c:ptCount val="9"/>
                <c:pt idx="0">
                  <c:v>01_QuickUML2001</c:v>
                </c:pt>
                <c:pt idx="1">
                  <c:v>02_JsciCalc</c:v>
                </c:pt>
                <c:pt idx="2">
                  <c:v>03_Junit3.8</c:v>
                </c:pt>
                <c:pt idx="3">
                  <c:v>04_Gantt1.10.2</c:v>
                </c:pt>
                <c:pt idx="4">
                  <c:v>05_Nutch0.9</c:v>
                </c:pt>
                <c:pt idx="5">
                  <c:v>06_Lucene1.4.3</c:v>
                </c:pt>
                <c:pt idx="6">
                  <c:v>07_log4j1.2.17</c:v>
                </c:pt>
                <c:pt idx="7">
                  <c:v>08_JHotDraw7.6</c:v>
                </c:pt>
                <c:pt idx="8">
                  <c:v>08_JEdit4.0</c:v>
                </c:pt>
              </c:strCache>
            </c:strRef>
          </c:cat>
          <c:val>
            <c:numRef>
              <c:f>_Boxplot!$C$44:$K$44</c:f>
              <c:numCache>
                <c:formatCode>General</c:formatCode>
                <c:ptCount val="9"/>
                <c:pt idx="0">
                  <c:v>9.6296296296296297E-2</c:v>
                </c:pt>
                <c:pt idx="1">
                  <c:v>1.6504854368932041E-2</c:v>
                </c:pt>
                <c:pt idx="2">
                  <c:v>2.2244691607684528E-2</c:v>
                </c:pt>
                <c:pt idx="3">
                  <c:v>4.231770833333333E-3</c:v>
                </c:pt>
                <c:pt idx="4">
                  <c:v>7.0210631895687063E-3</c:v>
                </c:pt>
                <c:pt idx="5">
                  <c:v>8.7833441769681192E-3</c:v>
                </c:pt>
                <c:pt idx="6">
                  <c:v>1.0018954779312212E-2</c:v>
                </c:pt>
                <c:pt idx="7">
                  <c:v>7.8875171467764054E-3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6D-4325-966B-DECBBFA4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530144"/>
        <c:axId val="1997526816"/>
      </c:barChart>
      <c:valAx>
        <c:axId val="1997526816"/>
        <c:scaling>
          <c:orientation val="minMax"/>
          <c:max val="0.1200000000000000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Change of visibility in percent between initial reduced visibility and visibility reduced after extra(ct class refactoring (experiment 3)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1997530144"/>
        <c:crossesAt val="1"/>
        <c:crossBetween val="between"/>
      </c:valAx>
      <c:catAx>
        <c:axId val="199753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de-DE"/>
          </a:p>
        </c:txPr>
        <c:crossAx val="199752681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071860" y="175641"/>
    <xdr:ext cx="13296265" cy="3237103"/>
    <xdr:graphicFrame macro="">
      <xdr:nvGraphicFramePr>
        <xdr:cNvPr id="2" name="Diagramm 1" title="RQ1: Relative visibility chang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1101324" y="3446272"/>
    <xdr:ext cx="13296265" cy="3237103"/>
    <xdr:graphicFrame macro="">
      <xdr:nvGraphicFramePr>
        <xdr:cNvPr id="3" name="Diagramm 2" title="RQ1: Relative visibility chang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111357" y="6727698"/>
    <xdr:ext cx="13296265" cy="3237103"/>
    <xdr:graphicFrame macro="">
      <xdr:nvGraphicFramePr>
        <xdr:cNvPr id="4" name="Diagramm 3" title="RQ1: Relative visibility chang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44" workbookViewId="0">
      <selection activeCell="C57" sqref="C57"/>
    </sheetView>
  </sheetViews>
  <sheetFormatPr baseColWidth="10" defaultRowHeight="14"/>
  <cols>
    <col min="1" max="1" width="18.4140625" customWidth="1"/>
    <col min="2" max="2" width="17.08203125" customWidth="1"/>
    <col min="3" max="5" width="10.6640625" customWidth="1"/>
    <col min="6" max="6" width="13.33203125" customWidth="1"/>
    <col min="7" max="7" width="10.6640625" customWidth="1"/>
    <col min="8" max="8" width="16.5" customWidth="1"/>
    <col min="9" max="11" width="10.6640625" customWidth="1"/>
  </cols>
  <sheetData>
    <row r="1" spans="1:1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t="s">
        <v>9</v>
      </c>
      <c r="B2" t="s">
        <v>10</v>
      </c>
      <c r="C2" s="1">
        <f>MIN('01_QuickUML2001'!L3:L12)</f>
        <v>1.4814814814814815E-2</v>
      </c>
      <c r="D2" s="1">
        <f>MIN('02_JSciCalc2.1.0'!L3:L8)</f>
        <v>1.9417475728155339E-3</v>
      </c>
      <c r="E2" s="1">
        <f>MIN('03_JUni3.8'!L3:L21)</f>
        <v>2.0222446916076846E-3</v>
      </c>
      <c r="F2" s="1">
        <f>MIN('04_Gantt1.10.2'!L3:L22)</f>
        <v>9.765625E-4</v>
      </c>
      <c r="G2" s="1">
        <f>MIN('05_Nutch0.9'!L3:L38)</f>
        <v>-5.0150451354062187E-4</v>
      </c>
      <c r="H2" s="1">
        <f>MIN('06_Lucene1.4.3'!L3:L30)</f>
        <v>3.2530904359141186E-4</v>
      </c>
      <c r="I2" s="1">
        <f>MIN('07_log4j1.2.17'!L3:L49)</f>
        <v>-1.083130246412131E-3</v>
      </c>
      <c r="J2" s="1">
        <f>MIN('08_JHotDraw7.6'!L3:L10)</f>
        <v>6.8587105624142656E-4</v>
      </c>
      <c r="K2" s="1">
        <f>MIN('09_JEdit4.0'!K3:K31)</f>
        <v>-5.7935030002069111E-3</v>
      </c>
    </row>
    <row r="3" spans="1:11">
      <c r="B3" t="s">
        <v>11</v>
      </c>
      <c r="C3">
        <f>_xlfn.QUARTILE.INC('01_QuickUML2001'!L3:L12,1)</f>
        <v>2.9629629629629631E-2</v>
      </c>
      <c r="D3">
        <f>_xlfn.QUARTILE.INC('02_JSciCalc2.1.0'!L3:L8,1)</f>
        <v>3.3980582524271844E-3</v>
      </c>
      <c r="E3">
        <f>_xlfn.QUARTILE.INC('03_JUni3.8'!L3:L21,1)</f>
        <v>3.5389282103134483E-3</v>
      </c>
      <c r="F3">
        <f>_xlfn.QUARTILE.INC('04_Gantt1.10.2'!L3:L22,1)</f>
        <v>1.6276041666666667E-3</v>
      </c>
      <c r="G3">
        <f>_xlfn.QUARTILE.INC('05_Nutch0.9'!L3:L38,1)</f>
        <v>1.5045135406218655E-3</v>
      </c>
      <c r="H3">
        <f>_xlfn.QUARTILE.INC('06_Lucene1.4.3'!L3:L30,1)</f>
        <v>1.3012361743656475E-3</v>
      </c>
      <c r="I3">
        <f>_xlfn.QUARTILE.INC('07_log4j1.2.17'!L3:L49,1)</f>
        <v>8.1234768480909826E-4</v>
      </c>
      <c r="J3">
        <f>_xlfn.QUARTILE.INC('08_JHotDraw7.6'!L3:L10,1)</f>
        <v>8.1447187928669401E-4</v>
      </c>
      <c r="K3">
        <f>_xlfn.QUARTILE.INC('09_JEdit4.0'!K3:K31,1)</f>
        <v>6.207324643078833E-4</v>
      </c>
    </row>
    <row r="4" spans="1:11">
      <c r="B4" t="s">
        <v>12</v>
      </c>
      <c r="C4">
        <f>MEDIAN('01_QuickUML2001'!L3:L12)</f>
        <v>2.9629629629629631E-2</v>
      </c>
      <c r="D4">
        <f>MEDIAN('02_JSciCalc2.1.0'!L3:L8)</f>
        <v>6.3106796116504851E-3</v>
      </c>
      <c r="E4">
        <f>MEDIAN('03_JUni3.8'!L3:L21)</f>
        <v>7.0778564206268957E-3</v>
      </c>
      <c r="F4">
        <f>MEDIAN('04_Gantt1.10.2'!L3:L22)</f>
        <v>1.953125E-3</v>
      </c>
      <c r="G4">
        <f>MEDIAN('05_Nutch0.9'!L3:L38)</f>
        <v>2.0060180541624875E-3</v>
      </c>
      <c r="H4">
        <f>MEDIAN('06_Lucene1.4.3'!L3:L30)</f>
        <v>1.7891997397527651E-3</v>
      </c>
      <c r="I4">
        <f>MEDIAN('07_log4j1.2.17'!L3:L49)</f>
        <v>1.6246953696181965E-3</v>
      </c>
      <c r="J4">
        <f>MEDIAN('08_JHotDraw7.6'!L3:L10)</f>
        <v>1.1145404663923182E-3</v>
      </c>
      <c r="K4">
        <f>MEDIAN('09_JEdit4.0'!K3:K31)</f>
        <v>1.2414649286157666E-3</v>
      </c>
    </row>
    <row r="5" spans="1:11">
      <c r="B5" t="s">
        <v>13</v>
      </c>
      <c r="C5" s="1">
        <f>_xlfn.QUARTILE.INC('01_QuickUML2001'!L3:L12,3)</f>
        <v>4.2592592592592592E-2</v>
      </c>
      <c r="D5" s="1">
        <f>_xlfn.QUARTILE.INC('02_JSciCalc2.1.0'!L3:L8,3)</f>
        <v>1.4320388349514565E-2</v>
      </c>
      <c r="E5" s="1">
        <f>_xlfn.QUARTILE.INC('03_JUni3.8'!L3:L21,3)</f>
        <v>9.1001011122345803E-3</v>
      </c>
      <c r="F5" s="1">
        <f>_xlfn.QUARTILE.INC('04_Gantt1.10.2'!L3:L22,3)</f>
        <v>3.0110677083333335E-3</v>
      </c>
      <c r="G5" s="1">
        <f>_xlfn.QUARTILE.INC('05_Nutch0.9'!L3:L38,3)</f>
        <v>3.009027081243731E-3</v>
      </c>
      <c r="H5" s="1">
        <f>_xlfn.QUARTILE.INC('06_Lucene1.4.3'!L3:L30,3)</f>
        <v>3.4970722186076775E-3</v>
      </c>
      <c r="I5" s="1">
        <f>_xlfn.QUARTILE.INC('07_log4j1.2.17'!L3:L49,3)</f>
        <v>2.3016517736257785E-3</v>
      </c>
      <c r="J5" s="1">
        <f>_xlfn.QUARTILE.INC('08_JHotDraw7.6'!L3:L10,3)</f>
        <v>1.5432098765432098E-3</v>
      </c>
      <c r="K5" s="1">
        <f>_xlfn.QUARTILE.INC('09_JEdit4.0'!K3:K31,3)</f>
        <v>1.8621973929236499E-3</v>
      </c>
    </row>
    <row r="6" spans="1:11">
      <c r="B6" t="s">
        <v>14</v>
      </c>
      <c r="C6">
        <f>MAX('01_QuickUML2001'!L3:L12)</f>
        <v>9.6296296296296297E-2</v>
      </c>
      <c r="D6">
        <f>MAX('02_JSciCalc2.1.0'!L3:L8)</f>
        <v>1.6504854368932041E-2</v>
      </c>
      <c r="E6">
        <f>MAX('03_JUni3.8'!L3:L21)</f>
        <v>2.2244691607684528E-2</v>
      </c>
      <c r="F6">
        <f>MAX('04_Gantt1.10.2'!L3:L22)</f>
        <v>4.231770833333333E-3</v>
      </c>
      <c r="G6">
        <f>MAX('05_Nutch0.9'!L3:L38)</f>
        <v>7.0210631895687063E-3</v>
      </c>
      <c r="H6">
        <f>MAX('06_Lucene1.4.3'!L3:L30)</f>
        <v>8.7833441769681192E-3</v>
      </c>
      <c r="I6">
        <f>MAX('07_log4j1.2.17'!L3:L49)</f>
        <v>1.0018954779312212E-2</v>
      </c>
      <c r="J6">
        <f>MAX('08_JHotDraw7.6'!L3:L10)</f>
        <v>7.8875171467764054E-3</v>
      </c>
      <c r="K6">
        <f>MAX('09_JEdit4.0'!K3:K31)</f>
        <v>7.6557003931305607E-3</v>
      </c>
    </row>
    <row r="7" spans="1:11">
      <c r="B7" t="s">
        <v>15</v>
      </c>
      <c r="C7">
        <f>AVERAGE('01_QuickUML2001'!L3:L12)</f>
        <v>3.7777777777777771E-2</v>
      </c>
      <c r="D7">
        <f>AVERAGE('02_JSciCalc2.1.0'!L3:L8)</f>
        <v>8.4142394822006462E-3</v>
      </c>
      <c r="E7">
        <f>AVERAGE('03_JUni3.8'!L3:L21)</f>
        <v>7.8228939385876235E-3</v>
      </c>
      <c r="F7">
        <f>AVERAGE('04_Gantt1.10.2'!L3:L22)</f>
        <v>2.3437499999999999E-3</v>
      </c>
      <c r="G7">
        <f>AVERAGE('05_Nutch0.9'!L3:L38)</f>
        <v>2.3682157583862699E-3</v>
      </c>
      <c r="H7">
        <f>AVERAGE('06_Lucene1.4.3'!L3:L30)</f>
        <v>2.7883632307835302E-3</v>
      </c>
      <c r="I7">
        <f>AVERAGE('07_log4j1.2.17'!L3:L49)</f>
        <v>1.7053540049893126E-3</v>
      </c>
      <c r="J7">
        <f>AVERAGE('08_JHotDraw7.6'!L3:L10)</f>
        <v>1.9290123456790122E-3</v>
      </c>
      <c r="K7">
        <f>AVERAGE('09_JEdit4.0'!K3:K31)</f>
        <v>1.3841620468474638E-3</v>
      </c>
    </row>
    <row r="8" spans="1:11">
      <c r="B8" t="s">
        <v>16</v>
      </c>
      <c r="C8">
        <f>_xlfn.STDEV.S('01_QuickUML2001'!L3:L12)</f>
        <v>2.3541109010475129E-2</v>
      </c>
      <c r="D8">
        <f>_xlfn.STDEV.S('02_JSciCalc2.1.0'!L3:L8)</f>
        <v>6.575236297320544E-3</v>
      </c>
      <c r="E8">
        <f>_xlfn.STDEV.S('03_JUni3.8'!L3:L21)</f>
        <v>5.6381806058957923E-3</v>
      </c>
      <c r="F8">
        <f>_xlfn.STDEV.S('04_Gantt1.10.2'!L3:L22)</f>
        <v>9.5985804588357847E-4</v>
      </c>
      <c r="G8">
        <f>_xlfn.STDEV.S('05_Nutch0.9'!L3:L38)</f>
        <v>1.6809695654238733E-3</v>
      </c>
      <c r="H8">
        <f>_xlfn.STDEV.S('06_Lucene1.4.3'!L3:L30)</f>
        <v>2.2666890007973987E-3</v>
      </c>
      <c r="I8">
        <f>_xlfn.STDEV.S('07_log4j1.2.17'!L3:L49)</f>
        <v>1.6137831677665068E-3</v>
      </c>
      <c r="J8">
        <f>_xlfn.STDEV.S('08_JHotDraw7.6'!L3:L10)</f>
        <v>2.4348594998740321E-3</v>
      </c>
      <c r="K8">
        <f>_xlfn.STDEV.S('09_JEdit4.0'!K3:K31)</f>
        <v>2.199564114219771E-3</v>
      </c>
    </row>
    <row r="11" spans="1:11">
      <c r="B11" t="s">
        <v>10</v>
      </c>
      <c r="C11">
        <f t="shared" ref="C11:K11" si="0">C2</f>
        <v>1.4814814814814815E-2</v>
      </c>
      <c r="D11">
        <f t="shared" si="0"/>
        <v>1.9417475728155339E-3</v>
      </c>
      <c r="E11">
        <f t="shared" si="0"/>
        <v>2.0222446916076846E-3</v>
      </c>
      <c r="F11">
        <f t="shared" si="0"/>
        <v>9.765625E-4</v>
      </c>
      <c r="G11">
        <f t="shared" si="0"/>
        <v>-5.0150451354062187E-4</v>
      </c>
      <c r="H11">
        <f t="shared" si="0"/>
        <v>3.2530904359141186E-4</v>
      </c>
      <c r="I11">
        <f t="shared" si="0"/>
        <v>-1.083130246412131E-3</v>
      </c>
      <c r="J11">
        <f t="shared" si="0"/>
        <v>6.8587105624142656E-4</v>
      </c>
      <c r="K11">
        <f t="shared" si="0"/>
        <v>-5.7935030002069111E-3</v>
      </c>
    </row>
    <row r="12" spans="1:11">
      <c r="B12" t="s">
        <v>17</v>
      </c>
      <c r="C12">
        <f t="shared" ref="C12:K12" si="1">C3-C2</f>
        <v>1.4814814814814815E-2</v>
      </c>
      <c r="D12">
        <f t="shared" si="1"/>
        <v>1.4563106796116505E-3</v>
      </c>
      <c r="E12">
        <f t="shared" si="1"/>
        <v>1.5166835187057637E-3</v>
      </c>
      <c r="F12">
        <f t="shared" si="1"/>
        <v>6.5104166666666674E-4</v>
      </c>
      <c r="G12">
        <f t="shared" si="1"/>
        <v>2.0060180541624875E-3</v>
      </c>
      <c r="H12">
        <f t="shared" si="1"/>
        <v>9.7592713077423554E-4</v>
      </c>
      <c r="I12">
        <f t="shared" si="1"/>
        <v>1.8954779312212293E-3</v>
      </c>
      <c r="J12">
        <f t="shared" si="1"/>
        <v>1.2860082304526745E-4</v>
      </c>
      <c r="K12">
        <f t="shared" si="1"/>
        <v>6.4142354645147946E-3</v>
      </c>
    </row>
    <row r="13" spans="1:11">
      <c r="B13" t="s">
        <v>18</v>
      </c>
      <c r="C13">
        <f t="shared" ref="C13:K13" si="2">C4-C3</f>
        <v>0</v>
      </c>
      <c r="D13">
        <f t="shared" si="2"/>
        <v>2.9126213592233006E-3</v>
      </c>
      <c r="E13">
        <f t="shared" si="2"/>
        <v>3.5389282103134474E-3</v>
      </c>
      <c r="F13">
        <f t="shared" si="2"/>
        <v>3.2552083333333326E-4</v>
      </c>
      <c r="G13">
        <f t="shared" si="2"/>
        <v>5.0150451354062197E-4</v>
      </c>
      <c r="H13">
        <f t="shared" si="2"/>
        <v>4.8796356538711766E-4</v>
      </c>
      <c r="I13">
        <f t="shared" si="2"/>
        <v>8.1234768480909826E-4</v>
      </c>
      <c r="J13">
        <f t="shared" si="2"/>
        <v>3.0006858710562422E-4</v>
      </c>
      <c r="K13">
        <f t="shared" si="2"/>
        <v>6.207324643078833E-4</v>
      </c>
    </row>
    <row r="14" spans="1:11">
      <c r="B14" t="s">
        <v>19</v>
      </c>
      <c r="C14">
        <f t="shared" ref="C14:K14" si="3">C5-C4</f>
        <v>1.2962962962962961E-2</v>
      </c>
      <c r="D14">
        <f t="shared" si="3"/>
        <v>8.0097087378640797E-3</v>
      </c>
      <c r="E14">
        <f t="shared" si="3"/>
        <v>2.0222446916076846E-3</v>
      </c>
      <c r="F14">
        <f t="shared" si="3"/>
        <v>1.0579427083333335E-3</v>
      </c>
      <c r="G14">
        <f t="shared" si="3"/>
        <v>1.0030090270812435E-3</v>
      </c>
      <c r="H14">
        <f t="shared" si="3"/>
        <v>1.7078724788549124E-3</v>
      </c>
      <c r="I14">
        <f t="shared" si="3"/>
        <v>6.7695640400758199E-4</v>
      </c>
      <c r="J14">
        <f t="shared" si="3"/>
        <v>4.2866941015089156E-4</v>
      </c>
      <c r="K14">
        <f t="shared" si="3"/>
        <v>6.207324643078833E-4</v>
      </c>
    </row>
    <row r="15" spans="1:11">
      <c r="B15" t="s">
        <v>20</v>
      </c>
      <c r="C15">
        <f t="shared" ref="C15:K15" si="4">C6-C5</f>
        <v>5.3703703703703705E-2</v>
      </c>
      <c r="D15">
        <f t="shared" si="4"/>
        <v>2.1844660194174758E-3</v>
      </c>
      <c r="E15">
        <f t="shared" si="4"/>
        <v>1.3144590495449948E-2</v>
      </c>
      <c r="F15">
        <f t="shared" si="4"/>
        <v>1.2207031249999996E-3</v>
      </c>
      <c r="G15">
        <f t="shared" si="4"/>
        <v>4.0120361083249758E-3</v>
      </c>
      <c r="H15">
        <f t="shared" si="4"/>
        <v>5.2862719583604417E-3</v>
      </c>
      <c r="I15">
        <f t="shared" si="4"/>
        <v>7.717303005686434E-3</v>
      </c>
      <c r="J15">
        <f t="shared" si="4"/>
        <v>6.3443072702331956E-3</v>
      </c>
      <c r="K15">
        <f t="shared" si="4"/>
        <v>5.7935030002069111E-3</v>
      </c>
    </row>
    <row r="21" spans="1:11">
      <c r="A21" t="s">
        <v>21</v>
      </c>
      <c r="B21" t="s">
        <v>10</v>
      </c>
      <c r="C21" s="1">
        <f>MIN('01_QuickUML2001'!L13:L23)</f>
        <v>0</v>
      </c>
      <c r="D21" s="1">
        <f>MIN('02_JSciCalc2.1.0'!L9:L14)</f>
        <v>1.9417475728155339E-3</v>
      </c>
      <c r="E21" s="1">
        <f>MIN('03_JUni3.8'!L21:L38)</f>
        <v>2.0222446916076846E-3</v>
      </c>
      <c r="F21" s="1">
        <f>MIN('04_Gantt1.10.2'!L23:L36)</f>
        <v>6.5104166666666663E-4</v>
      </c>
      <c r="G21" s="1">
        <f>MIN('05_Nutch0.9'!L39:L74)</f>
        <v>5.0150451354062187E-4</v>
      </c>
      <c r="H21" s="1">
        <f>MIN('06_Lucene1.4.3'!L31:L59)</f>
        <v>3.2530904359141186E-4</v>
      </c>
      <c r="I21" s="1">
        <f>MIN('07_log4j1.2.17'!L50:L96)</f>
        <v>-2.7078256160303275E-4</v>
      </c>
      <c r="J21" s="1">
        <f>MIN('08_JHotDraw7.6'!L11:L18)</f>
        <v>6.8587105624142656E-4</v>
      </c>
      <c r="K21" s="1"/>
    </row>
    <row r="22" spans="1:11">
      <c r="B22" t="s">
        <v>11</v>
      </c>
      <c r="C22">
        <f>_xlfn.QUARTILE.INC('01_QuickUML2001'!L13:L23,1)</f>
        <v>7.4074074074074077E-3</v>
      </c>
      <c r="D22">
        <f>_xlfn.QUARTILE.INC('02_JSciCalc2.1.0'!L9:L14,1)</f>
        <v>3.3980582524271844E-3</v>
      </c>
      <c r="E22">
        <f>_xlfn.QUARTILE.INC('03_JUni3.8'!L21:L380,1)</f>
        <v>4.0444893832153692E-3</v>
      </c>
      <c r="F22">
        <f>_xlfn.QUARTILE.INC('04_Gantt1.10.2'!L23:L36,1)</f>
        <v>1.3020833333333333E-3</v>
      </c>
      <c r="G22">
        <f>_xlfn.QUARTILE.INC('05_Nutch0.9'!L39:L74,1)</f>
        <v>1.5045135406218655E-3</v>
      </c>
      <c r="H22">
        <f>_xlfn.QUARTILE.INC('06_Lucene1.4.3'!L31:L59,1)</f>
        <v>1.3012361743656475E-3</v>
      </c>
      <c r="I22">
        <f>_xlfn.QUARTILE.INC('07_log4j1.2.17'!L50:L96,1)</f>
        <v>8.1234768480909826E-4</v>
      </c>
      <c r="J22">
        <f>_xlfn.QUARTILE.INC('08_JHotDraw7.6'!L11:L18,1)</f>
        <v>8.1447187928669401E-4</v>
      </c>
    </row>
    <row r="23" spans="1:11">
      <c r="B23" t="s">
        <v>12</v>
      </c>
      <c r="C23">
        <f>MEDIAN('01_QuickUML2001'!L13:L23)</f>
        <v>1.4814814814814815E-2</v>
      </c>
      <c r="D23">
        <f>MEDIAN('02_JSciCalc2.1.0'!L9:L14)</f>
        <v>6.3106796116504851E-3</v>
      </c>
      <c r="E23">
        <f>MEDIAN('03_JUni3.8'!L21:L38)</f>
        <v>7.0778564206268957E-3</v>
      </c>
      <c r="F23">
        <f>MEDIAN('04_Gantt1.10.2'!L23:L36)</f>
        <v>1.46484375E-3</v>
      </c>
      <c r="G23">
        <f>MEDIAN('05_Nutch0.9'!L39:L74)</f>
        <v>2.0060180541624875E-3</v>
      </c>
      <c r="H23">
        <f>MEDIAN('06_Lucene1.4.3'!L31:L59)</f>
        <v>1.6265452179570592E-3</v>
      </c>
      <c r="I23">
        <f>MEDIAN('07_log4j1.2.17'!L50:L96)</f>
        <v>1.6246953696181965E-3</v>
      </c>
      <c r="J23">
        <f>MEDIAN('08_JHotDraw7.6'!L11:L18)</f>
        <v>1.1145404663923182E-3</v>
      </c>
    </row>
    <row r="24" spans="1:11">
      <c r="B24" t="s">
        <v>13</v>
      </c>
      <c r="C24" s="1">
        <f>_xlfn.QUARTILE.INC('01_QuickUML2001'!L13:L23,3)</f>
        <v>2.5925925925925929E-2</v>
      </c>
      <c r="D24" s="1">
        <f>_xlfn.QUARTILE.INC('02_JSciCalc2.1.0'!L9:L14,3)</f>
        <v>1.4320388349514565E-2</v>
      </c>
      <c r="E24" s="1">
        <f>_xlfn.QUARTILE.INC('03_JUni3.8'!L21:L38,3)</f>
        <v>9.1001011122345803E-3</v>
      </c>
      <c r="F24" s="1">
        <f>_xlfn.QUARTILE.INC('04_Gantt1.10.2'!L23:L36,3)</f>
        <v>1.8717447916666667E-3</v>
      </c>
      <c r="G24" s="1">
        <f>_xlfn.QUARTILE.INC('05_Nutch0.9'!L39:L74,3)</f>
        <v>3.009027081243731E-3</v>
      </c>
      <c r="H24" s="1">
        <f>_xlfn.QUARTILE.INC('06_Lucene1.4.3'!L31:L59,3)</f>
        <v>3.2530904359141183E-3</v>
      </c>
      <c r="I24" s="1">
        <f>_xlfn.QUARTILE.INC('07_log4j1.2.17'!L50:L96,3)</f>
        <v>2.437043054427295E-3</v>
      </c>
      <c r="J24" s="1">
        <f>_xlfn.QUARTILE.INC('08_JHotDraw7.6'!L11:L18,3)</f>
        <v>1.5432098765432098E-3</v>
      </c>
      <c r="K24" s="1"/>
    </row>
    <row r="25" spans="1:11">
      <c r="B25" t="s">
        <v>14</v>
      </c>
      <c r="C25">
        <f>MAX('01_QuickUML2001'!L13:L23)</f>
        <v>8.1481481481481488E-2</v>
      </c>
      <c r="D25">
        <f>MAX('02_JSciCalc2.1.0'!L9:L14)</f>
        <v>1.6504854368932041E-2</v>
      </c>
      <c r="E25">
        <f>MAX('03_JUni3.8'!L21:L38)</f>
        <v>2.2244691607684528E-2</v>
      </c>
      <c r="F25">
        <f>MAX('04_Gantt1.10.2'!L23:L36)</f>
        <v>3.2552083333333335E-3</v>
      </c>
      <c r="G25">
        <f>MAX('05_Nutch0.9'!L39:L74)</f>
        <v>7.0210631895687063E-3</v>
      </c>
      <c r="H25">
        <f>MAX('06_Lucene1.4.3'!L31:L59)</f>
        <v>8.7833441769681192E-3</v>
      </c>
      <c r="I25">
        <f>MAX('07_log4j1.2.17'!L50:L96)</f>
        <v>1.0018954779312212E-2</v>
      </c>
      <c r="J25">
        <f>MAX('08_JHotDraw7.6'!L11:L18)</f>
        <v>7.8875171467764054E-3</v>
      </c>
    </row>
    <row r="26" spans="1:11">
      <c r="B26" t="s">
        <v>15</v>
      </c>
      <c r="C26">
        <f>AVERAGE('01_QuickUML2001'!L13:L23)</f>
        <v>2.0875420875420877E-2</v>
      </c>
      <c r="D26">
        <f>AVERAGE('02_JSciCalc2.1.0'!L9:L14)</f>
        <v>8.4142394822006462E-3</v>
      </c>
      <c r="E26">
        <f>AVERAGE('03_JUni3.8'!L21:L38)</f>
        <v>8.1451522300865081E-3</v>
      </c>
      <c r="F26">
        <f>AVERAGE('04_Gantt1.10.2'!L23:L36)</f>
        <v>1.6043526785714285E-3</v>
      </c>
      <c r="G26">
        <f>AVERAGE('05_Nutch0.9'!L39:L74)</f>
        <v>2.618968015156581E-3</v>
      </c>
      <c r="H26">
        <f>AVERAGE('06_Lucene1.4.3'!L31:L59)</f>
        <v>2.7370829874587758E-3</v>
      </c>
      <c r="I26">
        <f>AVERAGE('07_log4j1.2.17'!L50:L96)</f>
        <v>1.7917739714583653E-3</v>
      </c>
      <c r="J26">
        <f>AVERAGE('08_JHotDraw7.6'!L11:L18)</f>
        <v>1.9290123456790122E-3</v>
      </c>
    </row>
    <row r="27" spans="1:11">
      <c r="B27" t="s">
        <v>16</v>
      </c>
      <c r="C27">
        <f>_xlfn.STDEV.S('01_QuickUML2001'!L13:L23)</f>
        <v>2.338165057772057E-2</v>
      </c>
      <c r="D27">
        <f>_xlfn.STDEV.S('02_JSciCalc2.1.0'!L9:L14)</f>
        <v>6.575236297320544E-3</v>
      </c>
      <c r="E27">
        <f>_xlfn.STDEV.S('03_JUni3.8'!L21:L38)</f>
        <v>5.618700974017273E-3</v>
      </c>
      <c r="F27">
        <f>_xlfn.STDEV.S('04_Gantt1.10.2'!L23:L36)</f>
        <v>6.3152184869849604E-4</v>
      </c>
      <c r="G27">
        <f>_xlfn.STDEV.S('05_Nutch0.9'!L39:L74)</f>
        <v>1.6177970670893328E-3</v>
      </c>
      <c r="H27">
        <f>_xlfn.STDEV.S('06_Lucene1.4.3'!L31:L59)</f>
        <v>2.2429096246019018E-3</v>
      </c>
      <c r="I27">
        <f>_xlfn.STDEV.S('07_log4j1.2.17'!L50:L96)</f>
        <v>1.587531394359531E-3</v>
      </c>
      <c r="J27">
        <f>_xlfn.STDEV.S('08_JHotDraw7.6'!L11:L18)</f>
        <v>2.4348594998740321E-3</v>
      </c>
    </row>
    <row r="30" spans="1:11">
      <c r="B30" t="s">
        <v>10</v>
      </c>
      <c r="C30">
        <f t="shared" ref="C30:J30" si="5">C21</f>
        <v>0</v>
      </c>
      <c r="D30">
        <f t="shared" si="5"/>
        <v>1.9417475728155339E-3</v>
      </c>
      <c r="E30">
        <f t="shared" si="5"/>
        <v>2.0222446916076846E-3</v>
      </c>
      <c r="F30">
        <f t="shared" si="5"/>
        <v>6.5104166666666663E-4</v>
      </c>
      <c r="G30">
        <f t="shared" si="5"/>
        <v>5.0150451354062187E-4</v>
      </c>
      <c r="H30">
        <f t="shared" si="5"/>
        <v>3.2530904359141186E-4</v>
      </c>
      <c r="I30">
        <f t="shared" si="5"/>
        <v>-2.7078256160303275E-4</v>
      </c>
      <c r="J30">
        <f t="shared" si="5"/>
        <v>6.8587105624142656E-4</v>
      </c>
    </row>
    <row r="31" spans="1:11">
      <c r="B31" t="s">
        <v>17</v>
      </c>
      <c r="C31">
        <f t="shared" ref="C31:J34" si="6">C22-C21</f>
        <v>7.4074074074074077E-3</v>
      </c>
      <c r="D31">
        <f t="shared" si="6"/>
        <v>1.4563106796116505E-3</v>
      </c>
      <c r="E31">
        <f t="shared" si="6"/>
        <v>2.0222446916076846E-3</v>
      </c>
      <c r="F31">
        <f t="shared" si="6"/>
        <v>6.5104166666666663E-4</v>
      </c>
      <c r="G31">
        <f t="shared" si="6"/>
        <v>1.0030090270812435E-3</v>
      </c>
      <c r="H31">
        <f t="shared" si="6"/>
        <v>9.7592713077423554E-4</v>
      </c>
      <c r="I31">
        <f t="shared" si="6"/>
        <v>1.083130246412131E-3</v>
      </c>
      <c r="J31">
        <f t="shared" si="6"/>
        <v>1.2860082304526745E-4</v>
      </c>
    </row>
    <row r="32" spans="1:11">
      <c r="B32" t="s">
        <v>18</v>
      </c>
      <c r="C32">
        <f t="shared" si="6"/>
        <v>7.4074074074074077E-3</v>
      </c>
      <c r="D32">
        <f t="shared" si="6"/>
        <v>2.9126213592233006E-3</v>
      </c>
      <c r="E32">
        <f t="shared" si="6"/>
        <v>3.0333670374115265E-3</v>
      </c>
      <c r="F32">
        <f t="shared" si="6"/>
        <v>1.6276041666666674E-4</v>
      </c>
      <c r="G32">
        <f t="shared" si="6"/>
        <v>5.0150451354062197E-4</v>
      </c>
      <c r="H32">
        <f t="shared" si="6"/>
        <v>3.253090435914117E-4</v>
      </c>
      <c r="I32">
        <f t="shared" si="6"/>
        <v>8.1234768480909826E-4</v>
      </c>
      <c r="J32">
        <f t="shared" si="6"/>
        <v>3.0006858710562422E-4</v>
      </c>
    </row>
    <row r="33" spans="1:10">
      <c r="B33" t="s">
        <v>19</v>
      </c>
      <c r="C33">
        <f t="shared" si="6"/>
        <v>1.1111111111111113E-2</v>
      </c>
      <c r="D33">
        <f t="shared" si="6"/>
        <v>8.0097087378640797E-3</v>
      </c>
      <c r="E33">
        <f t="shared" si="6"/>
        <v>2.0222446916076846E-3</v>
      </c>
      <c r="F33">
        <f t="shared" si="6"/>
        <v>4.0690104166666674E-4</v>
      </c>
      <c r="G33">
        <f t="shared" si="6"/>
        <v>1.0030090270812435E-3</v>
      </c>
      <c r="H33">
        <f t="shared" si="6"/>
        <v>1.6265452179570592E-3</v>
      </c>
      <c r="I33">
        <f t="shared" si="6"/>
        <v>8.1234768480909847E-4</v>
      </c>
      <c r="J33">
        <f t="shared" si="6"/>
        <v>4.2866941015089156E-4</v>
      </c>
    </row>
    <row r="34" spans="1:10">
      <c r="B34" t="s">
        <v>20</v>
      </c>
      <c r="C34">
        <f t="shared" si="6"/>
        <v>5.5555555555555559E-2</v>
      </c>
      <c r="D34">
        <f t="shared" si="6"/>
        <v>2.1844660194174758E-3</v>
      </c>
      <c r="E34">
        <f t="shared" si="6"/>
        <v>1.3144590495449948E-2</v>
      </c>
      <c r="F34">
        <f t="shared" si="6"/>
        <v>1.3834635416666667E-3</v>
      </c>
      <c r="G34">
        <f t="shared" si="6"/>
        <v>4.0120361083249758E-3</v>
      </c>
      <c r="H34">
        <f t="shared" si="6"/>
        <v>5.5302537410540009E-3</v>
      </c>
      <c r="I34">
        <f t="shared" si="6"/>
        <v>7.5819117248849171E-3</v>
      </c>
      <c r="J34">
        <f t="shared" si="6"/>
        <v>6.3443072702331956E-3</v>
      </c>
    </row>
    <row r="40" spans="1:10">
      <c r="A40" t="s">
        <v>22</v>
      </c>
      <c r="B40" t="s">
        <v>10</v>
      </c>
      <c r="C40" s="1">
        <f>MIN('01_QuickUML2001'!L3:L23)</f>
        <v>0</v>
      </c>
      <c r="D40" s="1">
        <f>MIN('02_JSciCalc2.1.0'!L3:L14)</f>
        <v>1.9417475728155339E-3</v>
      </c>
      <c r="E40" s="1">
        <f>MIN('03_JUni3.8'!L3:L38)</f>
        <v>2.0222446916076846E-3</v>
      </c>
      <c r="F40" s="1">
        <f>MIN('04_Gantt1.10.2'!L3:L36)</f>
        <v>6.5104166666666663E-4</v>
      </c>
      <c r="G40" s="1">
        <f>MIN('05_Nutch0.9'!L3:L74)</f>
        <v>-5.0150451354062187E-4</v>
      </c>
      <c r="H40" s="1">
        <f>MIN('06_Lucene1.4.3'!L3:L59)</f>
        <v>3.2530904359141186E-4</v>
      </c>
      <c r="I40" s="1">
        <f>MIN('07_log4j1.2.17'!L3:L96)</f>
        <v>-1.083130246412131E-3</v>
      </c>
      <c r="J40" s="1">
        <f>MIN('08_JHotDraw7.6'!L3:L18)</f>
        <v>6.8587105624142656E-4</v>
      </c>
    </row>
    <row r="41" spans="1:10">
      <c r="B41" t="s">
        <v>11</v>
      </c>
      <c r="C41">
        <f>_xlfn.QUARTILE.INC('01_QuickUML2001'!L3:L23,1)</f>
        <v>1.4814814814814815E-2</v>
      </c>
      <c r="D41">
        <f>_xlfn.QUARTILE.INC('02_JSciCalc2.1.0'!L3:L14,1)</f>
        <v>2.9126213592233011E-3</v>
      </c>
      <c r="E41">
        <f>_xlfn.QUARTILE.INC('03_JUni3.8'!L3:L38,1)</f>
        <v>4.0444893832153692E-3</v>
      </c>
      <c r="F41">
        <f>_xlfn.QUARTILE.INC('04_Gantt1.10.2'!L3:L36,1)</f>
        <v>1.3020833333333333E-3</v>
      </c>
      <c r="G41">
        <f>_xlfn.QUARTILE.INC('05_Nutch0.9'!L3:L74,1)</f>
        <v>1.5045135406218655E-3</v>
      </c>
      <c r="H41">
        <f>_xlfn.QUARTILE.INC('06_Lucene1.4.3'!L3:L59,1)</f>
        <v>1.3012361743656475E-3</v>
      </c>
      <c r="I41">
        <f>_xlfn.QUARTILE.INC('07_log4j1.2.17'!L3:L96,1)</f>
        <v>8.1234768480909826E-4</v>
      </c>
      <c r="J41">
        <f>_xlfn.QUARTILE.INC('08_JHotDraw7.6'!L3:L18,1)</f>
        <v>8.1447187928669401E-4</v>
      </c>
    </row>
    <row r="42" spans="1:10">
      <c r="B42" t="s">
        <v>12</v>
      </c>
      <c r="C42">
        <f>MEDIAN('01_QuickUML2001'!L3:L23)</f>
        <v>2.9629629629629631E-2</v>
      </c>
      <c r="D42">
        <f>MEDIAN('02_JSciCalc2.1.0'!L3:L14)</f>
        <v>6.3106796116504851E-3</v>
      </c>
      <c r="E42">
        <f>MEDIAN('03_JUni3.8'!L3:L38)</f>
        <v>7.0778564206268957E-3</v>
      </c>
      <c r="F42">
        <f>MEDIAN('04_Gantt1.10.2'!L3:L36)</f>
        <v>1.7903645833333335E-3</v>
      </c>
      <c r="G42">
        <f>MEDIAN('05_Nutch0.9'!L3:L74)</f>
        <v>2.0060180541624875E-3</v>
      </c>
      <c r="H42">
        <f>MEDIAN('06_Lucene1.4.3'!L3:L59)</f>
        <v>1.6265452179570592E-3</v>
      </c>
      <c r="I42">
        <f>MEDIAN('07_log4j1.2.17'!L3:L96)</f>
        <v>1.6246953696181965E-3</v>
      </c>
      <c r="J42">
        <f>MEDIAN('08_JHotDraw7.6'!L3:L18)</f>
        <v>1.1145404663923182E-3</v>
      </c>
    </row>
    <row r="43" spans="1:10">
      <c r="B43" t="s">
        <v>13</v>
      </c>
      <c r="C43" s="1">
        <f>_xlfn.QUARTILE.INC('01_QuickUML2001'!L3:L23,3)</f>
        <v>3.7037037037037035E-2</v>
      </c>
      <c r="D43" s="1">
        <f>_xlfn.QUARTILE.INC('02_JSciCalc2.1.0'!L3:L14,3)</f>
        <v>1.6504854368932041E-2</v>
      </c>
      <c r="E43" s="1">
        <f>_xlfn.QUARTILE.INC('03_JUni3.8'!L3:L38,3)</f>
        <v>9.1001011122345803E-3</v>
      </c>
      <c r="F43" s="1">
        <f>_xlfn.QUARTILE.INC('04_Gantt1.10.2'!L3:L36,3)</f>
        <v>2.7669270833333335E-3</v>
      </c>
      <c r="G43" s="1">
        <f>_xlfn.QUARTILE.INC('05_Nutch0.9'!L3:L74,3)</f>
        <v>3.009027081243731E-3</v>
      </c>
      <c r="H43" s="1">
        <f>_xlfn.QUARTILE.INC('06_Lucene1.4.3'!L3:L59,3)</f>
        <v>3.2530904359141183E-3</v>
      </c>
      <c r="I43" s="1">
        <f>_xlfn.QUARTILE.INC('07_log4j1.2.17'!L3:L96,3)</f>
        <v>2.437043054427295E-3</v>
      </c>
      <c r="J43" s="1">
        <f>_xlfn.QUARTILE.INC('08_JHotDraw7.6'!L3:L18,3)</f>
        <v>1.5432098765432098E-3</v>
      </c>
    </row>
    <row r="44" spans="1:10">
      <c r="B44" t="s">
        <v>14</v>
      </c>
      <c r="C44">
        <f>MAX('01_QuickUML2001'!L3:L23)</f>
        <v>9.6296296296296297E-2</v>
      </c>
      <c r="D44">
        <f>MAX('02_JSciCalc2.1.0'!L3:L14)</f>
        <v>1.6504854368932041E-2</v>
      </c>
      <c r="E44">
        <f>MAX('03_JUni3.8'!L3:L38)</f>
        <v>2.2244691607684528E-2</v>
      </c>
      <c r="F44">
        <f>MAX('04_Gantt1.10.2'!L3:L36)</f>
        <v>4.231770833333333E-3</v>
      </c>
      <c r="G44">
        <f>MAX('05_Nutch0.9'!L3:L74)</f>
        <v>7.0210631895687063E-3</v>
      </c>
      <c r="H44">
        <f>MAX('06_Lucene1.4.3'!L3:L59)</f>
        <v>8.7833441769681192E-3</v>
      </c>
      <c r="I44">
        <f>MAX('07_log4j1.2.17'!L3:L96)</f>
        <v>1.0018954779312212E-2</v>
      </c>
      <c r="J44">
        <f>MAX('08_JHotDraw7.6'!L3:L18)</f>
        <v>7.8875171467764054E-3</v>
      </c>
    </row>
    <row r="45" spans="1:10">
      <c r="B45" t="s">
        <v>15</v>
      </c>
      <c r="C45">
        <f>AVERAGE('01_QuickUML2001'!L3:L23)</f>
        <v>2.8924162257495594E-2</v>
      </c>
      <c r="D45">
        <f>AVERAGE('02_JSciCalc2.1.0'!L3:L14)</f>
        <v>8.4142394822006479E-3</v>
      </c>
      <c r="E45">
        <f>AVERAGE('03_JUni3.8'!L3:L38)</f>
        <v>8.1451522300865081E-3</v>
      </c>
      <c r="F45">
        <f>AVERAGE('04_Gantt1.10.2'!L3:L36)</f>
        <v>2.0392922794117653E-3</v>
      </c>
      <c r="G45">
        <f>AVERAGE('05_Nutch0.9'!L3:L74)</f>
        <v>2.4935918867714253E-3</v>
      </c>
      <c r="H45">
        <f>AVERAGE('06_Lucene1.4.3'!L3:L59)</f>
        <v>2.7622732824253218E-3</v>
      </c>
      <c r="I45">
        <f>AVERAGE('07_log4j1.2.17'!L3:L96)</f>
        <v>1.748563988223839E-3</v>
      </c>
      <c r="J45">
        <f>AVERAGE('08_JHotDraw7.6'!L3:L18)</f>
        <v>1.9290123456790122E-3</v>
      </c>
    </row>
    <row r="46" spans="1:10">
      <c r="B46" t="s">
        <v>16</v>
      </c>
      <c r="C46">
        <f>_xlfn.STDEV.S('01_QuickUML2001'!L3:L23)</f>
        <v>2.4444978883580992E-2</v>
      </c>
      <c r="D46">
        <f>_xlfn.STDEV.S('02_JSciCalc2.1.0'!L3:L14)</f>
        <v>6.269241824944846E-3</v>
      </c>
      <c r="E46">
        <f>_xlfn.STDEV.S('03_JUni3.8'!L3:L38)</f>
        <v>5.5378521406366068E-3</v>
      </c>
      <c r="F46">
        <f>_xlfn.STDEV.S('04_Gantt1.10.2'!L3:L36)</f>
        <v>9.0774753446017748E-4</v>
      </c>
      <c r="G46">
        <f>_xlfn.STDEV.S('05_Nutch0.9'!L3:L74)</f>
        <v>1.6428856078438956E-3</v>
      </c>
      <c r="H46">
        <f>_xlfn.STDEV.S('06_Lucene1.4.3'!L3:L59)</f>
        <v>2.2345429991226279E-3</v>
      </c>
      <c r="I46">
        <f>_xlfn.STDEV.S('07_log4j1.2.17'!L3:L96)</f>
        <v>1.5926744313538499E-3</v>
      </c>
      <c r="J46">
        <f>_xlfn.STDEV.S('08_JHotDraw7.6'!L3:L18)</f>
        <v>2.352297755780866E-3</v>
      </c>
    </row>
    <row r="49" spans="1:10">
      <c r="B49" t="s">
        <v>10</v>
      </c>
      <c r="C49">
        <f t="shared" ref="C49:J49" si="7">C40</f>
        <v>0</v>
      </c>
      <c r="D49">
        <f t="shared" si="7"/>
        <v>1.9417475728155339E-3</v>
      </c>
      <c r="E49">
        <f t="shared" si="7"/>
        <v>2.0222446916076846E-3</v>
      </c>
      <c r="F49">
        <f t="shared" si="7"/>
        <v>6.5104166666666663E-4</v>
      </c>
      <c r="G49">
        <f t="shared" si="7"/>
        <v>-5.0150451354062187E-4</v>
      </c>
      <c r="H49">
        <f t="shared" si="7"/>
        <v>3.2530904359141186E-4</v>
      </c>
      <c r="I49">
        <f t="shared" si="7"/>
        <v>-1.083130246412131E-3</v>
      </c>
      <c r="J49">
        <f t="shared" si="7"/>
        <v>6.8587105624142656E-4</v>
      </c>
    </row>
    <row r="50" spans="1:10">
      <c r="B50" t="s">
        <v>17</v>
      </c>
      <c r="C50">
        <f t="shared" ref="C50:J53" si="8">C41-C40</f>
        <v>1.4814814814814815E-2</v>
      </c>
      <c r="D50">
        <f t="shared" si="8"/>
        <v>9.7087378640776717E-4</v>
      </c>
      <c r="E50">
        <f t="shared" si="8"/>
        <v>2.0222446916076846E-3</v>
      </c>
      <c r="F50">
        <f t="shared" si="8"/>
        <v>6.5104166666666663E-4</v>
      </c>
      <c r="G50">
        <f t="shared" si="8"/>
        <v>2.0060180541624875E-3</v>
      </c>
      <c r="H50">
        <f t="shared" si="8"/>
        <v>9.7592713077423554E-4</v>
      </c>
      <c r="I50">
        <f t="shared" si="8"/>
        <v>1.8954779312212293E-3</v>
      </c>
      <c r="J50">
        <f t="shared" si="8"/>
        <v>1.2860082304526745E-4</v>
      </c>
    </row>
    <row r="51" spans="1:10">
      <c r="B51" t="s">
        <v>18</v>
      </c>
      <c r="C51">
        <f t="shared" si="8"/>
        <v>1.4814814814814815E-2</v>
      </c>
      <c r="D51">
        <f t="shared" si="8"/>
        <v>3.398058252427184E-3</v>
      </c>
      <c r="E51">
        <f t="shared" si="8"/>
        <v>3.0333670374115265E-3</v>
      </c>
      <c r="F51">
        <f t="shared" si="8"/>
        <v>4.8828125000000022E-4</v>
      </c>
      <c r="G51">
        <f t="shared" si="8"/>
        <v>5.0150451354062197E-4</v>
      </c>
      <c r="H51">
        <f t="shared" si="8"/>
        <v>3.253090435914117E-4</v>
      </c>
      <c r="I51">
        <f t="shared" si="8"/>
        <v>8.1234768480909826E-4</v>
      </c>
      <c r="J51">
        <f t="shared" si="8"/>
        <v>3.0006858710562422E-4</v>
      </c>
    </row>
    <row r="52" spans="1:10">
      <c r="B52" t="s">
        <v>19</v>
      </c>
      <c r="C52">
        <f t="shared" si="8"/>
        <v>7.4074074074074042E-3</v>
      </c>
      <c r="D52">
        <f t="shared" si="8"/>
        <v>1.0194174757281555E-2</v>
      </c>
      <c r="E52">
        <f t="shared" si="8"/>
        <v>2.0222446916076846E-3</v>
      </c>
      <c r="F52">
        <f t="shared" si="8"/>
        <v>9.765625E-4</v>
      </c>
      <c r="G52">
        <f t="shared" si="8"/>
        <v>1.0030090270812435E-3</v>
      </c>
      <c r="H52">
        <f t="shared" si="8"/>
        <v>1.6265452179570592E-3</v>
      </c>
      <c r="I52">
        <f t="shared" si="8"/>
        <v>8.1234768480909847E-4</v>
      </c>
      <c r="J52">
        <f t="shared" si="8"/>
        <v>4.2866941015089156E-4</v>
      </c>
    </row>
    <row r="53" spans="1:10">
      <c r="B53" t="s">
        <v>20</v>
      </c>
      <c r="C53">
        <f t="shared" si="8"/>
        <v>5.9259259259259262E-2</v>
      </c>
      <c r="D53">
        <f t="shared" si="8"/>
        <v>0</v>
      </c>
      <c r="E53">
        <f t="shared" si="8"/>
        <v>1.3144590495449948E-2</v>
      </c>
      <c r="F53">
        <f t="shared" si="8"/>
        <v>1.4648437499999996E-3</v>
      </c>
      <c r="G53">
        <f t="shared" si="8"/>
        <v>4.0120361083249758E-3</v>
      </c>
      <c r="H53">
        <f t="shared" si="8"/>
        <v>5.5302537410540009E-3</v>
      </c>
      <c r="I53">
        <f t="shared" si="8"/>
        <v>7.5819117248849171E-3</v>
      </c>
      <c r="J53">
        <f t="shared" si="8"/>
        <v>6.3443072702331956E-3</v>
      </c>
    </row>
    <row r="57" spans="1:10">
      <c r="A57" t="s">
        <v>37</v>
      </c>
    </row>
    <row r="58" spans="1:10">
      <c r="A58" t="s">
        <v>22</v>
      </c>
      <c r="B58" t="s">
        <v>10</v>
      </c>
      <c r="C58">
        <f>MIN('01_QuickUML2001'!Q3:Q23)</f>
        <v>-9.389764711250987E-3</v>
      </c>
      <c r="D58">
        <f>MIN('02_JSciCalc2.1.0'!Q3:Q14)</f>
        <v>2.4666039478726189E-3</v>
      </c>
      <c r="E58">
        <f>MIN('03_JUni3.8'!Q3:Q38)</f>
        <v>-1.7788137020308559E-4</v>
      </c>
      <c r="F58">
        <f>MIN('04_Gantt1.10.2'!Q3:Q36)</f>
        <v>-7.6952419290555523E-3</v>
      </c>
      <c r="G58">
        <f>MIN('05_Nutch0.9'!Q3:Q74)</f>
        <v>1.2272846979478479E-4</v>
      </c>
      <c r="H58">
        <f>MIN('06_Lucene1.4.3'!Q3:Q59)</f>
        <v>9.8534714966136265E-4</v>
      </c>
      <c r="I58">
        <f>MIN('07_log4j1.2.17'!Q3:Q96)</f>
        <v>3.5304501324389808E-4</v>
      </c>
      <c r="J58">
        <f>MIN('08_JHotDraw7.6'!Q3:Q18)</f>
        <v>2.3126703609538451E-3</v>
      </c>
    </row>
    <row r="59" spans="1:10">
      <c r="B59" t="s">
        <v>11</v>
      </c>
      <c r="C59">
        <f>_xlfn.QUARTILE.INC('01_QuickUML2001'!Q3:Q23,1)</f>
        <v>3.8768316830575147E-2</v>
      </c>
      <c r="D59">
        <f>_xlfn.QUARTILE.INC('02_JSciCalc2.1.0'!Q3:Q14,1)</f>
        <v>9.5119762641469978E-3</v>
      </c>
      <c r="E59">
        <f>_xlfn.QUARTILE.INC('03_JUni3.8'!Q3:Q38,1)</f>
        <v>2.1754082234044743E-2</v>
      </c>
      <c r="F59">
        <f>_xlfn.QUARTILE.INC('04_Gantt1.10.2'!Q3:Q36,1)</f>
        <v>5.3810965141883899E-3</v>
      </c>
      <c r="G59">
        <f>_xlfn.QUARTILE.INC('05_Nutch0.9'!Q3:Q74,1)</f>
        <v>5.6514231857323393E-3</v>
      </c>
      <c r="H59">
        <f>_xlfn.QUARTILE.INC('06_Lucene1.4.3'!Q3:Q59,1)</f>
        <v>4.2791587108512059E-3</v>
      </c>
      <c r="I59">
        <f>_xlfn.QUARTILE.INC('07_log4j1.2.17'!Q3:Q96,1)</f>
        <v>3.0784607106628475E-3</v>
      </c>
      <c r="J59">
        <f>_xlfn.QUARTILE.INC('08_JHotDraw7.6'!Q3:Q18,1)</f>
        <v>3.5142462902170006E-3</v>
      </c>
    </row>
    <row r="60" spans="1:10">
      <c r="B60" t="s">
        <v>12</v>
      </c>
      <c r="C60">
        <f>MEDIAN('01_QuickUML2001'!Q3:Q23)</f>
        <v>6.5034052858773714E-2</v>
      </c>
      <c r="D60">
        <f>MEDIAN('02_JSciCalc2.1.0'!Q3:Q14)</f>
        <v>1.9407474244017557E-2</v>
      </c>
      <c r="E60">
        <f>MEDIAN('03_JUni3.8'!Q3:Q38)</f>
        <v>2.6897276868367855E-2</v>
      </c>
      <c r="F60">
        <f>MEDIAN('04_Gantt1.10.2'!Q3:Q36)</f>
        <v>7.1256334314881049E-3</v>
      </c>
      <c r="G60">
        <f>MEDIAN('05_Nutch0.9'!Q3:Q74)</f>
        <v>7.4648210565389601E-3</v>
      </c>
      <c r="H60">
        <f>MEDIAN('06_Lucene1.4.3'!Q3:Q59)</f>
        <v>6.7845966500998355E-3</v>
      </c>
      <c r="I60">
        <f>MEDIAN('07_log4j1.2.17'!Q3:Q96)</f>
        <v>4.1838851295765041E-3</v>
      </c>
      <c r="J60">
        <f>MEDIAN('08_JHotDraw7.6'!Q3:Q18)</f>
        <v>4.5054902339353086E-3</v>
      </c>
    </row>
    <row r="61" spans="1:10">
      <c r="B61" t="s">
        <v>13</v>
      </c>
      <c r="C61">
        <f>_xlfn.QUARTILE.INC('01_QuickUML2001'!Q3:Q23,3)</f>
        <v>8.1134761339441655E-2</v>
      </c>
      <c r="D61">
        <f>_xlfn.QUARTILE.INC('02_JSciCalc2.1.0'!Q3:Q14,3)</f>
        <v>2.9573543686529074E-2</v>
      </c>
      <c r="E61">
        <f>_xlfn.QUARTILE.INC('03_JUni3.8'!Q3:Q38,3)</f>
        <v>3.7047401636420133E-2</v>
      </c>
      <c r="F61">
        <f>_xlfn.QUARTILE.INC('04_Gantt1.10.2'!Q3:Q36,3)</f>
        <v>9.3711012583339338E-3</v>
      </c>
      <c r="G61">
        <f>_xlfn.QUARTILE.INC('05_Nutch0.9'!Q3:Q74,3)</f>
        <v>9.35311285292772E-3</v>
      </c>
      <c r="H61">
        <f>_xlfn.QUARTILE.INC('06_Lucene1.4.3'!Q3:Q59,3)</f>
        <v>8.9986803100476163E-3</v>
      </c>
      <c r="I61">
        <f>_xlfn.QUARTILE.INC('07_log4j1.2.17'!Q3:Q96,3)</f>
        <v>5.8416262149688291E-3</v>
      </c>
      <c r="J61">
        <f>_xlfn.QUARTILE.INC('08_JHotDraw7.6'!Q3:Q18,3)</f>
        <v>5.8228493183975945E-3</v>
      </c>
    </row>
    <row r="62" spans="1:10">
      <c r="B62" t="s">
        <v>14</v>
      </c>
      <c r="C62">
        <f>MAX('01_QuickUML2001'!Q3:Q23)</f>
        <v>0.1214833181283322</v>
      </c>
      <c r="D62">
        <f>MAX('02_JSciCalc2.1.0'!Q3:Q14)</f>
        <v>3.973753229047447E-2</v>
      </c>
      <c r="E62">
        <f>MAX('03_JUni3.8'!Q3:Q38)</f>
        <v>6.371972423679563E-2</v>
      </c>
      <c r="F62">
        <f>MAX('04_Gantt1.10.2'!Q3:Q36)</f>
        <v>2.1966339556452118E-2</v>
      </c>
      <c r="G62">
        <f>MAX('05_Nutch0.9'!Q3:Q74)</f>
        <v>1.6287921746693107E-2</v>
      </c>
      <c r="H62">
        <f>MAX('06_Lucene1.4.3'!Q3:Q59)</f>
        <v>1.3597811655870238E-2</v>
      </c>
      <c r="I62">
        <f>MAX('07_log4j1.2.17'!Q3:Q96)</f>
        <v>2.0652517133343699E-2</v>
      </c>
      <c r="J62">
        <f>MAX('08_JHotDraw7.6'!Q3:Q18)</f>
        <v>2.2764184730193628E-2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baseColWidth="10" defaultRowHeight="14"/>
  <cols>
    <col min="1" max="1" width="13.08203125" customWidth="1"/>
    <col min="2" max="2" width="10.1640625" customWidth="1"/>
    <col min="3" max="3" width="7.58203125" customWidth="1"/>
    <col min="4" max="4" width="15.4140625" customWidth="1"/>
    <col min="5" max="5" width="5.4140625" customWidth="1"/>
    <col min="6" max="6" width="7.5" customWidth="1"/>
    <col min="7" max="7" width="13.5" customWidth="1"/>
    <col min="8" max="1024" width="10.6640625" customWidth="1"/>
  </cols>
  <sheetData>
    <row r="1" spans="1:11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1">
      <c r="A2" t="s">
        <v>38</v>
      </c>
      <c r="B2">
        <v>0</v>
      </c>
      <c r="C2">
        <v>16347</v>
      </c>
      <c r="D2">
        <v>212.14434037615601</v>
      </c>
      <c r="E2">
        <v>11</v>
      </c>
      <c r="F2">
        <v>9402</v>
      </c>
      <c r="G2">
        <v>4833</v>
      </c>
      <c r="H2">
        <f>F2-G2</f>
        <v>4569</v>
      </c>
      <c r="I2">
        <f>G2-G2</f>
        <v>0</v>
      </c>
    </row>
    <row r="3" spans="1:11">
      <c r="A3">
        <v>0</v>
      </c>
      <c r="B3">
        <v>25</v>
      </c>
      <c r="C3">
        <v>16487</v>
      </c>
      <c r="D3">
        <v>212.96078624510201</v>
      </c>
      <c r="E3">
        <v>11</v>
      </c>
      <c r="F3">
        <v>9516</v>
      </c>
      <c r="G3">
        <v>4870</v>
      </c>
      <c r="H3">
        <f>F3-G2</f>
        <v>4683</v>
      </c>
      <c r="I3">
        <f>G3-G2</f>
        <v>37</v>
      </c>
      <c r="J3">
        <f>H3/G2</f>
        <v>0.96896337678460587</v>
      </c>
      <c r="K3">
        <f>I3/G2</f>
        <v>7.6557003931305607E-3</v>
      </c>
    </row>
    <row r="4" spans="1:11">
      <c r="A4">
        <v>1</v>
      </c>
      <c r="B4">
        <v>9</v>
      </c>
      <c r="C4">
        <v>16381</v>
      </c>
      <c r="D4">
        <v>212.72797673979301</v>
      </c>
      <c r="E4">
        <v>11</v>
      </c>
      <c r="F4">
        <v>9426</v>
      </c>
      <c r="G4">
        <v>4842</v>
      </c>
      <c r="H4">
        <f>F4-G2</f>
        <v>4593</v>
      </c>
      <c r="I4">
        <f>G4-G2</f>
        <v>9</v>
      </c>
      <c r="J4">
        <f>H4/G2</f>
        <v>0.95034140285536939</v>
      </c>
      <c r="K4">
        <f>I4/G2</f>
        <v>1.8621973929236499E-3</v>
      </c>
    </row>
    <row r="5" spans="1:11">
      <c r="A5">
        <v>2</v>
      </c>
      <c r="B5">
        <v>8</v>
      </c>
      <c r="C5">
        <v>16387</v>
      </c>
      <c r="D5">
        <v>212.77908063589601</v>
      </c>
      <c r="E5">
        <v>11</v>
      </c>
      <c r="F5">
        <v>9426</v>
      </c>
      <c r="G5">
        <v>4843</v>
      </c>
      <c r="H5">
        <f>F5-G2</f>
        <v>4593</v>
      </c>
      <c r="I5">
        <f>G5-G2</f>
        <v>10</v>
      </c>
      <c r="J5">
        <f>H5/G2</f>
        <v>0.95034140285536939</v>
      </c>
      <c r="K5">
        <f>I5/G2</f>
        <v>2.0691082143596108E-3</v>
      </c>
    </row>
    <row r="6" spans="1:11">
      <c r="A6">
        <v>3</v>
      </c>
      <c r="B6">
        <v>6</v>
      </c>
      <c r="C6">
        <v>16381</v>
      </c>
      <c r="D6">
        <v>212.59726245407799</v>
      </c>
      <c r="E6">
        <v>11</v>
      </c>
      <c r="F6">
        <v>9417</v>
      </c>
      <c r="G6">
        <v>4839</v>
      </c>
      <c r="H6">
        <f>F6-G2</f>
        <v>4584</v>
      </c>
      <c r="I6">
        <f>G6-G2</f>
        <v>6</v>
      </c>
      <c r="J6">
        <f>H6/G2</f>
        <v>0.94847920546244568</v>
      </c>
      <c r="K6">
        <f>I6/G2</f>
        <v>1.2414649286157666E-3</v>
      </c>
    </row>
    <row r="7" spans="1:11">
      <c r="A7">
        <v>4</v>
      </c>
      <c r="B7">
        <v>4</v>
      </c>
      <c r="C7">
        <v>16355</v>
      </c>
      <c r="D7">
        <v>212.39107240230001</v>
      </c>
      <c r="E7">
        <v>10</v>
      </c>
      <c r="F7">
        <v>9413</v>
      </c>
      <c r="G7">
        <v>4837</v>
      </c>
      <c r="H7">
        <f>F7-G2</f>
        <v>4580</v>
      </c>
      <c r="I7">
        <f>G7-G2</f>
        <v>4</v>
      </c>
      <c r="J7">
        <f>H7/G2</f>
        <v>0.94765156217670188</v>
      </c>
      <c r="K7">
        <f>I7/G2</f>
        <v>8.2764328574384436E-4</v>
      </c>
    </row>
    <row r="8" spans="1:11">
      <c r="A8">
        <v>5</v>
      </c>
      <c r="B8">
        <v>6</v>
      </c>
      <c r="C8">
        <v>16361</v>
      </c>
      <c r="D8">
        <v>212.64166063759399</v>
      </c>
      <c r="E8">
        <v>10</v>
      </c>
      <c r="F8">
        <v>9420</v>
      </c>
      <c r="G8">
        <v>4838</v>
      </c>
      <c r="H8">
        <f>F8-G2</f>
        <v>4587</v>
      </c>
      <c r="I8">
        <f>G8-G2</f>
        <v>5</v>
      </c>
      <c r="J8">
        <f>H8/G2</f>
        <v>0.94909993792675362</v>
      </c>
      <c r="K8">
        <f>I8/G2</f>
        <v>1.0345541071798054E-3</v>
      </c>
    </row>
    <row r="9" spans="1:11">
      <c r="A9">
        <v>6</v>
      </c>
      <c r="B9">
        <v>5</v>
      </c>
      <c r="C9">
        <v>16395</v>
      </c>
      <c r="D9">
        <v>212.806402170571</v>
      </c>
      <c r="E9">
        <v>10</v>
      </c>
      <c r="F9">
        <v>9420</v>
      </c>
      <c r="G9">
        <v>4840</v>
      </c>
      <c r="H9">
        <f>F9-G2</f>
        <v>4587</v>
      </c>
      <c r="I9">
        <f>G9-G2</f>
        <v>7</v>
      </c>
      <c r="J9">
        <f>H9/G2</f>
        <v>0.94909993792675362</v>
      </c>
      <c r="K9">
        <f>I9/G2</f>
        <v>1.4483757500517278E-3</v>
      </c>
    </row>
    <row r="10" spans="1:11">
      <c r="A10">
        <v>7</v>
      </c>
      <c r="B10">
        <v>7</v>
      </c>
      <c r="C10">
        <v>16393</v>
      </c>
      <c r="D10">
        <v>212.82367044151599</v>
      </c>
      <c r="E10">
        <v>10</v>
      </c>
      <c r="F10">
        <v>9426</v>
      </c>
      <c r="G10">
        <v>4843</v>
      </c>
      <c r="H10">
        <f>F10-G2</f>
        <v>4593</v>
      </c>
      <c r="I10">
        <f>G10-G2</f>
        <v>10</v>
      </c>
      <c r="J10">
        <f>H10/G2</f>
        <v>0.95034140285536939</v>
      </c>
      <c r="K10">
        <f>I10/G2</f>
        <v>2.0691082143596108E-3</v>
      </c>
    </row>
    <row r="11" spans="1:11">
      <c r="A11">
        <v>8</v>
      </c>
      <c r="B11">
        <v>4</v>
      </c>
      <c r="C11">
        <v>16353</v>
      </c>
      <c r="D11">
        <v>212.79711815393401</v>
      </c>
      <c r="E11">
        <v>11</v>
      </c>
      <c r="F11">
        <v>9411</v>
      </c>
      <c r="G11">
        <v>4836</v>
      </c>
      <c r="H11">
        <f>F11-G2</f>
        <v>4578</v>
      </c>
      <c r="I11">
        <f>G11-G2</f>
        <v>3</v>
      </c>
      <c r="J11">
        <f>H11/G2</f>
        <v>0.94723774053382992</v>
      </c>
      <c r="K11">
        <f>I11/G2</f>
        <v>6.207324643078833E-4</v>
      </c>
    </row>
    <row r="12" spans="1:11">
      <c r="A12">
        <v>9</v>
      </c>
      <c r="B12">
        <v>4</v>
      </c>
      <c r="C12">
        <v>16363</v>
      </c>
      <c r="D12">
        <v>212.79782022963599</v>
      </c>
      <c r="E12">
        <v>11</v>
      </c>
      <c r="F12">
        <v>9411</v>
      </c>
      <c r="G12">
        <v>4836</v>
      </c>
      <c r="H12">
        <f>F12-G2</f>
        <v>4578</v>
      </c>
      <c r="I12">
        <f>G12-G2</f>
        <v>3</v>
      </c>
      <c r="J12">
        <f>H12/G2</f>
        <v>0.94723774053382992</v>
      </c>
      <c r="K12">
        <f>I12/G2</f>
        <v>6.207324643078833E-4</v>
      </c>
    </row>
    <row r="13" spans="1:11">
      <c r="A13">
        <v>10</v>
      </c>
      <c r="B13">
        <v>4</v>
      </c>
      <c r="C13">
        <v>16357</v>
      </c>
      <c r="D13">
        <v>212.75452556134201</v>
      </c>
      <c r="E13">
        <v>11</v>
      </c>
      <c r="F13">
        <v>9411</v>
      </c>
      <c r="G13">
        <v>4837</v>
      </c>
      <c r="H13">
        <f>F13-G2</f>
        <v>4578</v>
      </c>
      <c r="I13">
        <f>G13-G2</f>
        <v>4</v>
      </c>
      <c r="J13">
        <f>H13/G2</f>
        <v>0.94723774053382992</v>
      </c>
      <c r="K13">
        <f>I13/G2</f>
        <v>8.2764328574384436E-4</v>
      </c>
    </row>
    <row r="14" spans="1:11">
      <c r="A14">
        <v>11</v>
      </c>
      <c r="B14">
        <v>5</v>
      </c>
      <c r="C14">
        <v>16351</v>
      </c>
      <c r="D14">
        <v>212.87952556134101</v>
      </c>
      <c r="E14">
        <v>11</v>
      </c>
      <c r="F14">
        <v>9406</v>
      </c>
      <c r="G14">
        <v>4835</v>
      </c>
      <c r="H14">
        <f>F14-G2</f>
        <v>4573</v>
      </c>
      <c r="I14">
        <f>G14-G2</f>
        <v>2</v>
      </c>
      <c r="J14">
        <f>H14/G2</f>
        <v>0.94620318642665013</v>
      </c>
      <c r="K14">
        <f>I14/G2</f>
        <v>4.1382164287192218E-4</v>
      </c>
    </row>
    <row r="15" spans="1:11">
      <c r="A15">
        <v>12</v>
      </c>
      <c r="B15">
        <v>4</v>
      </c>
      <c r="C15">
        <v>16359</v>
      </c>
      <c r="D15">
        <v>212.39434037615601</v>
      </c>
      <c r="E15">
        <v>11</v>
      </c>
      <c r="F15">
        <v>9414</v>
      </c>
      <c r="G15">
        <v>4837</v>
      </c>
      <c r="H15">
        <f>F15-G2</f>
        <v>4581</v>
      </c>
      <c r="I15">
        <f>G15-G2</f>
        <v>4</v>
      </c>
      <c r="J15">
        <f>H15/G2</f>
        <v>0.94785847299813786</v>
      </c>
      <c r="K15">
        <f>I15/G2</f>
        <v>8.2764328574384436E-4</v>
      </c>
    </row>
    <row r="16" spans="1:11">
      <c r="A16">
        <v>13</v>
      </c>
      <c r="B16">
        <v>7</v>
      </c>
      <c r="C16">
        <v>16374</v>
      </c>
      <c r="D16">
        <v>212.81447926504501</v>
      </c>
      <c r="E16">
        <v>10</v>
      </c>
      <c r="F16">
        <v>9429</v>
      </c>
      <c r="G16">
        <v>4842</v>
      </c>
      <c r="H16">
        <f>F16-G2</f>
        <v>4596</v>
      </c>
      <c r="I16">
        <f>G16-G3</f>
        <v>-28</v>
      </c>
      <c r="J16">
        <f>H16/G2</f>
        <v>0.95096213531967722</v>
      </c>
      <c r="K16">
        <f>I16/G2</f>
        <v>-5.7935030002069111E-3</v>
      </c>
    </row>
    <row r="17" spans="1:11">
      <c r="A17">
        <v>14</v>
      </c>
      <c r="B17">
        <v>19</v>
      </c>
      <c r="C17">
        <v>16381</v>
      </c>
      <c r="D17">
        <v>212.69009201014299</v>
      </c>
      <c r="E17">
        <v>10</v>
      </c>
      <c r="F17">
        <v>9447</v>
      </c>
      <c r="G17">
        <v>4849</v>
      </c>
      <c r="H17">
        <f>F17-G2</f>
        <v>4614</v>
      </c>
      <c r="I17">
        <f>G17-G4</f>
        <v>7</v>
      </c>
      <c r="J17">
        <f>H17/G2</f>
        <v>0.95468653010552451</v>
      </c>
      <c r="K17">
        <f>I17/G2</f>
        <v>1.4483757500517278E-3</v>
      </c>
    </row>
    <row r="18" spans="1:11">
      <c r="A18">
        <v>15</v>
      </c>
      <c r="B18">
        <v>7</v>
      </c>
      <c r="C18">
        <v>16356</v>
      </c>
      <c r="D18">
        <v>213.071032295348</v>
      </c>
      <c r="E18">
        <v>11</v>
      </c>
      <c r="F18">
        <v>9414</v>
      </c>
      <c r="G18">
        <v>4834</v>
      </c>
      <c r="H18">
        <f>F18-G2</f>
        <v>4581</v>
      </c>
      <c r="I18">
        <f>G18-G5</f>
        <v>-9</v>
      </c>
      <c r="J18">
        <f>H18/G2</f>
        <v>0.94785847299813786</v>
      </c>
      <c r="K18">
        <f>I18/G2</f>
        <v>-1.8621973929236499E-3</v>
      </c>
    </row>
    <row r="19" spans="1:11">
      <c r="A19">
        <v>16</v>
      </c>
      <c r="B19">
        <v>17</v>
      </c>
      <c r="C19">
        <v>16487</v>
      </c>
      <c r="D19">
        <v>212.919255461071</v>
      </c>
      <c r="E19">
        <v>10</v>
      </c>
      <c r="F19">
        <v>9468</v>
      </c>
      <c r="G19">
        <v>4856</v>
      </c>
      <c r="H19">
        <f>F19-G2</f>
        <v>4635</v>
      </c>
      <c r="I19">
        <f>G19-G2</f>
        <v>23</v>
      </c>
      <c r="J19">
        <f>H19/G2</f>
        <v>0.95903165735567975</v>
      </c>
      <c r="K19">
        <f>I19/G2</f>
        <v>4.7589488930271052E-3</v>
      </c>
    </row>
    <row r="20" spans="1:11">
      <c r="A20">
        <v>17</v>
      </c>
      <c r="B20">
        <v>4</v>
      </c>
      <c r="C20">
        <v>16379</v>
      </c>
      <c r="D20">
        <v>212.75448407860799</v>
      </c>
      <c r="E20">
        <v>10</v>
      </c>
      <c r="F20">
        <v>9420</v>
      </c>
      <c r="G20">
        <v>4839</v>
      </c>
      <c r="H20">
        <f>F20-G2</f>
        <v>4587</v>
      </c>
      <c r="I20">
        <f>G20-G2</f>
        <v>6</v>
      </c>
      <c r="J20">
        <f>H20/G2</f>
        <v>0.94909993792675362</v>
      </c>
      <c r="K20">
        <f>I20/G2</f>
        <v>1.2414649286157666E-3</v>
      </c>
    </row>
    <row r="21" spans="1:11">
      <c r="A21">
        <v>18</v>
      </c>
      <c r="B21">
        <v>15</v>
      </c>
      <c r="C21">
        <v>16473</v>
      </c>
      <c r="D21">
        <v>212.95320026626601</v>
      </c>
      <c r="E21">
        <v>11</v>
      </c>
      <c r="F21">
        <v>9462</v>
      </c>
      <c r="G21">
        <v>4854</v>
      </c>
      <c r="H21">
        <f>F21-G2</f>
        <v>4629</v>
      </c>
      <c r="I21">
        <f>G21-G2</f>
        <v>21</v>
      </c>
      <c r="J21">
        <f>H21/G2</f>
        <v>0.95779019242706398</v>
      </c>
      <c r="K21">
        <f>I21/G2</f>
        <v>4.3451272501551829E-3</v>
      </c>
    </row>
    <row r="22" spans="1:11">
      <c r="A22">
        <v>19</v>
      </c>
      <c r="B22">
        <v>13</v>
      </c>
      <c r="C22">
        <v>16459</v>
      </c>
      <c r="D22">
        <v>212.95472443654</v>
      </c>
      <c r="E22">
        <v>10</v>
      </c>
      <c r="F22">
        <v>9456</v>
      </c>
      <c r="G22">
        <v>4852</v>
      </c>
      <c r="H22">
        <f>F22-G2</f>
        <v>4623</v>
      </c>
      <c r="I22">
        <f>G22-G2</f>
        <v>19</v>
      </c>
      <c r="J22">
        <f>H22/G2</f>
        <v>0.95654872749844821</v>
      </c>
      <c r="K22">
        <f>I22/G2</f>
        <v>3.9313056072832605E-3</v>
      </c>
    </row>
    <row r="23" spans="1:11">
      <c r="A23">
        <v>20</v>
      </c>
      <c r="B23">
        <v>7</v>
      </c>
      <c r="C23">
        <v>16367</v>
      </c>
      <c r="D23">
        <v>212.65548525964201</v>
      </c>
      <c r="E23">
        <v>11</v>
      </c>
      <c r="F23">
        <v>9426</v>
      </c>
      <c r="G23">
        <v>4841</v>
      </c>
      <c r="H23">
        <f>F23-G2</f>
        <v>4593</v>
      </c>
      <c r="I23">
        <f>G23-G2</f>
        <v>8</v>
      </c>
      <c r="J23">
        <f>H23/G2</f>
        <v>0.95034140285536939</v>
      </c>
      <c r="K23">
        <f>I23/G2</f>
        <v>1.6552865714876887E-3</v>
      </c>
    </row>
    <row r="24" spans="1:11">
      <c r="A24">
        <v>21</v>
      </c>
      <c r="B24">
        <v>8</v>
      </c>
      <c r="C24">
        <v>16363</v>
      </c>
      <c r="D24">
        <v>212.87934037615599</v>
      </c>
      <c r="E24">
        <v>11</v>
      </c>
      <c r="F24">
        <v>9420</v>
      </c>
      <c r="G24">
        <v>4840</v>
      </c>
      <c r="H24">
        <f>F24-G2</f>
        <v>4587</v>
      </c>
      <c r="I24">
        <f>G24-G2</f>
        <v>7</v>
      </c>
      <c r="J24">
        <f>H24/G2</f>
        <v>0.94909993792675362</v>
      </c>
      <c r="K24">
        <f>I24/G2</f>
        <v>1.4483757500517278E-3</v>
      </c>
    </row>
    <row r="25" spans="1:11">
      <c r="A25">
        <v>22</v>
      </c>
      <c r="B25">
        <v>7</v>
      </c>
      <c r="C25">
        <v>16403</v>
      </c>
      <c r="D25">
        <v>212.852098626123</v>
      </c>
      <c r="E25">
        <v>11</v>
      </c>
      <c r="F25">
        <v>9426</v>
      </c>
      <c r="G25">
        <v>4843</v>
      </c>
      <c r="H25">
        <f>F25-G2</f>
        <v>4593</v>
      </c>
      <c r="I25">
        <f>G25-G2</f>
        <v>10</v>
      </c>
      <c r="J25">
        <f>H25/G2</f>
        <v>0.95034140285536939</v>
      </c>
      <c r="K25">
        <f>I25/G2</f>
        <v>2.0691082143596108E-3</v>
      </c>
    </row>
    <row r="26" spans="1:11">
      <c r="A26">
        <v>23</v>
      </c>
      <c r="B26">
        <v>5</v>
      </c>
      <c r="C26">
        <v>16365</v>
      </c>
      <c r="D26">
        <v>212.39434037615601</v>
      </c>
      <c r="E26">
        <v>11</v>
      </c>
      <c r="F26">
        <v>9414</v>
      </c>
      <c r="G26">
        <v>4841</v>
      </c>
      <c r="H26">
        <f>F26-G2</f>
        <v>4581</v>
      </c>
      <c r="I26">
        <f>G26-G2</f>
        <v>8</v>
      </c>
      <c r="J26">
        <f>H26/G2</f>
        <v>0.94785847299813786</v>
      </c>
      <c r="K26">
        <f>I26/G2</f>
        <v>1.6552865714876887E-3</v>
      </c>
    </row>
    <row r="27" spans="1:11">
      <c r="A27">
        <v>24</v>
      </c>
      <c r="B27">
        <v>4</v>
      </c>
      <c r="C27">
        <v>16375</v>
      </c>
      <c r="D27">
        <v>212.35862609044199</v>
      </c>
      <c r="E27">
        <v>11</v>
      </c>
      <c r="F27">
        <v>9413</v>
      </c>
      <c r="G27">
        <v>4837</v>
      </c>
      <c r="H27">
        <f>F27-G2</f>
        <v>4580</v>
      </c>
      <c r="I27">
        <f>G27-G2</f>
        <v>4</v>
      </c>
      <c r="J27">
        <f>H27/G2</f>
        <v>0.94765156217670188</v>
      </c>
      <c r="K27">
        <f>I27/G2</f>
        <v>8.2764328574384436E-4</v>
      </c>
    </row>
    <row r="28" spans="1:11">
      <c r="A28">
        <v>25</v>
      </c>
      <c r="B28">
        <v>4</v>
      </c>
      <c r="C28">
        <v>16353</v>
      </c>
      <c r="D28">
        <v>212.47767370949001</v>
      </c>
      <c r="E28">
        <v>11</v>
      </c>
      <c r="F28">
        <v>9411</v>
      </c>
      <c r="G28">
        <v>4836</v>
      </c>
      <c r="H28">
        <f>F28-G2</f>
        <v>4578</v>
      </c>
      <c r="I28">
        <f>G28-G2</f>
        <v>3</v>
      </c>
      <c r="J28">
        <f>H28/G2</f>
        <v>0.94723774053382992</v>
      </c>
      <c r="K28">
        <f>I28/G2</f>
        <v>6.207324643078833E-4</v>
      </c>
    </row>
    <row r="29" spans="1:11">
      <c r="A29">
        <v>26</v>
      </c>
      <c r="B29">
        <v>5</v>
      </c>
      <c r="C29">
        <v>16355</v>
      </c>
      <c r="D29">
        <v>212.619340376156</v>
      </c>
      <c r="E29">
        <v>11</v>
      </c>
      <c r="F29">
        <v>9408</v>
      </c>
      <c r="G29">
        <v>4835</v>
      </c>
      <c r="H29">
        <f>F29-G2</f>
        <v>4575</v>
      </c>
      <c r="I29">
        <f>G29-G2</f>
        <v>2</v>
      </c>
      <c r="J29">
        <f>H29/G2</f>
        <v>0.94661700806952198</v>
      </c>
      <c r="K29">
        <f>I29/G2</f>
        <v>4.1382164287192218E-4</v>
      </c>
    </row>
    <row r="30" spans="1:11">
      <c r="A30">
        <v>27</v>
      </c>
      <c r="B30">
        <v>4</v>
      </c>
      <c r="C30">
        <v>16363</v>
      </c>
      <c r="D30">
        <v>212.39421231332</v>
      </c>
      <c r="E30">
        <v>11</v>
      </c>
      <c r="F30">
        <v>9413</v>
      </c>
      <c r="G30">
        <v>4836</v>
      </c>
      <c r="H30">
        <f>F30-G2</f>
        <v>4580</v>
      </c>
      <c r="I30">
        <f>G30-G2</f>
        <v>3</v>
      </c>
      <c r="J30">
        <f>H30/G2</f>
        <v>0.94765156217670188</v>
      </c>
      <c r="K30">
        <f>I30/G2</f>
        <v>6.207324643078833E-4</v>
      </c>
    </row>
    <row r="31" spans="1:11">
      <c r="A31">
        <v>28</v>
      </c>
      <c r="B31">
        <v>5</v>
      </c>
      <c r="C31">
        <v>16367</v>
      </c>
      <c r="D31">
        <v>212.50267370949001</v>
      </c>
      <c r="E31">
        <v>11</v>
      </c>
      <c r="F31">
        <v>9419</v>
      </c>
      <c r="G31">
        <v>4839</v>
      </c>
      <c r="H31">
        <f>F31-G2</f>
        <v>4586</v>
      </c>
      <c r="I31">
        <f>G31-G2</f>
        <v>6</v>
      </c>
      <c r="J31">
        <f>H31/G2</f>
        <v>0.94889302710531764</v>
      </c>
      <c r="K31">
        <f>I31/G2</f>
        <v>1.2414649286157666E-3</v>
      </c>
    </row>
    <row r="34" spans="1:3">
      <c r="C34" t="s">
        <v>40</v>
      </c>
    </row>
    <row r="35" spans="1:3">
      <c r="A35" t="s">
        <v>42</v>
      </c>
      <c r="C35">
        <f>PEARSON(C2:C31,H2:H31)</f>
        <v>0.90644125639376638</v>
      </c>
    </row>
    <row r="36" spans="1:3">
      <c r="A36" t="s">
        <v>43</v>
      </c>
      <c r="C36">
        <f>PEARSON(D2:D31,H2:H31)</f>
        <v>0.50106450238992495</v>
      </c>
    </row>
    <row r="37" spans="1:3">
      <c r="A37" t="s">
        <v>44</v>
      </c>
      <c r="C37">
        <f>PEARSON(E2:E31,H2:H31)</f>
        <v>-0.21948476816719253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9"/>
  <sheetViews>
    <sheetView workbookViewId="0"/>
  </sheetViews>
  <sheetFormatPr baseColWidth="10" defaultRowHeight="14"/>
  <cols>
    <col min="1" max="7" width="10.6640625" customWidth="1"/>
    <col min="8" max="8" width="14.25" customWidth="1"/>
    <col min="9" max="12" width="10.6640625" customWidth="1"/>
  </cols>
  <sheetData>
    <row r="1" spans="1:12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J1" t="s">
        <v>47</v>
      </c>
      <c r="K1" t="s">
        <v>48</v>
      </c>
      <c r="L1" t="s">
        <v>49</v>
      </c>
    </row>
    <row r="2" spans="1:12">
      <c r="B2" t="s">
        <v>38</v>
      </c>
      <c r="C2">
        <v>0</v>
      </c>
      <c r="D2">
        <v>528</v>
      </c>
      <c r="E2">
        <v>14.2477685515508</v>
      </c>
      <c r="F2">
        <v>3</v>
      </c>
      <c r="G2">
        <v>371</v>
      </c>
      <c r="H2">
        <v>135</v>
      </c>
      <c r="J2">
        <f t="shared" ref="J2:J65" si="0">H2-H$2</f>
        <v>0</v>
      </c>
      <c r="K2">
        <f t="shared" ref="K2:K65" si="1">D2-D$2</f>
        <v>0</v>
      </c>
      <c r="L2">
        <f t="shared" ref="L2:L65" si="2">E2-E$2</f>
        <v>0</v>
      </c>
    </row>
    <row r="3" spans="1:12">
      <c r="A3" t="s">
        <v>39</v>
      </c>
      <c r="B3">
        <v>0</v>
      </c>
      <c r="C3">
        <v>8</v>
      </c>
      <c r="D3">
        <v>554</v>
      </c>
      <c r="E3">
        <v>15.088819454670601</v>
      </c>
      <c r="F3">
        <v>3</v>
      </c>
      <c r="G3">
        <v>392</v>
      </c>
      <c r="H3">
        <v>142</v>
      </c>
      <c r="J3">
        <f t="shared" si="0"/>
        <v>7</v>
      </c>
      <c r="K3">
        <f t="shared" si="1"/>
        <v>26</v>
      </c>
      <c r="L3">
        <f t="shared" si="2"/>
        <v>0.84105090311980035</v>
      </c>
    </row>
    <row r="4" spans="1:12">
      <c r="B4">
        <v>1</v>
      </c>
      <c r="C4">
        <v>7</v>
      </c>
      <c r="D4">
        <v>540</v>
      </c>
      <c r="E4">
        <v>15.232729103819</v>
      </c>
      <c r="F4">
        <v>3</v>
      </c>
      <c r="G4">
        <v>383</v>
      </c>
      <c r="H4">
        <v>139</v>
      </c>
      <c r="J4">
        <f t="shared" si="0"/>
        <v>4</v>
      </c>
      <c r="K4">
        <f t="shared" si="1"/>
        <v>12</v>
      </c>
      <c r="L4">
        <f t="shared" si="2"/>
        <v>0.98496055226820012</v>
      </c>
    </row>
    <row r="5" spans="1:12">
      <c r="B5">
        <v>2</v>
      </c>
      <c r="C5">
        <v>7</v>
      </c>
      <c r="D5">
        <v>554</v>
      </c>
      <c r="E5">
        <v>15.065771061861</v>
      </c>
      <c r="F5">
        <v>3</v>
      </c>
      <c r="G5">
        <v>389</v>
      </c>
      <c r="H5">
        <v>141</v>
      </c>
      <c r="J5">
        <f t="shared" si="0"/>
        <v>6</v>
      </c>
      <c r="K5">
        <f t="shared" si="1"/>
        <v>26</v>
      </c>
      <c r="L5">
        <f t="shared" si="2"/>
        <v>0.81800251031019933</v>
      </c>
    </row>
    <row r="6" spans="1:12">
      <c r="B6">
        <v>3</v>
      </c>
      <c r="C6">
        <v>5</v>
      </c>
      <c r="D6">
        <v>546</v>
      </c>
      <c r="E6">
        <v>14.9891393602293</v>
      </c>
      <c r="F6">
        <v>3</v>
      </c>
      <c r="G6">
        <v>383</v>
      </c>
      <c r="H6">
        <v>139</v>
      </c>
      <c r="J6">
        <f t="shared" si="0"/>
        <v>4</v>
      </c>
      <c r="K6">
        <f t="shared" si="1"/>
        <v>18</v>
      </c>
      <c r="L6">
        <f t="shared" si="2"/>
        <v>0.74137080867850003</v>
      </c>
    </row>
    <row r="7" spans="1:12">
      <c r="B7">
        <v>4</v>
      </c>
      <c r="C7">
        <v>4</v>
      </c>
      <c r="D7">
        <v>534</v>
      </c>
      <c r="E7">
        <v>15.241851391787399</v>
      </c>
      <c r="F7">
        <v>3</v>
      </c>
      <c r="G7">
        <v>377</v>
      </c>
      <c r="H7">
        <v>137</v>
      </c>
      <c r="J7">
        <f t="shared" si="0"/>
        <v>2</v>
      </c>
      <c r="K7">
        <f t="shared" si="1"/>
        <v>6</v>
      </c>
      <c r="L7">
        <f t="shared" si="2"/>
        <v>0.9940828402365991</v>
      </c>
    </row>
    <row r="8" spans="1:12">
      <c r="B8">
        <v>5</v>
      </c>
      <c r="C8">
        <v>4</v>
      </c>
      <c r="D8">
        <v>534</v>
      </c>
      <c r="E8">
        <v>15.241851391787399</v>
      </c>
      <c r="F8">
        <v>3</v>
      </c>
      <c r="G8">
        <v>377</v>
      </c>
      <c r="H8">
        <v>137</v>
      </c>
      <c r="J8">
        <f t="shared" si="0"/>
        <v>2</v>
      </c>
      <c r="K8">
        <f t="shared" si="1"/>
        <v>6</v>
      </c>
      <c r="L8">
        <f t="shared" si="2"/>
        <v>0.9940828402365991</v>
      </c>
    </row>
    <row r="9" spans="1:12">
      <c r="B9">
        <v>6</v>
      </c>
      <c r="C9">
        <v>10</v>
      </c>
      <c r="D9">
        <v>574</v>
      </c>
      <c r="E9">
        <v>14.737351884884101</v>
      </c>
      <c r="F9">
        <v>3</v>
      </c>
      <c r="G9">
        <v>409</v>
      </c>
      <c r="H9">
        <v>148</v>
      </c>
      <c r="J9">
        <f t="shared" si="0"/>
        <v>13</v>
      </c>
      <c r="K9">
        <f t="shared" si="1"/>
        <v>46</v>
      </c>
      <c r="L9">
        <f t="shared" si="2"/>
        <v>0.48958333333330017</v>
      </c>
    </row>
    <row r="10" spans="1:12">
      <c r="B10">
        <v>7</v>
      </c>
      <c r="C10">
        <v>4</v>
      </c>
      <c r="D10">
        <v>538</v>
      </c>
      <c r="E10">
        <v>14.9045145832968</v>
      </c>
      <c r="F10">
        <v>3</v>
      </c>
      <c r="G10">
        <v>381</v>
      </c>
      <c r="H10">
        <v>139</v>
      </c>
      <c r="J10">
        <f t="shared" si="0"/>
        <v>4</v>
      </c>
      <c r="K10">
        <f t="shared" si="1"/>
        <v>10</v>
      </c>
      <c r="L10">
        <f t="shared" si="2"/>
        <v>0.65674603174599966</v>
      </c>
    </row>
    <row r="11" spans="1:12">
      <c r="B11">
        <v>8</v>
      </c>
      <c r="C11">
        <v>4</v>
      </c>
      <c r="D11">
        <v>538</v>
      </c>
      <c r="E11">
        <v>14.9045145832968</v>
      </c>
      <c r="F11">
        <v>3</v>
      </c>
      <c r="G11">
        <v>381</v>
      </c>
      <c r="H11">
        <v>139</v>
      </c>
      <c r="J11">
        <f t="shared" si="0"/>
        <v>4</v>
      </c>
      <c r="K11">
        <f t="shared" si="1"/>
        <v>10</v>
      </c>
      <c r="L11">
        <f t="shared" si="2"/>
        <v>0.65674603174599966</v>
      </c>
    </row>
    <row r="12" spans="1:12">
      <c r="B12">
        <v>9</v>
      </c>
      <c r="C12">
        <v>7</v>
      </c>
      <c r="D12">
        <v>538</v>
      </c>
      <c r="E12">
        <v>14.4477685515508</v>
      </c>
      <c r="F12">
        <v>3</v>
      </c>
      <c r="G12">
        <v>385</v>
      </c>
      <c r="H12">
        <v>140</v>
      </c>
      <c r="J12">
        <f t="shared" si="0"/>
        <v>5</v>
      </c>
      <c r="K12">
        <f t="shared" si="1"/>
        <v>10</v>
      </c>
      <c r="L12">
        <f t="shared" si="2"/>
        <v>0.19999999999999929</v>
      </c>
    </row>
    <row r="13" spans="1:12">
      <c r="A13" t="s">
        <v>21</v>
      </c>
      <c r="B13">
        <v>0</v>
      </c>
      <c r="C13">
        <v>4</v>
      </c>
      <c r="D13">
        <v>528</v>
      </c>
      <c r="E13">
        <v>14.2477685515508</v>
      </c>
      <c r="F13">
        <v>3</v>
      </c>
      <c r="G13">
        <v>371</v>
      </c>
      <c r="H13">
        <v>135</v>
      </c>
      <c r="J13">
        <f t="shared" si="0"/>
        <v>0</v>
      </c>
      <c r="K13">
        <f t="shared" si="1"/>
        <v>0</v>
      </c>
      <c r="L13">
        <f t="shared" si="2"/>
        <v>0</v>
      </c>
    </row>
    <row r="14" spans="1:12">
      <c r="B14">
        <v>1</v>
      </c>
      <c r="C14">
        <v>8</v>
      </c>
      <c r="D14">
        <v>550</v>
      </c>
      <c r="E14">
        <v>14.593745563044999</v>
      </c>
      <c r="F14">
        <v>3</v>
      </c>
      <c r="G14">
        <v>386</v>
      </c>
      <c r="H14">
        <v>140</v>
      </c>
      <c r="J14">
        <f t="shared" si="0"/>
        <v>5</v>
      </c>
      <c r="K14">
        <f t="shared" si="1"/>
        <v>22</v>
      </c>
      <c r="L14">
        <f t="shared" si="2"/>
        <v>0.3459770114941989</v>
      </c>
    </row>
    <row r="15" spans="1:12">
      <c r="B15">
        <v>2</v>
      </c>
      <c r="C15">
        <v>7</v>
      </c>
      <c r="D15">
        <v>536</v>
      </c>
      <c r="E15">
        <v>14.7370394486466</v>
      </c>
      <c r="F15">
        <v>3</v>
      </c>
      <c r="G15">
        <v>377</v>
      </c>
      <c r="H15">
        <v>137</v>
      </c>
      <c r="J15">
        <f t="shared" si="0"/>
        <v>2</v>
      </c>
      <c r="K15">
        <f t="shared" si="1"/>
        <v>8</v>
      </c>
      <c r="L15">
        <f t="shared" si="2"/>
        <v>0.48927089709579974</v>
      </c>
    </row>
    <row r="16" spans="1:12">
      <c r="B16">
        <v>3</v>
      </c>
      <c r="C16">
        <v>7</v>
      </c>
      <c r="D16">
        <v>550</v>
      </c>
      <c r="E16">
        <v>14.5700814066885</v>
      </c>
      <c r="F16">
        <v>3</v>
      </c>
      <c r="G16">
        <v>383</v>
      </c>
      <c r="H16">
        <v>139</v>
      </c>
      <c r="J16">
        <f t="shared" si="0"/>
        <v>4</v>
      </c>
      <c r="K16">
        <f t="shared" si="1"/>
        <v>22</v>
      </c>
      <c r="L16">
        <f t="shared" si="2"/>
        <v>0.32231285513769947</v>
      </c>
    </row>
    <row r="17" spans="1:12">
      <c r="B17">
        <v>4</v>
      </c>
      <c r="C17">
        <v>5</v>
      </c>
      <c r="D17">
        <v>542</v>
      </c>
      <c r="E17">
        <v>14.4934497050569</v>
      </c>
      <c r="F17">
        <v>3</v>
      </c>
      <c r="G17">
        <v>377</v>
      </c>
      <c r="H17">
        <v>137</v>
      </c>
      <c r="J17">
        <f t="shared" si="0"/>
        <v>2</v>
      </c>
      <c r="K17">
        <f t="shared" si="1"/>
        <v>14</v>
      </c>
      <c r="L17">
        <f t="shared" si="2"/>
        <v>0.24568115350609965</v>
      </c>
    </row>
    <row r="18" spans="1:12">
      <c r="B18">
        <v>5</v>
      </c>
      <c r="C18">
        <v>4</v>
      </c>
      <c r="D18">
        <v>530</v>
      </c>
      <c r="E18">
        <v>14.746161736615001</v>
      </c>
      <c r="F18">
        <v>3</v>
      </c>
      <c r="G18">
        <v>371</v>
      </c>
      <c r="H18">
        <v>135</v>
      </c>
      <c r="J18">
        <f t="shared" si="0"/>
        <v>0</v>
      </c>
      <c r="K18">
        <f t="shared" si="1"/>
        <v>2</v>
      </c>
      <c r="L18">
        <f t="shared" si="2"/>
        <v>0.49839318506420049</v>
      </c>
    </row>
    <row r="19" spans="1:12">
      <c r="B19">
        <v>6</v>
      </c>
      <c r="C19">
        <v>4</v>
      </c>
      <c r="D19">
        <v>530</v>
      </c>
      <c r="E19">
        <v>14.746161736615001</v>
      </c>
      <c r="F19">
        <v>3</v>
      </c>
      <c r="G19">
        <v>371</v>
      </c>
      <c r="H19">
        <v>135</v>
      </c>
      <c r="J19">
        <f t="shared" si="0"/>
        <v>0</v>
      </c>
      <c r="K19">
        <f t="shared" si="1"/>
        <v>2</v>
      </c>
      <c r="L19">
        <f t="shared" si="2"/>
        <v>0.49839318506420049</v>
      </c>
    </row>
    <row r="20" spans="1:12">
      <c r="B20">
        <v>7</v>
      </c>
      <c r="C20">
        <v>10</v>
      </c>
      <c r="D20">
        <v>570</v>
      </c>
      <c r="E20">
        <v>14.2416622297117</v>
      </c>
      <c r="F20">
        <v>3</v>
      </c>
      <c r="G20">
        <v>403</v>
      </c>
      <c r="H20">
        <v>146</v>
      </c>
      <c r="J20">
        <f t="shared" si="0"/>
        <v>11</v>
      </c>
      <c r="K20">
        <f t="shared" si="1"/>
        <v>42</v>
      </c>
      <c r="L20">
        <f t="shared" si="2"/>
        <v>-6.1063218391002039E-3</v>
      </c>
    </row>
    <row r="21" spans="1:12">
      <c r="B21">
        <v>8</v>
      </c>
      <c r="C21">
        <v>4</v>
      </c>
      <c r="D21">
        <v>534</v>
      </c>
      <c r="E21">
        <v>14.4088249281244</v>
      </c>
      <c r="F21">
        <v>3</v>
      </c>
      <c r="G21">
        <v>375</v>
      </c>
      <c r="H21">
        <v>137</v>
      </c>
      <c r="J21">
        <f t="shared" si="0"/>
        <v>2</v>
      </c>
      <c r="K21">
        <f t="shared" si="1"/>
        <v>6</v>
      </c>
      <c r="L21">
        <f t="shared" si="2"/>
        <v>0.16105637657359928</v>
      </c>
    </row>
    <row r="22" spans="1:12">
      <c r="B22">
        <v>9</v>
      </c>
      <c r="C22">
        <v>4</v>
      </c>
      <c r="D22">
        <v>534</v>
      </c>
      <c r="E22">
        <v>14.4088249281244</v>
      </c>
      <c r="F22">
        <v>3</v>
      </c>
      <c r="G22">
        <v>375</v>
      </c>
      <c r="H22">
        <v>137</v>
      </c>
      <c r="J22">
        <f t="shared" si="0"/>
        <v>2</v>
      </c>
      <c r="K22">
        <f t="shared" si="1"/>
        <v>6</v>
      </c>
      <c r="L22">
        <f t="shared" si="2"/>
        <v>0.16105637657359928</v>
      </c>
    </row>
    <row r="23" spans="1:12">
      <c r="B23">
        <v>10</v>
      </c>
      <c r="C23">
        <v>7</v>
      </c>
      <c r="D23">
        <v>534</v>
      </c>
      <c r="E23">
        <v>13.9520788963783</v>
      </c>
      <c r="F23">
        <v>3</v>
      </c>
      <c r="G23">
        <v>379</v>
      </c>
      <c r="H23">
        <v>138</v>
      </c>
      <c r="J23">
        <f t="shared" si="0"/>
        <v>3</v>
      </c>
      <c r="K23">
        <f t="shared" si="1"/>
        <v>6</v>
      </c>
      <c r="L23">
        <f t="shared" si="2"/>
        <v>-0.29568965517250057</v>
      </c>
    </row>
    <row r="24" spans="1:12">
      <c r="A24" t="s">
        <v>9</v>
      </c>
      <c r="B24">
        <v>0</v>
      </c>
      <c r="C24">
        <v>7</v>
      </c>
      <c r="D24">
        <v>2594</v>
      </c>
      <c r="E24">
        <v>75.797519330813898</v>
      </c>
      <c r="F24">
        <v>1</v>
      </c>
      <c r="G24">
        <v>1604</v>
      </c>
      <c r="H24">
        <v>1033</v>
      </c>
      <c r="J24">
        <f t="shared" si="0"/>
        <v>898</v>
      </c>
      <c r="K24">
        <f t="shared" si="1"/>
        <v>2066</v>
      </c>
      <c r="L24">
        <f t="shared" si="2"/>
        <v>61.5497507792631</v>
      </c>
    </row>
    <row r="25" spans="1:12">
      <c r="B25">
        <v>1</v>
      </c>
      <c r="C25">
        <v>23</v>
      </c>
      <c r="D25">
        <v>2652</v>
      </c>
      <c r="E25">
        <v>75.571031470847799</v>
      </c>
      <c r="F25">
        <v>1</v>
      </c>
      <c r="G25">
        <v>1655</v>
      </c>
      <c r="H25">
        <v>1047</v>
      </c>
      <c r="J25">
        <f t="shared" si="0"/>
        <v>912</v>
      </c>
      <c r="K25">
        <f t="shared" si="1"/>
        <v>2124</v>
      </c>
      <c r="L25">
        <f t="shared" si="2"/>
        <v>61.323262919297001</v>
      </c>
    </row>
    <row r="26" spans="1:12">
      <c r="B26">
        <v>2</v>
      </c>
      <c r="C26">
        <v>19</v>
      </c>
      <c r="D26">
        <v>2652</v>
      </c>
      <c r="E26">
        <v>75.502325577199102</v>
      </c>
      <c r="F26">
        <v>1</v>
      </c>
      <c r="G26">
        <v>1643</v>
      </c>
      <c r="H26">
        <v>1047</v>
      </c>
      <c r="J26">
        <f t="shared" si="0"/>
        <v>912</v>
      </c>
      <c r="K26">
        <f t="shared" si="1"/>
        <v>2124</v>
      </c>
      <c r="L26">
        <f t="shared" si="2"/>
        <v>61.254557025648303</v>
      </c>
    </row>
    <row r="27" spans="1:12">
      <c r="B27">
        <v>3</v>
      </c>
      <c r="C27">
        <v>9</v>
      </c>
      <c r="D27">
        <v>2674</v>
      </c>
      <c r="E27">
        <v>75.695720389014895</v>
      </c>
      <c r="F27">
        <v>1</v>
      </c>
      <c r="G27">
        <v>1613</v>
      </c>
      <c r="H27">
        <v>1038</v>
      </c>
      <c r="J27">
        <f t="shared" si="0"/>
        <v>903</v>
      </c>
      <c r="K27">
        <f t="shared" si="1"/>
        <v>2146</v>
      </c>
      <c r="L27">
        <f t="shared" si="2"/>
        <v>61.447951837464096</v>
      </c>
    </row>
    <row r="28" spans="1:12">
      <c r="B28">
        <v>4</v>
      </c>
      <c r="C28">
        <v>5</v>
      </c>
      <c r="D28">
        <v>2590</v>
      </c>
      <c r="E28">
        <v>75.335321528616106</v>
      </c>
      <c r="F28">
        <v>1</v>
      </c>
      <c r="G28">
        <v>1598</v>
      </c>
      <c r="H28">
        <v>1032</v>
      </c>
      <c r="J28">
        <f t="shared" si="0"/>
        <v>897</v>
      </c>
      <c r="K28">
        <f t="shared" si="1"/>
        <v>2062</v>
      </c>
      <c r="L28">
        <f t="shared" si="2"/>
        <v>61.087552977065307</v>
      </c>
    </row>
    <row r="29" spans="1:12">
      <c r="B29">
        <v>5</v>
      </c>
      <c r="C29">
        <v>5</v>
      </c>
      <c r="D29">
        <v>2598</v>
      </c>
      <c r="E29">
        <v>75.632757426051995</v>
      </c>
      <c r="F29">
        <v>1</v>
      </c>
      <c r="G29">
        <v>1601</v>
      </c>
      <c r="H29">
        <v>1035</v>
      </c>
      <c r="J29">
        <f t="shared" si="0"/>
        <v>900</v>
      </c>
      <c r="K29">
        <f t="shared" si="1"/>
        <v>2070</v>
      </c>
      <c r="L29">
        <f t="shared" si="2"/>
        <v>61.384988874501197</v>
      </c>
    </row>
    <row r="30" spans="1:12">
      <c r="A30" t="s">
        <v>21</v>
      </c>
      <c r="B30">
        <v>0</v>
      </c>
      <c r="C30">
        <v>7</v>
      </c>
      <c r="D30">
        <v>1</v>
      </c>
      <c r="E30">
        <v>75.797519330813898</v>
      </c>
      <c r="F30">
        <v>2594</v>
      </c>
      <c r="G30">
        <v>1604</v>
      </c>
      <c r="H30">
        <v>1033</v>
      </c>
      <c r="J30">
        <f t="shared" si="0"/>
        <v>898</v>
      </c>
      <c r="K30">
        <f t="shared" si="1"/>
        <v>-527</v>
      </c>
      <c r="L30">
        <f t="shared" si="2"/>
        <v>61.5497507792631</v>
      </c>
    </row>
    <row r="31" spans="1:12">
      <c r="B31">
        <v>1</v>
      </c>
      <c r="C31">
        <v>23</v>
      </c>
      <c r="D31">
        <v>1</v>
      </c>
      <c r="E31">
        <v>75.571031470847799</v>
      </c>
      <c r="F31">
        <v>2652</v>
      </c>
      <c r="G31">
        <v>1655</v>
      </c>
      <c r="H31">
        <v>1047</v>
      </c>
      <c r="J31">
        <f t="shared" si="0"/>
        <v>912</v>
      </c>
      <c r="K31">
        <f t="shared" si="1"/>
        <v>-527</v>
      </c>
      <c r="L31">
        <f t="shared" si="2"/>
        <v>61.323262919297001</v>
      </c>
    </row>
    <row r="32" spans="1:12">
      <c r="B32">
        <v>2</v>
      </c>
      <c r="C32">
        <v>19</v>
      </c>
      <c r="D32">
        <v>1</v>
      </c>
      <c r="E32">
        <v>75.502325577199102</v>
      </c>
      <c r="F32">
        <v>2652</v>
      </c>
      <c r="G32">
        <v>1643</v>
      </c>
      <c r="H32">
        <v>1047</v>
      </c>
      <c r="J32">
        <f t="shared" si="0"/>
        <v>912</v>
      </c>
      <c r="K32">
        <f t="shared" si="1"/>
        <v>-527</v>
      </c>
      <c r="L32">
        <f t="shared" si="2"/>
        <v>61.254557025648303</v>
      </c>
    </row>
    <row r="33" spans="1:12">
      <c r="B33">
        <v>3</v>
      </c>
      <c r="C33">
        <v>9</v>
      </c>
      <c r="D33">
        <v>1</v>
      </c>
      <c r="E33">
        <v>75.695720389014895</v>
      </c>
      <c r="F33">
        <v>2674</v>
      </c>
      <c r="G33">
        <v>1613</v>
      </c>
      <c r="H33">
        <v>1038</v>
      </c>
      <c r="J33">
        <f t="shared" si="0"/>
        <v>903</v>
      </c>
      <c r="K33">
        <f t="shared" si="1"/>
        <v>-527</v>
      </c>
      <c r="L33">
        <f t="shared" si="2"/>
        <v>61.447951837464096</v>
      </c>
    </row>
    <row r="34" spans="1:12">
      <c r="B34">
        <v>4</v>
      </c>
      <c r="C34">
        <v>5</v>
      </c>
      <c r="D34">
        <v>1</v>
      </c>
      <c r="E34">
        <v>75.335321528616106</v>
      </c>
      <c r="F34">
        <v>2590</v>
      </c>
      <c r="G34">
        <v>1598</v>
      </c>
      <c r="H34">
        <v>1032</v>
      </c>
      <c r="J34">
        <f t="shared" si="0"/>
        <v>897</v>
      </c>
      <c r="K34">
        <f t="shared" si="1"/>
        <v>-527</v>
      </c>
      <c r="L34">
        <f t="shared" si="2"/>
        <v>61.087552977065307</v>
      </c>
    </row>
    <row r="35" spans="1:12">
      <c r="B35">
        <v>5</v>
      </c>
      <c r="C35">
        <v>5</v>
      </c>
      <c r="D35">
        <v>1</v>
      </c>
      <c r="E35">
        <v>75.632757426051995</v>
      </c>
      <c r="F35">
        <v>2598</v>
      </c>
      <c r="G35">
        <v>1601</v>
      </c>
      <c r="H35">
        <v>1035</v>
      </c>
      <c r="J35">
        <f t="shared" si="0"/>
        <v>900</v>
      </c>
      <c r="K35">
        <f t="shared" si="1"/>
        <v>-527</v>
      </c>
      <c r="L35">
        <f t="shared" si="2"/>
        <v>61.384988874501197</v>
      </c>
    </row>
    <row r="36" spans="1:12">
      <c r="A36" t="s">
        <v>9</v>
      </c>
      <c r="B36">
        <v>0</v>
      </c>
      <c r="C36">
        <v>4</v>
      </c>
      <c r="D36">
        <v>1426</v>
      </c>
      <c r="E36">
        <v>34.349886750703398</v>
      </c>
      <c r="F36">
        <v>2</v>
      </c>
      <c r="G36">
        <v>1923</v>
      </c>
      <c r="H36">
        <v>991</v>
      </c>
      <c r="J36">
        <f t="shared" si="0"/>
        <v>856</v>
      </c>
      <c r="K36">
        <f t="shared" si="1"/>
        <v>898</v>
      </c>
      <c r="L36">
        <f t="shared" si="2"/>
        <v>20.102118199152599</v>
      </c>
    </row>
    <row r="37" spans="1:12">
      <c r="B37">
        <v>1</v>
      </c>
      <c r="C37">
        <v>8</v>
      </c>
      <c r="D37">
        <v>1442</v>
      </c>
      <c r="E37">
        <v>35.023023396666098</v>
      </c>
      <c r="F37">
        <v>3</v>
      </c>
      <c r="G37">
        <v>1944</v>
      </c>
      <c r="H37">
        <v>999</v>
      </c>
      <c r="J37">
        <f t="shared" si="0"/>
        <v>864</v>
      </c>
      <c r="K37">
        <f t="shared" si="1"/>
        <v>914</v>
      </c>
      <c r="L37">
        <f t="shared" si="2"/>
        <v>20.775254845115299</v>
      </c>
    </row>
    <row r="38" spans="1:12">
      <c r="B38">
        <v>2</v>
      </c>
      <c r="C38">
        <v>4</v>
      </c>
      <c r="D38">
        <v>1428</v>
      </c>
      <c r="E38">
        <v>34.936118634761399</v>
      </c>
      <c r="F38">
        <v>2</v>
      </c>
      <c r="G38">
        <v>1926</v>
      </c>
      <c r="H38">
        <v>993</v>
      </c>
      <c r="J38">
        <f t="shared" si="0"/>
        <v>858</v>
      </c>
      <c r="K38">
        <f t="shared" si="1"/>
        <v>900</v>
      </c>
      <c r="L38">
        <f t="shared" si="2"/>
        <v>20.688350083210601</v>
      </c>
    </row>
    <row r="39" spans="1:12">
      <c r="B39">
        <v>3</v>
      </c>
      <c r="C39">
        <v>11</v>
      </c>
      <c r="D39">
        <v>1430</v>
      </c>
      <c r="E39">
        <v>34.967071015713699</v>
      </c>
      <c r="F39">
        <v>2</v>
      </c>
      <c r="G39">
        <v>1935</v>
      </c>
      <c r="H39">
        <v>996</v>
      </c>
      <c r="J39">
        <f t="shared" si="0"/>
        <v>861</v>
      </c>
      <c r="K39">
        <f t="shared" si="1"/>
        <v>902</v>
      </c>
      <c r="L39">
        <f t="shared" si="2"/>
        <v>20.719302464162901</v>
      </c>
    </row>
    <row r="40" spans="1:12">
      <c r="B40">
        <v>4</v>
      </c>
      <c r="C40">
        <v>4</v>
      </c>
      <c r="D40">
        <v>1422</v>
      </c>
      <c r="E40">
        <v>34.652785301427997</v>
      </c>
      <c r="F40">
        <v>2</v>
      </c>
      <c r="G40">
        <v>1923</v>
      </c>
      <c r="H40">
        <v>992</v>
      </c>
      <c r="J40">
        <f t="shared" si="0"/>
        <v>857</v>
      </c>
      <c r="K40">
        <f t="shared" si="1"/>
        <v>894</v>
      </c>
      <c r="L40">
        <f t="shared" si="2"/>
        <v>20.405016749877198</v>
      </c>
    </row>
    <row r="41" spans="1:12">
      <c r="B41">
        <v>5</v>
      </c>
      <c r="C41">
        <v>4</v>
      </c>
      <c r="D41">
        <v>1422</v>
      </c>
      <c r="E41">
        <v>34.652785301427997</v>
      </c>
      <c r="F41">
        <v>2</v>
      </c>
      <c r="G41">
        <v>1923</v>
      </c>
      <c r="H41">
        <v>992</v>
      </c>
      <c r="J41">
        <f t="shared" si="0"/>
        <v>857</v>
      </c>
      <c r="K41">
        <f t="shared" si="1"/>
        <v>894</v>
      </c>
      <c r="L41">
        <f t="shared" si="2"/>
        <v>20.405016749877198</v>
      </c>
    </row>
    <row r="42" spans="1:12">
      <c r="B42">
        <v>6</v>
      </c>
      <c r="C42">
        <v>8</v>
      </c>
      <c r="D42">
        <v>1428</v>
      </c>
      <c r="E42">
        <v>34.901030915463103</v>
      </c>
      <c r="F42">
        <v>2</v>
      </c>
      <c r="G42">
        <v>1932</v>
      </c>
      <c r="H42">
        <v>995</v>
      </c>
      <c r="J42">
        <f t="shared" si="0"/>
        <v>860</v>
      </c>
      <c r="K42">
        <f t="shared" si="1"/>
        <v>900</v>
      </c>
      <c r="L42">
        <f t="shared" si="2"/>
        <v>20.653262363912305</v>
      </c>
    </row>
    <row r="43" spans="1:12">
      <c r="B43">
        <v>7</v>
      </c>
      <c r="C43">
        <v>17</v>
      </c>
      <c r="D43">
        <v>1470</v>
      </c>
      <c r="E43">
        <v>34.9367288559665</v>
      </c>
      <c r="F43">
        <v>2</v>
      </c>
      <c r="G43">
        <v>1971</v>
      </c>
      <c r="H43">
        <v>1011</v>
      </c>
      <c r="J43">
        <f t="shared" si="0"/>
        <v>876</v>
      </c>
      <c r="K43">
        <f t="shared" si="1"/>
        <v>942</v>
      </c>
      <c r="L43">
        <f t="shared" si="2"/>
        <v>20.688960304415701</v>
      </c>
    </row>
    <row r="44" spans="1:12">
      <c r="B44">
        <v>8</v>
      </c>
      <c r="C44">
        <v>9</v>
      </c>
      <c r="D44">
        <v>1440</v>
      </c>
      <c r="E44">
        <v>34.648574496343301</v>
      </c>
      <c r="F44">
        <v>2</v>
      </c>
      <c r="G44">
        <v>1944</v>
      </c>
      <c r="H44">
        <v>998</v>
      </c>
      <c r="J44">
        <f t="shared" si="0"/>
        <v>863</v>
      </c>
      <c r="K44">
        <f t="shared" si="1"/>
        <v>912</v>
      </c>
      <c r="L44">
        <f t="shared" si="2"/>
        <v>20.400805944792502</v>
      </c>
    </row>
    <row r="45" spans="1:12">
      <c r="B45">
        <v>9</v>
      </c>
      <c r="C45">
        <v>6</v>
      </c>
      <c r="D45">
        <v>1440</v>
      </c>
      <c r="E45">
        <v>34.484354521858101</v>
      </c>
      <c r="F45">
        <v>2</v>
      </c>
      <c r="G45">
        <v>1935</v>
      </c>
      <c r="H45">
        <v>996</v>
      </c>
      <c r="J45">
        <f t="shared" si="0"/>
        <v>861</v>
      </c>
      <c r="K45">
        <f t="shared" si="1"/>
        <v>912</v>
      </c>
      <c r="L45">
        <f t="shared" si="2"/>
        <v>20.236585970307303</v>
      </c>
    </row>
    <row r="46" spans="1:12">
      <c r="B46">
        <v>10</v>
      </c>
      <c r="C46">
        <v>7</v>
      </c>
      <c r="D46">
        <v>1445</v>
      </c>
      <c r="E46">
        <v>34.888028356983597</v>
      </c>
      <c r="F46">
        <v>2</v>
      </c>
      <c r="G46">
        <v>1936</v>
      </c>
      <c r="H46">
        <v>998</v>
      </c>
      <c r="J46">
        <f t="shared" si="0"/>
        <v>863</v>
      </c>
      <c r="K46">
        <f t="shared" si="1"/>
        <v>917</v>
      </c>
      <c r="L46">
        <f t="shared" si="2"/>
        <v>20.640259805432798</v>
      </c>
    </row>
    <row r="47" spans="1:12">
      <c r="B47">
        <v>11</v>
      </c>
      <c r="C47">
        <v>7</v>
      </c>
      <c r="D47">
        <v>1434</v>
      </c>
      <c r="E47">
        <v>34.8185791964478</v>
      </c>
      <c r="F47">
        <v>2</v>
      </c>
      <c r="G47">
        <v>1938</v>
      </c>
      <c r="H47">
        <v>997</v>
      </c>
      <c r="J47">
        <f t="shared" si="0"/>
        <v>862</v>
      </c>
      <c r="K47">
        <f t="shared" si="1"/>
        <v>906</v>
      </c>
      <c r="L47">
        <f t="shared" si="2"/>
        <v>20.570810644897001</v>
      </c>
    </row>
    <row r="48" spans="1:12">
      <c r="B48">
        <v>12</v>
      </c>
      <c r="C48">
        <v>9</v>
      </c>
      <c r="D48">
        <v>1451</v>
      </c>
      <c r="E48">
        <v>35.083328635565003</v>
      </c>
      <c r="F48">
        <v>3</v>
      </c>
      <c r="G48">
        <v>1953</v>
      </c>
      <c r="H48">
        <v>1007</v>
      </c>
      <c r="J48">
        <f t="shared" si="0"/>
        <v>872</v>
      </c>
      <c r="K48">
        <f t="shared" si="1"/>
        <v>923</v>
      </c>
      <c r="L48">
        <f t="shared" si="2"/>
        <v>20.835560084014205</v>
      </c>
    </row>
    <row r="49" spans="1:12">
      <c r="B49">
        <v>13</v>
      </c>
      <c r="C49">
        <v>9</v>
      </c>
      <c r="D49">
        <v>1437</v>
      </c>
      <c r="E49">
        <v>34.878532507143902</v>
      </c>
      <c r="F49">
        <v>2</v>
      </c>
      <c r="G49">
        <v>1941</v>
      </c>
      <c r="H49">
        <v>998</v>
      </c>
      <c r="J49">
        <f t="shared" si="0"/>
        <v>863</v>
      </c>
      <c r="K49">
        <f t="shared" si="1"/>
        <v>909</v>
      </c>
      <c r="L49">
        <f t="shared" si="2"/>
        <v>20.630763955593103</v>
      </c>
    </row>
    <row r="50" spans="1:12">
      <c r="B50">
        <v>14</v>
      </c>
      <c r="C50">
        <v>5</v>
      </c>
      <c r="D50">
        <v>1428</v>
      </c>
      <c r="E50">
        <v>34.914075624008703</v>
      </c>
      <c r="F50">
        <v>2</v>
      </c>
      <c r="G50">
        <v>1927</v>
      </c>
      <c r="H50">
        <v>993</v>
      </c>
      <c r="J50">
        <f t="shared" si="0"/>
        <v>858</v>
      </c>
      <c r="K50">
        <f t="shared" si="1"/>
        <v>900</v>
      </c>
      <c r="L50">
        <f t="shared" si="2"/>
        <v>20.666307072457904</v>
      </c>
    </row>
    <row r="51" spans="1:12">
      <c r="B51">
        <v>15</v>
      </c>
      <c r="C51">
        <v>4</v>
      </c>
      <c r="D51">
        <v>1454</v>
      </c>
      <c r="E51">
        <v>34.563500911364997</v>
      </c>
      <c r="F51">
        <v>2</v>
      </c>
      <c r="G51">
        <v>1924</v>
      </c>
      <c r="H51">
        <v>994</v>
      </c>
      <c r="J51">
        <f t="shared" si="0"/>
        <v>859</v>
      </c>
      <c r="K51">
        <f t="shared" si="1"/>
        <v>926</v>
      </c>
      <c r="L51">
        <f t="shared" si="2"/>
        <v>20.315732359814199</v>
      </c>
    </row>
    <row r="52" spans="1:12">
      <c r="B52">
        <v>16</v>
      </c>
      <c r="C52">
        <v>9</v>
      </c>
      <c r="D52">
        <v>1472</v>
      </c>
      <c r="E52">
        <v>35.149011521444599</v>
      </c>
      <c r="F52">
        <v>3</v>
      </c>
      <c r="G52">
        <v>1949</v>
      </c>
      <c r="H52">
        <v>1005</v>
      </c>
      <c r="J52">
        <f t="shared" si="0"/>
        <v>870</v>
      </c>
      <c r="K52">
        <f t="shared" si="1"/>
        <v>944</v>
      </c>
      <c r="L52">
        <f t="shared" si="2"/>
        <v>20.901242969893801</v>
      </c>
    </row>
    <row r="53" spans="1:12">
      <c r="B53">
        <v>17</v>
      </c>
      <c r="C53">
        <v>4</v>
      </c>
      <c r="D53">
        <v>1424</v>
      </c>
      <c r="E53">
        <v>34.119451968094701</v>
      </c>
      <c r="F53">
        <v>2</v>
      </c>
      <c r="G53">
        <v>1923</v>
      </c>
      <c r="H53">
        <v>992</v>
      </c>
      <c r="J53">
        <f t="shared" si="0"/>
        <v>857</v>
      </c>
      <c r="K53">
        <f t="shared" si="1"/>
        <v>896</v>
      </c>
      <c r="L53">
        <f t="shared" si="2"/>
        <v>19.871683416543902</v>
      </c>
    </row>
    <row r="54" spans="1:12">
      <c r="A54" t="s">
        <v>21</v>
      </c>
      <c r="B54">
        <v>0</v>
      </c>
      <c r="C54">
        <v>4</v>
      </c>
      <c r="D54">
        <v>2</v>
      </c>
      <c r="E54">
        <v>34.349886750703398</v>
      </c>
      <c r="F54">
        <v>1426</v>
      </c>
      <c r="G54">
        <v>1923</v>
      </c>
      <c r="H54">
        <v>991</v>
      </c>
      <c r="J54">
        <f t="shared" si="0"/>
        <v>856</v>
      </c>
      <c r="K54">
        <f t="shared" si="1"/>
        <v>-526</v>
      </c>
      <c r="L54">
        <f t="shared" si="2"/>
        <v>20.102118199152599</v>
      </c>
    </row>
    <row r="55" spans="1:12">
      <c r="B55">
        <v>1</v>
      </c>
      <c r="C55">
        <v>8</v>
      </c>
      <c r="D55">
        <v>3</v>
      </c>
      <c r="E55">
        <v>35.023023396666098</v>
      </c>
      <c r="F55">
        <v>1442</v>
      </c>
      <c r="G55">
        <v>1944</v>
      </c>
      <c r="H55">
        <v>999</v>
      </c>
      <c r="J55">
        <f t="shared" si="0"/>
        <v>864</v>
      </c>
      <c r="K55">
        <f t="shared" si="1"/>
        <v>-525</v>
      </c>
      <c r="L55">
        <f t="shared" si="2"/>
        <v>20.775254845115299</v>
      </c>
    </row>
    <row r="56" spans="1:12">
      <c r="B56">
        <v>2</v>
      </c>
      <c r="C56">
        <v>4</v>
      </c>
      <c r="D56">
        <v>2</v>
      </c>
      <c r="E56">
        <v>34.936118634761399</v>
      </c>
      <c r="F56">
        <v>1428</v>
      </c>
      <c r="G56">
        <v>1926</v>
      </c>
      <c r="H56">
        <v>993</v>
      </c>
      <c r="J56">
        <f t="shared" si="0"/>
        <v>858</v>
      </c>
      <c r="K56">
        <f t="shared" si="1"/>
        <v>-526</v>
      </c>
      <c r="L56">
        <f t="shared" si="2"/>
        <v>20.688350083210601</v>
      </c>
    </row>
    <row r="57" spans="1:12">
      <c r="B57">
        <v>3</v>
      </c>
      <c r="C57">
        <v>11</v>
      </c>
      <c r="D57">
        <v>2</v>
      </c>
      <c r="E57">
        <v>34.967071015713699</v>
      </c>
      <c r="F57">
        <v>1430</v>
      </c>
      <c r="G57">
        <v>1935</v>
      </c>
      <c r="H57">
        <v>996</v>
      </c>
      <c r="J57">
        <f t="shared" si="0"/>
        <v>861</v>
      </c>
      <c r="K57">
        <f t="shared" si="1"/>
        <v>-526</v>
      </c>
      <c r="L57">
        <f t="shared" si="2"/>
        <v>20.719302464162901</v>
      </c>
    </row>
    <row r="58" spans="1:12">
      <c r="B58">
        <v>4</v>
      </c>
      <c r="C58">
        <v>4</v>
      </c>
      <c r="D58">
        <v>2</v>
      </c>
      <c r="E58">
        <v>34.652785301427997</v>
      </c>
      <c r="F58">
        <v>1422</v>
      </c>
      <c r="G58">
        <v>1923</v>
      </c>
      <c r="H58">
        <v>992</v>
      </c>
      <c r="J58">
        <f t="shared" si="0"/>
        <v>857</v>
      </c>
      <c r="K58">
        <f t="shared" si="1"/>
        <v>-526</v>
      </c>
      <c r="L58">
        <f t="shared" si="2"/>
        <v>20.405016749877198</v>
      </c>
    </row>
    <row r="59" spans="1:12">
      <c r="B59">
        <v>5</v>
      </c>
      <c r="C59">
        <v>4</v>
      </c>
      <c r="D59">
        <v>2</v>
      </c>
      <c r="E59">
        <v>34.652785301427997</v>
      </c>
      <c r="F59">
        <v>1422</v>
      </c>
      <c r="G59">
        <v>1923</v>
      </c>
      <c r="H59">
        <v>992</v>
      </c>
      <c r="J59">
        <f t="shared" si="0"/>
        <v>857</v>
      </c>
      <c r="K59">
        <f t="shared" si="1"/>
        <v>-526</v>
      </c>
      <c r="L59">
        <f t="shared" si="2"/>
        <v>20.405016749877198</v>
      </c>
    </row>
    <row r="60" spans="1:12">
      <c r="B60">
        <v>6</v>
      </c>
      <c r="C60">
        <v>8</v>
      </c>
      <c r="D60">
        <v>2</v>
      </c>
      <c r="E60">
        <v>34.901030915463103</v>
      </c>
      <c r="F60">
        <v>1428</v>
      </c>
      <c r="G60">
        <v>1932</v>
      </c>
      <c r="H60">
        <v>995</v>
      </c>
      <c r="J60">
        <f t="shared" si="0"/>
        <v>860</v>
      </c>
      <c r="K60">
        <f t="shared" si="1"/>
        <v>-526</v>
      </c>
      <c r="L60">
        <f t="shared" si="2"/>
        <v>20.653262363912305</v>
      </c>
    </row>
    <row r="61" spans="1:12">
      <c r="B61">
        <v>7</v>
      </c>
      <c r="C61">
        <v>17</v>
      </c>
      <c r="D61">
        <v>2</v>
      </c>
      <c r="E61">
        <v>34.9367288559665</v>
      </c>
      <c r="F61">
        <v>1470</v>
      </c>
      <c r="G61">
        <v>1971</v>
      </c>
      <c r="H61">
        <v>1011</v>
      </c>
      <c r="J61">
        <f t="shared" si="0"/>
        <v>876</v>
      </c>
      <c r="K61">
        <f t="shared" si="1"/>
        <v>-526</v>
      </c>
      <c r="L61">
        <f t="shared" si="2"/>
        <v>20.688960304415701</v>
      </c>
    </row>
    <row r="62" spans="1:12">
      <c r="B62">
        <v>8</v>
      </c>
      <c r="C62">
        <v>9</v>
      </c>
      <c r="D62">
        <v>2</v>
      </c>
      <c r="E62">
        <v>34.648574496343301</v>
      </c>
      <c r="F62">
        <v>1440</v>
      </c>
      <c r="G62">
        <v>1944</v>
      </c>
      <c r="H62">
        <v>998</v>
      </c>
      <c r="J62">
        <f t="shared" si="0"/>
        <v>863</v>
      </c>
      <c r="K62">
        <f t="shared" si="1"/>
        <v>-526</v>
      </c>
      <c r="L62">
        <f t="shared" si="2"/>
        <v>20.400805944792502</v>
      </c>
    </row>
    <row r="63" spans="1:12">
      <c r="B63">
        <v>9</v>
      </c>
      <c r="C63">
        <v>6</v>
      </c>
      <c r="D63">
        <v>2</v>
      </c>
      <c r="E63">
        <v>34.484354521858101</v>
      </c>
      <c r="F63">
        <v>1440</v>
      </c>
      <c r="G63">
        <v>1935</v>
      </c>
      <c r="H63">
        <v>996</v>
      </c>
      <c r="J63">
        <f t="shared" si="0"/>
        <v>861</v>
      </c>
      <c r="K63">
        <f t="shared" si="1"/>
        <v>-526</v>
      </c>
      <c r="L63">
        <f t="shared" si="2"/>
        <v>20.236585970307303</v>
      </c>
    </row>
    <row r="64" spans="1:12">
      <c r="B64">
        <v>10</v>
      </c>
      <c r="C64">
        <v>7</v>
      </c>
      <c r="D64">
        <v>2</v>
      </c>
      <c r="E64">
        <v>34.888028356983597</v>
      </c>
      <c r="F64">
        <v>1445</v>
      </c>
      <c r="G64">
        <v>1936</v>
      </c>
      <c r="H64">
        <v>998</v>
      </c>
      <c r="J64">
        <f t="shared" si="0"/>
        <v>863</v>
      </c>
      <c r="K64">
        <f t="shared" si="1"/>
        <v>-526</v>
      </c>
      <c r="L64">
        <f t="shared" si="2"/>
        <v>20.640259805432798</v>
      </c>
    </row>
    <row r="65" spans="1:12">
      <c r="B65">
        <v>11</v>
      </c>
      <c r="C65">
        <v>7</v>
      </c>
      <c r="D65">
        <v>2</v>
      </c>
      <c r="E65">
        <v>34.8185791964478</v>
      </c>
      <c r="F65">
        <v>1434</v>
      </c>
      <c r="G65">
        <v>1938</v>
      </c>
      <c r="H65">
        <v>997</v>
      </c>
      <c r="J65">
        <f t="shared" si="0"/>
        <v>862</v>
      </c>
      <c r="K65">
        <f t="shared" si="1"/>
        <v>-526</v>
      </c>
      <c r="L65">
        <f t="shared" si="2"/>
        <v>20.570810644897001</v>
      </c>
    </row>
    <row r="66" spans="1:12">
      <c r="B66">
        <v>12</v>
      </c>
      <c r="C66">
        <v>9</v>
      </c>
      <c r="D66">
        <v>3</v>
      </c>
      <c r="E66">
        <v>35.083328635565003</v>
      </c>
      <c r="F66">
        <v>1451</v>
      </c>
      <c r="G66">
        <v>1953</v>
      </c>
      <c r="H66">
        <v>1007</v>
      </c>
      <c r="J66">
        <f t="shared" ref="J66:J129" si="3">H66-H$2</f>
        <v>872</v>
      </c>
      <c r="K66">
        <f t="shared" ref="K66:K129" si="4">D66-D$2</f>
        <v>-525</v>
      </c>
      <c r="L66">
        <f t="shared" ref="L66:L129" si="5">E66-E$2</f>
        <v>20.835560084014205</v>
      </c>
    </row>
    <row r="67" spans="1:12">
      <c r="B67">
        <v>13</v>
      </c>
      <c r="C67">
        <v>9</v>
      </c>
      <c r="D67">
        <v>2</v>
      </c>
      <c r="E67">
        <v>34.878532507143902</v>
      </c>
      <c r="F67">
        <v>1437</v>
      </c>
      <c r="G67">
        <v>1941</v>
      </c>
      <c r="H67">
        <v>998</v>
      </c>
      <c r="J67">
        <f t="shared" si="3"/>
        <v>863</v>
      </c>
      <c r="K67">
        <f t="shared" si="4"/>
        <v>-526</v>
      </c>
      <c r="L67">
        <f t="shared" si="5"/>
        <v>20.630763955593103</v>
      </c>
    </row>
    <row r="68" spans="1:12">
      <c r="B68">
        <v>14</v>
      </c>
      <c r="C68">
        <v>5</v>
      </c>
      <c r="D68">
        <v>2</v>
      </c>
      <c r="E68">
        <v>34.914075624008703</v>
      </c>
      <c r="F68">
        <v>1428</v>
      </c>
      <c r="G68">
        <v>1927</v>
      </c>
      <c r="H68">
        <v>993</v>
      </c>
      <c r="J68">
        <f t="shared" si="3"/>
        <v>858</v>
      </c>
      <c r="K68">
        <f t="shared" si="4"/>
        <v>-526</v>
      </c>
      <c r="L68">
        <f t="shared" si="5"/>
        <v>20.666307072457904</v>
      </c>
    </row>
    <row r="69" spans="1:12">
      <c r="B69">
        <v>15</v>
      </c>
      <c r="C69">
        <v>4</v>
      </c>
      <c r="D69">
        <v>2</v>
      </c>
      <c r="E69">
        <v>34.563500911364997</v>
      </c>
      <c r="F69">
        <v>1454</v>
      </c>
      <c r="G69">
        <v>1924</v>
      </c>
      <c r="H69">
        <v>994</v>
      </c>
      <c r="J69">
        <f t="shared" si="3"/>
        <v>859</v>
      </c>
      <c r="K69">
        <f t="shared" si="4"/>
        <v>-526</v>
      </c>
      <c r="L69">
        <f t="shared" si="5"/>
        <v>20.315732359814199</v>
      </c>
    </row>
    <row r="70" spans="1:12">
      <c r="B70">
        <v>16</v>
      </c>
      <c r="C70">
        <v>9</v>
      </c>
      <c r="D70">
        <v>3</v>
      </c>
      <c r="E70">
        <v>35.1490115214445</v>
      </c>
      <c r="F70">
        <v>1472</v>
      </c>
      <c r="G70">
        <v>1949</v>
      </c>
      <c r="H70">
        <v>1005</v>
      </c>
      <c r="J70">
        <f t="shared" si="3"/>
        <v>870</v>
      </c>
      <c r="K70">
        <f t="shared" si="4"/>
        <v>-525</v>
      </c>
      <c r="L70">
        <f t="shared" si="5"/>
        <v>20.901242969893701</v>
      </c>
    </row>
    <row r="71" spans="1:12">
      <c r="B71">
        <v>17</v>
      </c>
      <c r="C71">
        <v>4</v>
      </c>
      <c r="D71">
        <v>2</v>
      </c>
      <c r="E71">
        <v>34.119451968094701</v>
      </c>
      <c r="F71">
        <v>1424</v>
      </c>
      <c r="G71">
        <v>1923</v>
      </c>
      <c r="H71">
        <v>992</v>
      </c>
      <c r="J71">
        <f t="shared" si="3"/>
        <v>857</v>
      </c>
      <c r="K71">
        <f t="shared" si="4"/>
        <v>-526</v>
      </c>
      <c r="L71">
        <f t="shared" si="5"/>
        <v>19.871683416543902</v>
      </c>
    </row>
    <row r="72" spans="1:12">
      <c r="A72" t="s">
        <v>9</v>
      </c>
      <c r="B72">
        <v>0</v>
      </c>
      <c r="C72">
        <v>4</v>
      </c>
      <c r="D72">
        <v>8415</v>
      </c>
      <c r="E72">
        <v>123.260897256177</v>
      </c>
      <c r="F72">
        <v>10</v>
      </c>
      <c r="G72">
        <v>5585</v>
      </c>
      <c r="H72">
        <v>3076</v>
      </c>
      <c r="J72">
        <f t="shared" si="3"/>
        <v>2941</v>
      </c>
      <c r="K72">
        <f t="shared" si="4"/>
        <v>7887</v>
      </c>
      <c r="L72">
        <f t="shared" si="5"/>
        <v>109.0131287046262</v>
      </c>
    </row>
    <row r="73" spans="1:12">
      <c r="B73">
        <v>1</v>
      </c>
      <c r="C73">
        <v>4</v>
      </c>
      <c r="D73">
        <v>8415</v>
      </c>
      <c r="E73">
        <v>123.63552497051001</v>
      </c>
      <c r="F73">
        <v>10</v>
      </c>
      <c r="G73">
        <v>5582</v>
      </c>
      <c r="H73">
        <v>3076</v>
      </c>
      <c r="J73">
        <f t="shared" si="3"/>
        <v>2941</v>
      </c>
      <c r="K73">
        <f t="shared" si="4"/>
        <v>7887</v>
      </c>
      <c r="L73">
        <f t="shared" si="5"/>
        <v>109.3877564189592</v>
      </c>
    </row>
    <row r="74" spans="1:12">
      <c r="B74">
        <v>19</v>
      </c>
      <c r="C74">
        <v>17</v>
      </c>
      <c r="D74">
        <v>8403</v>
      </c>
      <c r="E74">
        <v>123.644825827605</v>
      </c>
      <c r="F74">
        <v>10</v>
      </c>
      <c r="G74">
        <v>5605</v>
      </c>
      <c r="H74">
        <v>3078</v>
      </c>
      <c r="J74">
        <f t="shared" si="3"/>
        <v>2943</v>
      </c>
      <c r="K74">
        <f t="shared" si="4"/>
        <v>7875</v>
      </c>
      <c r="L74">
        <f t="shared" si="5"/>
        <v>109.3970572760542</v>
      </c>
    </row>
    <row r="75" spans="1:12">
      <c r="B75">
        <v>20</v>
      </c>
      <c r="C75">
        <v>9</v>
      </c>
      <c r="D75">
        <v>8433</v>
      </c>
      <c r="E75">
        <v>123.653754399034</v>
      </c>
      <c r="F75">
        <v>9</v>
      </c>
      <c r="G75">
        <v>5605</v>
      </c>
      <c r="H75">
        <v>3084</v>
      </c>
      <c r="J75">
        <f t="shared" si="3"/>
        <v>2949</v>
      </c>
      <c r="K75">
        <f t="shared" si="4"/>
        <v>7905</v>
      </c>
      <c r="L75">
        <f t="shared" si="5"/>
        <v>109.40598584748319</v>
      </c>
    </row>
    <row r="76" spans="1:12">
      <c r="B76">
        <v>21</v>
      </c>
      <c r="C76">
        <v>7</v>
      </c>
      <c r="D76">
        <v>8421</v>
      </c>
      <c r="E76">
        <v>123.681532176812</v>
      </c>
      <c r="F76">
        <v>10</v>
      </c>
      <c r="G76">
        <v>5597</v>
      </c>
      <c r="H76">
        <v>3081</v>
      </c>
      <c r="J76">
        <f t="shared" si="3"/>
        <v>2946</v>
      </c>
      <c r="K76">
        <f t="shared" si="4"/>
        <v>7893</v>
      </c>
      <c r="L76">
        <f t="shared" si="5"/>
        <v>109.43376362526119</v>
      </c>
    </row>
    <row r="77" spans="1:12">
      <c r="B77">
        <v>22</v>
      </c>
      <c r="C77">
        <v>5</v>
      </c>
      <c r="D77">
        <v>8411</v>
      </c>
      <c r="E77">
        <v>123.6204210657</v>
      </c>
      <c r="F77">
        <v>10</v>
      </c>
      <c r="G77">
        <v>5589</v>
      </c>
      <c r="H77">
        <v>3078</v>
      </c>
      <c r="J77">
        <f t="shared" si="3"/>
        <v>2943</v>
      </c>
      <c r="K77">
        <f t="shared" si="4"/>
        <v>7883</v>
      </c>
      <c r="L77">
        <f t="shared" si="5"/>
        <v>109.37265251414919</v>
      </c>
    </row>
    <row r="78" spans="1:12">
      <c r="B78">
        <v>23</v>
      </c>
      <c r="C78">
        <v>13</v>
      </c>
      <c r="D78">
        <v>8431</v>
      </c>
      <c r="E78">
        <v>123.686221931501</v>
      </c>
      <c r="F78">
        <v>10</v>
      </c>
      <c r="G78">
        <v>5618</v>
      </c>
      <c r="H78">
        <v>3085</v>
      </c>
      <c r="J78">
        <f t="shared" si="3"/>
        <v>2950</v>
      </c>
      <c r="K78">
        <f t="shared" si="4"/>
        <v>7903</v>
      </c>
      <c r="L78">
        <f t="shared" si="5"/>
        <v>109.43845337995019</v>
      </c>
    </row>
    <row r="79" spans="1:12">
      <c r="B79">
        <v>24</v>
      </c>
      <c r="C79">
        <v>10</v>
      </c>
      <c r="D79">
        <v>8427</v>
      </c>
      <c r="E79">
        <v>123.66954253246899</v>
      </c>
      <c r="F79">
        <v>10</v>
      </c>
      <c r="G79">
        <v>5609</v>
      </c>
      <c r="H79">
        <v>3083</v>
      </c>
      <c r="J79">
        <f t="shared" si="3"/>
        <v>2948</v>
      </c>
      <c r="K79">
        <f t="shared" si="4"/>
        <v>7899</v>
      </c>
      <c r="L79">
        <f t="shared" si="5"/>
        <v>109.42177398091819</v>
      </c>
    </row>
    <row r="80" spans="1:12">
      <c r="B80">
        <v>25</v>
      </c>
      <c r="C80">
        <v>7</v>
      </c>
      <c r="D80">
        <v>8421</v>
      </c>
      <c r="E80">
        <v>123.622008367288</v>
      </c>
      <c r="F80">
        <v>9</v>
      </c>
      <c r="G80">
        <v>5597</v>
      </c>
      <c r="H80">
        <v>3081</v>
      </c>
      <c r="J80">
        <f t="shared" si="3"/>
        <v>2946</v>
      </c>
      <c r="K80">
        <f t="shared" si="4"/>
        <v>7893</v>
      </c>
      <c r="L80">
        <f t="shared" si="5"/>
        <v>109.3742398157372</v>
      </c>
    </row>
    <row r="81" spans="1:12">
      <c r="B81">
        <v>26</v>
      </c>
      <c r="C81">
        <v>5</v>
      </c>
      <c r="D81">
        <v>8411</v>
      </c>
      <c r="E81">
        <v>123.59423058951</v>
      </c>
      <c r="F81">
        <v>10</v>
      </c>
      <c r="G81">
        <v>5589</v>
      </c>
      <c r="H81">
        <v>3078</v>
      </c>
      <c r="J81">
        <f t="shared" si="3"/>
        <v>2943</v>
      </c>
      <c r="K81">
        <f t="shared" si="4"/>
        <v>7883</v>
      </c>
      <c r="L81">
        <f t="shared" si="5"/>
        <v>109.3464620379592</v>
      </c>
    </row>
    <row r="82" spans="1:12">
      <c r="B82">
        <v>27</v>
      </c>
      <c r="C82">
        <v>9</v>
      </c>
      <c r="D82">
        <v>8405</v>
      </c>
      <c r="E82">
        <v>123.003966984068</v>
      </c>
      <c r="F82">
        <v>10</v>
      </c>
      <c r="G82">
        <v>5597</v>
      </c>
      <c r="H82">
        <v>3079</v>
      </c>
      <c r="J82">
        <f t="shared" si="3"/>
        <v>2944</v>
      </c>
      <c r="K82">
        <f t="shared" si="4"/>
        <v>7877</v>
      </c>
      <c r="L82">
        <f t="shared" si="5"/>
        <v>108.75619843251719</v>
      </c>
    </row>
    <row r="83" spans="1:12">
      <c r="B83">
        <v>28</v>
      </c>
      <c r="C83">
        <v>6</v>
      </c>
      <c r="D83">
        <v>8405</v>
      </c>
      <c r="E83">
        <v>123.44423058951</v>
      </c>
      <c r="F83">
        <v>10</v>
      </c>
      <c r="G83">
        <v>5589</v>
      </c>
      <c r="H83">
        <v>3078</v>
      </c>
      <c r="J83">
        <f t="shared" si="3"/>
        <v>2943</v>
      </c>
      <c r="K83">
        <f t="shared" si="4"/>
        <v>7877</v>
      </c>
      <c r="L83">
        <f t="shared" si="5"/>
        <v>109.19646203795919</v>
      </c>
    </row>
    <row r="84" spans="1:12">
      <c r="B84">
        <v>29</v>
      </c>
      <c r="C84">
        <v>9</v>
      </c>
      <c r="D84">
        <v>8533</v>
      </c>
      <c r="E84">
        <v>123.63129607144</v>
      </c>
      <c r="F84">
        <v>10</v>
      </c>
      <c r="G84">
        <v>5600</v>
      </c>
      <c r="H84">
        <v>3082</v>
      </c>
      <c r="J84">
        <f t="shared" si="3"/>
        <v>2947</v>
      </c>
      <c r="K84">
        <f t="shared" si="4"/>
        <v>8005</v>
      </c>
      <c r="L84">
        <f t="shared" si="5"/>
        <v>109.3835275198892</v>
      </c>
    </row>
    <row r="85" spans="1:12">
      <c r="B85">
        <v>30</v>
      </c>
      <c r="C85">
        <v>6</v>
      </c>
      <c r="D85">
        <v>8529</v>
      </c>
      <c r="E85">
        <v>123.008879412002</v>
      </c>
      <c r="F85">
        <v>10</v>
      </c>
      <c r="G85">
        <v>5588</v>
      </c>
      <c r="H85">
        <v>3077</v>
      </c>
      <c r="J85">
        <f t="shared" si="3"/>
        <v>2942</v>
      </c>
      <c r="K85">
        <f t="shared" si="4"/>
        <v>8001</v>
      </c>
      <c r="L85">
        <f t="shared" si="5"/>
        <v>108.7611108604512</v>
      </c>
    </row>
    <row r="86" spans="1:12">
      <c r="B86">
        <v>31</v>
      </c>
      <c r="C86">
        <v>7</v>
      </c>
      <c r="D86">
        <v>8419</v>
      </c>
      <c r="E86">
        <v>123.808822676345</v>
      </c>
      <c r="F86">
        <v>7</v>
      </c>
      <c r="G86">
        <v>5603</v>
      </c>
      <c r="H86">
        <v>3082</v>
      </c>
      <c r="J86">
        <f t="shared" si="3"/>
        <v>2947</v>
      </c>
      <c r="K86">
        <f t="shared" si="4"/>
        <v>7891</v>
      </c>
      <c r="L86">
        <f t="shared" si="5"/>
        <v>109.5610541247942</v>
      </c>
    </row>
    <row r="87" spans="1:12">
      <c r="B87">
        <v>32</v>
      </c>
      <c r="C87">
        <v>4</v>
      </c>
      <c r="D87">
        <v>8405</v>
      </c>
      <c r="E87">
        <v>123.610390582919</v>
      </c>
      <c r="F87">
        <v>7</v>
      </c>
      <c r="G87">
        <v>5588</v>
      </c>
      <c r="H87">
        <v>3077</v>
      </c>
      <c r="J87">
        <f t="shared" si="3"/>
        <v>2942</v>
      </c>
      <c r="K87">
        <f t="shared" si="4"/>
        <v>7877</v>
      </c>
      <c r="L87">
        <f t="shared" si="5"/>
        <v>109.36262203136819</v>
      </c>
    </row>
    <row r="88" spans="1:12">
      <c r="B88">
        <v>33</v>
      </c>
      <c r="C88">
        <v>4</v>
      </c>
      <c r="D88">
        <v>8405</v>
      </c>
      <c r="E88">
        <v>123.610390582919</v>
      </c>
      <c r="F88">
        <v>7</v>
      </c>
      <c r="G88">
        <v>5588</v>
      </c>
      <c r="H88">
        <v>3077</v>
      </c>
      <c r="J88">
        <f t="shared" si="3"/>
        <v>2942</v>
      </c>
      <c r="K88">
        <f t="shared" si="4"/>
        <v>7877</v>
      </c>
      <c r="L88">
        <f t="shared" si="5"/>
        <v>109.36262203136819</v>
      </c>
    </row>
    <row r="89" spans="1:12">
      <c r="B89">
        <v>34</v>
      </c>
      <c r="C89">
        <v>4</v>
      </c>
      <c r="D89">
        <v>8441</v>
      </c>
      <c r="E89">
        <v>123.00992404637999</v>
      </c>
      <c r="F89">
        <v>10</v>
      </c>
      <c r="G89">
        <v>5582</v>
      </c>
      <c r="H89">
        <v>3075</v>
      </c>
      <c r="J89">
        <f t="shared" si="3"/>
        <v>2940</v>
      </c>
      <c r="K89">
        <f t="shared" si="4"/>
        <v>7913</v>
      </c>
      <c r="L89">
        <f t="shared" si="5"/>
        <v>108.76215549482919</v>
      </c>
    </row>
    <row r="90" spans="1:12">
      <c r="B90">
        <v>35</v>
      </c>
      <c r="C90">
        <v>5</v>
      </c>
      <c r="D90">
        <v>8419</v>
      </c>
      <c r="E90">
        <v>123.753168710213</v>
      </c>
      <c r="F90">
        <v>7</v>
      </c>
      <c r="G90">
        <v>5585</v>
      </c>
      <c r="H90">
        <v>3076</v>
      </c>
      <c r="J90">
        <f t="shared" si="3"/>
        <v>2941</v>
      </c>
      <c r="K90">
        <f t="shared" si="4"/>
        <v>7891</v>
      </c>
      <c r="L90">
        <f t="shared" si="5"/>
        <v>109.5054001586622</v>
      </c>
    </row>
    <row r="91" spans="1:12">
      <c r="B91">
        <v>37</v>
      </c>
      <c r="C91">
        <v>7</v>
      </c>
      <c r="D91">
        <v>8408</v>
      </c>
      <c r="E91">
        <v>123.69339025337599</v>
      </c>
      <c r="F91">
        <v>10</v>
      </c>
      <c r="G91">
        <v>5603</v>
      </c>
      <c r="H91">
        <v>3081</v>
      </c>
      <c r="J91">
        <f t="shared" si="3"/>
        <v>2946</v>
      </c>
      <c r="K91">
        <f t="shared" si="4"/>
        <v>7880</v>
      </c>
      <c r="L91">
        <f t="shared" si="5"/>
        <v>109.44562170182519</v>
      </c>
    </row>
    <row r="92" spans="1:12">
      <c r="A92" t="s">
        <v>21</v>
      </c>
      <c r="B92">
        <v>0</v>
      </c>
      <c r="C92">
        <v>4</v>
      </c>
      <c r="D92">
        <v>10</v>
      </c>
      <c r="E92">
        <v>123.260897256177</v>
      </c>
      <c r="F92">
        <v>8415</v>
      </c>
      <c r="G92">
        <v>5585</v>
      </c>
      <c r="H92">
        <v>3076</v>
      </c>
      <c r="J92">
        <f t="shared" si="3"/>
        <v>2941</v>
      </c>
      <c r="K92">
        <f t="shared" si="4"/>
        <v>-518</v>
      </c>
      <c r="L92">
        <f t="shared" si="5"/>
        <v>109.0131287046262</v>
      </c>
    </row>
    <row r="93" spans="1:12">
      <c r="B93">
        <v>9</v>
      </c>
      <c r="C93">
        <v>4</v>
      </c>
      <c r="D93">
        <v>10</v>
      </c>
      <c r="E93">
        <v>123.338403083682</v>
      </c>
      <c r="F93">
        <v>8399</v>
      </c>
      <c r="G93">
        <v>5582</v>
      </c>
      <c r="H93">
        <v>3074</v>
      </c>
      <c r="J93">
        <f t="shared" si="3"/>
        <v>2939</v>
      </c>
      <c r="K93">
        <f t="shared" si="4"/>
        <v>-518</v>
      </c>
      <c r="L93">
        <f t="shared" si="5"/>
        <v>109.09063453213119</v>
      </c>
    </row>
    <row r="94" spans="1:12">
      <c r="B94">
        <v>10</v>
      </c>
      <c r="C94">
        <v>5</v>
      </c>
      <c r="D94">
        <v>10</v>
      </c>
      <c r="E94">
        <v>123.96089725617701</v>
      </c>
      <c r="F94">
        <v>8399</v>
      </c>
      <c r="G94">
        <v>5585</v>
      </c>
      <c r="H94">
        <v>3076</v>
      </c>
      <c r="J94">
        <f t="shared" si="3"/>
        <v>2941</v>
      </c>
      <c r="K94">
        <f t="shared" si="4"/>
        <v>-518</v>
      </c>
      <c r="L94">
        <f t="shared" si="5"/>
        <v>109.7131287046262</v>
      </c>
    </row>
    <row r="95" spans="1:12">
      <c r="B95">
        <v>11</v>
      </c>
      <c r="C95">
        <v>7</v>
      </c>
      <c r="D95">
        <v>10</v>
      </c>
      <c r="E95">
        <v>122.21089725617701</v>
      </c>
      <c r="F95">
        <v>8381</v>
      </c>
      <c r="G95">
        <v>5591</v>
      </c>
      <c r="H95">
        <v>3075</v>
      </c>
      <c r="J95">
        <f t="shared" si="3"/>
        <v>2940</v>
      </c>
      <c r="K95">
        <f t="shared" si="4"/>
        <v>-518</v>
      </c>
      <c r="L95">
        <f t="shared" si="5"/>
        <v>107.9631287046262</v>
      </c>
    </row>
    <row r="96" spans="1:12">
      <c r="B96">
        <v>14</v>
      </c>
      <c r="C96">
        <v>4</v>
      </c>
      <c r="D96">
        <v>10</v>
      </c>
      <c r="E96">
        <v>123.260897256177</v>
      </c>
      <c r="F96">
        <v>8407</v>
      </c>
      <c r="G96">
        <v>5584</v>
      </c>
      <c r="H96">
        <v>3076</v>
      </c>
      <c r="J96">
        <f t="shared" si="3"/>
        <v>2941</v>
      </c>
      <c r="K96">
        <f t="shared" si="4"/>
        <v>-518</v>
      </c>
      <c r="L96">
        <f t="shared" si="5"/>
        <v>109.0131287046262</v>
      </c>
    </row>
    <row r="97" spans="1:12">
      <c r="B97">
        <v>18</v>
      </c>
      <c r="C97">
        <v>4</v>
      </c>
      <c r="D97">
        <v>10</v>
      </c>
      <c r="E97">
        <v>123.20534170062101</v>
      </c>
      <c r="F97">
        <v>8405</v>
      </c>
      <c r="G97">
        <v>5583</v>
      </c>
      <c r="H97">
        <v>3076</v>
      </c>
      <c r="J97">
        <f t="shared" si="3"/>
        <v>2941</v>
      </c>
      <c r="K97">
        <f t="shared" si="4"/>
        <v>-518</v>
      </c>
      <c r="L97">
        <f t="shared" si="5"/>
        <v>108.9575731490702</v>
      </c>
    </row>
    <row r="98" spans="1:12">
      <c r="B98">
        <v>19</v>
      </c>
      <c r="C98">
        <v>17</v>
      </c>
      <c r="D98">
        <v>10</v>
      </c>
      <c r="E98">
        <v>123.644825827605</v>
      </c>
      <c r="F98">
        <v>8403</v>
      </c>
      <c r="G98">
        <v>5605</v>
      </c>
      <c r="H98">
        <v>3078</v>
      </c>
      <c r="J98">
        <f t="shared" si="3"/>
        <v>2943</v>
      </c>
      <c r="K98">
        <f t="shared" si="4"/>
        <v>-518</v>
      </c>
      <c r="L98">
        <f t="shared" si="5"/>
        <v>109.3970572760542</v>
      </c>
    </row>
    <row r="99" spans="1:12">
      <c r="B99">
        <v>26</v>
      </c>
      <c r="C99">
        <v>5</v>
      </c>
      <c r="D99">
        <v>10</v>
      </c>
      <c r="E99">
        <v>123.59423058951</v>
      </c>
      <c r="F99">
        <v>8411</v>
      </c>
      <c r="G99">
        <v>5589</v>
      </c>
      <c r="H99">
        <v>3078</v>
      </c>
      <c r="J99">
        <f t="shared" si="3"/>
        <v>2943</v>
      </c>
      <c r="K99">
        <f t="shared" si="4"/>
        <v>-518</v>
      </c>
      <c r="L99">
        <f t="shared" si="5"/>
        <v>109.3464620379592</v>
      </c>
    </row>
    <row r="100" spans="1:12">
      <c r="B100">
        <v>27</v>
      </c>
      <c r="C100">
        <v>9</v>
      </c>
      <c r="D100">
        <v>10</v>
      </c>
      <c r="E100">
        <v>123.003966984068</v>
      </c>
      <c r="F100">
        <v>8405</v>
      </c>
      <c r="G100">
        <v>5597</v>
      </c>
      <c r="H100">
        <v>3079</v>
      </c>
      <c r="J100">
        <f t="shared" si="3"/>
        <v>2944</v>
      </c>
      <c r="K100">
        <f t="shared" si="4"/>
        <v>-518</v>
      </c>
      <c r="L100">
        <f t="shared" si="5"/>
        <v>108.75619843251719</v>
      </c>
    </row>
    <row r="101" spans="1:12">
      <c r="B101">
        <v>30</v>
      </c>
      <c r="C101">
        <v>6</v>
      </c>
      <c r="D101">
        <v>10</v>
      </c>
      <c r="E101">
        <v>123.008879412002</v>
      </c>
      <c r="F101">
        <v>8529</v>
      </c>
      <c r="G101">
        <v>5588</v>
      </c>
      <c r="H101">
        <v>3077</v>
      </c>
      <c r="J101">
        <f t="shared" si="3"/>
        <v>2942</v>
      </c>
      <c r="K101">
        <f t="shared" si="4"/>
        <v>-518</v>
      </c>
      <c r="L101">
        <f t="shared" si="5"/>
        <v>108.7611108604512</v>
      </c>
    </row>
    <row r="102" spans="1:12">
      <c r="B102">
        <v>31</v>
      </c>
      <c r="C102">
        <v>7</v>
      </c>
      <c r="D102">
        <v>7</v>
      </c>
      <c r="E102">
        <v>123.808822676345</v>
      </c>
      <c r="F102">
        <v>8419</v>
      </c>
      <c r="G102">
        <v>5603</v>
      </c>
      <c r="H102">
        <v>3082</v>
      </c>
      <c r="J102">
        <f t="shared" si="3"/>
        <v>2947</v>
      </c>
      <c r="K102">
        <f t="shared" si="4"/>
        <v>-521</v>
      </c>
      <c r="L102">
        <f t="shared" si="5"/>
        <v>109.5610541247942</v>
      </c>
    </row>
    <row r="103" spans="1:12">
      <c r="B103">
        <v>32</v>
      </c>
      <c r="C103">
        <v>4</v>
      </c>
      <c r="D103">
        <v>7</v>
      </c>
      <c r="E103">
        <v>123.610390582919</v>
      </c>
      <c r="F103">
        <v>8405</v>
      </c>
      <c r="G103">
        <v>5588</v>
      </c>
      <c r="H103">
        <v>3077</v>
      </c>
      <c r="J103">
        <f t="shared" si="3"/>
        <v>2942</v>
      </c>
      <c r="K103">
        <f t="shared" si="4"/>
        <v>-521</v>
      </c>
      <c r="L103">
        <f t="shared" si="5"/>
        <v>109.36262203136819</v>
      </c>
    </row>
    <row r="104" spans="1:12">
      <c r="B104">
        <v>33</v>
      </c>
      <c r="C104">
        <v>4</v>
      </c>
      <c r="D104">
        <v>7</v>
      </c>
      <c r="E104">
        <v>123.610390582919</v>
      </c>
      <c r="F104">
        <v>8405</v>
      </c>
      <c r="G104">
        <v>5588</v>
      </c>
      <c r="H104">
        <v>3077</v>
      </c>
      <c r="J104">
        <f t="shared" si="3"/>
        <v>2942</v>
      </c>
      <c r="K104">
        <f t="shared" si="4"/>
        <v>-521</v>
      </c>
      <c r="L104">
        <f t="shared" si="5"/>
        <v>109.36262203136819</v>
      </c>
    </row>
    <row r="105" spans="1:12">
      <c r="B105">
        <v>35</v>
      </c>
      <c r="C105">
        <v>5</v>
      </c>
      <c r="D105">
        <v>7</v>
      </c>
      <c r="E105">
        <v>123.753168710213</v>
      </c>
      <c r="F105">
        <v>8419</v>
      </c>
      <c r="G105">
        <v>5585</v>
      </c>
      <c r="H105">
        <v>3076</v>
      </c>
      <c r="J105">
        <f t="shared" si="3"/>
        <v>2941</v>
      </c>
      <c r="K105">
        <f t="shared" si="4"/>
        <v>-521</v>
      </c>
      <c r="L105">
        <f t="shared" si="5"/>
        <v>109.5054001586622</v>
      </c>
    </row>
    <row r="106" spans="1:12">
      <c r="A106" t="s">
        <v>9</v>
      </c>
      <c r="B106">
        <v>0</v>
      </c>
      <c r="C106">
        <v>5</v>
      </c>
      <c r="D106">
        <v>5127</v>
      </c>
      <c r="E106">
        <v>149.411591279259</v>
      </c>
      <c r="F106">
        <v>14</v>
      </c>
      <c r="G106">
        <v>4899</v>
      </c>
      <c r="H106">
        <v>1998</v>
      </c>
      <c r="J106">
        <f t="shared" si="3"/>
        <v>1863</v>
      </c>
      <c r="K106">
        <f t="shared" si="4"/>
        <v>4599</v>
      </c>
      <c r="L106">
        <f t="shared" si="5"/>
        <v>135.16382272770821</v>
      </c>
    </row>
    <row r="107" spans="1:12">
      <c r="B107">
        <v>1</v>
      </c>
      <c r="C107">
        <v>4</v>
      </c>
      <c r="D107">
        <v>5125</v>
      </c>
      <c r="E107">
        <v>149.13492461259199</v>
      </c>
      <c r="F107">
        <v>14</v>
      </c>
      <c r="G107">
        <v>4893</v>
      </c>
      <c r="H107">
        <v>1997</v>
      </c>
      <c r="J107">
        <f t="shared" si="3"/>
        <v>1862</v>
      </c>
      <c r="K107">
        <f t="shared" si="4"/>
        <v>4597</v>
      </c>
      <c r="L107">
        <f t="shared" si="5"/>
        <v>134.8871560610412</v>
      </c>
    </row>
    <row r="108" spans="1:12">
      <c r="B108">
        <v>2</v>
      </c>
      <c r="C108">
        <v>7</v>
      </c>
      <c r="D108">
        <v>5161</v>
      </c>
      <c r="E108">
        <v>149.62713240479999</v>
      </c>
      <c r="F108">
        <v>14</v>
      </c>
      <c r="G108">
        <v>4920</v>
      </c>
      <c r="H108">
        <v>2005</v>
      </c>
      <c r="J108">
        <f t="shared" si="3"/>
        <v>1870</v>
      </c>
      <c r="K108">
        <f t="shared" si="4"/>
        <v>4633</v>
      </c>
      <c r="L108">
        <f t="shared" si="5"/>
        <v>135.3793638532492</v>
      </c>
    </row>
    <row r="109" spans="1:12">
      <c r="B109">
        <v>3</v>
      </c>
      <c r="C109">
        <v>4</v>
      </c>
      <c r="D109">
        <v>5131</v>
      </c>
      <c r="E109">
        <v>149.42496790263499</v>
      </c>
      <c r="F109">
        <v>14</v>
      </c>
      <c r="G109">
        <v>4893</v>
      </c>
      <c r="H109">
        <v>1997</v>
      </c>
      <c r="J109">
        <f t="shared" si="3"/>
        <v>1862</v>
      </c>
      <c r="K109">
        <f t="shared" si="4"/>
        <v>4603</v>
      </c>
      <c r="L109">
        <f t="shared" si="5"/>
        <v>135.1771993510842</v>
      </c>
    </row>
    <row r="110" spans="1:12">
      <c r="B110">
        <v>4</v>
      </c>
      <c r="C110">
        <v>4</v>
      </c>
      <c r="D110">
        <v>5133</v>
      </c>
      <c r="E110">
        <v>149.38373413640099</v>
      </c>
      <c r="F110">
        <v>14</v>
      </c>
      <c r="G110">
        <v>4897</v>
      </c>
      <c r="H110">
        <v>1999</v>
      </c>
      <c r="J110">
        <f t="shared" si="3"/>
        <v>1864</v>
      </c>
      <c r="K110">
        <f t="shared" si="4"/>
        <v>4605</v>
      </c>
      <c r="L110">
        <f t="shared" si="5"/>
        <v>135.1359655848502</v>
      </c>
    </row>
    <row r="111" spans="1:12">
      <c r="B111">
        <v>5</v>
      </c>
      <c r="C111">
        <v>4</v>
      </c>
      <c r="D111">
        <v>5125</v>
      </c>
      <c r="E111">
        <v>149.451739823525</v>
      </c>
      <c r="F111">
        <v>14</v>
      </c>
      <c r="G111">
        <v>4893</v>
      </c>
      <c r="H111">
        <v>1997</v>
      </c>
      <c r="J111">
        <f t="shared" si="3"/>
        <v>1862</v>
      </c>
      <c r="K111">
        <f t="shared" si="4"/>
        <v>4597</v>
      </c>
      <c r="L111">
        <f t="shared" si="5"/>
        <v>135.20397127197421</v>
      </c>
    </row>
    <row r="112" spans="1:12">
      <c r="B112">
        <v>6</v>
      </c>
      <c r="C112">
        <v>4</v>
      </c>
      <c r="D112">
        <v>5121</v>
      </c>
      <c r="E112">
        <v>150.13492461259199</v>
      </c>
      <c r="F112">
        <v>14</v>
      </c>
      <c r="G112">
        <v>4892</v>
      </c>
      <c r="H112">
        <v>1995</v>
      </c>
      <c r="J112">
        <f t="shared" si="3"/>
        <v>1860</v>
      </c>
      <c r="K112">
        <f t="shared" si="4"/>
        <v>4593</v>
      </c>
      <c r="L112">
        <f t="shared" si="5"/>
        <v>135.8871560610412</v>
      </c>
    </row>
    <row r="113" spans="2:12">
      <c r="B113">
        <v>7</v>
      </c>
      <c r="C113">
        <v>4</v>
      </c>
      <c r="D113">
        <v>5131</v>
      </c>
      <c r="E113">
        <v>149.45899868666601</v>
      </c>
      <c r="F113">
        <v>14</v>
      </c>
      <c r="G113">
        <v>4893</v>
      </c>
      <c r="H113">
        <v>1997</v>
      </c>
      <c r="J113">
        <f t="shared" si="3"/>
        <v>1862</v>
      </c>
      <c r="K113">
        <f t="shared" si="4"/>
        <v>4603</v>
      </c>
      <c r="L113">
        <f t="shared" si="5"/>
        <v>135.21123013511522</v>
      </c>
    </row>
    <row r="114" spans="2:12">
      <c r="B114">
        <v>8</v>
      </c>
      <c r="C114">
        <v>5</v>
      </c>
      <c r="D114">
        <v>5139</v>
      </c>
      <c r="E114">
        <v>149.48677646444401</v>
      </c>
      <c r="F114">
        <v>15</v>
      </c>
      <c r="G114">
        <v>4899</v>
      </c>
      <c r="H114">
        <v>1998</v>
      </c>
      <c r="J114">
        <f t="shared" si="3"/>
        <v>1863</v>
      </c>
      <c r="K114">
        <f t="shared" si="4"/>
        <v>4611</v>
      </c>
      <c r="L114">
        <f t="shared" si="5"/>
        <v>135.23900791289321</v>
      </c>
    </row>
    <row r="115" spans="2:12">
      <c r="B115">
        <v>9</v>
      </c>
      <c r="C115">
        <v>5</v>
      </c>
      <c r="D115">
        <v>5127</v>
      </c>
      <c r="E115">
        <v>148.58730556497301</v>
      </c>
      <c r="F115">
        <v>14</v>
      </c>
      <c r="G115">
        <v>4896</v>
      </c>
      <c r="H115">
        <v>1998</v>
      </c>
      <c r="J115">
        <f t="shared" si="3"/>
        <v>1863</v>
      </c>
      <c r="K115">
        <f t="shared" si="4"/>
        <v>4599</v>
      </c>
      <c r="L115">
        <f t="shared" si="5"/>
        <v>134.33953701342222</v>
      </c>
    </row>
    <row r="116" spans="2:12">
      <c r="B116">
        <v>10</v>
      </c>
      <c r="C116">
        <v>4</v>
      </c>
      <c r="D116">
        <v>5127</v>
      </c>
      <c r="E116">
        <v>149.47651191417901</v>
      </c>
      <c r="F116">
        <v>14</v>
      </c>
      <c r="G116">
        <v>4893</v>
      </c>
      <c r="H116">
        <v>1997</v>
      </c>
      <c r="J116">
        <f t="shared" si="3"/>
        <v>1862</v>
      </c>
      <c r="K116">
        <f t="shared" si="4"/>
        <v>4599</v>
      </c>
      <c r="L116">
        <f t="shared" si="5"/>
        <v>135.22874336262822</v>
      </c>
    </row>
    <row r="117" spans="2:12">
      <c r="B117">
        <v>11</v>
      </c>
      <c r="C117">
        <v>6</v>
      </c>
      <c r="D117">
        <v>5127</v>
      </c>
      <c r="E117">
        <v>150.02844313111001</v>
      </c>
      <c r="F117">
        <v>14</v>
      </c>
      <c r="G117">
        <v>4902</v>
      </c>
      <c r="H117">
        <v>1999</v>
      </c>
      <c r="J117">
        <f t="shared" si="3"/>
        <v>1864</v>
      </c>
      <c r="K117">
        <f t="shared" si="4"/>
        <v>4599</v>
      </c>
      <c r="L117">
        <f t="shared" si="5"/>
        <v>135.78067457955922</v>
      </c>
    </row>
    <row r="118" spans="2:12">
      <c r="B118">
        <v>12</v>
      </c>
      <c r="C118">
        <v>4</v>
      </c>
      <c r="D118">
        <v>5123</v>
      </c>
      <c r="E118">
        <v>150.27683282515201</v>
      </c>
      <c r="F118">
        <v>14</v>
      </c>
      <c r="G118">
        <v>4890</v>
      </c>
      <c r="H118">
        <v>1995</v>
      </c>
      <c r="J118">
        <f t="shared" si="3"/>
        <v>1860</v>
      </c>
      <c r="K118">
        <f t="shared" si="4"/>
        <v>4595</v>
      </c>
      <c r="L118">
        <f t="shared" si="5"/>
        <v>136.02906427360122</v>
      </c>
    </row>
    <row r="119" spans="2:12">
      <c r="B119">
        <v>13</v>
      </c>
      <c r="C119">
        <v>8</v>
      </c>
      <c r="D119">
        <v>5135</v>
      </c>
      <c r="E119">
        <v>149.50144335026499</v>
      </c>
      <c r="F119">
        <v>14</v>
      </c>
      <c r="G119">
        <v>4908</v>
      </c>
      <c r="H119">
        <v>2002</v>
      </c>
      <c r="J119">
        <f t="shared" si="3"/>
        <v>1867</v>
      </c>
      <c r="K119">
        <f t="shared" si="4"/>
        <v>4607</v>
      </c>
      <c r="L119">
        <f t="shared" si="5"/>
        <v>135.2536747987142</v>
      </c>
    </row>
    <row r="120" spans="2:12">
      <c r="B120">
        <v>14</v>
      </c>
      <c r="C120">
        <v>4</v>
      </c>
      <c r="D120">
        <v>5127</v>
      </c>
      <c r="E120">
        <v>149.46526649293401</v>
      </c>
      <c r="F120">
        <v>14</v>
      </c>
      <c r="G120">
        <v>4893</v>
      </c>
      <c r="H120">
        <v>1996</v>
      </c>
      <c r="J120">
        <f t="shared" si="3"/>
        <v>1861</v>
      </c>
      <c r="K120">
        <f t="shared" si="4"/>
        <v>4599</v>
      </c>
      <c r="L120">
        <f t="shared" si="5"/>
        <v>135.21749794138321</v>
      </c>
    </row>
    <row r="121" spans="2:12">
      <c r="B121">
        <v>15</v>
      </c>
      <c r="C121">
        <v>12</v>
      </c>
      <c r="D121">
        <v>5139</v>
      </c>
      <c r="E121">
        <v>149.578048155716</v>
      </c>
      <c r="F121">
        <v>14</v>
      </c>
      <c r="G121">
        <v>4911</v>
      </c>
      <c r="H121">
        <v>2004</v>
      </c>
      <c r="J121">
        <f t="shared" si="3"/>
        <v>1869</v>
      </c>
      <c r="K121">
        <f t="shared" si="4"/>
        <v>4611</v>
      </c>
      <c r="L121">
        <f t="shared" si="5"/>
        <v>135.33027960416521</v>
      </c>
    </row>
    <row r="122" spans="2:12">
      <c r="B122">
        <v>16</v>
      </c>
      <c r="C122">
        <v>10</v>
      </c>
      <c r="D122">
        <v>5139</v>
      </c>
      <c r="E122">
        <v>149.49728724995501</v>
      </c>
      <c r="F122">
        <v>14</v>
      </c>
      <c r="G122">
        <v>4908</v>
      </c>
      <c r="H122">
        <v>2003</v>
      </c>
      <c r="J122">
        <f t="shared" si="3"/>
        <v>1868</v>
      </c>
      <c r="K122">
        <f t="shared" si="4"/>
        <v>4611</v>
      </c>
      <c r="L122">
        <f t="shared" si="5"/>
        <v>135.24951869840422</v>
      </c>
    </row>
    <row r="123" spans="2:12">
      <c r="B123">
        <v>17</v>
      </c>
      <c r="C123">
        <v>6</v>
      </c>
      <c r="D123">
        <v>5131</v>
      </c>
      <c r="E123">
        <v>149.37686600453301</v>
      </c>
      <c r="F123">
        <v>14</v>
      </c>
      <c r="G123">
        <v>4902</v>
      </c>
      <c r="H123">
        <v>2000</v>
      </c>
      <c r="J123">
        <f t="shared" si="3"/>
        <v>1865</v>
      </c>
      <c r="K123">
        <f t="shared" si="4"/>
        <v>4603</v>
      </c>
      <c r="L123">
        <f t="shared" si="5"/>
        <v>135.12909745298222</v>
      </c>
    </row>
    <row r="124" spans="2:12">
      <c r="B124">
        <v>18</v>
      </c>
      <c r="C124">
        <v>4</v>
      </c>
      <c r="D124">
        <v>5147</v>
      </c>
      <c r="E124">
        <v>149.380294982962</v>
      </c>
      <c r="F124">
        <v>14</v>
      </c>
      <c r="G124">
        <v>4902</v>
      </c>
      <c r="H124">
        <v>2001</v>
      </c>
      <c r="J124">
        <f t="shared" si="3"/>
        <v>1866</v>
      </c>
      <c r="K124">
        <f t="shared" si="4"/>
        <v>4619</v>
      </c>
      <c r="L124">
        <f t="shared" si="5"/>
        <v>135.13252643141121</v>
      </c>
    </row>
    <row r="125" spans="2:12">
      <c r="B125">
        <v>19</v>
      </c>
      <c r="C125">
        <v>5</v>
      </c>
      <c r="D125">
        <v>5133</v>
      </c>
      <c r="E125">
        <v>149.47049008878199</v>
      </c>
      <c r="F125">
        <v>14</v>
      </c>
      <c r="G125">
        <v>4896</v>
      </c>
      <c r="H125">
        <v>1998</v>
      </c>
      <c r="J125">
        <f t="shared" si="3"/>
        <v>1863</v>
      </c>
      <c r="K125">
        <f t="shared" si="4"/>
        <v>4605</v>
      </c>
      <c r="L125">
        <f t="shared" si="5"/>
        <v>135.22272153723119</v>
      </c>
    </row>
    <row r="126" spans="2:12">
      <c r="B126">
        <v>20</v>
      </c>
      <c r="C126">
        <v>7</v>
      </c>
      <c r="D126">
        <v>5131</v>
      </c>
      <c r="E126">
        <v>149.59846627925899</v>
      </c>
      <c r="F126">
        <v>14</v>
      </c>
      <c r="G126">
        <v>4908</v>
      </c>
      <c r="H126">
        <v>1997</v>
      </c>
      <c r="J126">
        <f t="shared" si="3"/>
        <v>1862</v>
      </c>
      <c r="K126">
        <f t="shared" si="4"/>
        <v>4603</v>
      </c>
      <c r="L126">
        <f t="shared" si="5"/>
        <v>135.35069772770819</v>
      </c>
    </row>
    <row r="127" spans="2:12">
      <c r="B127">
        <v>21</v>
      </c>
      <c r="C127">
        <v>15</v>
      </c>
      <c r="D127">
        <v>5175</v>
      </c>
      <c r="E127">
        <v>149.59742461259199</v>
      </c>
      <c r="F127">
        <v>15</v>
      </c>
      <c r="G127">
        <v>4932</v>
      </c>
      <c r="H127">
        <v>2008</v>
      </c>
      <c r="J127">
        <f t="shared" si="3"/>
        <v>1873</v>
      </c>
      <c r="K127">
        <f t="shared" si="4"/>
        <v>4647</v>
      </c>
      <c r="L127">
        <f t="shared" si="5"/>
        <v>135.3496560610412</v>
      </c>
    </row>
    <row r="128" spans="2:12">
      <c r="B128">
        <v>22</v>
      </c>
      <c r="C128">
        <v>8</v>
      </c>
      <c r="D128">
        <v>5147</v>
      </c>
      <c r="E128">
        <v>149.40408045674801</v>
      </c>
      <c r="F128">
        <v>12</v>
      </c>
      <c r="G128">
        <v>4908</v>
      </c>
      <c r="H128">
        <v>2000</v>
      </c>
      <c r="J128">
        <f t="shared" si="3"/>
        <v>1865</v>
      </c>
      <c r="K128">
        <f t="shared" si="4"/>
        <v>4619</v>
      </c>
      <c r="L128">
        <f t="shared" si="5"/>
        <v>135.15631190519721</v>
      </c>
    </row>
    <row r="129" spans="1:12">
      <c r="B129">
        <v>23</v>
      </c>
      <c r="C129">
        <v>5</v>
      </c>
      <c r="D129">
        <v>5127</v>
      </c>
      <c r="E129">
        <v>149.40516270782999</v>
      </c>
      <c r="F129">
        <v>14</v>
      </c>
      <c r="G129">
        <v>4896</v>
      </c>
      <c r="H129">
        <v>1998</v>
      </c>
      <c r="J129">
        <f t="shared" si="3"/>
        <v>1863</v>
      </c>
      <c r="K129">
        <f t="shared" si="4"/>
        <v>4599</v>
      </c>
      <c r="L129">
        <f t="shared" si="5"/>
        <v>135.1573941562792</v>
      </c>
    </row>
    <row r="130" spans="1:12">
      <c r="B130">
        <v>24</v>
      </c>
      <c r="C130">
        <v>4</v>
      </c>
      <c r="D130">
        <v>5125</v>
      </c>
      <c r="E130">
        <v>148.799507945925</v>
      </c>
      <c r="F130">
        <v>14</v>
      </c>
      <c r="G130">
        <v>4893</v>
      </c>
      <c r="H130">
        <v>1995</v>
      </c>
      <c r="J130">
        <f t="shared" ref="J130:J193" si="6">H130-H$2</f>
        <v>1860</v>
      </c>
      <c r="K130">
        <f t="shared" ref="K130:K193" si="7">D130-D$2</f>
        <v>4597</v>
      </c>
      <c r="L130">
        <f t="shared" ref="L130:L193" si="8">E130-E$2</f>
        <v>134.55173939437421</v>
      </c>
    </row>
    <row r="131" spans="1:12">
      <c r="B131">
        <v>25</v>
      </c>
      <c r="C131">
        <v>4</v>
      </c>
      <c r="D131">
        <v>5135</v>
      </c>
      <c r="E131">
        <v>149.05227155136799</v>
      </c>
      <c r="F131">
        <v>14</v>
      </c>
      <c r="G131">
        <v>4896</v>
      </c>
      <c r="H131">
        <v>1998</v>
      </c>
      <c r="J131">
        <f t="shared" si="6"/>
        <v>1863</v>
      </c>
      <c r="K131">
        <f t="shared" si="7"/>
        <v>4607</v>
      </c>
      <c r="L131">
        <f t="shared" si="8"/>
        <v>134.8045029998172</v>
      </c>
    </row>
    <row r="132" spans="1:12">
      <c r="B132">
        <v>26</v>
      </c>
      <c r="C132">
        <v>5</v>
      </c>
      <c r="D132">
        <v>5141</v>
      </c>
      <c r="E132">
        <v>149.202271551368</v>
      </c>
      <c r="F132">
        <v>14</v>
      </c>
      <c r="G132">
        <v>4899</v>
      </c>
      <c r="H132">
        <v>1999</v>
      </c>
      <c r="J132">
        <f t="shared" si="6"/>
        <v>1864</v>
      </c>
      <c r="K132">
        <f t="shared" si="7"/>
        <v>4613</v>
      </c>
      <c r="L132">
        <f t="shared" si="8"/>
        <v>134.95450299981721</v>
      </c>
    </row>
    <row r="133" spans="1:12">
      <c r="B133">
        <v>27</v>
      </c>
      <c r="C133">
        <v>10</v>
      </c>
      <c r="D133">
        <v>5161</v>
      </c>
      <c r="E133">
        <v>149.52886400653099</v>
      </c>
      <c r="F133">
        <v>14</v>
      </c>
      <c r="G133">
        <v>4917</v>
      </c>
      <c r="H133">
        <v>2003</v>
      </c>
      <c r="J133">
        <f t="shared" si="6"/>
        <v>1868</v>
      </c>
      <c r="K133">
        <f t="shared" si="7"/>
        <v>4633</v>
      </c>
      <c r="L133">
        <f t="shared" si="8"/>
        <v>135.2810954549802</v>
      </c>
    </row>
    <row r="134" spans="1:12">
      <c r="B134">
        <v>28</v>
      </c>
      <c r="C134">
        <v>8</v>
      </c>
      <c r="D134">
        <v>5135</v>
      </c>
      <c r="E134">
        <v>149.77659127925901</v>
      </c>
      <c r="F134">
        <v>14</v>
      </c>
      <c r="G134">
        <v>4905</v>
      </c>
      <c r="H134">
        <v>2000</v>
      </c>
      <c r="J134">
        <f t="shared" si="6"/>
        <v>1865</v>
      </c>
      <c r="K134">
        <f t="shared" si="7"/>
        <v>4607</v>
      </c>
      <c r="L134">
        <f t="shared" si="8"/>
        <v>135.52882272770822</v>
      </c>
    </row>
    <row r="135" spans="1:12">
      <c r="B135">
        <v>29</v>
      </c>
      <c r="C135">
        <v>4</v>
      </c>
      <c r="D135">
        <v>5137</v>
      </c>
      <c r="E135">
        <v>149.44325794592501</v>
      </c>
      <c r="F135">
        <v>14</v>
      </c>
      <c r="G135">
        <v>4896</v>
      </c>
      <c r="H135">
        <v>1998</v>
      </c>
      <c r="J135">
        <f t="shared" si="6"/>
        <v>1863</v>
      </c>
      <c r="K135">
        <f t="shared" si="7"/>
        <v>4609</v>
      </c>
      <c r="L135">
        <f t="shared" si="8"/>
        <v>135.19548939437422</v>
      </c>
    </row>
    <row r="136" spans="1:12">
      <c r="B136">
        <v>30</v>
      </c>
      <c r="C136">
        <v>6</v>
      </c>
      <c r="D136">
        <v>5139</v>
      </c>
      <c r="E136">
        <v>149.56184768951499</v>
      </c>
      <c r="F136">
        <v>14</v>
      </c>
      <c r="G136">
        <v>4902</v>
      </c>
      <c r="H136">
        <v>2000</v>
      </c>
      <c r="J136">
        <f t="shared" si="6"/>
        <v>1865</v>
      </c>
      <c r="K136">
        <f t="shared" si="7"/>
        <v>4611</v>
      </c>
      <c r="L136">
        <f t="shared" si="8"/>
        <v>135.3140791379642</v>
      </c>
    </row>
    <row r="137" spans="1:12">
      <c r="B137">
        <v>31</v>
      </c>
      <c r="C137">
        <v>4</v>
      </c>
      <c r="D137">
        <v>5127</v>
      </c>
      <c r="E137">
        <v>149.80635318402099</v>
      </c>
      <c r="F137">
        <v>14</v>
      </c>
      <c r="G137">
        <v>4892</v>
      </c>
      <c r="H137">
        <v>1997</v>
      </c>
      <c r="J137">
        <f t="shared" si="6"/>
        <v>1862</v>
      </c>
      <c r="K137">
        <f t="shared" si="7"/>
        <v>4599</v>
      </c>
      <c r="L137">
        <f t="shared" si="8"/>
        <v>135.5585846324702</v>
      </c>
    </row>
    <row r="138" spans="1:12">
      <c r="B138">
        <v>32</v>
      </c>
      <c r="C138">
        <v>6</v>
      </c>
      <c r="D138">
        <v>5125</v>
      </c>
      <c r="E138">
        <v>149.39381350148099</v>
      </c>
      <c r="F138">
        <v>14</v>
      </c>
      <c r="G138">
        <v>4899</v>
      </c>
      <c r="H138">
        <v>1999</v>
      </c>
      <c r="J138">
        <f t="shared" si="6"/>
        <v>1864</v>
      </c>
      <c r="K138">
        <f t="shared" si="7"/>
        <v>4597</v>
      </c>
      <c r="L138">
        <f t="shared" si="8"/>
        <v>135.1460449499302</v>
      </c>
    </row>
    <row r="139" spans="1:12">
      <c r="B139">
        <v>33</v>
      </c>
      <c r="C139">
        <v>4</v>
      </c>
      <c r="D139">
        <v>5125</v>
      </c>
      <c r="E139">
        <v>149.05159127925899</v>
      </c>
      <c r="F139">
        <v>14</v>
      </c>
      <c r="G139">
        <v>4896</v>
      </c>
      <c r="H139">
        <v>1998</v>
      </c>
      <c r="J139">
        <f t="shared" si="6"/>
        <v>1863</v>
      </c>
      <c r="K139">
        <f t="shared" si="7"/>
        <v>4597</v>
      </c>
      <c r="L139">
        <f t="shared" si="8"/>
        <v>134.80382272770819</v>
      </c>
    </row>
    <row r="140" spans="1:12">
      <c r="B140">
        <v>34</v>
      </c>
      <c r="C140">
        <v>4</v>
      </c>
      <c r="D140">
        <v>5127</v>
      </c>
      <c r="E140">
        <v>149.05159127925899</v>
      </c>
      <c r="F140">
        <v>14</v>
      </c>
      <c r="G140">
        <v>4896</v>
      </c>
      <c r="H140">
        <v>1998</v>
      </c>
      <c r="J140">
        <f t="shared" si="6"/>
        <v>1863</v>
      </c>
      <c r="K140">
        <f t="shared" si="7"/>
        <v>4599</v>
      </c>
      <c r="L140">
        <f t="shared" si="8"/>
        <v>134.80382272770819</v>
      </c>
    </row>
    <row r="141" spans="1:12">
      <c r="B141">
        <v>35</v>
      </c>
      <c r="C141">
        <v>12</v>
      </c>
      <c r="D141">
        <v>5147</v>
      </c>
      <c r="E141">
        <v>149.583257945925</v>
      </c>
      <c r="F141">
        <v>14</v>
      </c>
      <c r="G141">
        <v>4926</v>
      </c>
      <c r="H141">
        <v>2008</v>
      </c>
      <c r="J141">
        <f t="shared" si="6"/>
        <v>1873</v>
      </c>
      <c r="K141">
        <f t="shared" si="7"/>
        <v>4619</v>
      </c>
      <c r="L141">
        <f t="shared" si="8"/>
        <v>135.33548939437421</v>
      </c>
    </row>
    <row r="142" spans="1:12">
      <c r="A142" t="s">
        <v>21</v>
      </c>
      <c r="B142">
        <v>0</v>
      </c>
      <c r="C142">
        <v>5</v>
      </c>
      <c r="D142">
        <v>14</v>
      </c>
      <c r="E142">
        <v>149.411591279259</v>
      </c>
      <c r="F142">
        <v>5127</v>
      </c>
      <c r="G142">
        <v>4899</v>
      </c>
      <c r="H142">
        <v>1998</v>
      </c>
      <c r="J142">
        <f t="shared" si="6"/>
        <v>1863</v>
      </c>
      <c r="K142">
        <f t="shared" si="7"/>
        <v>-514</v>
      </c>
      <c r="L142">
        <f t="shared" si="8"/>
        <v>135.16382272770821</v>
      </c>
    </row>
    <row r="143" spans="1:12">
      <c r="B143">
        <v>1</v>
      </c>
      <c r="C143">
        <v>4</v>
      </c>
      <c r="D143">
        <v>14</v>
      </c>
      <c r="E143">
        <v>149.13492461259199</v>
      </c>
      <c r="F143">
        <v>5125</v>
      </c>
      <c r="G143">
        <v>4893</v>
      </c>
      <c r="H143">
        <v>1997</v>
      </c>
      <c r="J143">
        <f t="shared" si="6"/>
        <v>1862</v>
      </c>
      <c r="K143">
        <f t="shared" si="7"/>
        <v>-514</v>
      </c>
      <c r="L143">
        <f t="shared" si="8"/>
        <v>134.8871560610412</v>
      </c>
    </row>
    <row r="144" spans="1:12">
      <c r="B144">
        <v>2</v>
      </c>
      <c r="C144">
        <v>7</v>
      </c>
      <c r="D144">
        <v>14</v>
      </c>
      <c r="E144">
        <v>149.62713240479999</v>
      </c>
      <c r="F144">
        <v>5161</v>
      </c>
      <c r="G144">
        <v>4920</v>
      </c>
      <c r="H144">
        <v>2005</v>
      </c>
      <c r="J144">
        <f t="shared" si="6"/>
        <v>1870</v>
      </c>
      <c r="K144">
        <f t="shared" si="7"/>
        <v>-514</v>
      </c>
      <c r="L144">
        <f t="shared" si="8"/>
        <v>135.3793638532492</v>
      </c>
    </row>
    <row r="145" spans="2:12">
      <c r="B145">
        <v>3</v>
      </c>
      <c r="C145">
        <v>4</v>
      </c>
      <c r="D145">
        <v>14</v>
      </c>
      <c r="E145">
        <v>149.42496790263499</v>
      </c>
      <c r="F145">
        <v>5131</v>
      </c>
      <c r="G145">
        <v>4893</v>
      </c>
      <c r="H145">
        <v>1997</v>
      </c>
      <c r="J145">
        <f t="shared" si="6"/>
        <v>1862</v>
      </c>
      <c r="K145">
        <f t="shared" si="7"/>
        <v>-514</v>
      </c>
      <c r="L145">
        <f t="shared" si="8"/>
        <v>135.1771993510842</v>
      </c>
    </row>
    <row r="146" spans="2:12">
      <c r="B146">
        <v>4</v>
      </c>
      <c r="C146">
        <v>4</v>
      </c>
      <c r="D146">
        <v>14</v>
      </c>
      <c r="E146">
        <v>149.38373413640099</v>
      </c>
      <c r="F146">
        <v>5133</v>
      </c>
      <c r="G146">
        <v>4897</v>
      </c>
      <c r="H146">
        <v>1999</v>
      </c>
      <c r="J146">
        <f t="shared" si="6"/>
        <v>1864</v>
      </c>
      <c r="K146">
        <f t="shared" si="7"/>
        <v>-514</v>
      </c>
      <c r="L146">
        <f t="shared" si="8"/>
        <v>135.1359655848502</v>
      </c>
    </row>
    <row r="147" spans="2:12">
      <c r="B147">
        <v>5</v>
      </c>
      <c r="C147">
        <v>4</v>
      </c>
      <c r="D147">
        <v>14</v>
      </c>
      <c r="E147">
        <v>149.451739823525</v>
      </c>
      <c r="F147">
        <v>5125</v>
      </c>
      <c r="G147">
        <v>4893</v>
      </c>
      <c r="H147">
        <v>1997</v>
      </c>
      <c r="J147">
        <f t="shared" si="6"/>
        <v>1862</v>
      </c>
      <c r="K147">
        <f t="shared" si="7"/>
        <v>-514</v>
      </c>
      <c r="L147">
        <f t="shared" si="8"/>
        <v>135.20397127197421</v>
      </c>
    </row>
    <row r="148" spans="2:12">
      <c r="B148">
        <v>6</v>
      </c>
      <c r="C148">
        <v>4</v>
      </c>
      <c r="D148">
        <v>14</v>
      </c>
      <c r="E148">
        <v>150.13492461259199</v>
      </c>
      <c r="F148">
        <v>5121</v>
      </c>
      <c r="G148">
        <v>4892</v>
      </c>
      <c r="H148">
        <v>1995</v>
      </c>
      <c r="J148">
        <f t="shared" si="6"/>
        <v>1860</v>
      </c>
      <c r="K148">
        <f t="shared" si="7"/>
        <v>-514</v>
      </c>
      <c r="L148">
        <f t="shared" si="8"/>
        <v>135.8871560610412</v>
      </c>
    </row>
    <row r="149" spans="2:12">
      <c r="B149">
        <v>7</v>
      </c>
      <c r="C149">
        <v>4</v>
      </c>
      <c r="D149">
        <v>14</v>
      </c>
      <c r="E149">
        <v>149.45899868666601</v>
      </c>
      <c r="F149">
        <v>5131</v>
      </c>
      <c r="G149">
        <v>4893</v>
      </c>
      <c r="H149">
        <v>1997</v>
      </c>
      <c r="J149">
        <f t="shared" si="6"/>
        <v>1862</v>
      </c>
      <c r="K149">
        <f t="shared" si="7"/>
        <v>-514</v>
      </c>
      <c r="L149">
        <f t="shared" si="8"/>
        <v>135.21123013511522</v>
      </c>
    </row>
    <row r="150" spans="2:12">
      <c r="B150">
        <v>8</v>
      </c>
      <c r="C150">
        <v>5</v>
      </c>
      <c r="D150">
        <v>15</v>
      </c>
      <c r="E150">
        <v>149.48677646444401</v>
      </c>
      <c r="F150">
        <v>5139</v>
      </c>
      <c r="G150">
        <v>4899</v>
      </c>
      <c r="H150">
        <v>1998</v>
      </c>
      <c r="J150">
        <f t="shared" si="6"/>
        <v>1863</v>
      </c>
      <c r="K150">
        <f t="shared" si="7"/>
        <v>-513</v>
      </c>
      <c r="L150">
        <f t="shared" si="8"/>
        <v>135.23900791289321</v>
      </c>
    </row>
    <row r="151" spans="2:12">
      <c r="B151">
        <v>9</v>
      </c>
      <c r="C151">
        <v>5</v>
      </c>
      <c r="D151">
        <v>14</v>
      </c>
      <c r="E151">
        <v>148.58730556497301</v>
      </c>
      <c r="F151">
        <v>5127</v>
      </c>
      <c r="G151">
        <v>4896</v>
      </c>
      <c r="H151">
        <v>1998</v>
      </c>
      <c r="J151">
        <f t="shared" si="6"/>
        <v>1863</v>
      </c>
      <c r="K151">
        <f t="shared" si="7"/>
        <v>-514</v>
      </c>
      <c r="L151">
        <f t="shared" si="8"/>
        <v>134.33953701342222</v>
      </c>
    </row>
    <row r="152" spans="2:12">
      <c r="B152">
        <v>10</v>
      </c>
      <c r="C152">
        <v>4</v>
      </c>
      <c r="D152">
        <v>14</v>
      </c>
      <c r="E152">
        <v>149.47651191417901</v>
      </c>
      <c r="F152">
        <v>5127</v>
      </c>
      <c r="G152">
        <v>4893</v>
      </c>
      <c r="H152">
        <v>1997</v>
      </c>
      <c r="J152">
        <f t="shared" si="6"/>
        <v>1862</v>
      </c>
      <c r="K152">
        <f t="shared" si="7"/>
        <v>-514</v>
      </c>
      <c r="L152">
        <f t="shared" si="8"/>
        <v>135.22874336262822</v>
      </c>
    </row>
    <row r="153" spans="2:12">
      <c r="B153">
        <v>11</v>
      </c>
      <c r="C153">
        <v>6</v>
      </c>
      <c r="D153">
        <v>14</v>
      </c>
      <c r="E153">
        <v>150.028443131111</v>
      </c>
      <c r="F153">
        <v>5127</v>
      </c>
      <c r="G153">
        <v>4902</v>
      </c>
      <c r="H153">
        <v>1999</v>
      </c>
      <c r="J153">
        <f t="shared" si="6"/>
        <v>1864</v>
      </c>
      <c r="K153">
        <f t="shared" si="7"/>
        <v>-514</v>
      </c>
      <c r="L153">
        <f t="shared" si="8"/>
        <v>135.78067457956021</v>
      </c>
    </row>
    <row r="154" spans="2:12">
      <c r="B154">
        <v>12</v>
      </c>
      <c r="C154">
        <v>4</v>
      </c>
      <c r="D154">
        <v>14</v>
      </c>
      <c r="E154">
        <v>150.27683282515201</v>
      </c>
      <c r="F154">
        <v>5123</v>
      </c>
      <c r="G154">
        <v>4890</v>
      </c>
      <c r="H154">
        <v>1995</v>
      </c>
      <c r="J154">
        <f t="shared" si="6"/>
        <v>1860</v>
      </c>
      <c r="K154">
        <f t="shared" si="7"/>
        <v>-514</v>
      </c>
      <c r="L154">
        <f t="shared" si="8"/>
        <v>136.02906427360122</v>
      </c>
    </row>
    <row r="155" spans="2:12">
      <c r="B155">
        <v>13</v>
      </c>
      <c r="C155">
        <v>8</v>
      </c>
      <c r="D155">
        <v>14</v>
      </c>
      <c r="E155">
        <v>149.50144335026499</v>
      </c>
      <c r="F155">
        <v>5135</v>
      </c>
      <c r="G155">
        <v>4908</v>
      </c>
      <c r="H155">
        <v>2002</v>
      </c>
      <c r="J155">
        <f t="shared" si="6"/>
        <v>1867</v>
      </c>
      <c r="K155">
        <f t="shared" si="7"/>
        <v>-514</v>
      </c>
      <c r="L155">
        <f t="shared" si="8"/>
        <v>135.2536747987142</v>
      </c>
    </row>
    <row r="156" spans="2:12">
      <c r="B156">
        <v>14</v>
      </c>
      <c r="C156">
        <v>4</v>
      </c>
      <c r="D156">
        <v>14</v>
      </c>
      <c r="E156">
        <v>149.46526649293401</v>
      </c>
      <c r="F156">
        <v>5127</v>
      </c>
      <c r="G156">
        <v>4893</v>
      </c>
      <c r="H156">
        <v>1996</v>
      </c>
      <c r="J156">
        <f t="shared" si="6"/>
        <v>1861</v>
      </c>
      <c r="K156">
        <f t="shared" si="7"/>
        <v>-514</v>
      </c>
      <c r="L156">
        <f t="shared" si="8"/>
        <v>135.21749794138321</v>
      </c>
    </row>
    <row r="157" spans="2:12">
      <c r="B157">
        <v>15</v>
      </c>
      <c r="C157">
        <v>12</v>
      </c>
      <c r="D157">
        <v>14</v>
      </c>
      <c r="E157">
        <v>149.578048155716</v>
      </c>
      <c r="F157">
        <v>5139</v>
      </c>
      <c r="G157">
        <v>4911</v>
      </c>
      <c r="H157">
        <v>2004</v>
      </c>
      <c r="J157">
        <f t="shared" si="6"/>
        <v>1869</v>
      </c>
      <c r="K157">
        <f t="shared" si="7"/>
        <v>-514</v>
      </c>
      <c r="L157">
        <f t="shared" si="8"/>
        <v>135.33027960416521</v>
      </c>
    </row>
    <row r="158" spans="2:12">
      <c r="B158">
        <v>16</v>
      </c>
      <c r="C158">
        <v>10</v>
      </c>
      <c r="D158">
        <v>14</v>
      </c>
      <c r="E158">
        <v>149.49728724995501</v>
      </c>
      <c r="F158">
        <v>5139</v>
      </c>
      <c r="G158">
        <v>4908</v>
      </c>
      <c r="H158">
        <v>2003</v>
      </c>
      <c r="J158">
        <f t="shared" si="6"/>
        <v>1868</v>
      </c>
      <c r="K158">
        <f t="shared" si="7"/>
        <v>-514</v>
      </c>
      <c r="L158">
        <f t="shared" si="8"/>
        <v>135.24951869840422</v>
      </c>
    </row>
    <row r="159" spans="2:12">
      <c r="B159">
        <v>17</v>
      </c>
      <c r="C159">
        <v>6</v>
      </c>
      <c r="D159">
        <v>14</v>
      </c>
      <c r="E159">
        <v>149.37686600453301</v>
      </c>
      <c r="F159">
        <v>5131</v>
      </c>
      <c r="G159">
        <v>4902</v>
      </c>
      <c r="H159">
        <v>2000</v>
      </c>
      <c r="J159">
        <f t="shared" si="6"/>
        <v>1865</v>
      </c>
      <c r="K159">
        <f t="shared" si="7"/>
        <v>-514</v>
      </c>
      <c r="L159">
        <f t="shared" si="8"/>
        <v>135.12909745298222</v>
      </c>
    </row>
    <row r="160" spans="2:12">
      <c r="B160">
        <v>18</v>
      </c>
      <c r="C160">
        <v>4</v>
      </c>
      <c r="D160">
        <v>14</v>
      </c>
      <c r="E160">
        <v>149.380294982962</v>
      </c>
      <c r="F160">
        <v>5147</v>
      </c>
      <c r="G160">
        <v>4902</v>
      </c>
      <c r="H160">
        <v>2001</v>
      </c>
      <c r="J160">
        <f t="shared" si="6"/>
        <v>1866</v>
      </c>
      <c r="K160">
        <f t="shared" si="7"/>
        <v>-514</v>
      </c>
      <c r="L160">
        <f t="shared" si="8"/>
        <v>135.13252643141121</v>
      </c>
    </row>
    <row r="161" spans="2:12">
      <c r="B161">
        <v>19</v>
      </c>
      <c r="C161">
        <v>5</v>
      </c>
      <c r="D161">
        <v>14</v>
      </c>
      <c r="E161">
        <v>149.47049008878301</v>
      </c>
      <c r="F161">
        <v>5133</v>
      </c>
      <c r="G161">
        <v>4896</v>
      </c>
      <c r="H161">
        <v>1998</v>
      </c>
      <c r="J161">
        <f t="shared" si="6"/>
        <v>1863</v>
      </c>
      <c r="K161">
        <f t="shared" si="7"/>
        <v>-514</v>
      </c>
      <c r="L161">
        <f t="shared" si="8"/>
        <v>135.22272153723222</v>
      </c>
    </row>
    <row r="162" spans="2:12">
      <c r="B162">
        <v>20</v>
      </c>
      <c r="C162">
        <v>7</v>
      </c>
      <c r="D162">
        <v>14</v>
      </c>
      <c r="E162">
        <v>149.59846627925899</v>
      </c>
      <c r="F162">
        <v>5131</v>
      </c>
      <c r="G162">
        <v>4908</v>
      </c>
      <c r="H162">
        <v>1997</v>
      </c>
      <c r="J162">
        <f t="shared" si="6"/>
        <v>1862</v>
      </c>
      <c r="K162">
        <f t="shared" si="7"/>
        <v>-514</v>
      </c>
      <c r="L162">
        <f t="shared" si="8"/>
        <v>135.35069772770819</v>
      </c>
    </row>
    <row r="163" spans="2:12">
      <c r="B163">
        <v>21</v>
      </c>
      <c r="C163">
        <v>15</v>
      </c>
      <c r="D163">
        <v>15</v>
      </c>
      <c r="E163">
        <v>149.59742461259199</v>
      </c>
      <c r="F163">
        <v>5175</v>
      </c>
      <c r="G163">
        <v>4932</v>
      </c>
      <c r="H163">
        <v>2008</v>
      </c>
      <c r="J163">
        <f t="shared" si="6"/>
        <v>1873</v>
      </c>
      <c r="K163">
        <f t="shared" si="7"/>
        <v>-513</v>
      </c>
      <c r="L163">
        <f t="shared" si="8"/>
        <v>135.3496560610412</v>
      </c>
    </row>
    <row r="164" spans="2:12">
      <c r="B164">
        <v>22</v>
      </c>
      <c r="C164">
        <v>8</v>
      </c>
      <c r="D164">
        <v>12</v>
      </c>
      <c r="E164">
        <v>149.40408045674801</v>
      </c>
      <c r="F164">
        <v>5147</v>
      </c>
      <c r="G164">
        <v>4908</v>
      </c>
      <c r="H164">
        <v>2000</v>
      </c>
      <c r="J164">
        <f t="shared" si="6"/>
        <v>1865</v>
      </c>
      <c r="K164">
        <f t="shared" si="7"/>
        <v>-516</v>
      </c>
      <c r="L164">
        <f t="shared" si="8"/>
        <v>135.15631190519721</v>
      </c>
    </row>
    <row r="165" spans="2:12">
      <c r="B165">
        <v>23</v>
      </c>
      <c r="C165">
        <v>5</v>
      </c>
      <c r="D165">
        <v>14</v>
      </c>
      <c r="E165">
        <v>149.40516270782999</v>
      </c>
      <c r="F165">
        <v>5127</v>
      </c>
      <c r="G165">
        <v>4896</v>
      </c>
      <c r="H165">
        <v>1998</v>
      </c>
      <c r="J165">
        <f t="shared" si="6"/>
        <v>1863</v>
      </c>
      <c r="K165">
        <f t="shared" si="7"/>
        <v>-514</v>
      </c>
      <c r="L165">
        <f t="shared" si="8"/>
        <v>135.1573941562792</v>
      </c>
    </row>
    <row r="166" spans="2:12">
      <c r="B166">
        <v>24</v>
      </c>
      <c r="C166">
        <v>4</v>
      </c>
      <c r="D166">
        <v>14</v>
      </c>
      <c r="E166">
        <v>148.799507945925</v>
      </c>
      <c r="F166">
        <v>5125</v>
      </c>
      <c r="G166">
        <v>4893</v>
      </c>
      <c r="H166">
        <v>1995</v>
      </c>
      <c r="J166">
        <f t="shared" si="6"/>
        <v>1860</v>
      </c>
      <c r="K166">
        <f t="shared" si="7"/>
        <v>-514</v>
      </c>
      <c r="L166">
        <f t="shared" si="8"/>
        <v>134.55173939437421</v>
      </c>
    </row>
    <row r="167" spans="2:12">
      <c r="B167">
        <v>25</v>
      </c>
      <c r="C167">
        <v>4</v>
      </c>
      <c r="D167">
        <v>14</v>
      </c>
      <c r="E167">
        <v>149.052271551367</v>
      </c>
      <c r="F167">
        <v>5135</v>
      </c>
      <c r="G167">
        <v>4896</v>
      </c>
      <c r="H167">
        <v>1998</v>
      </c>
      <c r="J167">
        <f t="shared" si="6"/>
        <v>1863</v>
      </c>
      <c r="K167">
        <f t="shared" si="7"/>
        <v>-514</v>
      </c>
      <c r="L167">
        <f t="shared" si="8"/>
        <v>134.80450299981621</v>
      </c>
    </row>
    <row r="168" spans="2:12">
      <c r="B168">
        <v>26</v>
      </c>
      <c r="C168">
        <v>5</v>
      </c>
      <c r="D168">
        <v>14</v>
      </c>
      <c r="E168">
        <v>149.202271551368</v>
      </c>
      <c r="F168">
        <v>5141</v>
      </c>
      <c r="G168">
        <v>4899</v>
      </c>
      <c r="H168">
        <v>1999</v>
      </c>
      <c r="J168">
        <f t="shared" si="6"/>
        <v>1864</v>
      </c>
      <c r="K168">
        <f t="shared" si="7"/>
        <v>-514</v>
      </c>
      <c r="L168">
        <f t="shared" si="8"/>
        <v>134.95450299981721</v>
      </c>
    </row>
    <row r="169" spans="2:12">
      <c r="B169">
        <v>27</v>
      </c>
      <c r="C169">
        <v>10</v>
      </c>
      <c r="D169">
        <v>14</v>
      </c>
      <c r="E169">
        <v>149.52886400653099</v>
      </c>
      <c r="F169">
        <v>5161</v>
      </c>
      <c r="G169">
        <v>4917</v>
      </c>
      <c r="H169">
        <v>2003</v>
      </c>
      <c r="J169">
        <f t="shared" si="6"/>
        <v>1868</v>
      </c>
      <c r="K169">
        <f t="shared" si="7"/>
        <v>-514</v>
      </c>
      <c r="L169">
        <f t="shared" si="8"/>
        <v>135.2810954549802</v>
      </c>
    </row>
    <row r="170" spans="2:12">
      <c r="B170">
        <v>28</v>
      </c>
      <c r="C170">
        <v>8</v>
      </c>
      <c r="D170">
        <v>14</v>
      </c>
      <c r="E170">
        <v>149.77659127925901</v>
      </c>
      <c r="F170">
        <v>5135</v>
      </c>
      <c r="G170">
        <v>4905</v>
      </c>
      <c r="H170">
        <v>2000</v>
      </c>
      <c r="J170">
        <f t="shared" si="6"/>
        <v>1865</v>
      </c>
      <c r="K170">
        <f t="shared" si="7"/>
        <v>-514</v>
      </c>
      <c r="L170">
        <f t="shared" si="8"/>
        <v>135.52882272770822</v>
      </c>
    </row>
    <row r="171" spans="2:12">
      <c r="B171">
        <v>29</v>
      </c>
      <c r="C171">
        <v>4</v>
      </c>
      <c r="D171">
        <v>14</v>
      </c>
      <c r="E171">
        <v>149.44325794592501</v>
      </c>
      <c r="F171">
        <v>5137</v>
      </c>
      <c r="G171">
        <v>4896</v>
      </c>
      <c r="H171">
        <v>1998</v>
      </c>
      <c r="J171">
        <f t="shared" si="6"/>
        <v>1863</v>
      </c>
      <c r="K171">
        <f t="shared" si="7"/>
        <v>-514</v>
      </c>
      <c r="L171">
        <f t="shared" si="8"/>
        <v>135.19548939437422</v>
      </c>
    </row>
    <row r="172" spans="2:12">
      <c r="B172">
        <v>30</v>
      </c>
      <c r="C172">
        <v>6</v>
      </c>
      <c r="D172">
        <v>14</v>
      </c>
      <c r="E172">
        <v>149.56184768951499</v>
      </c>
      <c r="F172">
        <v>5139</v>
      </c>
      <c r="G172">
        <v>4902</v>
      </c>
      <c r="H172">
        <v>2000</v>
      </c>
      <c r="J172">
        <f t="shared" si="6"/>
        <v>1865</v>
      </c>
      <c r="K172">
        <f t="shared" si="7"/>
        <v>-514</v>
      </c>
      <c r="L172">
        <f t="shared" si="8"/>
        <v>135.3140791379642</v>
      </c>
    </row>
    <row r="173" spans="2:12">
      <c r="B173">
        <v>31</v>
      </c>
      <c r="C173">
        <v>4</v>
      </c>
      <c r="D173">
        <v>14</v>
      </c>
      <c r="E173">
        <v>149.80635318402099</v>
      </c>
      <c r="F173">
        <v>5127</v>
      </c>
      <c r="G173">
        <v>4892</v>
      </c>
      <c r="H173">
        <v>1997</v>
      </c>
      <c r="J173">
        <f t="shared" si="6"/>
        <v>1862</v>
      </c>
      <c r="K173">
        <f t="shared" si="7"/>
        <v>-514</v>
      </c>
      <c r="L173">
        <f t="shared" si="8"/>
        <v>135.5585846324702</v>
      </c>
    </row>
    <row r="174" spans="2:12">
      <c r="B174">
        <v>32</v>
      </c>
      <c r="C174">
        <v>6</v>
      </c>
      <c r="D174">
        <v>14</v>
      </c>
      <c r="E174">
        <v>149.39381350148099</v>
      </c>
      <c r="F174">
        <v>5125</v>
      </c>
      <c r="G174">
        <v>4899</v>
      </c>
      <c r="H174">
        <v>1999</v>
      </c>
      <c r="J174">
        <f t="shared" si="6"/>
        <v>1864</v>
      </c>
      <c r="K174">
        <f t="shared" si="7"/>
        <v>-514</v>
      </c>
      <c r="L174">
        <f t="shared" si="8"/>
        <v>135.1460449499302</v>
      </c>
    </row>
    <row r="175" spans="2:12">
      <c r="B175">
        <v>33</v>
      </c>
      <c r="C175">
        <v>4</v>
      </c>
      <c r="D175">
        <v>14</v>
      </c>
      <c r="E175">
        <v>149.05159127925899</v>
      </c>
      <c r="F175">
        <v>5125</v>
      </c>
      <c r="G175">
        <v>4896</v>
      </c>
      <c r="H175">
        <v>1998</v>
      </c>
      <c r="J175">
        <f t="shared" si="6"/>
        <v>1863</v>
      </c>
      <c r="K175">
        <f t="shared" si="7"/>
        <v>-514</v>
      </c>
      <c r="L175">
        <f t="shared" si="8"/>
        <v>134.80382272770819</v>
      </c>
    </row>
    <row r="176" spans="2:12">
      <c r="B176">
        <v>34</v>
      </c>
      <c r="C176">
        <v>4</v>
      </c>
      <c r="D176">
        <v>14</v>
      </c>
      <c r="E176">
        <v>149.05159127925899</v>
      </c>
      <c r="F176">
        <v>5127</v>
      </c>
      <c r="G176">
        <v>4896</v>
      </c>
      <c r="H176">
        <v>1998</v>
      </c>
      <c r="J176">
        <f t="shared" si="6"/>
        <v>1863</v>
      </c>
      <c r="K176">
        <f t="shared" si="7"/>
        <v>-514</v>
      </c>
      <c r="L176">
        <f t="shared" si="8"/>
        <v>134.80382272770819</v>
      </c>
    </row>
    <row r="177" spans="1:12">
      <c r="B177">
        <v>35</v>
      </c>
      <c r="C177">
        <v>12</v>
      </c>
      <c r="D177">
        <v>14</v>
      </c>
      <c r="E177">
        <v>149.583257945925</v>
      </c>
      <c r="F177">
        <v>5147</v>
      </c>
      <c r="G177">
        <v>4926</v>
      </c>
      <c r="H177">
        <v>2008</v>
      </c>
      <c r="J177">
        <f t="shared" si="6"/>
        <v>1873</v>
      </c>
      <c r="K177">
        <f t="shared" si="7"/>
        <v>-514</v>
      </c>
      <c r="L177">
        <f t="shared" si="8"/>
        <v>135.33548939437421</v>
      </c>
    </row>
    <row r="178" spans="1:12">
      <c r="A178" t="s">
        <v>9</v>
      </c>
      <c r="B178">
        <v>0</v>
      </c>
      <c r="C178">
        <v>5</v>
      </c>
      <c r="D178">
        <v>8714</v>
      </c>
      <c r="E178">
        <v>121.206006241315</v>
      </c>
      <c r="F178">
        <v>16</v>
      </c>
      <c r="G178">
        <v>5233</v>
      </c>
      <c r="H178">
        <v>3076</v>
      </c>
      <c r="J178">
        <f t="shared" si="6"/>
        <v>2941</v>
      </c>
      <c r="K178">
        <f t="shared" si="7"/>
        <v>8186</v>
      </c>
      <c r="L178">
        <f t="shared" si="8"/>
        <v>106.95823768976419</v>
      </c>
    </row>
    <row r="179" spans="1:12">
      <c r="B179">
        <v>1</v>
      </c>
      <c r="C179">
        <v>5</v>
      </c>
      <c r="D179">
        <v>8712</v>
      </c>
      <c r="E179">
        <v>121.72781179687</v>
      </c>
      <c r="F179">
        <v>16</v>
      </c>
      <c r="G179">
        <v>5239</v>
      </c>
      <c r="H179">
        <v>3081</v>
      </c>
      <c r="J179">
        <f t="shared" si="6"/>
        <v>2946</v>
      </c>
      <c r="K179">
        <f t="shared" si="7"/>
        <v>8184</v>
      </c>
      <c r="L179">
        <f t="shared" si="8"/>
        <v>107.48004324531919</v>
      </c>
    </row>
    <row r="180" spans="1:12">
      <c r="B180">
        <v>3</v>
      </c>
      <c r="C180">
        <v>4</v>
      </c>
      <c r="D180">
        <v>8700</v>
      </c>
      <c r="E180">
        <v>121.54558957464801</v>
      </c>
      <c r="F180">
        <v>16</v>
      </c>
      <c r="G180">
        <v>5227</v>
      </c>
      <c r="H180">
        <v>3076</v>
      </c>
      <c r="J180">
        <f t="shared" si="6"/>
        <v>2941</v>
      </c>
      <c r="K180">
        <f t="shared" si="7"/>
        <v>8172</v>
      </c>
      <c r="L180">
        <f t="shared" si="8"/>
        <v>107.2978210230972</v>
      </c>
    </row>
    <row r="181" spans="1:12">
      <c r="B181">
        <v>4</v>
      </c>
      <c r="C181">
        <v>6</v>
      </c>
      <c r="D181">
        <v>8742</v>
      </c>
      <c r="E181">
        <v>121.505418634477</v>
      </c>
      <c r="F181">
        <v>17</v>
      </c>
      <c r="G181">
        <v>5238</v>
      </c>
      <c r="H181">
        <v>3079</v>
      </c>
      <c r="J181">
        <f t="shared" si="6"/>
        <v>2944</v>
      </c>
      <c r="K181">
        <f t="shared" si="7"/>
        <v>8214</v>
      </c>
      <c r="L181">
        <f t="shared" si="8"/>
        <v>107.25765008292619</v>
      </c>
    </row>
    <row r="182" spans="1:12">
      <c r="B182">
        <v>5</v>
      </c>
      <c r="C182">
        <v>7</v>
      </c>
      <c r="D182">
        <v>8762</v>
      </c>
      <c r="E182">
        <v>121.738446717505</v>
      </c>
      <c r="F182">
        <v>16</v>
      </c>
      <c r="G182">
        <v>5256</v>
      </c>
      <c r="H182">
        <v>3083</v>
      </c>
      <c r="J182">
        <f t="shared" si="6"/>
        <v>2948</v>
      </c>
      <c r="K182">
        <f t="shared" si="7"/>
        <v>8234</v>
      </c>
      <c r="L182">
        <f t="shared" si="8"/>
        <v>107.49067816595419</v>
      </c>
    </row>
    <row r="183" spans="1:12">
      <c r="B183">
        <v>6</v>
      </c>
      <c r="C183">
        <v>15</v>
      </c>
      <c r="D183">
        <v>8716</v>
      </c>
      <c r="E183">
        <v>121.815415282709</v>
      </c>
      <c r="F183">
        <v>16</v>
      </c>
      <c r="G183">
        <v>5257</v>
      </c>
      <c r="H183">
        <v>3082</v>
      </c>
      <c r="J183">
        <f t="shared" si="6"/>
        <v>2947</v>
      </c>
      <c r="K183">
        <f t="shared" si="7"/>
        <v>8188</v>
      </c>
      <c r="L183">
        <f t="shared" si="8"/>
        <v>107.56764673115819</v>
      </c>
    </row>
    <row r="184" spans="1:12">
      <c r="B184">
        <v>7</v>
      </c>
      <c r="C184">
        <v>5</v>
      </c>
      <c r="D184">
        <v>8704</v>
      </c>
      <c r="E184">
        <v>121.59883031538899</v>
      </c>
      <c r="F184">
        <v>16</v>
      </c>
      <c r="G184">
        <v>5236</v>
      </c>
      <c r="H184">
        <v>3079</v>
      </c>
      <c r="J184">
        <f t="shared" si="6"/>
        <v>2944</v>
      </c>
      <c r="K184">
        <f t="shared" si="7"/>
        <v>8176</v>
      </c>
      <c r="L184">
        <f t="shared" si="8"/>
        <v>107.35106176383819</v>
      </c>
    </row>
    <row r="185" spans="1:12">
      <c r="B185">
        <v>8</v>
      </c>
      <c r="C185">
        <v>4</v>
      </c>
      <c r="D185">
        <v>8702</v>
      </c>
      <c r="E185">
        <v>121.11633031538901</v>
      </c>
      <c r="F185">
        <v>16</v>
      </c>
      <c r="G185">
        <v>5236</v>
      </c>
      <c r="H185">
        <v>3078</v>
      </c>
      <c r="J185">
        <f t="shared" si="6"/>
        <v>2943</v>
      </c>
      <c r="K185">
        <f t="shared" si="7"/>
        <v>8174</v>
      </c>
      <c r="L185">
        <f t="shared" si="8"/>
        <v>106.8685617638382</v>
      </c>
    </row>
    <row r="186" spans="1:12">
      <c r="B186">
        <v>9</v>
      </c>
      <c r="C186">
        <v>5</v>
      </c>
      <c r="D186">
        <v>8704</v>
      </c>
      <c r="E186">
        <v>121.30431973337799</v>
      </c>
      <c r="F186">
        <v>16</v>
      </c>
      <c r="G186">
        <v>5236</v>
      </c>
      <c r="H186">
        <v>3079</v>
      </c>
      <c r="J186">
        <f t="shared" si="6"/>
        <v>2944</v>
      </c>
      <c r="K186">
        <f t="shared" si="7"/>
        <v>8176</v>
      </c>
      <c r="L186">
        <f t="shared" si="8"/>
        <v>107.05655118182719</v>
      </c>
    </row>
    <row r="187" spans="1:12">
      <c r="B187">
        <v>10</v>
      </c>
      <c r="C187">
        <v>16</v>
      </c>
      <c r="D187">
        <v>8732</v>
      </c>
      <c r="E187">
        <v>121.801078992637</v>
      </c>
      <c r="F187">
        <v>16</v>
      </c>
      <c r="G187">
        <v>5269</v>
      </c>
      <c r="H187">
        <v>3087</v>
      </c>
      <c r="J187">
        <f t="shared" si="6"/>
        <v>2952</v>
      </c>
      <c r="K187">
        <f t="shared" si="7"/>
        <v>8204</v>
      </c>
      <c r="L187">
        <f t="shared" si="8"/>
        <v>107.5533104410862</v>
      </c>
    </row>
    <row r="188" spans="1:12">
      <c r="B188">
        <v>11</v>
      </c>
      <c r="C188">
        <v>8</v>
      </c>
      <c r="D188">
        <v>8720</v>
      </c>
      <c r="E188">
        <v>121.73405111311</v>
      </c>
      <c r="F188">
        <v>16</v>
      </c>
      <c r="G188">
        <v>5244</v>
      </c>
      <c r="H188">
        <v>3081</v>
      </c>
      <c r="J188">
        <f t="shared" si="6"/>
        <v>2946</v>
      </c>
      <c r="K188">
        <f t="shared" si="7"/>
        <v>8192</v>
      </c>
      <c r="L188">
        <f t="shared" si="8"/>
        <v>107.48628256155919</v>
      </c>
    </row>
    <row r="189" spans="1:12">
      <c r="B189">
        <v>12</v>
      </c>
      <c r="C189">
        <v>11</v>
      </c>
      <c r="D189">
        <v>8726</v>
      </c>
      <c r="E189">
        <v>121.81188994094801</v>
      </c>
      <c r="F189">
        <v>16</v>
      </c>
      <c r="G189">
        <v>5260</v>
      </c>
      <c r="H189">
        <v>3084</v>
      </c>
      <c r="J189">
        <f t="shared" si="6"/>
        <v>2949</v>
      </c>
      <c r="K189">
        <f t="shared" si="7"/>
        <v>8198</v>
      </c>
      <c r="L189">
        <f t="shared" si="8"/>
        <v>107.5641213893972</v>
      </c>
    </row>
    <row r="190" spans="1:12">
      <c r="B190">
        <v>13</v>
      </c>
      <c r="C190">
        <v>7</v>
      </c>
      <c r="D190">
        <v>8760</v>
      </c>
      <c r="E190">
        <v>121.678706457765</v>
      </c>
      <c r="F190">
        <v>16</v>
      </c>
      <c r="G190">
        <v>5245</v>
      </c>
      <c r="H190">
        <v>3084</v>
      </c>
      <c r="J190">
        <f t="shared" si="6"/>
        <v>2949</v>
      </c>
      <c r="K190">
        <f t="shared" si="7"/>
        <v>8232</v>
      </c>
      <c r="L190">
        <f t="shared" si="8"/>
        <v>107.4309379062142</v>
      </c>
    </row>
    <row r="191" spans="1:12">
      <c r="B191">
        <v>14</v>
      </c>
      <c r="C191">
        <v>13</v>
      </c>
      <c r="D191">
        <v>8768</v>
      </c>
      <c r="E191">
        <v>121.70015200568101</v>
      </c>
      <c r="F191">
        <v>16</v>
      </c>
      <c r="G191">
        <v>5302</v>
      </c>
      <c r="H191">
        <v>3101</v>
      </c>
      <c r="J191">
        <f t="shared" si="6"/>
        <v>2966</v>
      </c>
      <c r="K191">
        <f t="shared" si="7"/>
        <v>8240</v>
      </c>
      <c r="L191">
        <f t="shared" si="8"/>
        <v>107.4523834541302</v>
      </c>
    </row>
    <row r="192" spans="1:12">
      <c r="B192">
        <v>15</v>
      </c>
      <c r="C192">
        <v>10</v>
      </c>
      <c r="D192">
        <v>8756</v>
      </c>
      <c r="E192">
        <v>121.611322534499</v>
      </c>
      <c r="F192">
        <v>16</v>
      </c>
      <c r="G192">
        <v>5263</v>
      </c>
      <c r="H192">
        <v>3089</v>
      </c>
      <c r="J192">
        <f t="shared" si="6"/>
        <v>2954</v>
      </c>
      <c r="K192">
        <f t="shared" si="7"/>
        <v>8228</v>
      </c>
      <c r="L192">
        <f t="shared" si="8"/>
        <v>107.36355398294819</v>
      </c>
    </row>
    <row r="193" spans="1:12">
      <c r="B193">
        <v>16</v>
      </c>
      <c r="C193">
        <v>5</v>
      </c>
      <c r="D193">
        <v>8700</v>
      </c>
      <c r="E193">
        <v>121.362256241315</v>
      </c>
      <c r="F193">
        <v>16</v>
      </c>
      <c r="G193">
        <v>5233</v>
      </c>
      <c r="H193">
        <v>3078</v>
      </c>
      <c r="J193">
        <f t="shared" si="6"/>
        <v>2943</v>
      </c>
      <c r="K193">
        <f t="shared" si="7"/>
        <v>8172</v>
      </c>
      <c r="L193">
        <f t="shared" si="8"/>
        <v>107.11448768976419</v>
      </c>
    </row>
    <row r="194" spans="1:12">
      <c r="B194">
        <v>17</v>
      </c>
      <c r="C194">
        <v>5</v>
      </c>
      <c r="D194">
        <v>8696</v>
      </c>
      <c r="E194">
        <v>121.427732431791</v>
      </c>
      <c r="F194">
        <v>16</v>
      </c>
      <c r="G194">
        <v>5236</v>
      </c>
      <c r="H194">
        <v>3075</v>
      </c>
      <c r="J194">
        <f t="shared" ref="J194:J257" si="9">H194-H$2</f>
        <v>2940</v>
      </c>
      <c r="K194">
        <f t="shared" ref="K194:K257" si="10">D194-D$2</f>
        <v>8168</v>
      </c>
      <c r="L194">
        <f t="shared" ref="L194:L257" si="11">E194-E$2</f>
        <v>107.17996388024019</v>
      </c>
    </row>
    <row r="195" spans="1:12">
      <c r="B195">
        <v>18</v>
      </c>
      <c r="C195">
        <v>5</v>
      </c>
      <c r="D195">
        <v>8739</v>
      </c>
      <c r="E195">
        <v>121.509867325882</v>
      </c>
      <c r="F195">
        <v>16</v>
      </c>
      <c r="G195">
        <v>5242</v>
      </c>
      <c r="H195">
        <v>3080</v>
      </c>
      <c r="J195">
        <f t="shared" si="9"/>
        <v>2945</v>
      </c>
      <c r="K195">
        <f t="shared" si="10"/>
        <v>8211</v>
      </c>
      <c r="L195">
        <f t="shared" si="11"/>
        <v>107.26209877433119</v>
      </c>
    </row>
    <row r="196" spans="1:12">
      <c r="B196">
        <v>19</v>
      </c>
      <c r="C196">
        <v>6</v>
      </c>
      <c r="D196">
        <v>8744</v>
      </c>
      <c r="E196">
        <v>121.73720536626401</v>
      </c>
      <c r="F196">
        <v>16</v>
      </c>
      <c r="G196">
        <v>5248</v>
      </c>
      <c r="H196">
        <v>3089</v>
      </c>
      <c r="J196">
        <f t="shared" si="9"/>
        <v>2954</v>
      </c>
      <c r="K196">
        <f t="shared" si="10"/>
        <v>8216</v>
      </c>
      <c r="L196">
        <f t="shared" si="11"/>
        <v>107.4894368147132</v>
      </c>
    </row>
    <row r="197" spans="1:12">
      <c r="B197">
        <v>20</v>
      </c>
      <c r="C197">
        <v>10</v>
      </c>
      <c r="D197">
        <v>8698</v>
      </c>
      <c r="E197">
        <v>121.421780050838</v>
      </c>
      <c r="F197">
        <v>16</v>
      </c>
      <c r="G197">
        <v>5230</v>
      </c>
      <c r="H197">
        <v>3077</v>
      </c>
      <c r="J197">
        <f t="shared" si="9"/>
        <v>2942</v>
      </c>
      <c r="K197">
        <f t="shared" si="10"/>
        <v>8170</v>
      </c>
      <c r="L197">
        <f t="shared" si="11"/>
        <v>107.17401149928719</v>
      </c>
    </row>
    <row r="198" spans="1:12">
      <c r="B198">
        <v>21</v>
      </c>
      <c r="C198">
        <v>24</v>
      </c>
      <c r="D198">
        <v>8756</v>
      </c>
      <c r="E198">
        <v>120.838922907981</v>
      </c>
      <c r="F198">
        <v>16</v>
      </c>
      <c r="G198">
        <v>5290</v>
      </c>
      <c r="H198">
        <v>3098</v>
      </c>
      <c r="J198">
        <f t="shared" si="9"/>
        <v>2963</v>
      </c>
      <c r="K198">
        <f t="shared" si="10"/>
        <v>8228</v>
      </c>
      <c r="L198">
        <f t="shared" si="11"/>
        <v>106.5911543564302</v>
      </c>
    </row>
    <row r="199" spans="1:12">
      <c r="B199">
        <v>22</v>
      </c>
      <c r="C199">
        <v>21</v>
      </c>
      <c r="D199">
        <v>8754</v>
      </c>
      <c r="E199">
        <v>120.865589574648</v>
      </c>
      <c r="F199">
        <v>15</v>
      </c>
      <c r="G199">
        <v>5281</v>
      </c>
      <c r="H199">
        <v>3095</v>
      </c>
      <c r="J199">
        <f t="shared" si="9"/>
        <v>2960</v>
      </c>
      <c r="K199">
        <f t="shared" si="10"/>
        <v>8226</v>
      </c>
      <c r="L199">
        <f t="shared" si="11"/>
        <v>106.61782102309719</v>
      </c>
    </row>
    <row r="200" spans="1:12">
      <c r="B200">
        <v>23</v>
      </c>
      <c r="C200">
        <v>18</v>
      </c>
      <c r="D200">
        <v>8750</v>
      </c>
      <c r="E200">
        <v>120.892256241315</v>
      </c>
      <c r="F200">
        <v>15</v>
      </c>
      <c r="G200">
        <v>5272</v>
      </c>
      <c r="H200">
        <v>3092</v>
      </c>
      <c r="J200">
        <f t="shared" si="9"/>
        <v>2957</v>
      </c>
      <c r="K200">
        <f t="shared" si="10"/>
        <v>8222</v>
      </c>
      <c r="L200">
        <f t="shared" si="11"/>
        <v>106.64448768976419</v>
      </c>
    </row>
    <row r="201" spans="1:12">
      <c r="B201">
        <v>24</v>
      </c>
      <c r="C201">
        <v>5</v>
      </c>
      <c r="D201">
        <v>8760</v>
      </c>
      <c r="E201">
        <v>120.998922907981</v>
      </c>
      <c r="F201">
        <v>16</v>
      </c>
      <c r="G201">
        <v>5233</v>
      </c>
      <c r="H201">
        <v>3078</v>
      </c>
      <c r="J201">
        <f t="shared" si="9"/>
        <v>2943</v>
      </c>
      <c r="K201">
        <f t="shared" si="10"/>
        <v>8232</v>
      </c>
      <c r="L201">
        <f t="shared" si="11"/>
        <v>106.75115435643019</v>
      </c>
    </row>
    <row r="202" spans="1:12">
      <c r="B202">
        <v>25</v>
      </c>
      <c r="C202">
        <v>8</v>
      </c>
      <c r="D202">
        <v>8762</v>
      </c>
      <c r="E202">
        <v>120.95892290798101</v>
      </c>
      <c r="F202">
        <v>16</v>
      </c>
      <c r="G202">
        <v>5242</v>
      </c>
      <c r="H202">
        <v>3079</v>
      </c>
      <c r="J202">
        <f t="shared" si="9"/>
        <v>2944</v>
      </c>
      <c r="K202">
        <f t="shared" si="10"/>
        <v>8234</v>
      </c>
      <c r="L202">
        <f t="shared" si="11"/>
        <v>106.7111543564302</v>
      </c>
    </row>
    <row r="203" spans="1:12">
      <c r="B203">
        <v>26</v>
      </c>
      <c r="C203">
        <v>4</v>
      </c>
      <c r="D203">
        <v>8702</v>
      </c>
      <c r="E203">
        <v>121.092256241315</v>
      </c>
      <c r="F203">
        <v>16</v>
      </c>
      <c r="G203">
        <v>5230</v>
      </c>
      <c r="H203">
        <v>3078</v>
      </c>
      <c r="J203">
        <f t="shared" si="9"/>
        <v>2943</v>
      </c>
      <c r="K203">
        <f t="shared" si="10"/>
        <v>8174</v>
      </c>
      <c r="L203">
        <f t="shared" si="11"/>
        <v>106.84448768976419</v>
      </c>
    </row>
    <row r="204" spans="1:12">
      <c r="B204">
        <v>27</v>
      </c>
      <c r="C204">
        <v>4</v>
      </c>
      <c r="D204">
        <v>8712</v>
      </c>
      <c r="E204">
        <v>121.351839574648</v>
      </c>
      <c r="F204">
        <v>16</v>
      </c>
      <c r="G204">
        <v>5230</v>
      </c>
      <c r="H204">
        <v>3077</v>
      </c>
      <c r="J204">
        <f t="shared" si="9"/>
        <v>2942</v>
      </c>
      <c r="K204">
        <f t="shared" si="10"/>
        <v>8184</v>
      </c>
      <c r="L204">
        <f t="shared" si="11"/>
        <v>107.10407102309719</v>
      </c>
    </row>
    <row r="205" spans="1:12">
      <c r="B205">
        <v>28</v>
      </c>
      <c r="C205">
        <v>5</v>
      </c>
      <c r="D205">
        <v>8698</v>
      </c>
      <c r="E205">
        <v>121.85035147940999</v>
      </c>
      <c r="F205">
        <v>16</v>
      </c>
      <c r="G205">
        <v>5230</v>
      </c>
      <c r="H205">
        <v>3077</v>
      </c>
      <c r="J205">
        <f t="shared" si="9"/>
        <v>2942</v>
      </c>
      <c r="K205">
        <f t="shared" si="10"/>
        <v>8170</v>
      </c>
      <c r="L205">
        <f t="shared" si="11"/>
        <v>107.60258292785919</v>
      </c>
    </row>
    <row r="206" spans="1:12">
      <c r="A206" t="s">
        <v>21</v>
      </c>
      <c r="B206">
        <v>0</v>
      </c>
      <c r="C206">
        <v>5</v>
      </c>
      <c r="D206">
        <v>16</v>
      </c>
      <c r="E206">
        <v>121.206006241315</v>
      </c>
      <c r="F206">
        <v>8714</v>
      </c>
      <c r="G206">
        <v>5233</v>
      </c>
      <c r="H206">
        <v>3076</v>
      </c>
      <c r="J206">
        <f t="shared" si="9"/>
        <v>2941</v>
      </c>
      <c r="K206">
        <f t="shared" si="10"/>
        <v>-512</v>
      </c>
      <c r="L206">
        <f t="shared" si="11"/>
        <v>106.95823768976419</v>
      </c>
    </row>
    <row r="207" spans="1:12">
      <c r="B207">
        <v>1</v>
      </c>
      <c r="C207">
        <v>5</v>
      </c>
      <c r="D207">
        <v>16</v>
      </c>
      <c r="E207">
        <v>121.72781179687</v>
      </c>
      <c r="F207">
        <v>8712</v>
      </c>
      <c r="G207">
        <v>5239</v>
      </c>
      <c r="H207">
        <v>3081</v>
      </c>
      <c r="J207">
        <f t="shared" si="9"/>
        <v>2946</v>
      </c>
      <c r="K207">
        <f t="shared" si="10"/>
        <v>-512</v>
      </c>
      <c r="L207">
        <f t="shared" si="11"/>
        <v>107.48004324531919</v>
      </c>
    </row>
    <row r="208" spans="1:12">
      <c r="B208">
        <v>2</v>
      </c>
      <c r="C208">
        <v>5</v>
      </c>
      <c r="D208">
        <v>16</v>
      </c>
      <c r="E208">
        <v>121.674161003219</v>
      </c>
      <c r="F208">
        <v>8702</v>
      </c>
      <c r="G208">
        <v>5233</v>
      </c>
      <c r="H208">
        <v>3078</v>
      </c>
      <c r="J208">
        <f t="shared" si="9"/>
        <v>2943</v>
      </c>
      <c r="K208">
        <f t="shared" si="10"/>
        <v>-512</v>
      </c>
      <c r="L208">
        <f t="shared" si="11"/>
        <v>107.42639245166819</v>
      </c>
    </row>
    <row r="209" spans="2:12">
      <c r="B209">
        <v>3</v>
      </c>
      <c r="C209">
        <v>4</v>
      </c>
      <c r="D209">
        <v>16</v>
      </c>
      <c r="E209">
        <v>121.54558957464801</v>
      </c>
      <c r="F209">
        <v>8700</v>
      </c>
      <c r="G209">
        <v>5227</v>
      </c>
      <c r="H209">
        <v>3076</v>
      </c>
      <c r="J209">
        <f t="shared" si="9"/>
        <v>2941</v>
      </c>
      <c r="K209">
        <f t="shared" si="10"/>
        <v>-512</v>
      </c>
      <c r="L209">
        <f t="shared" si="11"/>
        <v>107.2978210230972</v>
      </c>
    </row>
    <row r="210" spans="2:12">
      <c r="B210">
        <v>4</v>
      </c>
      <c r="C210">
        <v>6</v>
      </c>
      <c r="D210">
        <v>17</v>
      </c>
      <c r="E210">
        <v>121.505418634477</v>
      </c>
      <c r="F210">
        <v>8742</v>
      </c>
      <c r="G210">
        <v>5238</v>
      </c>
      <c r="H210">
        <v>3079</v>
      </c>
      <c r="J210">
        <f t="shared" si="9"/>
        <v>2944</v>
      </c>
      <c r="K210">
        <f t="shared" si="10"/>
        <v>-511</v>
      </c>
      <c r="L210">
        <f t="shared" si="11"/>
        <v>107.25765008292619</v>
      </c>
    </row>
    <row r="211" spans="2:12">
      <c r="B211">
        <v>5</v>
      </c>
      <c r="C211">
        <v>7</v>
      </c>
      <c r="D211">
        <v>16</v>
      </c>
      <c r="E211">
        <v>121.738446717505</v>
      </c>
      <c r="F211">
        <v>8762</v>
      </c>
      <c r="G211">
        <v>5256</v>
      </c>
      <c r="H211">
        <v>3083</v>
      </c>
      <c r="J211">
        <f t="shared" si="9"/>
        <v>2948</v>
      </c>
      <c r="K211">
        <f t="shared" si="10"/>
        <v>-512</v>
      </c>
      <c r="L211">
        <f t="shared" si="11"/>
        <v>107.49067816595419</v>
      </c>
    </row>
    <row r="212" spans="2:12">
      <c r="B212">
        <v>6</v>
      </c>
      <c r="C212">
        <v>15</v>
      </c>
      <c r="D212">
        <v>16</v>
      </c>
      <c r="E212">
        <v>121.815415282709</v>
      </c>
      <c r="F212">
        <v>8716</v>
      </c>
      <c r="G212">
        <v>5257</v>
      </c>
      <c r="H212">
        <v>3082</v>
      </c>
      <c r="J212">
        <f t="shared" si="9"/>
        <v>2947</v>
      </c>
      <c r="K212">
        <f t="shared" si="10"/>
        <v>-512</v>
      </c>
      <c r="L212">
        <f t="shared" si="11"/>
        <v>107.56764673115819</v>
      </c>
    </row>
    <row r="213" spans="2:12">
      <c r="B213">
        <v>7</v>
      </c>
      <c r="C213">
        <v>5</v>
      </c>
      <c r="D213">
        <v>16</v>
      </c>
      <c r="E213">
        <v>121.59883031538899</v>
      </c>
      <c r="F213">
        <v>8704</v>
      </c>
      <c r="G213">
        <v>5236</v>
      </c>
      <c r="H213">
        <v>3079</v>
      </c>
      <c r="J213">
        <f t="shared" si="9"/>
        <v>2944</v>
      </c>
      <c r="K213">
        <f t="shared" si="10"/>
        <v>-512</v>
      </c>
      <c r="L213">
        <f t="shared" si="11"/>
        <v>107.35106176383819</v>
      </c>
    </row>
    <row r="214" spans="2:12">
      <c r="B214">
        <v>8</v>
      </c>
      <c r="C214">
        <v>4</v>
      </c>
      <c r="D214">
        <v>16</v>
      </c>
      <c r="E214">
        <v>121.11633031538901</v>
      </c>
      <c r="F214">
        <v>8702</v>
      </c>
      <c r="G214">
        <v>5236</v>
      </c>
      <c r="H214">
        <v>3078</v>
      </c>
      <c r="J214">
        <f t="shared" si="9"/>
        <v>2943</v>
      </c>
      <c r="K214">
        <f t="shared" si="10"/>
        <v>-512</v>
      </c>
      <c r="L214">
        <f t="shared" si="11"/>
        <v>106.8685617638382</v>
      </c>
    </row>
    <row r="215" spans="2:12">
      <c r="B215">
        <v>9</v>
      </c>
      <c r="C215">
        <v>5</v>
      </c>
      <c r="D215">
        <v>16</v>
      </c>
      <c r="E215">
        <v>121.30431973337799</v>
      </c>
      <c r="F215">
        <v>8704</v>
      </c>
      <c r="G215">
        <v>5236</v>
      </c>
      <c r="H215">
        <v>3079</v>
      </c>
      <c r="J215">
        <f t="shared" si="9"/>
        <v>2944</v>
      </c>
      <c r="K215">
        <f t="shared" si="10"/>
        <v>-512</v>
      </c>
      <c r="L215">
        <f t="shared" si="11"/>
        <v>107.05655118182719</v>
      </c>
    </row>
    <row r="216" spans="2:12">
      <c r="B216">
        <v>10</v>
      </c>
      <c r="C216">
        <v>16</v>
      </c>
      <c r="D216">
        <v>16</v>
      </c>
      <c r="E216">
        <v>121.801078992637</v>
      </c>
      <c r="F216">
        <v>8732</v>
      </c>
      <c r="G216">
        <v>5269</v>
      </c>
      <c r="H216">
        <v>3087</v>
      </c>
      <c r="J216">
        <f t="shared" si="9"/>
        <v>2952</v>
      </c>
      <c r="K216">
        <f t="shared" si="10"/>
        <v>-512</v>
      </c>
      <c r="L216">
        <f t="shared" si="11"/>
        <v>107.5533104410862</v>
      </c>
    </row>
    <row r="217" spans="2:12">
      <c r="B217">
        <v>11</v>
      </c>
      <c r="C217">
        <v>8</v>
      </c>
      <c r="D217">
        <v>16</v>
      </c>
      <c r="E217">
        <v>121.73405111311</v>
      </c>
      <c r="F217">
        <v>8720</v>
      </c>
      <c r="G217">
        <v>5244</v>
      </c>
      <c r="H217">
        <v>3081</v>
      </c>
      <c r="J217">
        <f t="shared" si="9"/>
        <v>2946</v>
      </c>
      <c r="K217">
        <f t="shared" si="10"/>
        <v>-512</v>
      </c>
      <c r="L217">
        <f t="shared" si="11"/>
        <v>107.48628256155919</v>
      </c>
    </row>
    <row r="218" spans="2:12">
      <c r="B218">
        <v>12</v>
      </c>
      <c r="C218">
        <v>11</v>
      </c>
      <c r="D218">
        <v>16</v>
      </c>
      <c r="E218">
        <v>121.81188994094801</v>
      </c>
      <c r="F218">
        <v>8726</v>
      </c>
      <c r="G218">
        <v>5260</v>
      </c>
      <c r="H218">
        <v>3084</v>
      </c>
      <c r="J218">
        <f t="shared" si="9"/>
        <v>2949</v>
      </c>
      <c r="K218">
        <f t="shared" si="10"/>
        <v>-512</v>
      </c>
      <c r="L218">
        <f t="shared" si="11"/>
        <v>107.5641213893972</v>
      </c>
    </row>
    <row r="219" spans="2:12">
      <c r="B219">
        <v>13</v>
      </c>
      <c r="C219">
        <v>7</v>
      </c>
      <c r="D219">
        <v>16</v>
      </c>
      <c r="E219">
        <v>121.678706457765</v>
      </c>
      <c r="F219">
        <v>8760</v>
      </c>
      <c r="G219">
        <v>5245</v>
      </c>
      <c r="H219">
        <v>3084</v>
      </c>
      <c r="J219">
        <f t="shared" si="9"/>
        <v>2949</v>
      </c>
      <c r="K219">
        <f t="shared" si="10"/>
        <v>-512</v>
      </c>
      <c r="L219">
        <f t="shared" si="11"/>
        <v>107.4309379062142</v>
      </c>
    </row>
    <row r="220" spans="2:12">
      <c r="B220">
        <v>14</v>
      </c>
      <c r="C220">
        <v>13</v>
      </c>
      <c r="D220">
        <v>16</v>
      </c>
      <c r="E220">
        <v>121.70015200568101</v>
      </c>
      <c r="F220">
        <v>8768</v>
      </c>
      <c r="G220">
        <v>5302</v>
      </c>
      <c r="H220">
        <v>3101</v>
      </c>
      <c r="J220">
        <f t="shared" si="9"/>
        <v>2966</v>
      </c>
      <c r="K220">
        <f t="shared" si="10"/>
        <v>-512</v>
      </c>
      <c r="L220">
        <f t="shared" si="11"/>
        <v>107.4523834541302</v>
      </c>
    </row>
    <row r="221" spans="2:12">
      <c r="B221">
        <v>15</v>
      </c>
      <c r="C221">
        <v>10</v>
      </c>
      <c r="D221">
        <v>16</v>
      </c>
      <c r="E221">
        <v>121.611322534499</v>
      </c>
      <c r="F221">
        <v>8756</v>
      </c>
      <c r="G221">
        <v>5263</v>
      </c>
      <c r="H221">
        <v>3089</v>
      </c>
      <c r="J221">
        <f t="shared" si="9"/>
        <v>2954</v>
      </c>
      <c r="K221">
        <f t="shared" si="10"/>
        <v>-512</v>
      </c>
      <c r="L221">
        <f t="shared" si="11"/>
        <v>107.36355398294819</v>
      </c>
    </row>
    <row r="222" spans="2:12">
      <c r="B222">
        <v>16</v>
      </c>
      <c r="C222">
        <v>5</v>
      </c>
      <c r="D222">
        <v>16</v>
      </c>
      <c r="E222">
        <v>121.362256241315</v>
      </c>
      <c r="F222">
        <v>8700</v>
      </c>
      <c r="G222">
        <v>5233</v>
      </c>
      <c r="H222">
        <v>3078</v>
      </c>
      <c r="J222">
        <f t="shared" si="9"/>
        <v>2943</v>
      </c>
      <c r="K222">
        <f t="shared" si="10"/>
        <v>-512</v>
      </c>
      <c r="L222">
        <f t="shared" si="11"/>
        <v>107.11448768976419</v>
      </c>
    </row>
    <row r="223" spans="2:12">
      <c r="B223">
        <v>17</v>
      </c>
      <c r="C223">
        <v>5</v>
      </c>
      <c r="D223">
        <v>16</v>
      </c>
      <c r="E223">
        <v>121.427732431791</v>
      </c>
      <c r="F223">
        <v>8696</v>
      </c>
      <c r="G223">
        <v>5236</v>
      </c>
      <c r="H223">
        <v>3075</v>
      </c>
      <c r="J223">
        <f t="shared" si="9"/>
        <v>2940</v>
      </c>
      <c r="K223">
        <f t="shared" si="10"/>
        <v>-512</v>
      </c>
      <c r="L223">
        <f t="shared" si="11"/>
        <v>107.17996388024019</v>
      </c>
    </row>
    <row r="224" spans="2:12">
      <c r="B224">
        <v>18</v>
      </c>
      <c r="C224">
        <v>5</v>
      </c>
      <c r="D224">
        <v>16</v>
      </c>
      <c r="E224">
        <v>121.509867325882</v>
      </c>
      <c r="F224">
        <v>8739</v>
      </c>
      <c r="G224">
        <v>5242</v>
      </c>
      <c r="H224">
        <v>3080</v>
      </c>
      <c r="J224">
        <f t="shared" si="9"/>
        <v>2945</v>
      </c>
      <c r="K224">
        <f t="shared" si="10"/>
        <v>-512</v>
      </c>
      <c r="L224">
        <f t="shared" si="11"/>
        <v>107.26209877433119</v>
      </c>
    </row>
    <row r="225" spans="2:12">
      <c r="B225">
        <v>19</v>
      </c>
      <c r="C225">
        <v>6</v>
      </c>
      <c r="D225">
        <v>16</v>
      </c>
      <c r="E225">
        <v>121.73720536626401</v>
      </c>
      <c r="F225">
        <v>8744</v>
      </c>
      <c r="G225">
        <v>5248</v>
      </c>
      <c r="H225">
        <v>3089</v>
      </c>
      <c r="J225">
        <f t="shared" si="9"/>
        <v>2954</v>
      </c>
      <c r="K225">
        <f t="shared" si="10"/>
        <v>-512</v>
      </c>
      <c r="L225">
        <f t="shared" si="11"/>
        <v>107.4894368147132</v>
      </c>
    </row>
    <row r="226" spans="2:12">
      <c r="B226">
        <v>20</v>
      </c>
      <c r="C226">
        <v>10</v>
      </c>
      <c r="D226">
        <v>16</v>
      </c>
      <c r="E226">
        <v>121.421780050839</v>
      </c>
      <c r="F226">
        <v>8698</v>
      </c>
      <c r="G226">
        <v>5230</v>
      </c>
      <c r="H226">
        <v>3077</v>
      </c>
      <c r="J226">
        <f t="shared" si="9"/>
        <v>2942</v>
      </c>
      <c r="K226">
        <f t="shared" si="10"/>
        <v>-512</v>
      </c>
      <c r="L226">
        <f t="shared" si="11"/>
        <v>107.1740114992882</v>
      </c>
    </row>
    <row r="227" spans="2:12">
      <c r="B227">
        <v>21</v>
      </c>
      <c r="C227">
        <v>24</v>
      </c>
      <c r="D227">
        <v>16</v>
      </c>
      <c r="E227">
        <v>120.838922907981</v>
      </c>
      <c r="F227">
        <v>8756</v>
      </c>
      <c r="G227">
        <v>5290</v>
      </c>
      <c r="H227">
        <v>3098</v>
      </c>
      <c r="J227">
        <f t="shared" si="9"/>
        <v>2963</v>
      </c>
      <c r="K227">
        <f t="shared" si="10"/>
        <v>-512</v>
      </c>
      <c r="L227">
        <f t="shared" si="11"/>
        <v>106.5911543564302</v>
      </c>
    </row>
    <row r="228" spans="2:12">
      <c r="B228">
        <v>22</v>
      </c>
      <c r="C228">
        <v>21</v>
      </c>
      <c r="D228">
        <v>15</v>
      </c>
      <c r="E228">
        <v>120.865589574648</v>
      </c>
      <c r="F228">
        <v>8754</v>
      </c>
      <c r="G228">
        <v>5281</v>
      </c>
      <c r="H228">
        <v>3095</v>
      </c>
      <c r="J228">
        <f t="shared" si="9"/>
        <v>2960</v>
      </c>
      <c r="K228">
        <f t="shared" si="10"/>
        <v>-513</v>
      </c>
      <c r="L228">
        <f t="shared" si="11"/>
        <v>106.61782102309719</v>
      </c>
    </row>
    <row r="229" spans="2:12">
      <c r="B229">
        <v>23</v>
      </c>
      <c r="C229">
        <v>18</v>
      </c>
      <c r="D229">
        <v>15</v>
      </c>
      <c r="E229">
        <v>120.892256241315</v>
      </c>
      <c r="F229">
        <v>8750</v>
      </c>
      <c r="G229">
        <v>5272</v>
      </c>
      <c r="H229">
        <v>3092</v>
      </c>
      <c r="J229">
        <f t="shared" si="9"/>
        <v>2957</v>
      </c>
      <c r="K229">
        <f t="shared" si="10"/>
        <v>-513</v>
      </c>
      <c r="L229">
        <f t="shared" si="11"/>
        <v>106.64448768976419</v>
      </c>
    </row>
    <row r="230" spans="2:12">
      <c r="B230">
        <v>24</v>
      </c>
      <c r="C230">
        <v>5</v>
      </c>
      <c r="D230">
        <v>16</v>
      </c>
      <c r="E230">
        <v>120.998922907981</v>
      </c>
      <c r="F230">
        <v>8760</v>
      </c>
      <c r="G230">
        <v>5233</v>
      </c>
      <c r="H230">
        <v>3078</v>
      </c>
      <c r="J230">
        <f t="shared" si="9"/>
        <v>2943</v>
      </c>
      <c r="K230">
        <f t="shared" si="10"/>
        <v>-512</v>
      </c>
      <c r="L230">
        <f t="shared" si="11"/>
        <v>106.75115435643019</v>
      </c>
    </row>
    <row r="231" spans="2:12">
      <c r="B231">
        <v>25</v>
      </c>
      <c r="C231">
        <v>8</v>
      </c>
      <c r="D231">
        <v>16</v>
      </c>
      <c r="E231">
        <v>120.95892290798101</v>
      </c>
      <c r="F231">
        <v>8762</v>
      </c>
      <c r="G231">
        <v>5242</v>
      </c>
      <c r="H231">
        <v>3079</v>
      </c>
      <c r="J231">
        <f t="shared" si="9"/>
        <v>2944</v>
      </c>
      <c r="K231">
        <f t="shared" si="10"/>
        <v>-512</v>
      </c>
      <c r="L231">
        <f t="shared" si="11"/>
        <v>106.7111543564302</v>
      </c>
    </row>
    <row r="232" spans="2:12">
      <c r="B232">
        <v>26</v>
      </c>
      <c r="C232">
        <v>4</v>
      </c>
      <c r="D232">
        <v>16</v>
      </c>
      <c r="E232">
        <v>121.092256241315</v>
      </c>
      <c r="F232">
        <v>8702</v>
      </c>
      <c r="G232">
        <v>5230</v>
      </c>
      <c r="H232">
        <v>3078</v>
      </c>
      <c r="J232">
        <f t="shared" si="9"/>
        <v>2943</v>
      </c>
      <c r="K232">
        <f t="shared" si="10"/>
        <v>-512</v>
      </c>
      <c r="L232">
        <f t="shared" si="11"/>
        <v>106.84448768976419</v>
      </c>
    </row>
    <row r="233" spans="2:12">
      <c r="B233">
        <v>27</v>
      </c>
      <c r="C233">
        <v>4</v>
      </c>
      <c r="D233">
        <v>16</v>
      </c>
      <c r="E233">
        <v>121.351839574648</v>
      </c>
      <c r="F233">
        <v>8712</v>
      </c>
      <c r="G233">
        <v>5230</v>
      </c>
      <c r="H233">
        <v>3077</v>
      </c>
      <c r="J233">
        <f t="shared" si="9"/>
        <v>2942</v>
      </c>
      <c r="K233">
        <f t="shared" si="10"/>
        <v>-512</v>
      </c>
      <c r="L233">
        <f t="shared" si="11"/>
        <v>107.10407102309719</v>
      </c>
    </row>
    <row r="234" spans="2:12">
      <c r="B234">
        <v>28</v>
      </c>
      <c r="C234">
        <v>5</v>
      </c>
      <c r="D234">
        <v>16</v>
      </c>
      <c r="E234">
        <v>121.85035147940999</v>
      </c>
      <c r="F234">
        <v>8698</v>
      </c>
      <c r="G234">
        <v>5230</v>
      </c>
      <c r="H234">
        <v>3077</v>
      </c>
      <c r="J234">
        <f t="shared" si="9"/>
        <v>2942</v>
      </c>
      <c r="K234">
        <f t="shared" si="10"/>
        <v>-512</v>
      </c>
      <c r="L234">
        <f t="shared" si="11"/>
        <v>107.60258292785919</v>
      </c>
    </row>
    <row r="235" spans="2:12">
      <c r="B235">
        <v>0</v>
      </c>
      <c r="C235">
        <v>8</v>
      </c>
      <c r="D235">
        <v>11348</v>
      </c>
      <c r="E235">
        <v>212.041613158525</v>
      </c>
      <c r="F235">
        <v>17</v>
      </c>
      <c r="G235">
        <v>9540</v>
      </c>
      <c r="H235">
        <v>3699</v>
      </c>
      <c r="J235">
        <f t="shared" si="9"/>
        <v>3564</v>
      </c>
      <c r="K235">
        <f t="shared" si="10"/>
        <v>10820</v>
      </c>
      <c r="L235">
        <f t="shared" si="11"/>
        <v>197.7938446069742</v>
      </c>
    </row>
    <row r="236" spans="2:12">
      <c r="B236">
        <v>1</v>
      </c>
      <c r="C236">
        <v>6</v>
      </c>
      <c r="D236">
        <v>11348</v>
      </c>
      <c r="E236">
        <v>212.09661315852401</v>
      </c>
      <c r="F236">
        <v>17</v>
      </c>
      <c r="G236">
        <v>9539</v>
      </c>
      <c r="H236">
        <v>3699</v>
      </c>
      <c r="J236">
        <f t="shared" si="9"/>
        <v>3564</v>
      </c>
      <c r="K236">
        <f t="shared" si="10"/>
        <v>10820</v>
      </c>
      <c r="L236">
        <f t="shared" si="11"/>
        <v>197.84884460697322</v>
      </c>
    </row>
    <row r="237" spans="2:12">
      <c r="B237">
        <v>2</v>
      </c>
      <c r="C237">
        <v>4</v>
      </c>
      <c r="D237">
        <v>11338</v>
      </c>
      <c r="E237">
        <v>211.529946491858</v>
      </c>
      <c r="F237">
        <v>17</v>
      </c>
      <c r="G237">
        <v>9537</v>
      </c>
      <c r="H237">
        <v>3696</v>
      </c>
      <c r="J237">
        <f t="shared" si="9"/>
        <v>3561</v>
      </c>
      <c r="K237">
        <f t="shared" si="10"/>
        <v>10810</v>
      </c>
      <c r="L237">
        <f t="shared" si="11"/>
        <v>197.28217794030721</v>
      </c>
    </row>
    <row r="238" spans="2:12">
      <c r="B238">
        <v>3</v>
      </c>
      <c r="C238">
        <v>4</v>
      </c>
      <c r="D238">
        <v>11340</v>
      </c>
      <c r="E238">
        <v>211.52731491290999</v>
      </c>
      <c r="F238">
        <v>17</v>
      </c>
      <c r="G238">
        <v>9536</v>
      </c>
      <c r="H238">
        <v>3696</v>
      </c>
      <c r="J238">
        <f t="shared" si="9"/>
        <v>3561</v>
      </c>
      <c r="K238">
        <f t="shared" si="10"/>
        <v>10812</v>
      </c>
      <c r="L238">
        <f t="shared" si="11"/>
        <v>197.27954636135919</v>
      </c>
    </row>
    <row r="239" spans="2:12">
      <c r="B239">
        <v>4</v>
      </c>
      <c r="C239">
        <v>4</v>
      </c>
      <c r="D239">
        <v>11334</v>
      </c>
      <c r="E239">
        <v>211.196613158525</v>
      </c>
      <c r="F239">
        <v>17</v>
      </c>
      <c r="G239">
        <v>9538</v>
      </c>
      <c r="H239">
        <v>3695</v>
      </c>
      <c r="J239">
        <f t="shared" si="9"/>
        <v>3560</v>
      </c>
      <c r="K239">
        <f t="shared" si="10"/>
        <v>10806</v>
      </c>
      <c r="L239">
        <f t="shared" si="11"/>
        <v>196.94884460697421</v>
      </c>
    </row>
    <row r="240" spans="2:12">
      <c r="B240">
        <v>5</v>
      </c>
      <c r="C240">
        <v>5</v>
      </c>
      <c r="D240">
        <v>11366</v>
      </c>
      <c r="E240">
        <v>211.86071572262699</v>
      </c>
      <c r="F240">
        <v>18</v>
      </c>
      <c r="G240">
        <v>9545</v>
      </c>
      <c r="H240">
        <v>3699</v>
      </c>
      <c r="J240">
        <f t="shared" si="9"/>
        <v>3564</v>
      </c>
      <c r="K240">
        <f t="shared" si="10"/>
        <v>10838</v>
      </c>
      <c r="L240">
        <f t="shared" si="11"/>
        <v>197.6129471710762</v>
      </c>
    </row>
    <row r="241" spans="2:12">
      <c r="B241">
        <v>6</v>
      </c>
      <c r="C241">
        <v>5</v>
      </c>
      <c r="D241">
        <v>11346</v>
      </c>
      <c r="E241">
        <v>211.85943367134499</v>
      </c>
      <c r="F241">
        <v>17</v>
      </c>
      <c r="G241">
        <v>9543</v>
      </c>
      <c r="H241">
        <v>3699</v>
      </c>
      <c r="J241">
        <f t="shared" si="9"/>
        <v>3564</v>
      </c>
      <c r="K241">
        <f t="shared" si="10"/>
        <v>10818</v>
      </c>
      <c r="L241">
        <f t="shared" si="11"/>
        <v>197.6116651197942</v>
      </c>
    </row>
    <row r="242" spans="2:12">
      <c r="B242">
        <v>7</v>
      </c>
      <c r="C242">
        <v>18</v>
      </c>
      <c r="D242">
        <v>11520</v>
      </c>
      <c r="E242">
        <v>212.016664053575</v>
      </c>
      <c r="F242">
        <v>17</v>
      </c>
      <c r="G242">
        <v>9615</v>
      </c>
      <c r="H242">
        <v>3730</v>
      </c>
      <c r="J242">
        <f t="shared" si="9"/>
        <v>3595</v>
      </c>
      <c r="K242">
        <f t="shared" si="10"/>
        <v>10992</v>
      </c>
      <c r="L242">
        <f t="shared" si="11"/>
        <v>197.76889550202421</v>
      </c>
    </row>
    <row r="243" spans="2:12">
      <c r="B243">
        <v>8</v>
      </c>
      <c r="C243">
        <v>4</v>
      </c>
      <c r="D243">
        <v>11350</v>
      </c>
      <c r="E243">
        <v>211.96605760296899</v>
      </c>
      <c r="F243">
        <v>17</v>
      </c>
      <c r="G243">
        <v>9547</v>
      </c>
      <c r="H243">
        <v>3698</v>
      </c>
      <c r="J243">
        <f t="shared" si="9"/>
        <v>3563</v>
      </c>
      <c r="K243">
        <f t="shared" si="10"/>
        <v>10822</v>
      </c>
      <c r="L243">
        <f t="shared" si="11"/>
        <v>197.7182890514182</v>
      </c>
    </row>
    <row r="244" spans="2:12">
      <c r="B244">
        <v>9</v>
      </c>
      <c r="C244">
        <v>8</v>
      </c>
      <c r="D244">
        <v>11358</v>
      </c>
      <c r="E244">
        <v>212.022035962671</v>
      </c>
      <c r="F244">
        <v>17</v>
      </c>
      <c r="G244">
        <v>9568</v>
      </c>
      <c r="H244">
        <v>3706</v>
      </c>
      <c r="J244">
        <f t="shared" si="9"/>
        <v>3571</v>
      </c>
      <c r="K244">
        <f t="shared" si="10"/>
        <v>10830</v>
      </c>
      <c r="L244">
        <f t="shared" si="11"/>
        <v>197.77426741112021</v>
      </c>
    </row>
    <row r="245" spans="2:12">
      <c r="B245">
        <v>10</v>
      </c>
      <c r="C245">
        <v>4</v>
      </c>
      <c r="D245">
        <v>11342</v>
      </c>
      <c r="E245">
        <v>211.694944405917</v>
      </c>
      <c r="F245">
        <v>17</v>
      </c>
      <c r="G245">
        <v>9536</v>
      </c>
      <c r="H245">
        <v>3696</v>
      </c>
      <c r="J245">
        <f t="shared" si="9"/>
        <v>3561</v>
      </c>
      <c r="K245">
        <f t="shared" si="10"/>
        <v>10814</v>
      </c>
      <c r="L245">
        <f t="shared" si="11"/>
        <v>197.44717585436621</v>
      </c>
    </row>
    <row r="246" spans="2:12">
      <c r="B246">
        <v>11</v>
      </c>
      <c r="C246">
        <v>7</v>
      </c>
      <c r="D246">
        <v>11364</v>
      </c>
      <c r="E246">
        <v>211.99909082270401</v>
      </c>
      <c r="F246">
        <v>17</v>
      </c>
      <c r="G246">
        <v>9566</v>
      </c>
      <c r="H246">
        <v>3706</v>
      </c>
      <c r="J246">
        <f t="shared" si="9"/>
        <v>3571</v>
      </c>
      <c r="K246">
        <f t="shared" si="10"/>
        <v>10836</v>
      </c>
      <c r="L246">
        <f t="shared" si="11"/>
        <v>197.75132227115321</v>
      </c>
    </row>
    <row r="247" spans="2:12">
      <c r="B247">
        <v>12</v>
      </c>
      <c r="C247">
        <v>4</v>
      </c>
      <c r="D247">
        <v>11340</v>
      </c>
      <c r="E247">
        <v>211.155988158524</v>
      </c>
      <c r="F247">
        <v>17</v>
      </c>
      <c r="G247">
        <v>9538</v>
      </c>
      <c r="H247">
        <v>3696</v>
      </c>
      <c r="J247">
        <f t="shared" si="9"/>
        <v>3561</v>
      </c>
      <c r="K247">
        <f t="shared" si="10"/>
        <v>10812</v>
      </c>
      <c r="L247">
        <f t="shared" si="11"/>
        <v>196.9082196069732</v>
      </c>
    </row>
    <row r="248" spans="2:12">
      <c r="B248">
        <v>13</v>
      </c>
      <c r="C248">
        <v>4</v>
      </c>
      <c r="D248">
        <v>11338</v>
      </c>
      <c r="E248">
        <v>211.92209625031199</v>
      </c>
      <c r="F248">
        <v>17</v>
      </c>
      <c r="G248">
        <v>9533</v>
      </c>
      <c r="H248">
        <v>3695</v>
      </c>
      <c r="J248">
        <f t="shared" si="9"/>
        <v>3560</v>
      </c>
      <c r="K248">
        <f t="shared" si="10"/>
        <v>10810</v>
      </c>
      <c r="L248">
        <f t="shared" si="11"/>
        <v>197.6743276987612</v>
      </c>
    </row>
    <row r="249" spans="2:12">
      <c r="B249">
        <v>14</v>
      </c>
      <c r="C249">
        <v>5</v>
      </c>
      <c r="D249">
        <v>11350</v>
      </c>
      <c r="E249">
        <v>211.20857796860301</v>
      </c>
      <c r="F249">
        <v>17</v>
      </c>
      <c r="G249">
        <v>9562</v>
      </c>
      <c r="H249">
        <v>3702</v>
      </c>
      <c r="J249">
        <f t="shared" si="9"/>
        <v>3567</v>
      </c>
      <c r="K249">
        <f t="shared" si="10"/>
        <v>10822</v>
      </c>
      <c r="L249">
        <f t="shared" si="11"/>
        <v>196.96080941705222</v>
      </c>
    </row>
    <row r="250" spans="2:12">
      <c r="B250">
        <v>15</v>
      </c>
      <c r="C250">
        <v>7</v>
      </c>
      <c r="D250">
        <v>11384</v>
      </c>
      <c r="E250">
        <v>212.043835380747</v>
      </c>
      <c r="F250">
        <v>17</v>
      </c>
      <c r="G250">
        <v>9574</v>
      </c>
      <c r="H250">
        <v>3708</v>
      </c>
      <c r="J250">
        <f t="shared" si="9"/>
        <v>3573</v>
      </c>
      <c r="K250">
        <f t="shared" si="10"/>
        <v>10856</v>
      </c>
      <c r="L250">
        <f t="shared" si="11"/>
        <v>197.79606682919621</v>
      </c>
    </row>
    <row r="251" spans="2:12">
      <c r="B251">
        <v>16</v>
      </c>
      <c r="C251">
        <v>4</v>
      </c>
      <c r="D251">
        <v>11342</v>
      </c>
      <c r="E251">
        <v>212.18853235044401</v>
      </c>
      <c r="F251">
        <v>17</v>
      </c>
      <c r="G251">
        <v>9538</v>
      </c>
      <c r="H251">
        <v>3695</v>
      </c>
      <c r="J251">
        <f t="shared" si="9"/>
        <v>3560</v>
      </c>
      <c r="K251">
        <f t="shared" si="10"/>
        <v>10814</v>
      </c>
      <c r="L251">
        <f t="shared" si="11"/>
        <v>197.94076379889322</v>
      </c>
    </row>
    <row r="252" spans="2:12">
      <c r="B252">
        <v>17</v>
      </c>
      <c r="C252">
        <v>4</v>
      </c>
      <c r="D252">
        <v>11348</v>
      </c>
      <c r="E252">
        <v>211.529946491858</v>
      </c>
      <c r="F252">
        <v>18</v>
      </c>
      <c r="G252">
        <v>9538</v>
      </c>
      <c r="H252">
        <v>3696</v>
      </c>
      <c r="J252">
        <f t="shared" si="9"/>
        <v>3561</v>
      </c>
      <c r="K252">
        <f t="shared" si="10"/>
        <v>10820</v>
      </c>
      <c r="L252">
        <f t="shared" si="11"/>
        <v>197.28217794030721</v>
      </c>
    </row>
    <row r="253" spans="2:12">
      <c r="B253">
        <v>18</v>
      </c>
      <c r="C253">
        <v>4</v>
      </c>
      <c r="D253">
        <v>11342</v>
      </c>
      <c r="E253">
        <v>211.856549794469</v>
      </c>
      <c r="F253">
        <v>17</v>
      </c>
      <c r="G253">
        <v>9541</v>
      </c>
      <c r="H253">
        <v>3697</v>
      </c>
      <c r="J253">
        <f t="shared" si="9"/>
        <v>3562</v>
      </c>
      <c r="K253">
        <f t="shared" si="10"/>
        <v>10814</v>
      </c>
      <c r="L253">
        <f t="shared" si="11"/>
        <v>197.60878124291821</v>
      </c>
    </row>
    <row r="254" spans="2:12">
      <c r="B254">
        <v>19</v>
      </c>
      <c r="C254">
        <v>6</v>
      </c>
      <c r="D254">
        <v>11338</v>
      </c>
      <c r="E254">
        <v>211.86184503634399</v>
      </c>
      <c r="F254">
        <v>17</v>
      </c>
      <c r="G254">
        <v>9534</v>
      </c>
      <c r="H254">
        <v>3696</v>
      </c>
      <c r="J254">
        <f t="shared" si="9"/>
        <v>3561</v>
      </c>
      <c r="K254">
        <f t="shared" si="10"/>
        <v>10810</v>
      </c>
      <c r="L254">
        <f t="shared" si="11"/>
        <v>197.6140764847932</v>
      </c>
    </row>
    <row r="255" spans="2:12">
      <c r="B255">
        <v>20</v>
      </c>
      <c r="C255">
        <v>4</v>
      </c>
      <c r="D255">
        <v>11348</v>
      </c>
      <c r="E255">
        <v>211.44493923820301</v>
      </c>
      <c r="F255">
        <v>17</v>
      </c>
      <c r="G255">
        <v>9539</v>
      </c>
      <c r="H255">
        <v>3697</v>
      </c>
      <c r="J255">
        <f t="shared" si="9"/>
        <v>3562</v>
      </c>
      <c r="K255">
        <f t="shared" si="10"/>
        <v>10820</v>
      </c>
      <c r="L255">
        <f t="shared" si="11"/>
        <v>197.19717068665221</v>
      </c>
    </row>
    <row r="256" spans="2:12">
      <c r="B256">
        <v>21</v>
      </c>
      <c r="C256">
        <v>8</v>
      </c>
      <c r="D256">
        <v>11357</v>
      </c>
      <c r="E256">
        <v>211.94275118521199</v>
      </c>
      <c r="F256">
        <v>17</v>
      </c>
      <c r="G256">
        <v>9549</v>
      </c>
      <c r="H256">
        <v>3702</v>
      </c>
      <c r="J256">
        <f t="shared" si="9"/>
        <v>3567</v>
      </c>
      <c r="K256">
        <f t="shared" si="10"/>
        <v>10829</v>
      </c>
      <c r="L256">
        <f t="shared" si="11"/>
        <v>197.6949826336612</v>
      </c>
    </row>
    <row r="257" spans="2:12">
      <c r="B257">
        <v>22</v>
      </c>
      <c r="C257">
        <v>11</v>
      </c>
      <c r="D257">
        <v>11364</v>
      </c>
      <c r="E257">
        <v>212.060962534639</v>
      </c>
      <c r="F257">
        <v>17</v>
      </c>
      <c r="G257">
        <v>9562</v>
      </c>
      <c r="H257">
        <v>3704</v>
      </c>
      <c r="J257">
        <f t="shared" si="9"/>
        <v>3569</v>
      </c>
      <c r="K257">
        <f t="shared" si="10"/>
        <v>10836</v>
      </c>
      <c r="L257">
        <f t="shared" si="11"/>
        <v>197.81319398308821</v>
      </c>
    </row>
    <row r="258" spans="2:12">
      <c r="B258">
        <v>23</v>
      </c>
      <c r="C258">
        <v>9</v>
      </c>
      <c r="D258">
        <v>11358</v>
      </c>
      <c r="E258">
        <v>212.047103354603</v>
      </c>
      <c r="F258">
        <v>17</v>
      </c>
      <c r="G258">
        <v>9556</v>
      </c>
      <c r="H258">
        <v>3702</v>
      </c>
      <c r="J258">
        <f t="shared" ref="J258:J321" si="12">H258-H$2</f>
        <v>3567</v>
      </c>
      <c r="K258">
        <f t="shared" ref="K258:K321" si="13">D258-D$2</f>
        <v>10830</v>
      </c>
      <c r="L258">
        <f t="shared" ref="L258:L321" si="14">E258-E$2</f>
        <v>197.7993348030522</v>
      </c>
    </row>
    <row r="259" spans="2:12">
      <c r="B259">
        <v>24</v>
      </c>
      <c r="C259">
        <v>7</v>
      </c>
      <c r="D259">
        <v>11352</v>
      </c>
      <c r="E259">
        <v>212.01486353559801</v>
      </c>
      <c r="F259">
        <v>16</v>
      </c>
      <c r="G259">
        <v>9550</v>
      </c>
      <c r="H259">
        <v>3700</v>
      </c>
      <c r="J259">
        <f t="shared" si="12"/>
        <v>3565</v>
      </c>
      <c r="K259">
        <f t="shared" si="13"/>
        <v>10824</v>
      </c>
      <c r="L259">
        <f t="shared" si="14"/>
        <v>197.76709498404722</v>
      </c>
    </row>
    <row r="260" spans="2:12">
      <c r="B260">
        <v>25</v>
      </c>
      <c r="C260">
        <v>10</v>
      </c>
      <c r="D260">
        <v>11350</v>
      </c>
      <c r="E260">
        <v>211.85577495189699</v>
      </c>
      <c r="F260">
        <v>17</v>
      </c>
      <c r="G260">
        <v>9556</v>
      </c>
      <c r="H260">
        <v>3702</v>
      </c>
      <c r="J260">
        <f t="shared" si="12"/>
        <v>3567</v>
      </c>
      <c r="K260">
        <f t="shared" si="13"/>
        <v>10822</v>
      </c>
      <c r="L260">
        <f t="shared" si="14"/>
        <v>197.6080064003462</v>
      </c>
    </row>
    <row r="261" spans="2:12">
      <c r="B261">
        <v>26</v>
      </c>
      <c r="C261">
        <v>4</v>
      </c>
      <c r="D261">
        <v>11338</v>
      </c>
      <c r="E261">
        <v>211.859673587374</v>
      </c>
      <c r="F261">
        <v>17</v>
      </c>
      <c r="G261">
        <v>9538</v>
      </c>
      <c r="H261">
        <v>3696</v>
      </c>
      <c r="J261">
        <f t="shared" si="12"/>
        <v>3561</v>
      </c>
      <c r="K261">
        <f t="shared" si="13"/>
        <v>10810</v>
      </c>
      <c r="L261">
        <f t="shared" si="14"/>
        <v>197.61190503582321</v>
      </c>
    </row>
    <row r="262" spans="2:12">
      <c r="B262">
        <v>27</v>
      </c>
      <c r="C262">
        <v>5</v>
      </c>
      <c r="D262">
        <v>11342</v>
      </c>
      <c r="E262">
        <v>211.853825634158</v>
      </c>
      <c r="F262">
        <v>17</v>
      </c>
      <c r="G262">
        <v>9538</v>
      </c>
      <c r="H262">
        <v>3696</v>
      </c>
      <c r="J262">
        <f t="shared" si="12"/>
        <v>3561</v>
      </c>
      <c r="K262">
        <f t="shared" si="13"/>
        <v>10814</v>
      </c>
      <c r="L262">
        <f t="shared" si="14"/>
        <v>197.60605708260721</v>
      </c>
    </row>
    <row r="263" spans="2:12">
      <c r="B263">
        <v>28</v>
      </c>
      <c r="C263">
        <v>6</v>
      </c>
      <c r="D263">
        <v>11348</v>
      </c>
      <c r="E263">
        <v>211.31782527973701</v>
      </c>
      <c r="F263">
        <v>17</v>
      </c>
      <c r="G263">
        <v>9547</v>
      </c>
      <c r="H263">
        <v>3699</v>
      </c>
      <c r="J263">
        <f t="shared" si="12"/>
        <v>3564</v>
      </c>
      <c r="K263">
        <f t="shared" si="13"/>
        <v>10820</v>
      </c>
      <c r="L263">
        <f t="shared" si="14"/>
        <v>197.07005672818622</v>
      </c>
    </row>
    <row r="264" spans="2:12">
      <c r="B264">
        <v>29</v>
      </c>
      <c r="C264">
        <v>7</v>
      </c>
      <c r="D264">
        <v>11352</v>
      </c>
      <c r="E264">
        <v>211.41982744423899</v>
      </c>
      <c r="F264">
        <v>17</v>
      </c>
      <c r="G264">
        <v>9548</v>
      </c>
      <c r="H264">
        <v>3701</v>
      </c>
      <c r="J264">
        <f t="shared" si="12"/>
        <v>3566</v>
      </c>
      <c r="K264">
        <f t="shared" si="13"/>
        <v>10824</v>
      </c>
      <c r="L264">
        <f t="shared" si="14"/>
        <v>197.1720588926882</v>
      </c>
    </row>
    <row r="265" spans="2:12">
      <c r="B265">
        <v>30</v>
      </c>
      <c r="C265">
        <v>4</v>
      </c>
      <c r="D265">
        <v>11338</v>
      </c>
      <c r="E265">
        <v>211.509113158524</v>
      </c>
      <c r="F265">
        <v>17</v>
      </c>
      <c r="G265">
        <v>9533</v>
      </c>
      <c r="H265">
        <v>3695</v>
      </c>
      <c r="J265">
        <f t="shared" si="12"/>
        <v>3560</v>
      </c>
      <c r="K265">
        <f t="shared" si="13"/>
        <v>10810</v>
      </c>
      <c r="L265">
        <f t="shared" si="14"/>
        <v>197.26134460697321</v>
      </c>
    </row>
    <row r="266" spans="2:12">
      <c r="B266">
        <v>31</v>
      </c>
      <c r="C266">
        <v>9</v>
      </c>
      <c r="D266">
        <v>11348</v>
      </c>
      <c r="E266">
        <v>211.87611315852399</v>
      </c>
      <c r="F266">
        <v>17</v>
      </c>
      <c r="G266">
        <v>9553</v>
      </c>
      <c r="H266">
        <v>3701</v>
      </c>
      <c r="J266">
        <f t="shared" si="12"/>
        <v>3566</v>
      </c>
      <c r="K266">
        <f t="shared" si="13"/>
        <v>10820</v>
      </c>
      <c r="L266">
        <f t="shared" si="14"/>
        <v>197.6283446069732</v>
      </c>
    </row>
    <row r="267" spans="2:12">
      <c r="B267">
        <v>32</v>
      </c>
      <c r="C267">
        <v>4</v>
      </c>
      <c r="D267">
        <v>11338</v>
      </c>
      <c r="E267">
        <v>211.85949035150699</v>
      </c>
      <c r="F267">
        <v>17</v>
      </c>
      <c r="G267">
        <v>9538</v>
      </c>
      <c r="H267">
        <v>3696</v>
      </c>
      <c r="J267">
        <f t="shared" si="12"/>
        <v>3561</v>
      </c>
      <c r="K267">
        <f t="shared" si="13"/>
        <v>10810</v>
      </c>
      <c r="L267">
        <f t="shared" si="14"/>
        <v>197.6117217999562</v>
      </c>
    </row>
    <row r="268" spans="2:12">
      <c r="B268">
        <v>33</v>
      </c>
      <c r="C268">
        <v>5</v>
      </c>
      <c r="D268">
        <v>11354</v>
      </c>
      <c r="E268">
        <v>211.44904794113299</v>
      </c>
      <c r="F268">
        <v>17</v>
      </c>
      <c r="G268">
        <v>9546</v>
      </c>
      <c r="H268">
        <v>3701</v>
      </c>
      <c r="J268">
        <f t="shared" si="12"/>
        <v>3566</v>
      </c>
      <c r="K268">
        <f t="shared" si="13"/>
        <v>10826</v>
      </c>
      <c r="L268">
        <f t="shared" si="14"/>
        <v>197.2012793895822</v>
      </c>
    </row>
    <row r="269" spans="2:12">
      <c r="B269">
        <v>34</v>
      </c>
      <c r="C269">
        <v>4</v>
      </c>
      <c r="D269">
        <v>11342</v>
      </c>
      <c r="E269">
        <v>211.93650789536699</v>
      </c>
      <c r="F269">
        <v>17</v>
      </c>
      <c r="G269">
        <v>9535</v>
      </c>
      <c r="H269">
        <v>3695</v>
      </c>
      <c r="J269">
        <f t="shared" si="12"/>
        <v>3560</v>
      </c>
      <c r="K269">
        <f t="shared" si="13"/>
        <v>10814</v>
      </c>
      <c r="L269">
        <f t="shared" si="14"/>
        <v>197.6887393438162</v>
      </c>
    </row>
    <row r="270" spans="2:12">
      <c r="B270">
        <v>35</v>
      </c>
      <c r="C270">
        <v>5</v>
      </c>
      <c r="D270">
        <v>11344</v>
      </c>
      <c r="E270">
        <v>211.761319040877</v>
      </c>
      <c r="F270">
        <v>17</v>
      </c>
      <c r="G270">
        <v>9542</v>
      </c>
      <c r="H270">
        <v>3702</v>
      </c>
      <c r="J270">
        <f t="shared" si="12"/>
        <v>3567</v>
      </c>
      <c r="K270">
        <f t="shared" si="13"/>
        <v>10816</v>
      </c>
      <c r="L270">
        <f t="shared" si="14"/>
        <v>197.51355048932621</v>
      </c>
    </row>
    <row r="271" spans="2:12">
      <c r="B271">
        <v>36</v>
      </c>
      <c r="C271">
        <v>6</v>
      </c>
      <c r="D271">
        <v>11347</v>
      </c>
      <c r="E271">
        <v>211.56131904087701</v>
      </c>
      <c r="F271">
        <v>17</v>
      </c>
      <c r="G271">
        <v>9542</v>
      </c>
      <c r="H271">
        <v>3701</v>
      </c>
      <c r="J271">
        <f t="shared" si="12"/>
        <v>3566</v>
      </c>
      <c r="K271">
        <f t="shared" si="13"/>
        <v>10819</v>
      </c>
      <c r="L271">
        <f t="shared" si="14"/>
        <v>197.31355048932622</v>
      </c>
    </row>
    <row r="272" spans="2:12">
      <c r="B272">
        <v>37</v>
      </c>
      <c r="C272">
        <v>10</v>
      </c>
      <c r="D272">
        <v>11356</v>
      </c>
      <c r="E272">
        <v>211.87512193045399</v>
      </c>
      <c r="F272">
        <v>17</v>
      </c>
      <c r="G272">
        <v>9560</v>
      </c>
      <c r="H272">
        <v>3706</v>
      </c>
      <c r="J272">
        <f t="shared" si="12"/>
        <v>3571</v>
      </c>
      <c r="K272">
        <f t="shared" si="13"/>
        <v>10828</v>
      </c>
      <c r="L272">
        <f t="shared" si="14"/>
        <v>197.62735337890319</v>
      </c>
    </row>
    <row r="273" spans="1:12">
      <c r="B273">
        <v>38</v>
      </c>
      <c r="C273">
        <v>6</v>
      </c>
      <c r="D273">
        <v>11358</v>
      </c>
      <c r="E273">
        <v>211.91252224943401</v>
      </c>
      <c r="F273">
        <v>17</v>
      </c>
      <c r="G273">
        <v>9553</v>
      </c>
      <c r="H273">
        <v>3705</v>
      </c>
      <c r="J273">
        <f t="shared" si="12"/>
        <v>3570</v>
      </c>
      <c r="K273">
        <f t="shared" si="13"/>
        <v>10830</v>
      </c>
      <c r="L273">
        <f t="shared" si="14"/>
        <v>197.66475369788321</v>
      </c>
    </row>
    <row r="274" spans="1:12">
      <c r="B274">
        <v>39</v>
      </c>
      <c r="C274">
        <v>4</v>
      </c>
      <c r="D274">
        <v>11338</v>
      </c>
      <c r="E274">
        <v>211.62161315852401</v>
      </c>
      <c r="F274">
        <v>17</v>
      </c>
      <c r="G274">
        <v>9547</v>
      </c>
      <c r="H274">
        <v>3700</v>
      </c>
      <c r="J274">
        <f t="shared" si="12"/>
        <v>3565</v>
      </c>
      <c r="K274">
        <f t="shared" si="13"/>
        <v>10810</v>
      </c>
      <c r="L274">
        <f t="shared" si="14"/>
        <v>197.37384460697322</v>
      </c>
    </row>
    <row r="275" spans="1:12">
      <c r="B275">
        <v>40</v>
      </c>
      <c r="C275">
        <v>4</v>
      </c>
      <c r="D275">
        <v>11342</v>
      </c>
      <c r="E275">
        <v>211.803415879613</v>
      </c>
      <c r="F275">
        <v>17</v>
      </c>
      <c r="G275">
        <v>9544</v>
      </c>
      <c r="H275">
        <v>3698</v>
      </c>
      <c r="J275">
        <f t="shared" si="12"/>
        <v>3563</v>
      </c>
      <c r="K275">
        <f t="shared" si="13"/>
        <v>10814</v>
      </c>
      <c r="L275">
        <f t="shared" si="14"/>
        <v>197.55564732806221</v>
      </c>
    </row>
    <row r="276" spans="1:12">
      <c r="B276">
        <v>41</v>
      </c>
      <c r="C276">
        <v>4</v>
      </c>
      <c r="D276">
        <v>11344</v>
      </c>
      <c r="E276">
        <v>211.529946491858</v>
      </c>
      <c r="F276">
        <v>17</v>
      </c>
      <c r="G276">
        <v>9538</v>
      </c>
      <c r="H276">
        <v>3696</v>
      </c>
      <c r="J276">
        <f t="shared" si="12"/>
        <v>3561</v>
      </c>
      <c r="K276">
        <f t="shared" si="13"/>
        <v>10816</v>
      </c>
      <c r="L276">
        <f t="shared" si="14"/>
        <v>197.28217794030721</v>
      </c>
    </row>
    <row r="277" spans="1:12">
      <c r="B277">
        <v>42</v>
      </c>
      <c r="C277">
        <v>7</v>
      </c>
      <c r="D277">
        <v>11376</v>
      </c>
      <c r="E277">
        <v>212.03837903153999</v>
      </c>
      <c r="F277">
        <v>17</v>
      </c>
      <c r="G277">
        <v>9555</v>
      </c>
      <c r="H277">
        <v>3703</v>
      </c>
      <c r="J277">
        <f t="shared" si="12"/>
        <v>3568</v>
      </c>
      <c r="K277">
        <f t="shared" si="13"/>
        <v>10848</v>
      </c>
      <c r="L277">
        <f t="shared" si="14"/>
        <v>197.7906104799892</v>
      </c>
    </row>
    <row r="278" spans="1:12">
      <c r="B278">
        <v>43</v>
      </c>
      <c r="C278">
        <v>5</v>
      </c>
      <c r="D278">
        <v>11360</v>
      </c>
      <c r="E278">
        <v>211.91119649185799</v>
      </c>
      <c r="F278">
        <v>17</v>
      </c>
      <c r="G278">
        <v>9545</v>
      </c>
      <c r="H278">
        <v>3699</v>
      </c>
      <c r="J278">
        <f t="shared" si="12"/>
        <v>3564</v>
      </c>
      <c r="K278">
        <f t="shared" si="13"/>
        <v>10832</v>
      </c>
      <c r="L278">
        <f t="shared" si="14"/>
        <v>197.6634279403072</v>
      </c>
    </row>
    <row r="279" spans="1:12">
      <c r="B279">
        <v>44</v>
      </c>
      <c r="C279">
        <v>7</v>
      </c>
      <c r="D279">
        <v>11340</v>
      </c>
      <c r="E279">
        <v>211.92368546892999</v>
      </c>
      <c r="F279">
        <v>17</v>
      </c>
      <c r="G279">
        <v>9535</v>
      </c>
      <c r="H279">
        <v>3694</v>
      </c>
      <c r="J279">
        <f t="shared" si="12"/>
        <v>3559</v>
      </c>
      <c r="K279">
        <f t="shared" si="13"/>
        <v>10812</v>
      </c>
      <c r="L279">
        <f t="shared" si="14"/>
        <v>197.6759169173792</v>
      </c>
    </row>
    <row r="280" spans="1:12">
      <c r="B280">
        <v>45</v>
      </c>
      <c r="C280">
        <v>4</v>
      </c>
      <c r="D280">
        <v>11346</v>
      </c>
      <c r="E280">
        <v>211.54229217087001</v>
      </c>
      <c r="F280">
        <v>17</v>
      </c>
      <c r="G280">
        <v>9536</v>
      </c>
      <c r="H280">
        <v>3695</v>
      </c>
      <c r="J280">
        <f t="shared" si="12"/>
        <v>3560</v>
      </c>
      <c r="K280">
        <f t="shared" si="13"/>
        <v>10818</v>
      </c>
      <c r="L280">
        <f t="shared" si="14"/>
        <v>197.29452361931922</v>
      </c>
    </row>
    <row r="281" spans="1:12">
      <c r="B281">
        <v>46</v>
      </c>
      <c r="C281">
        <v>4</v>
      </c>
      <c r="D281">
        <v>11328</v>
      </c>
      <c r="E281">
        <v>212.179637849882</v>
      </c>
      <c r="F281">
        <v>17</v>
      </c>
      <c r="G281">
        <v>9528</v>
      </c>
      <c r="H281">
        <v>3692</v>
      </c>
      <c r="J281">
        <f t="shared" si="12"/>
        <v>3557</v>
      </c>
      <c r="K281">
        <f t="shared" si="13"/>
        <v>10800</v>
      </c>
      <c r="L281">
        <f t="shared" si="14"/>
        <v>197.93186929833121</v>
      </c>
    </row>
    <row r="282" spans="1:12">
      <c r="A282" t="s">
        <v>21</v>
      </c>
      <c r="B282">
        <v>0</v>
      </c>
      <c r="C282">
        <v>8</v>
      </c>
      <c r="D282">
        <v>17</v>
      </c>
      <c r="E282">
        <v>212.041613158524</v>
      </c>
      <c r="F282">
        <v>11348</v>
      </c>
      <c r="G282">
        <v>9540</v>
      </c>
      <c r="H282">
        <v>3699</v>
      </c>
      <c r="J282">
        <f t="shared" si="12"/>
        <v>3564</v>
      </c>
      <c r="K282">
        <f t="shared" si="13"/>
        <v>-511</v>
      </c>
      <c r="L282">
        <f t="shared" si="14"/>
        <v>197.79384460697321</v>
      </c>
    </row>
    <row r="283" spans="1:12">
      <c r="B283">
        <v>1</v>
      </c>
      <c r="C283">
        <v>6</v>
      </c>
      <c r="D283">
        <v>17</v>
      </c>
      <c r="E283">
        <v>212.09661315852401</v>
      </c>
      <c r="F283">
        <v>11348</v>
      </c>
      <c r="G283">
        <v>9539</v>
      </c>
      <c r="H283">
        <v>3699</v>
      </c>
      <c r="J283">
        <f t="shared" si="12"/>
        <v>3564</v>
      </c>
      <c r="K283">
        <f t="shared" si="13"/>
        <v>-511</v>
      </c>
      <c r="L283">
        <f t="shared" si="14"/>
        <v>197.84884460697322</v>
      </c>
    </row>
    <row r="284" spans="1:12">
      <c r="B284">
        <v>2</v>
      </c>
      <c r="C284">
        <v>4</v>
      </c>
      <c r="D284">
        <v>17</v>
      </c>
      <c r="E284">
        <v>211.529946491858</v>
      </c>
      <c r="F284">
        <v>11338</v>
      </c>
      <c r="G284">
        <v>9537</v>
      </c>
      <c r="H284">
        <v>3696</v>
      </c>
      <c r="J284">
        <f t="shared" si="12"/>
        <v>3561</v>
      </c>
      <c r="K284">
        <f t="shared" si="13"/>
        <v>-511</v>
      </c>
      <c r="L284">
        <f t="shared" si="14"/>
        <v>197.28217794030721</v>
      </c>
    </row>
    <row r="285" spans="1:12">
      <c r="B285">
        <v>3</v>
      </c>
      <c r="C285">
        <v>4</v>
      </c>
      <c r="D285">
        <v>17</v>
      </c>
      <c r="E285">
        <v>211.52731491290999</v>
      </c>
      <c r="F285">
        <v>11340</v>
      </c>
      <c r="G285">
        <v>9536</v>
      </c>
      <c r="H285">
        <v>3696</v>
      </c>
      <c r="J285">
        <f t="shared" si="12"/>
        <v>3561</v>
      </c>
      <c r="K285">
        <f t="shared" si="13"/>
        <v>-511</v>
      </c>
      <c r="L285">
        <f t="shared" si="14"/>
        <v>197.27954636135919</v>
      </c>
    </row>
    <row r="286" spans="1:12">
      <c r="B286">
        <v>4</v>
      </c>
      <c r="C286">
        <v>4</v>
      </c>
      <c r="D286">
        <v>17</v>
      </c>
      <c r="E286">
        <v>211.196613158525</v>
      </c>
      <c r="F286">
        <v>11334</v>
      </c>
      <c r="G286">
        <v>9538</v>
      </c>
      <c r="H286">
        <v>3695</v>
      </c>
      <c r="J286">
        <f t="shared" si="12"/>
        <v>3560</v>
      </c>
      <c r="K286">
        <f t="shared" si="13"/>
        <v>-511</v>
      </c>
      <c r="L286">
        <f t="shared" si="14"/>
        <v>196.94884460697421</v>
      </c>
    </row>
    <row r="287" spans="1:12">
      <c r="B287">
        <v>5</v>
      </c>
      <c r="C287">
        <v>5</v>
      </c>
      <c r="D287">
        <v>18</v>
      </c>
      <c r="E287">
        <v>211.86071572262699</v>
      </c>
      <c r="F287">
        <v>11366</v>
      </c>
      <c r="G287">
        <v>9545</v>
      </c>
      <c r="H287">
        <v>3699</v>
      </c>
      <c r="J287">
        <f t="shared" si="12"/>
        <v>3564</v>
      </c>
      <c r="K287">
        <f t="shared" si="13"/>
        <v>-510</v>
      </c>
      <c r="L287">
        <f t="shared" si="14"/>
        <v>197.6129471710762</v>
      </c>
    </row>
    <row r="288" spans="1:12">
      <c r="B288">
        <v>6</v>
      </c>
      <c r="C288">
        <v>5</v>
      </c>
      <c r="D288">
        <v>17</v>
      </c>
      <c r="E288">
        <v>211.85943367134499</v>
      </c>
      <c r="F288">
        <v>11346</v>
      </c>
      <c r="G288">
        <v>9543</v>
      </c>
      <c r="H288">
        <v>3699</v>
      </c>
      <c r="J288">
        <f t="shared" si="12"/>
        <v>3564</v>
      </c>
      <c r="K288">
        <f t="shared" si="13"/>
        <v>-511</v>
      </c>
      <c r="L288">
        <f t="shared" si="14"/>
        <v>197.6116651197942</v>
      </c>
    </row>
    <row r="289" spans="2:12">
      <c r="B289">
        <v>7</v>
      </c>
      <c r="C289">
        <v>18</v>
      </c>
      <c r="D289">
        <v>17</v>
      </c>
      <c r="E289">
        <v>212.016664053575</v>
      </c>
      <c r="F289">
        <v>11520</v>
      </c>
      <c r="G289">
        <v>9615</v>
      </c>
      <c r="H289">
        <v>3730</v>
      </c>
      <c r="J289">
        <f t="shared" si="12"/>
        <v>3595</v>
      </c>
      <c r="K289">
        <f t="shared" si="13"/>
        <v>-511</v>
      </c>
      <c r="L289">
        <f t="shared" si="14"/>
        <v>197.76889550202421</v>
      </c>
    </row>
    <row r="290" spans="2:12">
      <c r="B290">
        <v>8</v>
      </c>
      <c r="C290">
        <v>4</v>
      </c>
      <c r="D290">
        <v>17</v>
      </c>
      <c r="E290">
        <v>211.96605760296899</v>
      </c>
      <c r="F290">
        <v>11350</v>
      </c>
      <c r="G290">
        <v>9547</v>
      </c>
      <c r="H290">
        <v>3698</v>
      </c>
      <c r="J290">
        <f t="shared" si="12"/>
        <v>3563</v>
      </c>
      <c r="K290">
        <f t="shared" si="13"/>
        <v>-511</v>
      </c>
      <c r="L290">
        <f t="shared" si="14"/>
        <v>197.7182890514182</v>
      </c>
    </row>
    <row r="291" spans="2:12">
      <c r="B291">
        <v>9</v>
      </c>
      <c r="C291">
        <v>8</v>
      </c>
      <c r="D291">
        <v>17</v>
      </c>
      <c r="E291">
        <v>212.022035962671</v>
      </c>
      <c r="F291">
        <v>11358</v>
      </c>
      <c r="G291">
        <v>9568</v>
      </c>
      <c r="H291">
        <v>3706</v>
      </c>
      <c r="J291">
        <f t="shared" si="12"/>
        <v>3571</v>
      </c>
      <c r="K291">
        <f t="shared" si="13"/>
        <v>-511</v>
      </c>
      <c r="L291">
        <f t="shared" si="14"/>
        <v>197.77426741112021</v>
      </c>
    </row>
    <row r="292" spans="2:12">
      <c r="B292">
        <v>10</v>
      </c>
      <c r="C292">
        <v>4</v>
      </c>
      <c r="D292">
        <v>17</v>
      </c>
      <c r="E292">
        <v>211.694944405917</v>
      </c>
      <c r="F292">
        <v>11342</v>
      </c>
      <c r="G292">
        <v>9536</v>
      </c>
      <c r="H292">
        <v>3696</v>
      </c>
      <c r="J292">
        <f t="shared" si="12"/>
        <v>3561</v>
      </c>
      <c r="K292">
        <f t="shared" si="13"/>
        <v>-511</v>
      </c>
      <c r="L292">
        <f t="shared" si="14"/>
        <v>197.44717585436621</v>
      </c>
    </row>
    <row r="293" spans="2:12">
      <c r="B293">
        <v>11</v>
      </c>
      <c r="C293">
        <v>7</v>
      </c>
      <c r="D293">
        <v>17</v>
      </c>
      <c r="E293">
        <v>211.99909082270401</v>
      </c>
      <c r="F293">
        <v>11364</v>
      </c>
      <c r="G293">
        <v>9566</v>
      </c>
      <c r="H293">
        <v>3706</v>
      </c>
      <c r="J293">
        <f t="shared" si="12"/>
        <v>3571</v>
      </c>
      <c r="K293">
        <f t="shared" si="13"/>
        <v>-511</v>
      </c>
      <c r="L293">
        <f t="shared" si="14"/>
        <v>197.75132227115321</v>
      </c>
    </row>
    <row r="294" spans="2:12">
      <c r="B294">
        <v>12</v>
      </c>
      <c r="C294">
        <v>4</v>
      </c>
      <c r="D294">
        <v>17</v>
      </c>
      <c r="E294">
        <v>211.155988158524</v>
      </c>
      <c r="F294">
        <v>11340</v>
      </c>
      <c r="G294">
        <v>9538</v>
      </c>
      <c r="H294">
        <v>3696</v>
      </c>
      <c r="J294">
        <f t="shared" si="12"/>
        <v>3561</v>
      </c>
      <c r="K294">
        <f t="shared" si="13"/>
        <v>-511</v>
      </c>
      <c r="L294">
        <f t="shared" si="14"/>
        <v>196.9082196069732</v>
      </c>
    </row>
    <row r="295" spans="2:12">
      <c r="B295">
        <v>13</v>
      </c>
      <c r="C295">
        <v>4</v>
      </c>
      <c r="D295">
        <v>17</v>
      </c>
      <c r="E295">
        <v>211.92209625031199</v>
      </c>
      <c r="F295">
        <v>11338</v>
      </c>
      <c r="G295">
        <v>9533</v>
      </c>
      <c r="H295">
        <v>3695</v>
      </c>
      <c r="J295">
        <f t="shared" si="12"/>
        <v>3560</v>
      </c>
      <c r="K295">
        <f t="shared" si="13"/>
        <v>-511</v>
      </c>
      <c r="L295">
        <f t="shared" si="14"/>
        <v>197.6743276987612</v>
      </c>
    </row>
    <row r="296" spans="2:12">
      <c r="B296">
        <v>14</v>
      </c>
      <c r="C296">
        <v>5</v>
      </c>
      <c r="D296">
        <v>17</v>
      </c>
      <c r="E296">
        <v>211.20857796860301</v>
      </c>
      <c r="F296">
        <v>11350</v>
      </c>
      <c r="G296">
        <v>9562</v>
      </c>
      <c r="H296">
        <v>3702</v>
      </c>
      <c r="J296">
        <f t="shared" si="12"/>
        <v>3567</v>
      </c>
      <c r="K296">
        <f t="shared" si="13"/>
        <v>-511</v>
      </c>
      <c r="L296">
        <f t="shared" si="14"/>
        <v>196.96080941705222</v>
      </c>
    </row>
    <row r="297" spans="2:12">
      <c r="B297">
        <v>15</v>
      </c>
      <c r="C297">
        <v>7</v>
      </c>
      <c r="D297">
        <v>17</v>
      </c>
      <c r="E297">
        <v>212.043835380747</v>
      </c>
      <c r="F297">
        <v>11384</v>
      </c>
      <c r="G297">
        <v>9574</v>
      </c>
      <c r="H297">
        <v>3708</v>
      </c>
      <c r="J297">
        <f t="shared" si="12"/>
        <v>3573</v>
      </c>
      <c r="K297">
        <f t="shared" si="13"/>
        <v>-511</v>
      </c>
      <c r="L297">
        <f t="shared" si="14"/>
        <v>197.79606682919621</v>
      </c>
    </row>
    <row r="298" spans="2:12">
      <c r="B298">
        <v>16</v>
      </c>
      <c r="C298">
        <v>4</v>
      </c>
      <c r="D298">
        <v>17</v>
      </c>
      <c r="E298">
        <v>212.18853235044401</v>
      </c>
      <c r="F298">
        <v>11342</v>
      </c>
      <c r="G298">
        <v>9538</v>
      </c>
      <c r="H298">
        <v>3695</v>
      </c>
      <c r="J298">
        <f t="shared" si="12"/>
        <v>3560</v>
      </c>
      <c r="K298">
        <f t="shared" si="13"/>
        <v>-511</v>
      </c>
      <c r="L298">
        <f t="shared" si="14"/>
        <v>197.94076379889322</v>
      </c>
    </row>
    <row r="299" spans="2:12">
      <c r="B299">
        <v>17</v>
      </c>
      <c r="C299">
        <v>4</v>
      </c>
      <c r="D299">
        <v>18</v>
      </c>
      <c r="E299">
        <v>211.529946491858</v>
      </c>
      <c r="F299">
        <v>11348</v>
      </c>
      <c r="G299">
        <v>9538</v>
      </c>
      <c r="H299">
        <v>3696</v>
      </c>
      <c r="J299">
        <f t="shared" si="12"/>
        <v>3561</v>
      </c>
      <c r="K299">
        <f t="shared" si="13"/>
        <v>-510</v>
      </c>
      <c r="L299">
        <f t="shared" si="14"/>
        <v>197.28217794030721</v>
      </c>
    </row>
    <row r="300" spans="2:12">
      <c r="B300">
        <v>18</v>
      </c>
      <c r="C300">
        <v>4</v>
      </c>
      <c r="D300">
        <v>17</v>
      </c>
      <c r="E300">
        <v>211.856549794469</v>
      </c>
      <c r="F300">
        <v>11342</v>
      </c>
      <c r="G300">
        <v>9541</v>
      </c>
      <c r="H300">
        <v>3697</v>
      </c>
      <c r="J300">
        <f t="shared" si="12"/>
        <v>3562</v>
      </c>
      <c r="K300">
        <f t="shared" si="13"/>
        <v>-511</v>
      </c>
      <c r="L300">
        <f t="shared" si="14"/>
        <v>197.60878124291821</v>
      </c>
    </row>
    <row r="301" spans="2:12">
      <c r="B301">
        <v>19</v>
      </c>
      <c r="C301">
        <v>6</v>
      </c>
      <c r="D301">
        <v>17</v>
      </c>
      <c r="E301">
        <v>211.86184503634399</v>
      </c>
      <c r="F301">
        <v>11338</v>
      </c>
      <c r="G301">
        <v>9534</v>
      </c>
      <c r="H301">
        <v>3696</v>
      </c>
      <c r="J301">
        <f t="shared" si="12"/>
        <v>3561</v>
      </c>
      <c r="K301">
        <f t="shared" si="13"/>
        <v>-511</v>
      </c>
      <c r="L301">
        <f t="shared" si="14"/>
        <v>197.6140764847932</v>
      </c>
    </row>
    <row r="302" spans="2:12">
      <c r="B302">
        <v>20</v>
      </c>
      <c r="C302">
        <v>4</v>
      </c>
      <c r="D302">
        <v>17</v>
      </c>
      <c r="E302">
        <v>211.44493923820301</v>
      </c>
      <c r="F302">
        <v>11348</v>
      </c>
      <c r="G302">
        <v>9539</v>
      </c>
      <c r="H302">
        <v>3697</v>
      </c>
      <c r="J302">
        <f t="shared" si="12"/>
        <v>3562</v>
      </c>
      <c r="K302">
        <f t="shared" si="13"/>
        <v>-511</v>
      </c>
      <c r="L302">
        <f t="shared" si="14"/>
        <v>197.19717068665221</v>
      </c>
    </row>
    <row r="303" spans="2:12">
      <c r="B303">
        <v>21</v>
      </c>
      <c r="C303">
        <v>8</v>
      </c>
      <c r="D303">
        <v>17</v>
      </c>
      <c r="E303">
        <v>211.94275118521199</v>
      </c>
      <c r="F303">
        <v>11357</v>
      </c>
      <c r="G303">
        <v>9549</v>
      </c>
      <c r="H303">
        <v>3702</v>
      </c>
      <c r="J303">
        <f t="shared" si="12"/>
        <v>3567</v>
      </c>
      <c r="K303">
        <f t="shared" si="13"/>
        <v>-511</v>
      </c>
      <c r="L303">
        <f t="shared" si="14"/>
        <v>197.6949826336612</v>
      </c>
    </row>
    <row r="304" spans="2:12">
      <c r="B304">
        <v>22</v>
      </c>
      <c r="C304">
        <v>11</v>
      </c>
      <c r="D304">
        <v>17</v>
      </c>
      <c r="E304">
        <v>212.06096253463801</v>
      </c>
      <c r="F304">
        <v>11364</v>
      </c>
      <c r="G304">
        <v>9562</v>
      </c>
      <c r="H304">
        <v>3704</v>
      </c>
      <c r="J304">
        <f t="shared" si="12"/>
        <v>3569</v>
      </c>
      <c r="K304">
        <f t="shared" si="13"/>
        <v>-511</v>
      </c>
      <c r="L304">
        <f t="shared" si="14"/>
        <v>197.81319398308722</v>
      </c>
    </row>
    <row r="305" spans="2:12">
      <c r="B305">
        <v>23</v>
      </c>
      <c r="C305">
        <v>9</v>
      </c>
      <c r="D305">
        <v>17</v>
      </c>
      <c r="E305">
        <v>212.047103354603</v>
      </c>
      <c r="F305">
        <v>11358</v>
      </c>
      <c r="G305">
        <v>9556</v>
      </c>
      <c r="H305">
        <v>3702</v>
      </c>
      <c r="J305">
        <f t="shared" si="12"/>
        <v>3567</v>
      </c>
      <c r="K305">
        <f t="shared" si="13"/>
        <v>-511</v>
      </c>
      <c r="L305">
        <f t="shared" si="14"/>
        <v>197.7993348030522</v>
      </c>
    </row>
    <row r="306" spans="2:12">
      <c r="B306">
        <v>24</v>
      </c>
      <c r="C306">
        <v>7</v>
      </c>
      <c r="D306">
        <v>16</v>
      </c>
      <c r="E306">
        <v>212.01486353559801</v>
      </c>
      <c r="F306">
        <v>11352</v>
      </c>
      <c r="G306">
        <v>9550</v>
      </c>
      <c r="H306">
        <v>3700</v>
      </c>
      <c r="J306">
        <f t="shared" si="12"/>
        <v>3565</v>
      </c>
      <c r="K306">
        <f t="shared" si="13"/>
        <v>-512</v>
      </c>
      <c r="L306">
        <f t="shared" si="14"/>
        <v>197.76709498404722</v>
      </c>
    </row>
    <row r="307" spans="2:12">
      <c r="B307">
        <v>25</v>
      </c>
      <c r="C307">
        <v>10</v>
      </c>
      <c r="D307">
        <v>17</v>
      </c>
      <c r="E307">
        <v>211.85577495189699</v>
      </c>
      <c r="F307">
        <v>11350</v>
      </c>
      <c r="G307">
        <v>9556</v>
      </c>
      <c r="H307">
        <v>3702</v>
      </c>
      <c r="J307">
        <f t="shared" si="12"/>
        <v>3567</v>
      </c>
      <c r="K307">
        <f t="shared" si="13"/>
        <v>-511</v>
      </c>
      <c r="L307">
        <f t="shared" si="14"/>
        <v>197.6080064003462</v>
      </c>
    </row>
    <row r="308" spans="2:12">
      <c r="B308">
        <v>26</v>
      </c>
      <c r="C308">
        <v>4</v>
      </c>
      <c r="D308">
        <v>17</v>
      </c>
      <c r="E308">
        <v>211.859673587374</v>
      </c>
      <c r="F308">
        <v>11338</v>
      </c>
      <c r="G308">
        <v>9538</v>
      </c>
      <c r="H308">
        <v>3696</v>
      </c>
      <c r="J308">
        <f t="shared" si="12"/>
        <v>3561</v>
      </c>
      <c r="K308">
        <f t="shared" si="13"/>
        <v>-511</v>
      </c>
      <c r="L308">
        <f t="shared" si="14"/>
        <v>197.61190503582321</v>
      </c>
    </row>
    <row r="309" spans="2:12">
      <c r="B309">
        <v>27</v>
      </c>
      <c r="C309">
        <v>5</v>
      </c>
      <c r="D309">
        <v>17</v>
      </c>
      <c r="E309">
        <v>211.853825634158</v>
      </c>
      <c r="F309">
        <v>11342</v>
      </c>
      <c r="G309">
        <v>9538</v>
      </c>
      <c r="H309">
        <v>3696</v>
      </c>
      <c r="J309">
        <f t="shared" si="12"/>
        <v>3561</v>
      </c>
      <c r="K309">
        <f t="shared" si="13"/>
        <v>-511</v>
      </c>
      <c r="L309">
        <f t="shared" si="14"/>
        <v>197.60605708260721</v>
      </c>
    </row>
    <row r="310" spans="2:12">
      <c r="B310">
        <v>28</v>
      </c>
      <c r="C310">
        <v>6</v>
      </c>
      <c r="D310">
        <v>17</v>
      </c>
      <c r="E310">
        <v>211.31782527973701</v>
      </c>
      <c r="F310">
        <v>11348</v>
      </c>
      <c r="G310">
        <v>9547</v>
      </c>
      <c r="H310">
        <v>3699</v>
      </c>
      <c r="J310">
        <f t="shared" si="12"/>
        <v>3564</v>
      </c>
      <c r="K310">
        <f t="shared" si="13"/>
        <v>-511</v>
      </c>
      <c r="L310">
        <f t="shared" si="14"/>
        <v>197.07005672818622</v>
      </c>
    </row>
    <row r="311" spans="2:12">
      <c r="B311">
        <v>29</v>
      </c>
      <c r="C311">
        <v>7</v>
      </c>
      <c r="D311">
        <v>17</v>
      </c>
      <c r="E311">
        <v>211.41982744423899</v>
      </c>
      <c r="F311">
        <v>11352</v>
      </c>
      <c r="G311">
        <v>9548</v>
      </c>
      <c r="H311">
        <v>3701</v>
      </c>
      <c r="J311">
        <f t="shared" si="12"/>
        <v>3566</v>
      </c>
      <c r="K311">
        <f t="shared" si="13"/>
        <v>-511</v>
      </c>
      <c r="L311">
        <f t="shared" si="14"/>
        <v>197.1720588926882</v>
      </c>
    </row>
    <row r="312" spans="2:12">
      <c r="B312">
        <v>30</v>
      </c>
      <c r="C312">
        <v>4</v>
      </c>
      <c r="D312">
        <v>17</v>
      </c>
      <c r="E312">
        <v>211.509113158524</v>
      </c>
      <c r="F312">
        <v>11338</v>
      </c>
      <c r="G312">
        <v>9533</v>
      </c>
      <c r="H312">
        <v>3695</v>
      </c>
      <c r="J312">
        <f t="shared" si="12"/>
        <v>3560</v>
      </c>
      <c r="K312">
        <f t="shared" si="13"/>
        <v>-511</v>
      </c>
      <c r="L312">
        <f t="shared" si="14"/>
        <v>197.26134460697321</v>
      </c>
    </row>
    <row r="313" spans="2:12">
      <c r="B313">
        <v>31</v>
      </c>
      <c r="C313">
        <v>9</v>
      </c>
      <c r="D313">
        <v>17</v>
      </c>
      <c r="E313">
        <v>211.87611315852499</v>
      </c>
      <c r="F313">
        <v>11348</v>
      </c>
      <c r="G313">
        <v>9553</v>
      </c>
      <c r="H313">
        <v>3701</v>
      </c>
      <c r="J313">
        <f t="shared" si="12"/>
        <v>3566</v>
      </c>
      <c r="K313">
        <f t="shared" si="13"/>
        <v>-511</v>
      </c>
      <c r="L313">
        <f t="shared" si="14"/>
        <v>197.6283446069742</v>
      </c>
    </row>
    <row r="314" spans="2:12">
      <c r="B314">
        <v>32</v>
      </c>
      <c r="C314">
        <v>4</v>
      </c>
      <c r="D314">
        <v>17</v>
      </c>
      <c r="E314">
        <v>211.85949035150699</v>
      </c>
      <c r="F314">
        <v>11338</v>
      </c>
      <c r="G314">
        <v>9538</v>
      </c>
      <c r="H314">
        <v>3696</v>
      </c>
      <c r="J314">
        <f t="shared" si="12"/>
        <v>3561</v>
      </c>
      <c r="K314">
        <f t="shared" si="13"/>
        <v>-511</v>
      </c>
      <c r="L314">
        <f t="shared" si="14"/>
        <v>197.6117217999562</v>
      </c>
    </row>
    <row r="315" spans="2:12">
      <c r="B315">
        <v>33</v>
      </c>
      <c r="C315">
        <v>5</v>
      </c>
      <c r="D315">
        <v>17</v>
      </c>
      <c r="E315">
        <v>211.44904794113299</v>
      </c>
      <c r="F315">
        <v>11354</v>
      </c>
      <c r="G315">
        <v>9546</v>
      </c>
      <c r="H315">
        <v>3701</v>
      </c>
      <c r="J315">
        <f t="shared" si="12"/>
        <v>3566</v>
      </c>
      <c r="K315">
        <f t="shared" si="13"/>
        <v>-511</v>
      </c>
      <c r="L315">
        <f t="shared" si="14"/>
        <v>197.2012793895822</v>
      </c>
    </row>
    <row r="316" spans="2:12">
      <c r="B316">
        <v>34</v>
      </c>
      <c r="C316">
        <v>4</v>
      </c>
      <c r="D316">
        <v>17</v>
      </c>
      <c r="E316">
        <v>211.93650789536699</v>
      </c>
      <c r="F316">
        <v>11342</v>
      </c>
      <c r="G316">
        <v>9535</v>
      </c>
      <c r="H316">
        <v>3695</v>
      </c>
      <c r="J316">
        <f t="shared" si="12"/>
        <v>3560</v>
      </c>
      <c r="K316">
        <f t="shared" si="13"/>
        <v>-511</v>
      </c>
      <c r="L316">
        <f t="shared" si="14"/>
        <v>197.6887393438162</v>
      </c>
    </row>
    <row r="317" spans="2:12">
      <c r="B317">
        <v>35</v>
      </c>
      <c r="C317">
        <v>5</v>
      </c>
      <c r="D317">
        <v>17</v>
      </c>
      <c r="E317">
        <v>211.761319040877</v>
      </c>
      <c r="F317">
        <v>11344</v>
      </c>
      <c r="G317">
        <v>9542</v>
      </c>
      <c r="H317">
        <v>3702</v>
      </c>
      <c r="J317">
        <f t="shared" si="12"/>
        <v>3567</v>
      </c>
      <c r="K317">
        <f t="shared" si="13"/>
        <v>-511</v>
      </c>
      <c r="L317">
        <f t="shared" si="14"/>
        <v>197.51355048932621</v>
      </c>
    </row>
    <row r="318" spans="2:12">
      <c r="B318">
        <v>36</v>
      </c>
      <c r="C318">
        <v>6</v>
      </c>
      <c r="D318">
        <v>17</v>
      </c>
      <c r="E318">
        <v>211.56131904087701</v>
      </c>
      <c r="F318">
        <v>11347</v>
      </c>
      <c r="G318">
        <v>9542</v>
      </c>
      <c r="H318">
        <v>3701</v>
      </c>
      <c r="J318">
        <f t="shared" si="12"/>
        <v>3566</v>
      </c>
      <c r="K318">
        <f t="shared" si="13"/>
        <v>-511</v>
      </c>
      <c r="L318">
        <f t="shared" si="14"/>
        <v>197.31355048932622</v>
      </c>
    </row>
    <row r="319" spans="2:12">
      <c r="B319">
        <v>37</v>
      </c>
      <c r="C319">
        <v>10</v>
      </c>
      <c r="D319">
        <v>17</v>
      </c>
      <c r="E319">
        <v>211.87512193045399</v>
      </c>
      <c r="F319">
        <v>11356</v>
      </c>
      <c r="G319">
        <v>9560</v>
      </c>
      <c r="H319">
        <v>3706</v>
      </c>
      <c r="J319">
        <f t="shared" si="12"/>
        <v>3571</v>
      </c>
      <c r="K319">
        <f t="shared" si="13"/>
        <v>-511</v>
      </c>
      <c r="L319">
        <f t="shared" si="14"/>
        <v>197.62735337890319</v>
      </c>
    </row>
    <row r="320" spans="2:12">
      <c r="B320">
        <v>38</v>
      </c>
      <c r="C320">
        <v>6</v>
      </c>
      <c r="D320">
        <v>17</v>
      </c>
      <c r="E320">
        <v>211.91252224943401</v>
      </c>
      <c r="F320">
        <v>11358</v>
      </c>
      <c r="G320">
        <v>9553</v>
      </c>
      <c r="H320">
        <v>3705</v>
      </c>
      <c r="J320">
        <f t="shared" si="12"/>
        <v>3570</v>
      </c>
      <c r="K320">
        <f t="shared" si="13"/>
        <v>-511</v>
      </c>
      <c r="L320">
        <f t="shared" si="14"/>
        <v>197.66475369788321</v>
      </c>
    </row>
    <row r="321" spans="1:12">
      <c r="B321">
        <v>39</v>
      </c>
      <c r="C321">
        <v>4</v>
      </c>
      <c r="D321">
        <v>17</v>
      </c>
      <c r="E321">
        <v>211.62161315852501</v>
      </c>
      <c r="F321">
        <v>11338</v>
      </c>
      <c r="G321">
        <v>9547</v>
      </c>
      <c r="H321">
        <v>3700</v>
      </c>
      <c r="J321">
        <f t="shared" si="12"/>
        <v>3565</v>
      </c>
      <c r="K321">
        <f t="shared" si="13"/>
        <v>-511</v>
      </c>
      <c r="L321">
        <f t="shared" si="14"/>
        <v>197.37384460697422</v>
      </c>
    </row>
    <row r="322" spans="1:12">
      <c r="B322">
        <v>40</v>
      </c>
      <c r="C322">
        <v>4</v>
      </c>
      <c r="D322">
        <v>17</v>
      </c>
      <c r="E322">
        <v>211.803415879613</v>
      </c>
      <c r="F322">
        <v>11342</v>
      </c>
      <c r="G322">
        <v>9544</v>
      </c>
      <c r="H322">
        <v>3698</v>
      </c>
      <c r="J322">
        <f t="shared" ref="J322:J344" si="15">H322-H$2</f>
        <v>3563</v>
      </c>
      <c r="K322">
        <f t="shared" ref="K322:K344" si="16">D322-D$2</f>
        <v>-511</v>
      </c>
      <c r="L322">
        <f t="shared" ref="L322:L344" si="17">E322-E$2</f>
        <v>197.55564732806221</v>
      </c>
    </row>
    <row r="323" spans="1:12">
      <c r="B323">
        <v>41</v>
      </c>
      <c r="C323">
        <v>4</v>
      </c>
      <c r="D323">
        <v>17</v>
      </c>
      <c r="E323">
        <v>211.529946491858</v>
      </c>
      <c r="F323">
        <v>11344</v>
      </c>
      <c r="G323">
        <v>9538</v>
      </c>
      <c r="H323">
        <v>3696</v>
      </c>
      <c r="J323">
        <f t="shared" si="15"/>
        <v>3561</v>
      </c>
      <c r="K323">
        <f t="shared" si="16"/>
        <v>-511</v>
      </c>
      <c r="L323">
        <f t="shared" si="17"/>
        <v>197.28217794030721</v>
      </c>
    </row>
    <row r="324" spans="1:12">
      <c r="B324">
        <v>42</v>
      </c>
      <c r="C324">
        <v>7</v>
      </c>
      <c r="D324">
        <v>17</v>
      </c>
      <c r="E324">
        <v>212.03837903153999</v>
      </c>
      <c r="F324">
        <v>11376</v>
      </c>
      <c r="G324">
        <v>9555</v>
      </c>
      <c r="H324">
        <v>3703</v>
      </c>
      <c r="J324">
        <f t="shared" si="15"/>
        <v>3568</v>
      </c>
      <c r="K324">
        <f t="shared" si="16"/>
        <v>-511</v>
      </c>
      <c r="L324">
        <f t="shared" si="17"/>
        <v>197.7906104799892</v>
      </c>
    </row>
    <row r="325" spans="1:12">
      <c r="B325">
        <v>43</v>
      </c>
      <c r="C325">
        <v>5</v>
      </c>
      <c r="D325">
        <v>17</v>
      </c>
      <c r="E325">
        <v>211.91119649185799</v>
      </c>
      <c r="F325">
        <v>11360</v>
      </c>
      <c r="G325">
        <v>9545</v>
      </c>
      <c r="H325">
        <v>3699</v>
      </c>
      <c r="J325">
        <f t="shared" si="15"/>
        <v>3564</v>
      </c>
      <c r="K325">
        <f t="shared" si="16"/>
        <v>-511</v>
      </c>
      <c r="L325">
        <f t="shared" si="17"/>
        <v>197.6634279403072</v>
      </c>
    </row>
    <row r="326" spans="1:12">
      <c r="B326">
        <v>44</v>
      </c>
      <c r="C326">
        <v>7</v>
      </c>
      <c r="D326">
        <v>17</v>
      </c>
      <c r="E326">
        <v>211.92368546892999</v>
      </c>
      <c r="F326">
        <v>11340</v>
      </c>
      <c r="G326">
        <v>9535</v>
      </c>
      <c r="H326">
        <v>3694</v>
      </c>
      <c r="J326">
        <f t="shared" si="15"/>
        <v>3559</v>
      </c>
      <c r="K326">
        <f t="shared" si="16"/>
        <v>-511</v>
      </c>
      <c r="L326">
        <f t="shared" si="17"/>
        <v>197.6759169173792</v>
      </c>
    </row>
    <row r="327" spans="1:12">
      <c r="B327">
        <v>45</v>
      </c>
      <c r="C327">
        <v>4</v>
      </c>
      <c r="D327">
        <v>17</v>
      </c>
      <c r="E327">
        <v>211.54229217087001</v>
      </c>
      <c r="F327">
        <v>11346</v>
      </c>
      <c r="G327">
        <v>9536</v>
      </c>
      <c r="H327">
        <v>3695</v>
      </c>
      <c r="J327">
        <f t="shared" si="15"/>
        <v>3560</v>
      </c>
      <c r="K327">
        <f t="shared" si="16"/>
        <v>-511</v>
      </c>
      <c r="L327">
        <f t="shared" si="17"/>
        <v>197.29452361931922</v>
      </c>
    </row>
    <row r="328" spans="1:12">
      <c r="B328">
        <v>46</v>
      </c>
      <c r="C328">
        <v>4</v>
      </c>
      <c r="D328">
        <v>17</v>
      </c>
      <c r="E328">
        <v>212.17963784988299</v>
      </c>
      <c r="F328">
        <v>11328</v>
      </c>
      <c r="G328">
        <v>9528</v>
      </c>
      <c r="H328">
        <v>3692</v>
      </c>
      <c r="J328">
        <f t="shared" si="15"/>
        <v>3557</v>
      </c>
      <c r="K328">
        <f t="shared" si="16"/>
        <v>-511</v>
      </c>
      <c r="L328">
        <f t="shared" si="17"/>
        <v>197.9318692983322</v>
      </c>
    </row>
    <row r="329" spans="1:12">
      <c r="A329" t="s">
        <v>45</v>
      </c>
      <c r="B329">
        <v>0</v>
      </c>
      <c r="C329">
        <v>41</v>
      </c>
      <c r="D329">
        <v>10448</v>
      </c>
      <c r="E329">
        <v>180.11217365880901</v>
      </c>
      <c r="F329">
        <v>7</v>
      </c>
      <c r="G329">
        <v>8841</v>
      </c>
      <c r="H329">
        <v>5878</v>
      </c>
      <c r="J329">
        <f t="shared" si="15"/>
        <v>5743</v>
      </c>
      <c r="K329">
        <f t="shared" si="16"/>
        <v>9920</v>
      </c>
      <c r="L329">
        <f t="shared" si="17"/>
        <v>165.86440510725822</v>
      </c>
    </row>
    <row r="330" spans="1:12">
      <c r="B330">
        <v>1</v>
      </c>
      <c r="C330">
        <v>8</v>
      </c>
      <c r="D330">
        <v>10282</v>
      </c>
      <c r="E330">
        <v>179.44090381753901</v>
      </c>
      <c r="F330">
        <v>7</v>
      </c>
      <c r="G330">
        <v>8732</v>
      </c>
      <c r="H330">
        <v>5840</v>
      </c>
      <c r="J330">
        <f t="shared" si="15"/>
        <v>5705</v>
      </c>
      <c r="K330">
        <f t="shared" si="16"/>
        <v>9754</v>
      </c>
      <c r="L330">
        <f t="shared" si="17"/>
        <v>165.19313526598822</v>
      </c>
    </row>
    <row r="331" spans="1:12">
      <c r="B331">
        <v>2</v>
      </c>
      <c r="C331">
        <v>4</v>
      </c>
      <c r="D331">
        <v>10274</v>
      </c>
      <c r="E331">
        <v>179.93240041617901</v>
      </c>
      <c r="F331">
        <v>7</v>
      </c>
      <c r="G331">
        <v>8721</v>
      </c>
      <c r="H331">
        <v>5836</v>
      </c>
      <c r="J331">
        <f t="shared" si="15"/>
        <v>5701</v>
      </c>
      <c r="K331">
        <f t="shared" si="16"/>
        <v>9746</v>
      </c>
      <c r="L331">
        <f t="shared" si="17"/>
        <v>165.68463186462822</v>
      </c>
    </row>
    <row r="332" spans="1:12">
      <c r="B332">
        <v>3</v>
      </c>
      <c r="C332">
        <v>4</v>
      </c>
      <c r="D332">
        <v>10296</v>
      </c>
      <c r="E332">
        <v>179.86590381753899</v>
      </c>
      <c r="F332">
        <v>7</v>
      </c>
      <c r="G332">
        <v>8724</v>
      </c>
      <c r="H332">
        <v>5837</v>
      </c>
      <c r="J332">
        <f t="shared" si="15"/>
        <v>5702</v>
      </c>
      <c r="K332">
        <f t="shared" si="16"/>
        <v>9768</v>
      </c>
      <c r="L332">
        <f t="shared" si="17"/>
        <v>165.6181352659882</v>
      </c>
    </row>
    <row r="333" spans="1:12">
      <c r="B333">
        <v>4</v>
      </c>
      <c r="C333">
        <v>9</v>
      </c>
      <c r="D333">
        <v>10292</v>
      </c>
      <c r="E333">
        <v>179.42701492865001</v>
      </c>
      <c r="F333">
        <v>7</v>
      </c>
      <c r="G333">
        <v>8736</v>
      </c>
      <c r="H333">
        <v>5841</v>
      </c>
      <c r="J333">
        <f t="shared" si="15"/>
        <v>5706</v>
      </c>
      <c r="K333">
        <f t="shared" si="16"/>
        <v>9764</v>
      </c>
      <c r="L333">
        <f t="shared" si="17"/>
        <v>165.17924637709922</v>
      </c>
    </row>
    <row r="334" spans="1:12">
      <c r="B334">
        <v>5</v>
      </c>
      <c r="C334">
        <v>5</v>
      </c>
      <c r="D334">
        <v>10276</v>
      </c>
      <c r="E334">
        <v>179.790903817539</v>
      </c>
      <c r="F334">
        <v>7</v>
      </c>
      <c r="G334">
        <v>8724</v>
      </c>
      <c r="H334">
        <v>5837</v>
      </c>
      <c r="J334">
        <f t="shared" si="15"/>
        <v>5702</v>
      </c>
      <c r="K334">
        <f t="shared" si="16"/>
        <v>9748</v>
      </c>
      <c r="L334">
        <f t="shared" si="17"/>
        <v>165.54313526598821</v>
      </c>
    </row>
    <row r="335" spans="1:12">
      <c r="B335">
        <v>6</v>
      </c>
      <c r="C335">
        <v>7</v>
      </c>
      <c r="D335">
        <v>10278</v>
      </c>
      <c r="E335">
        <v>180.000427627063</v>
      </c>
      <c r="F335">
        <v>7</v>
      </c>
      <c r="G335">
        <v>8733</v>
      </c>
      <c r="H335">
        <v>5841</v>
      </c>
      <c r="J335">
        <f t="shared" si="15"/>
        <v>5706</v>
      </c>
      <c r="K335">
        <f t="shared" si="16"/>
        <v>9750</v>
      </c>
      <c r="L335">
        <f t="shared" si="17"/>
        <v>165.75265907551221</v>
      </c>
    </row>
    <row r="336" spans="1:12">
      <c r="B336">
        <v>7</v>
      </c>
      <c r="C336">
        <v>4</v>
      </c>
      <c r="D336">
        <v>10270</v>
      </c>
      <c r="E336">
        <v>179.55583055746601</v>
      </c>
      <c r="F336">
        <v>7</v>
      </c>
      <c r="G336">
        <v>8721</v>
      </c>
      <c r="H336">
        <v>5836</v>
      </c>
      <c r="J336">
        <f t="shared" si="15"/>
        <v>5701</v>
      </c>
      <c r="K336">
        <f t="shared" si="16"/>
        <v>9742</v>
      </c>
      <c r="L336">
        <f t="shared" si="17"/>
        <v>165.30806200591522</v>
      </c>
    </row>
    <row r="337" spans="1:12">
      <c r="A337" t="s">
        <v>46</v>
      </c>
      <c r="B337">
        <v>0</v>
      </c>
      <c r="C337">
        <v>41</v>
      </c>
      <c r="D337">
        <v>7</v>
      </c>
      <c r="E337">
        <v>180.11217365880901</v>
      </c>
      <c r="F337">
        <v>10448</v>
      </c>
      <c r="G337">
        <v>8841</v>
      </c>
      <c r="H337">
        <v>5878</v>
      </c>
      <c r="J337">
        <f t="shared" si="15"/>
        <v>5743</v>
      </c>
      <c r="K337">
        <f t="shared" si="16"/>
        <v>-521</v>
      </c>
      <c r="L337">
        <f t="shared" si="17"/>
        <v>165.86440510725822</v>
      </c>
    </row>
    <row r="338" spans="1:12">
      <c r="B338">
        <v>1</v>
      </c>
      <c r="C338">
        <v>8</v>
      </c>
      <c r="D338">
        <v>7</v>
      </c>
      <c r="E338">
        <v>179.44090381753901</v>
      </c>
      <c r="F338">
        <v>10282</v>
      </c>
      <c r="G338">
        <v>8732</v>
      </c>
      <c r="H338">
        <v>5840</v>
      </c>
      <c r="J338">
        <f t="shared" si="15"/>
        <v>5705</v>
      </c>
      <c r="K338">
        <f t="shared" si="16"/>
        <v>-521</v>
      </c>
      <c r="L338">
        <f t="shared" si="17"/>
        <v>165.19313526598822</v>
      </c>
    </row>
    <row r="339" spans="1:12">
      <c r="B339">
        <v>2</v>
      </c>
      <c r="C339">
        <v>4</v>
      </c>
      <c r="D339">
        <v>7</v>
      </c>
      <c r="E339">
        <v>179.93240041617901</v>
      </c>
      <c r="F339">
        <v>10274</v>
      </c>
      <c r="G339">
        <v>8721</v>
      </c>
      <c r="H339">
        <v>5836</v>
      </c>
      <c r="J339">
        <f t="shared" si="15"/>
        <v>5701</v>
      </c>
      <c r="K339">
        <f t="shared" si="16"/>
        <v>-521</v>
      </c>
      <c r="L339">
        <f t="shared" si="17"/>
        <v>165.68463186462822</v>
      </c>
    </row>
    <row r="340" spans="1:12">
      <c r="B340">
        <v>3</v>
      </c>
      <c r="C340">
        <v>4</v>
      </c>
      <c r="D340">
        <v>7</v>
      </c>
      <c r="E340">
        <v>179.86590381753899</v>
      </c>
      <c r="F340">
        <v>10296</v>
      </c>
      <c r="G340">
        <v>8724</v>
      </c>
      <c r="H340">
        <v>5837</v>
      </c>
      <c r="J340">
        <f t="shared" si="15"/>
        <v>5702</v>
      </c>
      <c r="K340">
        <f t="shared" si="16"/>
        <v>-521</v>
      </c>
      <c r="L340">
        <f t="shared" si="17"/>
        <v>165.6181352659882</v>
      </c>
    </row>
    <row r="341" spans="1:12">
      <c r="B341">
        <v>4</v>
      </c>
      <c r="C341">
        <v>9</v>
      </c>
      <c r="D341">
        <v>7</v>
      </c>
      <c r="E341">
        <v>179.42701492865001</v>
      </c>
      <c r="F341">
        <v>10292</v>
      </c>
      <c r="G341">
        <v>8736</v>
      </c>
      <c r="H341">
        <v>5841</v>
      </c>
      <c r="J341">
        <f t="shared" si="15"/>
        <v>5706</v>
      </c>
      <c r="K341">
        <f t="shared" si="16"/>
        <v>-521</v>
      </c>
      <c r="L341">
        <f t="shared" si="17"/>
        <v>165.17924637709922</v>
      </c>
    </row>
    <row r="342" spans="1:12">
      <c r="B342">
        <v>5</v>
      </c>
      <c r="C342">
        <v>5</v>
      </c>
      <c r="D342">
        <v>7</v>
      </c>
      <c r="E342">
        <v>179.790903817539</v>
      </c>
      <c r="F342">
        <v>10276</v>
      </c>
      <c r="G342">
        <v>8724</v>
      </c>
      <c r="H342">
        <v>5837</v>
      </c>
      <c r="J342">
        <f t="shared" si="15"/>
        <v>5702</v>
      </c>
      <c r="K342">
        <f t="shared" si="16"/>
        <v>-521</v>
      </c>
      <c r="L342">
        <f t="shared" si="17"/>
        <v>165.54313526598821</v>
      </c>
    </row>
    <row r="343" spans="1:12">
      <c r="B343">
        <v>6</v>
      </c>
      <c r="C343">
        <v>7</v>
      </c>
      <c r="D343">
        <v>7</v>
      </c>
      <c r="E343">
        <v>180.000427627063</v>
      </c>
      <c r="F343">
        <v>10278</v>
      </c>
      <c r="G343">
        <v>8733</v>
      </c>
      <c r="H343">
        <v>5841</v>
      </c>
      <c r="J343">
        <f t="shared" si="15"/>
        <v>5706</v>
      </c>
      <c r="K343">
        <f t="shared" si="16"/>
        <v>-521</v>
      </c>
      <c r="L343">
        <f t="shared" si="17"/>
        <v>165.75265907551221</v>
      </c>
    </row>
    <row r="344" spans="1:12">
      <c r="B344">
        <v>7</v>
      </c>
      <c r="C344">
        <v>4</v>
      </c>
      <c r="D344">
        <v>7</v>
      </c>
      <c r="E344">
        <v>179.55583055746601</v>
      </c>
      <c r="F344">
        <v>10270</v>
      </c>
      <c r="G344">
        <v>8721</v>
      </c>
      <c r="H344">
        <v>5836</v>
      </c>
      <c r="J344">
        <f t="shared" si="15"/>
        <v>5701</v>
      </c>
      <c r="K344">
        <f t="shared" si="16"/>
        <v>-521</v>
      </c>
      <c r="L344">
        <f t="shared" si="17"/>
        <v>165.30806200591522</v>
      </c>
    </row>
    <row r="347" spans="1:12">
      <c r="A347" t="s">
        <v>42</v>
      </c>
      <c r="C347">
        <f>PEARSON(C2:C344,H2:H344)</f>
        <v>6.2950990963307751E-2</v>
      </c>
      <c r="D347" t="s">
        <v>50</v>
      </c>
    </row>
    <row r="348" spans="1:12">
      <c r="A348" t="s">
        <v>43</v>
      </c>
      <c r="C348">
        <f>PEARSON(D2:D344,H2:H344)</f>
        <v>0.37906833989691141</v>
      </c>
    </row>
    <row r="349" spans="1:12">
      <c r="A349" t="s">
        <v>44</v>
      </c>
      <c r="C349">
        <f>PEARSON(E2:E344,H2:H344)</f>
        <v>0.80381878385525674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I1" workbookViewId="0"/>
  </sheetViews>
  <sheetFormatPr baseColWidth="10" defaultRowHeight="14"/>
  <cols>
    <col min="1" max="1" width="10" customWidth="1"/>
    <col min="2" max="2" width="8.58203125" customWidth="1"/>
    <col min="3" max="3" width="13.4140625" customWidth="1"/>
    <col min="4" max="4" width="17.4140625" customWidth="1"/>
    <col min="5" max="5" width="23" customWidth="1"/>
    <col min="6" max="6" width="10.08203125" customWidth="1"/>
    <col min="7" max="7" width="17.1640625" customWidth="1"/>
    <col min="8" max="8" width="19" customWidth="1"/>
    <col min="9" max="9" width="28.58203125" customWidth="1"/>
    <col min="10" max="10" width="29.58203125" customWidth="1"/>
    <col min="11" max="12" width="10.08203125" customWidth="1"/>
    <col min="13" max="13" width="12.5" customWidth="1"/>
    <col min="14" max="14" width="10.08203125" customWidth="1"/>
    <col min="15" max="15" width="11.9140625" customWidth="1"/>
    <col min="16" max="1024" width="10.08203125" customWidth="1"/>
  </cols>
  <sheetData>
    <row r="1" spans="1:19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9">
      <c r="B2" t="s">
        <v>38</v>
      </c>
      <c r="C2">
        <v>0</v>
      </c>
      <c r="D2">
        <v>528</v>
      </c>
      <c r="E2">
        <v>14.2477685515508</v>
      </c>
      <c r="F2">
        <v>3</v>
      </c>
      <c r="G2">
        <v>371</v>
      </c>
      <c r="H2">
        <v>135</v>
      </c>
      <c r="I2">
        <f t="shared" ref="I2:I23" si="0">G2-H$2</f>
        <v>236</v>
      </c>
      <c r="J2">
        <f t="shared" ref="J2:J23" si="1">H2-H$2</f>
        <v>0</v>
      </c>
    </row>
    <row r="3" spans="1:19">
      <c r="A3" t="s">
        <v>39</v>
      </c>
      <c r="B3">
        <v>0</v>
      </c>
      <c r="C3">
        <v>8</v>
      </c>
      <c r="D3">
        <v>554</v>
      </c>
      <c r="E3">
        <v>15.088819454670601</v>
      </c>
      <c r="F3">
        <v>3</v>
      </c>
      <c r="G3">
        <v>392</v>
      </c>
      <c r="H3">
        <v>142</v>
      </c>
      <c r="I3">
        <f t="shared" si="0"/>
        <v>257</v>
      </c>
      <c r="J3">
        <f t="shared" si="1"/>
        <v>7</v>
      </c>
      <c r="K3">
        <f>I3/H2</f>
        <v>1.9037037037037037</v>
      </c>
      <c r="L3">
        <f>J3/H2</f>
        <v>5.185185185185185E-2</v>
      </c>
      <c r="M3" s="2">
        <f t="shared" ref="M3:M23" si="2">E3-$E$2</f>
        <v>0.84105090311980035</v>
      </c>
      <c r="N3">
        <f t="shared" ref="N3:N23" si="3">M3/$E$2</f>
        <v>5.9030359742070347E-2</v>
      </c>
      <c r="O3">
        <f t="shared" ref="O3:O23" si="4">D3-$D$2</f>
        <v>26</v>
      </c>
      <c r="P3">
        <f t="shared" ref="P3:P23" si="5">O3/$D$2</f>
        <v>4.924242424242424E-2</v>
      </c>
      <c r="Q3">
        <f t="shared" ref="Q3:Q23" si="6">N3+P3</f>
        <v>0.10827278398449458</v>
      </c>
      <c r="S3">
        <f>PEARSON(Q3:Q23,L3:L23)</f>
        <v>0.64918899357269921</v>
      </c>
    </row>
    <row r="4" spans="1:19">
      <c r="B4">
        <v>1</v>
      </c>
      <c r="C4">
        <v>7</v>
      </c>
      <c r="D4">
        <v>540</v>
      </c>
      <c r="E4">
        <v>15.232729103819</v>
      </c>
      <c r="F4">
        <v>3</v>
      </c>
      <c r="G4">
        <v>383</v>
      </c>
      <c r="H4">
        <v>139</v>
      </c>
      <c r="I4">
        <f t="shared" si="0"/>
        <v>248</v>
      </c>
      <c r="J4">
        <f t="shared" si="1"/>
        <v>4</v>
      </c>
      <c r="K4">
        <f>I4/H2</f>
        <v>1.837037037037037</v>
      </c>
      <c r="L4">
        <f>J4/H2</f>
        <v>2.9629629629629631E-2</v>
      </c>
      <c r="M4" s="2">
        <f t="shared" si="2"/>
        <v>0.98496055226820012</v>
      </c>
      <c r="N4">
        <f t="shared" si="3"/>
        <v>6.9130864156337804E-2</v>
      </c>
      <c r="O4">
        <f t="shared" si="4"/>
        <v>12</v>
      </c>
      <c r="P4">
        <f t="shared" si="5"/>
        <v>2.2727272727272728E-2</v>
      </c>
      <c r="Q4">
        <f t="shared" si="6"/>
        <v>9.1858136883610525E-2</v>
      </c>
    </row>
    <row r="5" spans="1:19">
      <c r="B5">
        <v>2</v>
      </c>
      <c r="C5">
        <v>7</v>
      </c>
      <c r="D5">
        <v>554</v>
      </c>
      <c r="E5">
        <v>15.065771061861</v>
      </c>
      <c r="F5">
        <v>3</v>
      </c>
      <c r="G5">
        <v>389</v>
      </c>
      <c r="H5">
        <v>141</v>
      </c>
      <c r="I5">
        <f t="shared" si="0"/>
        <v>254</v>
      </c>
      <c r="J5">
        <f t="shared" si="1"/>
        <v>6</v>
      </c>
      <c r="K5">
        <f>I5/H2</f>
        <v>1.8814814814814815</v>
      </c>
      <c r="L5">
        <f>J5/H2</f>
        <v>4.4444444444444446E-2</v>
      </c>
      <c r="M5" s="2">
        <f t="shared" si="2"/>
        <v>0.81800251031019933</v>
      </c>
      <c r="N5">
        <f t="shared" si="3"/>
        <v>5.7412675349864786E-2</v>
      </c>
      <c r="O5">
        <f t="shared" si="4"/>
        <v>26</v>
      </c>
      <c r="P5">
        <f t="shared" si="5"/>
        <v>4.924242424242424E-2</v>
      </c>
      <c r="Q5">
        <f t="shared" si="6"/>
        <v>0.10665509959228903</v>
      </c>
    </row>
    <row r="6" spans="1:19">
      <c r="B6">
        <v>3</v>
      </c>
      <c r="C6">
        <v>5</v>
      </c>
      <c r="D6">
        <v>546</v>
      </c>
      <c r="E6">
        <v>14.9891393602293</v>
      </c>
      <c r="F6">
        <v>3</v>
      </c>
      <c r="G6">
        <v>383</v>
      </c>
      <c r="H6">
        <v>139</v>
      </c>
      <c r="I6">
        <f t="shared" si="0"/>
        <v>248</v>
      </c>
      <c r="J6">
        <f t="shared" si="1"/>
        <v>4</v>
      </c>
      <c r="K6">
        <f>I6/H2</f>
        <v>1.837037037037037</v>
      </c>
      <c r="L6">
        <f>J6/H2</f>
        <v>2.9629629629629631E-2</v>
      </c>
      <c r="M6" s="2">
        <f t="shared" si="2"/>
        <v>0.74137080867850003</v>
      </c>
      <c r="N6">
        <f t="shared" si="3"/>
        <v>5.2034169841831505E-2</v>
      </c>
      <c r="O6">
        <f t="shared" si="4"/>
        <v>18</v>
      </c>
      <c r="P6">
        <f t="shared" si="5"/>
        <v>3.4090909090909088E-2</v>
      </c>
      <c r="Q6">
        <f t="shared" si="6"/>
        <v>8.6125078932740601E-2</v>
      </c>
    </row>
    <row r="7" spans="1:19">
      <c r="B7">
        <v>4</v>
      </c>
      <c r="C7">
        <v>4</v>
      </c>
      <c r="D7">
        <v>534</v>
      </c>
      <c r="E7">
        <v>15.241851391787399</v>
      </c>
      <c r="F7">
        <v>3</v>
      </c>
      <c r="G7">
        <v>377</v>
      </c>
      <c r="H7">
        <v>137</v>
      </c>
      <c r="I7">
        <f t="shared" si="0"/>
        <v>242</v>
      </c>
      <c r="J7">
        <f t="shared" si="1"/>
        <v>2</v>
      </c>
      <c r="K7">
        <f>I7/H2</f>
        <v>1.7925925925925925</v>
      </c>
      <c r="L7">
        <f>J7/H2</f>
        <v>1.4814814814814815E-2</v>
      </c>
      <c r="M7" s="2">
        <f t="shared" si="2"/>
        <v>0.9940828402365991</v>
      </c>
      <c r="N7">
        <f t="shared" si="3"/>
        <v>6.9771124975805288E-2</v>
      </c>
      <c r="O7">
        <f t="shared" si="4"/>
        <v>6</v>
      </c>
      <c r="P7">
        <f t="shared" si="5"/>
        <v>1.1363636363636364E-2</v>
      </c>
      <c r="Q7">
        <f t="shared" si="6"/>
        <v>8.1134761339441655E-2</v>
      </c>
    </row>
    <row r="8" spans="1:19">
      <c r="B8">
        <v>5</v>
      </c>
      <c r="C8">
        <v>4</v>
      </c>
      <c r="D8">
        <v>534</v>
      </c>
      <c r="E8">
        <v>15.241851391787399</v>
      </c>
      <c r="F8">
        <v>3</v>
      </c>
      <c r="G8">
        <v>377</v>
      </c>
      <c r="H8">
        <v>137</v>
      </c>
      <c r="I8">
        <f t="shared" si="0"/>
        <v>242</v>
      </c>
      <c r="J8">
        <f t="shared" si="1"/>
        <v>2</v>
      </c>
      <c r="K8">
        <f>I8/H2</f>
        <v>1.7925925925925925</v>
      </c>
      <c r="L8">
        <f>J8/H2</f>
        <v>1.4814814814814815E-2</v>
      </c>
      <c r="M8" s="2">
        <f t="shared" si="2"/>
        <v>0.9940828402365991</v>
      </c>
      <c r="N8">
        <f t="shared" si="3"/>
        <v>6.9771124975805288E-2</v>
      </c>
      <c r="O8">
        <f t="shared" si="4"/>
        <v>6</v>
      </c>
      <c r="P8">
        <f t="shared" si="5"/>
        <v>1.1363636363636364E-2</v>
      </c>
      <c r="Q8">
        <f t="shared" si="6"/>
        <v>8.1134761339441655E-2</v>
      </c>
    </row>
    <row r="9" spans="1:19">
      <c r="B9">
        <v>6</v>
      </c>
      <c r="C9">
        <v>10</v>
      </c>
      <c r="D9">
        <v>574</v>
      </c>
      <c r="E9">
        <v>14.737351884884101</v>
      </c>
      <c r="F9">
        <v>3</v>
      </c>
      <c r="G9">
        <v>409</v>
      </c>
      <c r="H9">
        <v>148</v>
      </c>
      <c r="I9">
        <f t="shared" si="0"/>
        <v>274</v>
      </c>
      <c r="J9">
        <f t="shared" si="1"/>
        <v>13</v>
      </c>
      <c r="K9">
        <f>I9/H2</f>
        <v>2.0296296296296297</v>
      </c>
      <c r="L9">
        <f>J9/H2</f>
        <v>9.6296296296296297E-2</v>
      </c>
      <c r="M9" s="2">
        <f t="shared" si="2"/>
        <v>0.48958333333330017</v>
      </c>
      <c r="N9">
        <f t="shared" si="3"/>
        <v>3.4362106007120072E-2</v>
      </c>
      <c r="O9">
        <f t="shared" si="4"/>
        <v>46</v>
      </c>
      <c r="P9">
        <f t="shared" si="5"/>
        <v>8.7121212121212127E-2</v>
      </c>
      <c r="Q9">
        <f t="shared" si="6"/>
        <v>0.1214833181283322</v>
      </c>
    </row>
    <row r="10" spans="1:19">
      <c r="B10">
        <v>7</v>
      </c>
      <c r="C10">
        <v>4</v>
      </c>
      <c r="D10">
        <v>538</v>
      </c>
      <c r="E10">
        <v>14.9045145832968</v>
      </c>
      <c r="F10">
        <v>3</v>
      </c>
      <c r="G10">
        <v>381</v>
      </c>
      <c r="H10">
        <v>139</v>
      </c>
      <c r="I10">
        <f t="shared" si="0"/>
        <v>246</v>
      </c>
      <c r="J10">
        <f t="shared" si="1"/>
        <v>4</v>
      </c>
      <c r="K10">
        <f>I10/H2</f>
        <v>1.8222222222222222</v>
      </c>
      <c r="L10">
        <f>J10/H2</f>
        <v>2.9629629629629631E-2</v>
      </c>
      <c r="M10" s="2">
        <f t="shared" si="2"/>
        <v>0.65674603174599966</v>
      </c>
      <c r="N10">
        <f t="shared" si="3"/>
        <v>4.609465891937977E-2</v>
      </c>
      <c r="O10">
        <f t="shared" si="4"/>
        <v>10</v>
      </c>
      <c r="P10">
        <f t="shared" si="5"/>
        <v>1.893939393939394E-2</v>
      </c>
      <c r="Q10">
        <f t="shared" si="6"/>
        <v>6.5034052858773714E-2</v>
      </c>
    </row>
    <row r="11" spans="1:19">
      <c r="B11">
        <v>8</v>
      </c>
      <c r="C11">
        <v>4</v>
      </c>
      <c r="D11">
        <v>538</v>
      </c>
      <c r="E11">
        <v>14.9045145832968</v>
      </c>
      <c r="F11">
        <v>3</v>
      </c>
      <c r="G11">
        <v>381</v>
      </c>
      <c r="H11">
        <v>139</v>
      </c>
      <c r="I11">
        <f t="shared" si="0"/>
        <v>246</v>
      </c>
      <c r="J11">
        <f t="shared" si="1"/>
        <v>4</v>
      </c>
      <c r="K11">
        <f>I11/H2</f>
        <v>1.8222222222222222</v>
      </c>
      <c r="L11">
        <f>J11/H2</f>
        <v>2.9629629629629631E-2</v>
      </c>
      <c r="M11" s="2">
        <f t="shared" si="2"/>
        <v>0.65674603174599966</v>
      </c>
      <c r="N11">
        <f t="shared" si="3"/>
        <v>4.609465891937977E-2</v>
      </c>
      <c r="O11">
        <f t="shared" si="4"/>
        <v>10</v>
      </c>
      <c r="P11">
        <f t="shared" si="5"/>
        <v>1.893939393939394E-2</v>
      </c>
      <c r="Q11">
        <f t="shared" si="6"/>
        <v>6.5034052858773714E-2</v>
      </c>
    </row>
    <row r="12" spans="1:19">
      <c r="B12">
        <v>9</v>
      </c>
      <c r="C12">
        <v>7</v>
      </c>
      <c r="D12">
        <v>538</v>
      </c>
      <c r="E12">
        <v>14.4477685515508</v>
      </c>
      <c r="F12">
        <v>3</v>
      </c>
      <c r="G12">
        <v>385</v>
      </c>
      <c r="H12">
        <v>140</v>
      </c>
      <c r="I12">
        <f t="shared" si="0"/>
        <v>250</v>
      </c>
      <c r="J12">
        <f t="shared" si="1"/>
        <v>5</v>
      </c>
      <c r="K12">
        <f t="shared" ref="K12:K23" si="7">I12/H$2</f>
        <v>1.8518518518518519</v>
      </c>
      <c r="L12">
        <f t="shared" ref="L12:L23" si="8">J12/H$2</f>
        <v>3.7037037037037035E-2</v>
      </c>
      <c r="M12" s="2">
        <f t="shared" si="2"/>
        <v>0.19999999999999929</v>
      </c>
      <c r="N12">
        <f t="shared" si="3"/>
        <v>1.4037285858228674E-2</v>
      </c>
      <c r="O12">
        <f t="shared" si="4"/>
        <v>10</v>
      </c>
      <c r="P12">
        <f t="shared" si="5"/>
        <v>1.893939393939394E-2</v>
      </c>
      <c r="Q12">
        <f t="shared" si="6"/>
        <v>3.2976679797622616E-2</v>
      </c>
    </row>
    <row r="13" spans="1:19">
      <c r="A13" t="s">
        <v>21</v>
      </c>
      <c r="B13">
        <v>0</v>
      </c>
      <c r="C13">
        <v>4</v>
      </c>
      <c r="D13">
        <v>528</v>
      </c>
      <c r="E13">
        <v>14.2477685515508</v>
      </c>
      <c r="F13">
        <v>3</v>
      </c>
      <c r="G13">
        <v>371</v>
      </c>
      <c r="H13">
        <v>135</v>
      </c>
      <c r="I13">
        <f t="shared" si="0"/>
        <v>236</v>
      </c>
      <c r="J13">
        <f t="shared" si="1"/>
        <v>0</v>
      </c>
      <c r="K13">
        <f t="shared" si="7"/>
        <v>1.7481481481481482</v>
      </c>
      <c r="L13">
        <f t="shared" si="8"/>
        <v>0</v>
      </c>
      <c r="M13" s="2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</row>
    <row r="14" spans="1:19">
      <c r="B14">
        <v>1</v>
      </c>
      <c r="C14">
        <v>8</v>
      </c>
      <c r="D14">
        <v>550</v>
      </c>
      <c r="E14">
        <v>14.593745563044999</v>
      </c>
      <c r="F14">
        <v>3</v>
      </c>
      <c r="G14">
        <v>386</v>
      </c>
      <c r="H14">
        <v>140</v>
      </c>
      <c r="I14">
        <f t="shared" si="0"/>
        <v>251</v>
      </c>
      <c r="J14">
        <f t="shared" si="1"/>
        <v>5</v>
      </c>
      <c r="K14">
        <f t="shared" si="7"/>
        <v>1.8592592592592592</v>
      </c>
      <c r="L14">
        <f t="shared" si="8"/>
        <v>3.7037037037037035E-2</v>
      </c>
      <c r="M14" s="2">
        <f t="shared" si="2"/>
        <v>0.3459770114941989</v>
      </c>
      <c r="N14">
        <f t="shared" si="3"/>
        <v>2.4282891053598776E-2</v>
      </c>
      <c r="O14">
        <f t="shared" si="4"/>
        <v>22</v>
      </c>
      <c r="P14">
        <f t="shared" si="5"/>
        <v>4.1666666666666664E-2</v>
      </c>
      <c r="Q14">
        <f t="shared" si="6"/>
        <v>6.5949557720265437E-2</v>
      </c>
    </row>
    <row r="15" spans="1:19">
      <c r="B15">
        <v>2</v>
      </c>
      <c r="C15">
        <v>7</v>
      </c>
      <c r="D15">
        <v>536</v>
      </c>
      <c r="E15">
        <v>14.7370394486466</v>
      </c>
      <c r="F15">
        <v>3</v>
      </c>
      <c r="G15">
        <v>377</v>
      </c>
      <c r="H15">
        <v>137</v>
      </c>
      <c r="I15">
        <f t="shared" si="0"/>
        <v>242</v>
      </c>
      <c r="J15">
        <f t="shared" si="1"/>
        <v>2</v>
      </c>
      <c r="K15">
        <f t="shared" si="7"/>
        <v>1.7925925925925925</v>
      </c>
      <c r="L15">
        <f t="shared" si="8"/>
        <v>1.4814814814814815E-2</v>
      </c>
      <c r="M15" s="2">
        <f t="shared" si="2"/>
        <v>0.48927089709579974</v>
      </c>
      <c r="N15">
        <f t="shared" si="3"/>
        <v>3.4340177223228754E-2</v>
      </c>
      <c r="O15">
        <f t="shared" si="4"/>
        <v>8</v>
      </c>
      <c r="P15">
        <f t="shared" si="5"/>
        <v>1.5151515151515152E-2</v>
      </c>
      <c r="Q15">
        <f t="shared" si="6"/>
        <v>4.9491692374743906E-2</v>
      </c>
    </row>
    <row r="16" spans="1:19">
      <c r="B16">
        <v>3</v>
      </c>
      <c r="C16">
        <v>7</v>
      </c>
      <c r="D16">
        <v>550</v>
      </c>
      <c r="E16">
        <v>14.5700814066885</v>
      </c>
      <c r="F16">
        <v>3</v>
      </c>
      <c r="G16">
        <v>383</v>
      </c>
      <c r="H16">
        <v>139</v>
      </c>
      <c r="I16">
        <f t="shared" si="0"/>
        <v>248</v>
      </c>
      <c r="J16">
        <f t="shared" si="1"/>
        <v>4</v>
      </c>
      <c r="K16">
        <f t="shared" si="7"/>
        <v>1.837037037037037</v>
      </c>
      <c r="L16">
        <f t="shared" si="8"/>
        <v>2.9629629629629631E-2</v>
      </c>
      <c r="M16" s="2">
        <f t="shared" si="2"/>
        <v>0.32231285513769947</v>
      </c>
      <c r="N16">
        <f t="shared" si="3"/>
        <v>2.262198841674876E-2</v>
      </c>
      <c r="O16">
        <f t="shared" si="4"/>
        <v>22</v>
      </c>
      <c r="P16">
        <f t="shared" si="5"/>
        <v>4.1666666666666664E-2</v>
      </c>
      <c r="Q16">
        <f t="shared" si="6"/>
        <v>6.4288655083415427E-2</v>
      </c>
    </row>
    <row r="17" spans="1:17">
      <c r="B17">
        <v>4</v>
      </c>
      <c r="C17">
        <v>5</v>
      </c>
      <c r="D17">
        <v>542</v>
      </c>
      <c r="E17">
        <v>14.4934497050569</v>
      </c>
      <c r="F17">
        <v>3</v>
      </c>
      <c r="G17">
        <v>377</v>
      </c>
      <c r="H17">
        <v>137</v>
      </c>
      <c r="I17">
        <f t="shared" si="0"/>
        <v>242</v>
      </c>
      <c r="J17">
        <f t="shared" si="1"/>
        <v>2</v>
      </c>
      <c r="K17">
        <f t="shared" si="7"/>
        <v>1.7925925925925925</v>
      </c>
      <c r="L17">
        <f t="shared" si="8"/>
        <v>1.4814814814814815E-2</v>
      </c>
      <c r="M17" s="2">
        <f t="shared" si="2"/>
        <v>0.24568115350609965</v>
      </c>
      <c r="N17">
        <f t="shared" si="3"/>
        <v>1.7243482908722463E-2</v>
      </c>
      <c r="O17">
        <f t="shared" si="4"/>
        <v>14</v>
      </c>
      <c r="P17">
        <f t="shared" si="5"/>
        <v>2.6515151515151516E-2</v>
      </c>
      <c r="Q17">
        <f t="shared" si="6"/>
        <v>4.3758634423873982E-2</v>
      </c>
    </row>
    <row r="18" spans="1:17">
      <c r="B18">
        <v>5</v>
      </c>
      <c r="C18">
        <v>4</v>
      </c>
      <c r="D18">
        <v>530</v>
      </c>
      <c r="E18">
        <v>14.746161736615001</v>
      </c>
      <c r="F18">
        <v>3</v>
      </c>
      <c r="G18">
        <v>371</v>
      </c>
      <c r="H18">
        <v>135</v>
      </c>
      <c r="I18">
        <f t="shared" si="0"/>
        <v>236</v>
      </c>
      <c r="J18">
        <f t="shared" si="1"/>
        <v>0</v>
      </c>
      <c r="K18">
        <f t="shared" si="7"/>
        <v>1.7481481481481482</v>
      </c>
      <c r="L18">
        <f t="shared" si="8"/>
        <v>0</v>
      </c>
      <c r="M18" s="2">
        <f t="shared" si="2"/>
        <v>0.49839318506420049</v>
      </c>
      <c r="N18">
        <f t="shared" si="3"/>
        <v>3.4980438042696363E-2</v>
      </c>
      <c r="O18">
        <f t="shared" si="4"/>
        <v>2</v>
      </c>
      <c r="P18">
        <f t="shared" si="5"/>
        <v>3.787878787878788E-3</v>
      </c>
      <c r="Q18">
        <f t="shared" si="6"/>
        <v>3.8768316830575147E-2</v>
      </c>
    </row>
    <row r="19" spans="1:17">
      <c r="B19">
        <v>6</v>
      </c>
      <c r="C19">
        <v>4</v>
      </c>
      <c r="D19">
        <v>530</v>
      </c>
      <c r="E19">
        <v>14.746161736615001</v>
      </c>
      <c r="F19">
        <v>3</v>
      </c>
      <c r="G19">
        <v>371</v>
      </c>
      <c r="H19">
        <v>135</v>
      </c>
      <c r="I19">
        <f t="shared" si="0"/>
        <v>236</v>
      </c>
      <c r="J19">
        <f t="shared" si="1"/>
        <v>0</v>
      </c>
      <c r="K19">
        <f t="shared" si="7"/>
        <v>1.7481481481481482</v>
      </c>
      <c r="L19">
        <f t="shared" si="8"/>
        <v>0</v>
      </c>
      <c r="M19" s="2">
        <f t="shared" si="2"/>
        <v>0.49839318506420049</v>
      </c>
      <c r="N19">
        <f t="shared" si="3"/>
        <v>3.4980438042696363E-2</v>
      </c>
      <c r="O19">
        <f t="shared" si="4"/>
        <v>2</v>
      </c>
      <c r="P19">
        <f t="shared" si="5"/>
        <v>3.787878787878788E-3</v>
      </c>
      <c r="Q19">
        <f t="shared" si="6"/>
        <v>3.8768316830575147E-2</v>
      </c>
    </row>
    <row r="20" spans="1:17">
      <c r="B20">
        <v>7</v>
      </c>
      <c r="C20">
        <v>10</v>
      </c>
      <c r="D20">
        <v>570</v>
      </c>
      <c r="E20">
        <v>14.2416622297117</v>
      </c>
      <c r="F20">
        <v>3</v>
      </c>
      <c r="G20">
        <v>403</v>
      </c>
      <c r="H20">
        <v>146</v>
      </c>
      <c r="I20">
        <f t="shared" si="0"/>
        <v>268</v>
      </c>
      <c r="J20">
        <f t="shared" si="1"/>
        <v>11</v>
      </c>
      <c r="K20">
        <f t="shared" si="7"/>
        <v>1.9851851851851852</v>
      </c>
      <c r="L20">
        <f t="shared" si="8"/>
        <v>8.1481481481481488E-2</v>
      </c>
      <c r="M20" s="2">
        <f t="shared" si="2"/>
        <v>-6.1063218391002039E-3</v>
      </c>
      <c r="N20">
        <f t="shared" si="3"/>
        <v>-4.2858092598897253E-4</v>
      </c>
      <c r="O20">
        <f t="shared" si="4"/>
        <v>42</v>
      </c>
      <c r="P20">
        <f t="shared" si="5"/>
        <v>7.9545454545454544E-2</v>
      </c>
      <c r="Q20">
        <f t="shared" si="6"/>
        <v>7.9116873619465566E-2</v>
      </c>
    </row>
    <row r="21" spans="1:17">
      <c r="B21">
        <v>8</v>
      </c>
      <c r="C21">
        <v>4</v>
      </c>
      <c r="D21">
        <v>534</v>
      </c>
      <c r="E21">
        <v>14.4088249281244</v>
      </c>
      <c r="F21">
        <v>3</v>
      </c>
      <c r="G21">
        <v>375</v>
      </c>
      <c r="H21">
        <v>137</v>
      </c>
      <c r="I21">
        <f t="shared" si="0"/>
        <v>240</v>
      </c>
      <c r="J21">
        <f t="shared" si="1"/>
        <v>2</v>
      </c>
      <c r="K21">
        <f t="shared" si="7"/>
        <v>1.7777777777777777</v>
      </c>
      <c r="L21">
        <f t="shared" si="8"/>
        <v>1.4814814814814815E-2</v>
      </c>
      <c r="M21" s="2">
        <f t="shared" si="2"/>
        <v>0.16105637657359928</v>
      </c>
      <c r="N21">
        <f t="shared" si="3"/>
        <v>1.1303971986270726E-2</v>
      </c>
      <c r="O21">
        <f t="shared" si="4"/>
        <v>6</v>
      </c>
      <c r="P21">
        <f t="shared" si="5"/>
        <v>1.1363636363636364E-2</v>
      </c>
      <c r="Q21">
        <f t="shared" si="6"/>
        <v>2.2667608349907088E-2</v>
      </c>
    </row>
    <row r="22" spans="1:17">
      <c r="B22">
        <v>9</v>
      </c>
      <c r="C22">
        <v>4</v>
      </c>
      <c r="D22">
        <v>534</v>
      </c>
      <c r="E22">
        <v>14.4088249281244</v>
      </c>
      <c r="F22">
        <v>3</v>
      </c>
      <c r="G22">
        <v>375</v>
      </c>
      <c r="H22">
        <v>137</v>
      </c>
      <c r="I22">
        <f t="shared" si="0"/>
        <v>240</v>
      </c>
      <c r="J22">
        <f t="shared" si="1"/>
        <v>2</v>
      </c>
      <c r="K22">
        <f t="shared" si="7"/>
        <v>1.7777777777777777</v>
      </c>
      <c r="L22">
        <f t="shared" si="8"/>
        <v>1.4814814814814815E-2</v>
      </c>
      <c r="M22" s="2">
        <f t="shared" si="2"/>
        <v>0.16105637657359928</v>
      </c>
      <c r="N22">
        <f t="shared" si="3"/>
        <v>1.1303971986270726E-2</v>
      </c>
      <c r="O22">
        <f t="shared" si="4"/>
        <v>6</v>
      </c>
      <c r="P22">
        <f t="shared" si="5"/>
        <v>1.1363636363636364E-2</v>
      </c>
      <c r="Q22">
        <f t="shared" si="6"/>
        <v>2.2667608349907088E-2</v>
      </c>
    </row>
    <row r="23" spans="1:17">
      <c r="B23">
        <v>10</v>
      </c>
      <c r="C23">
        <v>7</v>
      </c>
      <c r="D23">
        <v>534</v>
      </c>
      <c r="E23">
        <v>13.9520788963783</v>
      </c>
      <c r="F23">
        <v>3</v>
      </c>
      <c r="G23">
        <v>379</v>
      </c>
      <c r="H23">
        <v>138</v>
      </c>
      <c r="I23">
        <f t="shared" si="0"/>
        <v>244</v>
      </c>
      <c r="J23">
        <f t="shared" si="1"/>
        <v>3</v>
      </c>
      <c r="K23">
        <f t="shared" si="7"/>
        <v>1.8074074074074074</v>
      </c>
      <c r="L23">
        <f t="shared" si="8"/>
        <v>2.2222222222222223E-2</v>
      </c>
      <c r="M23" s="2">
        <f t="shared" si="2"/>
        <v>-0.29568965517250057</v>
      </c>
      <c r="N23">
        <f t="shared" si="3"/>
        <v>-2.0753401074887351E-2</v>
      </c>
      <c r="O23">
        <f t="shared" si="4"/>
        <v>6</v>
      </c>
      <c r="P23">
        <f t="shared" si="5"/>
        <v>1.1363636363636364E-2</v>
      </c>
      <c r="Q23">
        <f t="shared" si="6"/>
        <v>-9.389764711250987E-3</v>
      </c>
    </row>
    <row r="24" spans="1:17">
      <c r="M24" s="2"/>
    </row>
    <row r="25" spans="1:17">
      <c r="G25" s="3"/>
      <c r="H25" s="3"/>
      <c r="M25" s="2"/>
    </row>
    <row r="26" spans="1:17">
      <c r="M26" s="2"/>
    </row>
    <row r="27" spans="1:17">
      <c r="G27" s="3"/>
      <c r="H27" s="3"/>
      <c r="M27" s="2"/>
    </row>
    <row r="28" spans="1:17">
      <c r="C28" t="s">
        <v>40</v>
      </c>
      <c r="D28" t="s">
        <v>41</v>
      </c>
      <c r="M28" s="2"/>
    </row>
    <row r="29" spans="1:17">
      <c r="A29" t="s">
        <v>42</v>
      </c>
      <c r="C29">
        <f>PEARSON(C2:C23,H2:H23)</f>
        <v>0.82340261368837764</v>
      </c>
      <c r="G29" s="3"/>
      <c r="H29" s="3"/>
      <c r="M29" s="2"/>
    </row>
    <row r="30" spans="1:17">
      <c r="A30" t="s">
        <v>43</v>
      </c>
      <c r="C30">
        <f>PEARSON(D2:D23,H2:H23)</f>
        <v>0.95315589230748554</v>
      </c>
    </row>
    <row r="31" spans="1:17">
      <c r="A31" t="s">
        <v>44</v>
      </c>
      <c r="C31">
        <f>PEARSON(E2:E23,H2:H23)</f>
        <v>7.6627006731173494E-2</v>
      </c>
      <c r="G31" s="3"/>
      <c r="H31" s="3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baseColWidth="10" defaultRowHeight="14"/>
  <cols>
    <col min="1" max="1" width="6.83203125" customWidth="1"/>
    <col min="2" max="2" width="11.58203125" customWidth="1"/>
    <col min="3" max="3" width="10.1640625" customWidth="1"/>
    <col min="4" max="4" width="10.25" customWidth="1"/>
    <col min="5" max="5" width="15.4140625" customWidth="1"/>
    <col min="6" max="6" width="5.4140625" customWidth="1"/>
    <col min="7" max="7" width="7.5" customWidth="1"/>
    <col min="8" max="8" width="13.5" customWidth="1"/>
    <col min="9" max="12" width="10.6640625" customWidth="1"/>
    <col min="13" max="13" width="14.6640625" customWidth="1"/>
    <col min="14" max="1024" width="10.6640625" customWidth="1"/>
  </cols>
  <sheetData>
    <row r="1" spans="1:19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9">
      <c r="B2" t="s">
        <v>38</v>
      </c>
      <c r="C2">
        <v>0</v>
      </c>
      <c r="D2">
        <v>2586</v>
      </c>
      <c r="E2">
        <v>75.266090759385307</v>
      </c>
      <c r="F2">
        <v>1</v>
      </c>
      <c r="G2">
        <v>1583</v>
      </c>
      <c r="H2">
        <v>1030</v>
      </c>
      <c r="I2">
        <f>G2-H2</f>
        <v>553</v>
      </c>
      <c r="J2">
        <f>H2-H2</f>
        <v>0</v>
      </c>
    </row>
    <row r="3" spans="1:19">
      <c r="A3" t="s">
        <v>9</v>
      </c>
      <c r="B3">
        <v>0</v>
      </c>
      <c r="C3">
        <v>7</v>
      </c>
      <c r="D3">
        <v>2594</v>
      </c>
      <c r="E3">
        <v>75.797519330813898</v>
      </c>
      <c r="F3">
        <v>1</v>
      </c>
      <c r="G3">
        <v>1604</v>
      </c>
      <c r="H3">
        <v>1033</v>
      </c>
      <c r="I3">
        <f>G3-H2</f>
        <v>574</v>
      </c>
      <c r="J3">
        <f>H3-H2</f>
        <v>3</v>
      </c>
      <c r="K3">
        <f>I3/H2</f>
        <v>0.55728155339805829</v>
      </c>
      <c r="L3">
        <f>J3/H2</f>
        <v>2.9126213592233011E-3</v>
      </c>
      <c r="M3" s="2">
        <f t="shared" ref="M3:M14" si="0">E3-$E$2</f>
        <v>0.53142857142859157</v>
      </c>
      <c r="N3">
        <f t="shared" ref="N3:N14" si="1">M3/$E$2</f>
        <v>7.0606639200578528E-3</v>
      </c>
      <c r="O3">
        <f t="shared" ref="O3:O14" si="2">D3-$D$2</f>
        <v>8</v>
      </c>
      <c r="P3">
        <f t="shared" ref="P3:P14" si="3">O3/$D$2</f>
        <v>3.0935808197989174E-3</v>
      </c>
      <c r="Q3">
        <f t="shared" ref="Q3:Q14" si="4">N3+P3</f>
        <v>1.0154244739856769E-2</v>
      </c>
      <c r="S3">
        <f>PEARSON(Q3:Q14,L3:L14)</f>
        <v>0.70621811173520521</v>
      </c>
    </row>
    <row r="4" spans="1:19">
      <c r="B4">
        <v>1</v>
      </c>
      <c r="C4">
        <v>23</v>
      </c>
      <c r="D4">
        <v>2652</v>
      </c>
      <c r="E4">
        <v>75.571031470847799</v>
      </c>
      <c r="F4">
        <v>1</v>
      </c>
      <c r="G4">
        <v>1655</v>
      </c>
      <c r="H4">
        <v>1047</v>
      </c>
      <c r="I4">
        <f>G4-H2</f>
        <v>625</v>
      </c>
      <c r="J4">
        <f>H4-H2</f>
        <v>17</v>
      </c>
      <c r="K4">
        <f>I4/H2</f>
        <v>0.60679611650485432</v>
      </c>
      <c r="L4">
        <f>J4/H2</f>
        <v>1.6504854368932041E-2</v>
      </c>
      <c r="M4" s="2">
        <f t="shared" si="0"/>
        <v>0.30494071146249269</v>
      </c>
      <c r="N4">
        <f t="shared" si="1"/>
        <v>4.0515019231880077E-3</v>
      </c>
      <c r="O4">
        <f t="shared" si="2"/>
        <v>66</v>
      </c>
      <c r="P4">
        <f t="shared" si="3"/>
        <v>2.5522041763341066E-2</v>
      </c>
      <c r="Q4">
        <f t="shared" si="4"/>
        <v>2.9573543686529074E-2</v>
      </c>
    </row>
    <row r="5" spans="1:19">
      <c r="B5">
        <v>2</v>
      </c>
      <c r="C5">
        <v>19</v>
      </c>
      <c r="D5">
        <v>2652</v>
      </c>
      <c r="E5">
        <v>75.502325577199102</v>
      </c>
      <c r="F5">
        <v>1</v>
      </c>
      <c r="G5">
        <v>1643</v>
      </c>
      <c r="H5">
        <v>1047</v>
      </c>
      <c r="I5">
        <f>G5-H2</f>
        <v>613</v>
      </c>
      <c r="J5">
        <f>H5-H2</f>
        <v>17</v>
      </c>
      <c r="K5">
        <f>I5/H2</f>
        <v>0.59514563106796114</v>
      </c>
      <c r="L5">
        <f>J5/H2</f>
        <v>1.6504854368932041E-2</v>
      </c>
      <c r="M5" s="2">
        <f t="shared" si="0"/>
        <v>0.23623481781379496</v>
      </c>
      <c r="N5">
        <f t="shared" si="1"/>
        <v>3.1386619848372778E-3</v>
      </c>
      <c r="O5">
        <f t="shared" si="2"/>
        <v>66</v>
      </c>
      <c r="P5">
        <f t="shared" si="3"/>
        <v>2.5522041763341066E-2</v>
      </c>
      <c r="Q5">
        <f t="shared" si="4"/>
        <v>2.8660703748178345E-2</v>
      </c>
    </row>
    <row r="6" spans="1:19">
      <c r="B6">
        <v>3</v>
      </c>
      <c r="C6">
        <v>9</v>
      </c>
      <c r="D6">
        <v>2674</v>
      </c>
      <c r="E6">
        <v>75.695720389014895</v>
      </c>
      <c r="F6">
        <v>1</v>
      </c>
      <c r="G6">
        <v>1613</v>
      </c>
      <c r="H6">
        <v>1038</v>
      </c>
      <c r="I6">
        <f>G6-H2</f>
        <v>583</v>
      </c>
      <c r="J6">
        <f>H6-H2</f>
        <v>8</v>
      </c>
      <c r="K6">
        <f>I6/H2</f>
        <v>0.56601941747572815</v>
      </c>
      <c r="L6">
        <f>J6/H2</f>
        <v>7.7669902912621356E-3</v>
      </c>
      <c r="M6" s="2">
        <f t="shared" si="0"/>
        <v>0.42962962962958784</v>
      </c>
      <c r="N6">
        <f t="shared" si="1"/>
        <v>5.708143272686381E-3</v>
      </c>
      <c r="O6">
        <f t="shared" si="2"/>
        <v>88</v>
      </c>
      <c r="P6">
        <f t="shared" si="3"/>
        <v>3.4029389017788091E-2</v>
      </c>
      <c r="Q6">
        <f t="shared" si="4"/>
        <v>3.973753229047447E-2</v>
      </c>
    </row>
    <row r="7" spans="1:19">
      <c r="B7">
        <v>4</v>
      </c>
      <c r="C7">
        <v>5</v>
      </c>
      <c r="D7">
        <v>2590</v>
      </c>
      <c r="E7">
        <v>75.335321528616106</v>
      </c>
      <c r="F7">
        <v>1</v>
      </c>
      <c r="G7">
        <v>1598</v>
      </c>
      <c r="H7">
        <v>1032</v>
      </c>
      <c r="I7">
        <f>G7-H2</f>
        <v>568</v>
      </c>
      <c r="J7">
        <f>H7-H2</f>
        <v>2</v>
      </c>
      <c r="K7">
        <f>I7/H2</f>
        <v>0.55145631067961165</v>
      </c>
      <c r="L7">
        <f>J7/H2</f>
        <v>1.9417475728155339E-3</v>
      </c>
      <c r="M7" s="2">
        <f t="shared" si="0"/>
        <v>6.9230769230799183E-2</v>
      </c>
      <c r="N7">
        <f t="shared" si="1"/>
        <v>9.1981353797316028E-4</v>
      </c>
      <c r="O7">
        <f t="shared" si="2"/>
        <v>4</v>
      </c>
      <c r="P7">
        <f t="shared" si="3"/>
        <v>1.5467904098994587E-3</v>
      </c>
      <c r="Q7">
        <f t="shared" si="4"/>
        <v>2.4666039478726189E-3</v>
      </c>
    </row>
    <row r="8" spans="1:19">
      <c r="B8">
        <v>5</v>
      </c>
      <c r="C8">
        <v>5</v>
      </c>
      <c r="D8">
        <v>2598</v>
      </c>
      <c r="E8">
        <v>75.632757426051995</v>
      </c>
      <c r="F8">
        <v>1</v>
      </c>
      <c r="G8">
        <v>1601</v>
      </c>
      <c r="H8">
        <v>1035</v>
      </c>
      <c r="I8">
        <f t="shared" ref="I8:I14" si="5">G8-H$2</f>
        <v>571</v>
      </c>
      <c r="J8">
        <f t="shared" ref="J8:J14" si="6">H8-H$2</f>
        <v>5</v>
      </c>
      <c r="K8">
        <f t="shared" ref="K8:K14" si="7">I8/H$2</f>
        <v>0.55436893203883497</v>
      </c>
      <c r="L8">
        <f t="shared" ref="L8:L14" si="8">J8/H$2</f>
        <v>4.8543689320388345E-3</v>
      </c>
      <c r="M8" s="2">
        <f t="shared" si="0"/>
        <v>0.36666666666668846</v>
      </c>
      <c r="N8">
        <f t="shared" si="1"/>
        <v>4.871605034448623E-3</v>
      </c>
      <c r="O8">
        <f t="shared" si="2"/>
        <v>12</v>
      </c>
      <c r="P8">
        <f t="shared" si="3"/>
        <v>4.6403712296983757E-3</v>
      </c>
      <c r="Q8">
        <f t="shared" si="4"/>
        <v>9.5119762641469978E-3</v>
      </c>
    </row>
    <row r="9" spans="1:19">
      <c r="A9" t="s">
        <v>21</v>
      </c>
      <c r="B9">
        <v>0</v>
      </c>
      <c r="C9">
        <v>7</v>
      </c>
      <c r="D9">
        <v>2594</v>
      </c>
      <c r="E9">
        <v>75.797519330813898</v>
      </c>
      <c r="F9">
        <v>1</v>
      </c>
      <c r="G9">
        <v>1604</v>
      </c>
      <c r="H9">
        <v>1033</v>
      </c>
      <c r="I9">
        <f t="shared" si="5"/>
        <v>574</v>
      </c>
      <c r="J9">
        <f t="shared" si="6"/>
        <v>3</v>
      </c>
      <c r="K9">
        <f t="shared" si="7"/>
        <v>0.55728155339805829</v>
      </c>
      <c r="L9">
        <f t="shared" si="8"/>
        <v>2.9126213592233011E-3</v>
      </c>
      <c r="M9" s="2">
        <f t="shared" si="0"/>
        <v>0.53142857142859157</v>
      </c>
      <c r="N9">
        <f t="shared" si="1"/>
        <v>7.0606639200578528E-3</v>
      </c>
      <c r="O9">
        <f t="shared" si="2"/>
        <v>8</v>
      </c>
      <c r="P9">
        <f t="shared" si="3"/>
        <v>3.0935808197989174E-3</v>
      </c>
      <c r="Q9">
        <f t="shared" si="4"/>
        <v>1.0154244739856769E-2</v>
      </c>
    </row>
    <row r="10" spans="1:19">
      <c r="B10">
        <v>1</v>
      </c>
      <c r="C10">
        <v>23</v>
      </c>
      <c r="D10">
        <v>2652</v>
      </c>
      <c r="E10">
        <v>75.571031470847799</v>
      </c>
      <c r="F10">
        <v>1</v>
      </c>
      <c r="G10">
        <v>1655</v>
      </c>
      <c r="H10">
        <v>1047</v>
      </c>
      <c r="I10">
        <f t="shared" si="5"/>
        <v>625</v>
      </c>
      <c r="J10">
        <f t="shared" si="6"/>
        <v>17</v>
      </c>
      <c r="K10">
        <f t="shared" si="7"/>
        <v>0.60679611650485432</v>
      </c>
      <c r="L10">
        <f t="shared" si="8"/>
        <v>1.6504854368932041E-2</v>
      </c>
      <c r="M10" s="2">
        <f t="shared" si="0"/>
        <v>0.30494071146249269</v>
      </c>
      <c r="N10">
        <f t="shared" si="1"/>
        <v>4.0515019231880077E-3</v>
      </c>
      <c r="O10">
        <f t="shared" si="2"/>
        <v>66</v>
      </c>
      <c r="P10">
        <f t="shared" si="3"/>
        <v>2.5522041763341066E-2</v>
      </c>
      <c r="Q10">
        <f t="shared" si="4"/>
        <v>2.9573543686529074E-2</v>
      </c>
    </row>
    <row r="11" spans="1:19">
      <c r="B11">
        <v>2</v>
      </c>
      <c r="C11">
        <v>19</v>
      </c>
      <c r="D11">
        <v>2652</v>
      </c>
      <c r="E11">
        <v>75.502325577199102</v>
      </c>
      <c r="F11">
        <v>1</v>
      </c>
      <c r="G11">
        <v>1643</v>
      </c>
      <c r="H11">
        <v>1047</v>
      </c>
      <c r="I11">
        <f t="shared" si="5"/>
        <v>613</v>
      </c>
      <c r="J11">
        <f t="shared" si="6"/>
        <v>17</v>
      </c>
      <c r="K11">
        <f t="shared" si="7"/>
        <v>0.59514563106796114</v>
      </c>
      <c r="L11">
        <f t="shared" si="8"/>
        <v>1.6504854368932041E-2</v>
      </c>
      <c r="M11" s="2">
        <f t="shared" si="0"/>
        <v>0.23623481781379496</v>
      </c>
      <c r="N11">
        <f t="shared" si="1"/>
        <v>3.1386619848372778E-3</v>
      </c>
      <c r="O11">
        <f t="shared" si="2"/>
        <v>66</v>
      </c>
      <c r="P11">
        <f t="shared" si="3"/>
        <v>2.5522041763341066E-2</v>
      </c>
      <c r="Q11">
        <f t="shared" si="4"/>
        <v>2.8660703748178345E-2</v>
      </c>
    </row>
    <row r="12" spans="1:19">
      <c r="B12">
        <v>3</v>
      </c>
      <c r="C12">
        <v>9</v>
      </c>
      <c r="D12">
        <v>2674</v>
      </c>
      <c r="E12">
        <v>75.695720389014895</v>
      </c>
      <c r="F12">
        <v>1</v>
      </c>
      <c r="G12">
        <v>1613</v>
      </c>
      <c r="H12">
        <v>1038</v>
      </c>
      <c r="I12">
        <f t="shared" si="5"/>
        <v>583</v>
      </c>
      <c r="J12">
        <f t="shared" si="6"/>
        <v>8</v>
      </c>
      <c r="K12">
        <f t="shared" si="7"/>
        <v>0.56601941747572815</v>
      </c>
      <c r="L12">
        <f t="shared" si="8"/>
        <v>7.7669902912621356E-3</v>
      </c>
      <c r="M12" s="2">
        <f t="shared" si="0"/>
        <v>0.42962962962958784</v>
      </c>
      <c r="N12">
        <f t="shared" si="1"/>
        <v>5.708143272686381E-3</v>
      </c>
      <c r="O12">
        <f t="shared" si="2"/>
        <v>88</v>
      </c>
      <c r="P12">
        <f t="shared" si="3"/>
        <v>3.4029389017788091E-2</v>
      </c>
      <c r="Q12">
        <f t="shared" si="4"/>
        <v>3.973753229047447E-2</v>
      </c>
    </row>
    <row r="13" spans="1:19">
      <c r="B13">
        <v>4</v>
      </c>
      <c r="C13">
        <v>5</v>
      </c>
      <c r="D13">
        <v>2590</v>
      </c>
      <c r="E13">
        <v>75.335321528616106</v>
      </c>
      <c r="F13">
        <v>1</v>
      </c>
      <c r="G13">
        <v>1598</v>
      </c>
      <c r="H13">
        <v>1032</v>
      </c>
      <c r="I13">
        <f t="shared" si="5"/>
        <v>568</v>
      </c>
      <c r="J13">
        <f t="shared" si="6"/>
        <v>2</v>
      </c>
      <c r="K13">
        <f t="shared" si="7"/>
        <v>0.55145631067961165</v>
      </c>
      <c r="L13">
        <f t="shared" si="8"/>
        <v>1.9417475728155339E-3</v>
      </c>
      <c r="M13" s="2">
        <f t="shared" si="0"/>
        <v>6.9230769230799183E-2</v>
      </c>
      <c r="N13">
        <f t="shared" si="1"/>
        <v>9.1981353797316028E-4</v>
      </c>
      <c r="O13">
        <f t="shared" si="2"/>
        <v>4</v>
      </c>
      <c r="P13">
        <f t="shared" si="3"/>
        <v>1.5467904098994587E-3</v>
      </c>
      <c r="Q13">
        <f t="shared" si="4"/>
        <v>2.4666039478726189E-3</v>
      </c>
    </row>
    <row r="14" spans="1:19">
      <c r="B14">
        <v>5</v>
      </c>
      <c r="C14">
        <v>5</v>
      </c>
      <c r="D14">
        <v>2598</v>
      </c>
      <c r="E14">
        <v>75.632757426051995</v>
      </c>
      <c r="F14">
        <v>1</v>
      </c>
      <c r="G14">
        <v>1601</v>
      </c>
      <c r="H14">
        <v>1035</v>
      </c>
      <c r="I14">
        <f t="shared" si="5"/>
        <v>571</v>
      </c>
      <c r="J14">
        <f t="shared" si="6"/>
        <v>5</v>
      </c>
      <c r="K14">
        <f t="shared" si="7"/>
        <v>0.55436893203883497</v>
      </c>
      <c r="L14">
        <f t="shared" si="8"/>
        <v>4.8543689320388345E-3</v>
      </c>
      <c r="M14" s="2">
        <f t="shared" si="0"/>
        <v>0.36666666666668846</v>
      </c>
      <c r="N14">
        <f t="shared" si="1"/>
        <v>4.871605034448623E-3</v>
      </c>
      <c r="O14">
        <f t="shared" si="2"/>
        <v>12</v>
      </c>
      <c r="P14">
        <f t="shared" si="3"/>
        <v>4.6403712296983757E-3</v>
      </c>
      <c r="Q14">
        <f t="shared" si="4"/>
        <v>9.5119762641469978E-3</v>
      </c>
    </row>
    <row r="18" spans="1:3">
      <c r="C18" t="s">
        <v>40</v>
      </c>
    </row>
    <row r="19" spans="1:3">
      <c r="A19" t="s">
        <v>42</v>
      </c>
      <c r="C19">
        <f>PEARSON(C2:C14,H2:H14)</f>
        <v>0.96850048425036295</v>
      </c>
    </row>
    <row r="20" spans="1:3">
      <c r="A20" t="s">
        <v>43</v>
      </c>
      <c r="C20">
        <f>PEARSON(D2:D14,H2:H14)</f>
        <v>0.77214745177616895</v>
      </c>
    </row>
    <row r="21" spans="1:3">
      <c r="A21" t="s">
        <v>44</v>
      </c>
      <c r="C21">
        <f>PEARSON(E2:E14,H2:H14)</f>
        <v>0.10207964306201771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/>
  </sheetViews>
  <sheetFormatPr baseColWidth="10" defaultRowHeight="14"/>
  <cols>
    <col min="1" max="2" width="9" customWidth="1"/>
    <col min="3" max="12" width="10.08203125" customWidth="1"/>
    <col min="13" max="13" width="16.83203125" customWidth="1"/>
    <col min="14" max="1024" width="10.08203125" customWidth="1"/>
  </cols>
  <sheetData>
    <row r="1" spans="1:19" ht="14.5"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t="s">
        <v>30</v>
      </c>
      <c r="J1" t="s">
        <v>31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9">
      <c r="B2" t="s">
        <v>38</v>
      </c>
      <c r="C2">
        <v>0</v>
      </c>
      <c r="D2">
        <v>1416</v>
      </c>
      <c r="E2">
        <v>34.319451968094697</v>
      </c>
      <c r="F2">
        <v>2</v>
      </c>
      <c r="G2">
        <v>1914</v>
      </c>
      <c r="H2">
        <v>989</v>
      </c>
      <c r="I2">
        <f>G2-H2</f>
        <v>925</v>
      </c>
      <c r="J2">
        <f>H2-H2</f>
        <v>0</v>
      </c>
    </row>
    <row r="3" spans="1:19">
      <c r="A3" t="s">
        <v>9</v>
      </c>
      <c r="B3">
        <v>0</v>
      </c>
      <c r="C3">
        <v>4</v>
      </c>
      <c r="D3">
        <v>1426</v>
      </c>
      <c r="E3">
        <v>34.349886750703398</v>
      </c>
      <c r="F3">
        <v>2</v>
      </c>
      <c r="G3">
        <v>1923</v>
      </c>
      <c r="H3">
        <v>991</v>
      </c>
      <c r="I3">
        <f>G3-H2</f>
        <v>934</v>
      </c>
      <c r="J3">
        <f>H3-H2</f>
        <v>2</v>
      </c>
      <c r="K3">
        <f>I3/H2</f>
        <v>0.9443882709807887</v>
      </c>
      <c r="L3">
        <f>J3/H2</f>
        <v>2.0222446916076846E-3</v>
      </c>
      <c r="M3" s="2">
        <f t="shared" ref="M3:M38" si="0">E3-$E$2</f>
        <v>3.0434782608701028E-2</v>
      </c>
      <c r="N3">
        <f t="shared" ref="N3:N38" si="1">M3/$E$2</f>
        <v>8.8680852587608107E-4</v>
      </c>
      <c r="O3">
        <f t="shared" ref="O3:O38" si="2">D3-$D$2</f>
        <v>10</v>
      </c>
      <c r="P3">
        <f t="shared" ref="P3:P38" si="3">O3/$D$2</f>
        <v>7.0621468926553672E-3</v>
      </c>
      <c r="Q3">
        <f t="shared" ref="Q3:Q38" si="4">N3+P3</f>
        <v>7.948955418531448E-3</v>
      </c>
      <c r="S3">
        <f>PEARSON(Q3:Q38,L3:L38)</f>
        <v>0.87260161117108814</v>
      </c>
    </row>
    <row r="4" spans="1:19">
      <c r="B4">
        <v>1</v>
      </c>
      <c r="C4">
        <v>8</v>
      </c>
      <c r="D4">
        <v>1442</v>
      </c>
      <c r="E4">
        <v>35.023023396666098</v>
      </c>
      <c r="F4">
        <v>3</v>
      </c>
      <c r="G4">
        <v>1944</v>
      </c>
      <c r="H4">
        <v>999</v>
      </c>
      <c r="I4">
        <f>G4-H2</f>
        <v>955</v>
      </c>
      <c r="J4">
        <f>H4-H2</f>
        <v>10</v>
      </c>
      <c r="K4">
        <f>I4/H2</f>
        <v>0.96562184024266939</v>
      </c>
      <c r="L4">
        <f>J4/H2</f>
        <v>1.0111223458038422E-2</v>
      </c>
      <c r="M4" s="2">
        <f t="shared" si="0"/>
        <v>0.70357142857140076</v>
      </c>
      <c r="N4">
        <f t="shared" si="1"/>
        <v>2.0500660360937013E-2</v>
      </c>
      <c r="O4">
        <f t="shared" si="2"/>
        <v>26</v>
      </c>
      <c r="P4">
        <f t="shared" si="3"/>
        <v>1.8361581920903956E-2</v>
      </c>
      <c r="Q4">
        <f t="shared" si="4"/>
        <v>3.8862242281840972E-2</v>
      </c>
    </row>
    <row r="5" spans="1:19">
      <c r="B5">
        <v>2</v>
      </c>
      <c r="C5">
        <v>4</v>
      </c>
      <c r="D5">
        <v>1428</v>
      </c>
      <c r="E5">
        <v>34.936118634761399</v>
      </c>
      <c r="F5">
        <v>2</v>
      </c>
      <c r="G5">
        <v>1926</v>
      </c>
      <c r="H5">
        <v>993</v>
      </c>
      <c r="I5">
        <f>G5-H2</f>
        <v>937</v>
      </c>
      <c r="J5">
        <f>H5-H2</f>
        <v>4</v>
      </c>
      <c r="K5">
        <f>I5/H2</f>
        <v>0.94742163801820023</v>
      </c>
      <c r="L5">
        <f>J5/H2</f>
        <v>4.0444893832153692E-3</v>
      </c>
      <c r="M5" s="2">
        <f t="shared" si="0"/>
        <v>0.61666666666670267</v>
      </c>
      <c r="N5">
        <f t="shared" si="1"/>
        <v>1.7968429893344184E-2</v>
      </c>
      <c r="O5">
        <f t="shared" si="2"/>
        <v>12</v>
      </c>
      <c r="P5">
        <f t="shared" si="3"/>
        <v>8.4745762711864406E-3</v>
      </c>
      <c r="Q5">
        <f t="shared" si="4"/>
        <v>2.6443006164530623E-2</v>
      </c>
    </row>
    <row r="6" spans="1:19">
      <c r="B6">
        <v>3</v>
      </c>
      <c r="C6">
        <v>11</v>
      </c>
      <c r="D6">
        <v>1430</v>
      </c>
      <c r="E6">
        <v>34.967071015713699</v>
      </c>
      <c r="F6">
        <v>2</v>
      </c>
      <c r="G6">
        <v>1935</v>
      </c>
      <c r="H6">
        <v>996</v>
      </c>
      <c r="I6">
        <f>G6-H2</f>
        <v>946</v>
      </c>
      <c r="J6">
        <f>H6-H2</f>
        <v>7</v>
      </c>
      <c r="K6">
        <f>I6/H2</f>
        <v>0.95652173913043481</v>
      </c>
      <c r="L6">
        <f>J6/H2</f>
        <v>7.0778564206268957E-3</v>
      </c>
      <c r="M6" s="2">
        <f t="shared" si="0"/>
        <v>0.64761904761900269</v>
      </c>
      <c r="N6">
        <f t="shared" si="1"/>
        <v>1.8870320196868701E-2</v>
      </c>
      <c r="O6">
        <f t="shared" si="2"/>
        <v>14</v>
      </c>
      <c r="P6">
        <f t="shared" si="3"/>
        <v>9.887005649717515E-3</v>
      </c>
      <c r="Q6">
        <f t="shared" si="4"/>
        <v>2.8757325846586218E-2</v>
      </c>
    </row>
    <row r="7" spans="1:19">
      <c r="B7">
        <v>4</v>
      </c>
      <c r="C7">
        <v>4</v>
      </c>
      <c r="D7">
        <v>1422</v>
      </c>
      <c r="E7">
        <v>34.652785301427997</v>
      </c>
      <c r="F7">
        <v>2</v>
      </c>
      <c r="G7">
        <v>1923</v>
      </c>
      <c r="H7">
        <v>992</v>
      </c>
      <c r="I7">
        <f>G7-H2</f>
        <v>934</v>
      </c>
      <c r="J7">
        <f>H7-H2</f>
        <v>3</v>
      </c>
      <c r="K7">
        <f>I7/H2</f>
        <v>0.9443882709807887</v>
      </c>
      <c r="L7">
        <f>J7/H2</f>
        <v>3.0333670374115269E-3</v>
      </c>
      <c r="M7" s="2">
        <f t="shared" si="0"/>
        <v>0.33333333333330017</v>
      </c>
      <c r="N7">
        <f t="shared" si="1"/>
        <v>9.71266480721154E-3</v>
      </c>
      <c r="O7">
        <f t="shared" si="2"/>
        <v>6</v>
      </c>
      <c r="P7">
        <f t="shared" si="3"/>
        <v>4.2372881355932203E-3</v>
      </c>
      <c r="Q7">
        <f t="shared" si="4"/>
        <v>1.3949952942804759E-2</v>
      </c>
    </row>
    <row r="8" spans="1:19">
      <c r="B8">
        <v>5</v>
      </c>
      <c r="C8">
        <v>4</v>
      </c>
      <c r="D8">
        <v>1422</v>
      </c>
      <c r="E8">
        <v>34.652785301427997</v>
      </c>
      <c r="F8">
        <v>2</v>
      </c>
      <c r="G8">
        <v>1923</v>
      </c>
      <c r="H8">
        <v>992</v>
      </c>
      <c r="I8">
        <f>G8-H2</f>
        <v>934</v>
      </c>
      <c r="J8">
        <f>H8-H2</f>
        <v>3</v>
      </c>
      <c r="K8">
        <f>I8/H2</f>
        <v>0.9443882709807887</v>
      </c>
      <c r="L8">
        <f>J8/H2</f>
        <v>3.0333670374115269E-3</v>
      </c>
      <c r="M8" s="2">
        <f t="shared" si="0"/>
        <v>0.33333333333330017</v>
      </c>
      <c r="N8">
        <f t="shared" si="1"/>
        <v>9.71266480721154E-3</v>
      </c>
      <c r="O8">
        <f t="shared" si="2"/>
        <v>6</v>
      </c>
      <c r="P8">
        <f t="shared" si="3"/>
        <v>4.2372881355932203E-3</v>
      </c>
      <c r="Q8">
        <f t="shared" si="4"/>
        <v>1.3949952942804759E-2</v>
      </c>
    </row>
    <row r="9" spans="1:19">
      <c r="B9">
        <v>6</v>
      </c>
      <c r="C9">
        <v>8</v>
      </c>
      <c r="D9">
        <v>1428</v>
      </c>
      <c r="E9">
        <v>34.901030915463103</v>
      </c>
      <c r="F9">
        <v>2</v>
      </c>
      <c r="G9">
        <v>1932</v>
      </c>
      <c r="H9">
        <v>995</v>
      </c>
      <c r="I9">
        <f>G9-H2</f>
        <v>943</v>
      </c>
      <c r="J9">
        <f>H9-H2</f>
        <v>6</v>
      </c>
      <c r="K9">
        <f>I9/H2</f>
        <v>0.95348837209302328</v>
      </c>
      <c r="L9">
        <f>J9/H2</f>
        <v>6.0667340748230538E-3</v>
      </c>
      <c r="M9" s="2">
        <f t="shared" si="0"/>
        <v>0.58157894736840632</v>
      </c>
      <c r="N9">
        <f t="shared" si="1"/>
        <v>1.6946044124162441E-2</v>
      </c>
      <c r="O9">
        <f t="shared" si="2"/>
        <v>12</v>
      </c>
      <c r="P9">
        <f t="shared" si="3"/>
        <v>8.4745762711864406E-3</v>
      </c>
      <c r="Q9">
        <f t="shared" si="4"/>
        <v>2.5420620395348884E-2</v>
      </c>
    </row>
    <row r="10" spans="1:19">
      <c r="B10">
        <v>7</v>
      </c>
      <c r="C10">
        <v>17</v>
      </c>
      <c r="D10">
        <v>1470</v>
      </c>
      <c r="E10">
        <v>34.9367288559665</v>
      </c>
      <c r="F10">
        <v>2</v>
      </c>
      <c r="G10">
        <v>1971</v>
      </c>
      <c r="H10">
        <v>1011</v>
      </c>
      <c r="I10">
        <f>G10-H2</f>
        <v>982</v>
      </c>
      <c r="J10">
        <f>H10-H2</f>
        <v>22</v>
      </c>
      <c r="K10">
        <f>I10/H2</f>
        <v>0.99292214357937314</v>
      </c>
      <c r="L10">
        <f>J10/H2</f>
        <v>2.2244691607684528E-2</v>
      </c>
      <c r="M10" s="2">
        <f t="shared" si="0"/>
        <v>0.61727688787180313</v>
      </c>
      <c r="N10">
        <f t="shared" si="1"/>
        <v>1.7986210515414366E-2</v>
      </c>
      <c r="O10">
        <f t="shared" si="2"/>
        <v>54</v>
      </c>
      <c r="P10">
        <f t="shared" si="3"/>
        <v>3.8135593220338986E-2</v>
      </c>
      <c r="Q10">
        <f t="shared" si="4"/>
        <v>5.6121803735753352E-2</v>
      </c>
    </row>
    <row r="11" spans="1:19">
      <c r="B11">
        <v>8</v>
      </c>
      <c r="C11">
        <v>9</v>
      </c>
      <c r="D11">
        <v>1440</v>
      </c>
      <c r="E11">
        <v>34.648574496343301</v>
      </c>
      <c r="F11">
        <v>2</v>
      </c>
      <c r="G11">
        <v>1944</v>
      </c>
      <c r="H11">
        <v>998</v>
      </c>
      <c r="I11">
        <f>G11-H2</f>
        <v>955</v>
      </c>
      <c r="J11">
        <f>H11-H2</f>
        <v>9</v>
      </c>
      <c r="K11">
        <f>I11/H2</f>
        <v>0.96562184024266939</v>
      </c>
      <c r="L11">
        <f>J11/H2</f>
        <v>9.1001011122345803E-3</v>
      </c>
      <c r="M11" s="2">
        <f t="shared" si="0"/>
        <v>0.32912252824860389</v>
      </c>
      <c r="N11">
        <f t="shared" si="1"/>
        <v>9.5899703921430556E-3</v>
      </c>
      <c r="O11">
        <f t="shared" si="2"/>
        <v>24</v>
      </c>
      <c r="P11">
        <f t="shared" si="3"/>
        <v>1.6949152542372881E-2</v>
      </c>
      <c r="Q11">
        <f t="shared" si="4"/>
        <v>2.6539122934515935E-2</v>
      </c>
    </row>
    <row r="12" spans="1:19">
      <c r="B12">
        <v>9</v>
      </c>
      <c r="C12">
        <v>6</v>
      </c>
      <c r="D12">
        <v>1440</v>
      </c>
      <c r="E12">
        <v>34.484354521858101</v>
      </c>
      <c r="F12">
        <v>2</v>
      </c>
      <c r="G12">
        <v>1935</v>
      </c>
      <c r="H12">
        <v>996</v>
      </c>
      <c r="I12">
        <f>G12-H2</f>
        <v>946</v>
      </c>
      <c r="J12">
        <f>H12-H2</f>
        <v>7</v>
      </c>
      <c r="K12">
        <f>I12/H2</f>
        <v>0.95652173913043481</v>
      </c>
      <c r="L12">
        <f>J12/H2</f>
        <v>7.0778564206268957E-3</v>
      </c>
      <c r="M12" s="2">
        <f t="shared" si="0"/>
        <v>0.16490255376340457</v>
      </c>
      <c r="N12">
        <f t="shared" si="1"/>
        <v>4.8049296916718633E-3</v>
      </c>
      <c r="O12">
        <f t="shared" si="2"/>
        <v>24</v>
      </c>
      <c r="P12">
        <f t="shared" si="3"/>
        <v>1.6949152542372881E-2</v>
      </c>
      <c r="Q12">
        <f t="shared" si="4"/>
        <v>2.1754082234044743E-2</v>
      </c>
    </row>
    <row r="13" spans="1:19">
      <c r="B13">
        <v>10</v>
      </c>
      <c r="C13">
        <v>7</v>
      </c>
      <c r="D13">
        <v>1445</v>
      </c>
      <c r="E13">
        <v>34.888028356983597</v>
      </c>
      <c r="F13">
        <v>2</v>
      </c>
      <c r="G13">
        <v>1936</v>
      </c>
      <c r="H13">
        <v>998</v>
      </c>
      <c r="I13">
        <f>G13-H2</f>
        <v>947</v>
      </c>
      <c r="J13">
        <f>H13-H2</f>
        <v>9</v>
      </c>
      <c r="K13">
        <f>I13/H2</f>
        <v>0.95753286147623862</v>
      </c>
      <c r="L13">
        <f>J13/H2</f>
        <v>9.1001011122345803E-3</v>
      </c>
      <c r="M13" s="2">
        <f t="shared" si="0"/>
        <v>0.56857638888889994</v>
      </c>
      <c r="N13">
        <f t="shared" si="1"/>
        <v>1.6567175647719569E-2</v>
      </c>
      <c r="O13">
        <f t="shared" si="2"/>
        <v>29</v>
      </c>
      <c r="P13">
        <f t="shared" si="3"/>
        <v>2.0480225988700564E-2</v>
      </c>
      <c r="Q13">
        <f t="shared" si="4"/>
        <v>3.7047401636420133E-2</v>
      </c>
    </row>
    <row r="14" spans="1:19">
      <c r="B14">
        <v>11</v>
      </c>
      <c r="C14">
        <v>7</v>
      </c>
      <c r="D14">
        <v>1434</v>
      </c>
      <c r="E14">
        <v>34.8185791964478</v>
      </c>
      <c r="F14">
        <v>2</v>
      </c>
      <c r="G14">
        <v>1938</v>
      </c>
      <c r="H14">
        <v>997</v>
      </c>
      <c r="I14">
        <f>G14-H2</f>
        <v>949</v>
      </c>
      <c r="J14">
        <f>H14-H2</f>
        <v>8</v>
      </c>
      <c r="K14">
        <f>I14/H2</f>
        <v>0.95955510616784634</v>
      </c>
      <c r="L14">
        <f>J14/H2</f>
        <v>8.0889787664307385E-3</v>
      </c>
      <c r="M14" s="2">
        <f t="shared" si="0"/>
        <v>0.49912722835310319</v>
      </c>
      <c r="N14">
        <f t="shared" si="1"/>
        <v>1.4543566395440116E-2</v>
      </c>
      <c r="O14">
        <f t="shared" si="2"/>
        <v>18</v>
      </c>
      <c r="P14">
        <f t="shared" si="3"/>
        <v>1.2711864406779662E-2</v>
      </c>
      <c r="Q14">
        <f t="shared" si="4"/>
        <v>2.7255430802219777E-2</v>
      </c>
    </row>
    <row r="15" spans="1:19">
      <c r="B15">
        <v>12</v>
      </c>
      <c r="C15">
        <v>9</v>
      </c>
      <c r="D15">
        <v>1451</v>
      </c>
      <c r="E15">
        <v>35.083328635565003</v>
      </c>
      <c r="F15">
        <v>3</v>
      </c>
      <c r="G15">
        <v>1953</v>
      </c>
      <c r="H15">
        <v>1007</v>
      </c>
      <c r="I15">
        <f>G15-H2</f>
        <v>964</v>
      </c>
      <c r="J15">
        <f>H15-H2</f>
        <v>18</v>
      </c>
      <c r="K15">
        <f>I15/H2</f>
        <v>0.97472194135490398</v>
      </c>
      <c r="L15">
        <f>J15/H2</f>
        <v>1.8200202224469161E-2</v>
      </c>
      <c r="M15" s="2">
        <f t="shared" si="0"/>
        <v>0.76387666747030636</v>
      </c>
      <c r="N15">
        <f t="shared" si="1"/>
        <v>2.2257834075568843E-2</v>
      </c>
      <c r="O15">
        <f t="shared" si="2"/>
        <v>35</v>
      </c>
      <c r="P15">
        <f t="shared" si="3"/>
        <v>2.4717514124293787E-2</v>
      </c>
      <c r="Q15">
        <f t="shared" si="4"/>
        <v>4.6975348199862627E-2</v>
      </c>
    </row>
    <row r="16" spans="1:19">
      <c r="B16">
        <v>13</v>
      </c>
      <c r="C16">
        <v>9</v>
      </c>
      <c r="D16">
        <v>1437</v>
      </c>
      <c r="E16">
        <v>34.878532507143902</v>
      </c>
      <c r="F16">
        <v>2</v>
      </c>
      <c r="G16">
        <v>1941</v>
      </c>
      <c r="H16">
        <v>998</v>
      </c>
      <c r="I16">
        <f>G16-H2</f>
        <v>952</v>
      </c>
      <c r="J16">
        <f>H16-H2</f>
        <v>9</v>
      </c>
      <c r="K16">
        <f>I16/H2</f>
        <v>0.96258847320525787</v>
      </c>
      <c r="L16">
        <f>J16/H2</f>
        <v>9.1001011122345803E-3</v>
      </c>
      <c r="M16" s="2">
        <f t="shared" si="0"/>
        <v>0.55908053904920507</v>
      </c>
      <c r="N16">
        <f t="shared" si="1"/>
        <v>1.6290485628061832E-2</v>
      </c>
      <c r="O16">
        <f t="shared" si="2"/>
        <v>21</v>
      </c>
      <c r="P16">
        <f t="shared" si="3"/>
        <v>1.4830508474576272E-2</v>
      </c>
      <c r="Q16">
        <f t="shared" si="4"/>
        <v>3.1120994102638105E-2</v>
      </c>
    </row>
    <row r="17" spans="1:17">
      <c r="B17">
        <v>14</v>
      </c>
      <c r="C17">
        <v>5</v>
      </c>
      <c r="D17">
        <v>1428</v>
      </c>
      <c r="E17">
        <v>34.914075624008703</v>
      </c>
      <c r="F17">
        <v>2</v>
      </c>
      <c r="G17">
        <v>1927</v>
      </c>
      <c r="H17">
        <v>993</v>
      </c>
      <c r="I17">
        <f>G17-H2</f>
        <v>938</v>
      </c>
      <c r="J17">
        <f>H17-H2</f>
        <v>4</v>
      </c>
      <c r="K17">
        <f>I17/H2</f>
        <v>0.94843276036400403</v>
      </c>
      <c r="L17">
        <f>J17/H2</f>
        <v>4.0444893832153692E-3</v>
      </c>
      <c r="M17" s="2">
        <f t="shared" si="0"/>
        <v>0.59462365591400612</v>
      </c>
      <c r="N17">
        <f t="shared" si="1"/>
        <v>1.7326140768996016E-2</v>
      </c>
      <c r="O17">
        <f t="shared" si="2"/>
        <v>12</v>
      </c>
      <c r="P17">
        <f t="shared" si="3"/>
        <v>8.4745762711864406E-3</v>
      </c>
      <c r="Q17">
        <f t="shared" si="4"/>
        <v>2.5800717040182455E-2</v>
      </c>
    </row>
    <row r="18" spans="1:17">
      <c r="B18">
        <v>15</v>
      </c>
      <c r="C18">
        <v>4</v>
      </c>
      <c r="D18">
        <v>1454</v>
      </c>
      <c r="E18">
        <v>34.563500911364997</v>
      </c>
      <c r="F18">
        <v>2</v>
      </c>
      <c r="G18">
        <v>1924</v>
      </c>
      <c r="H18">
        <v>994</v>
      </c>
      <c r="I18">
        <f>G18-H2</f>
        <v>935</v>
      </c>
      <c r="J18">
        <f>H18-H2</f>
        <v>5</v>
      </c>
      <c r="K18">
        <f>I18/H2</f>
        <v>0.94539939332659251</v>
      </c>
      <c r="L18">
        <f>J18/H2</f>
        <v>5.0556117290192111E-3</v>
      </c>
      <c r="M18" s="2">
        <f t="shared" si="0"/>
        <v>0.24404894327030036</v>
      </c>
      <c r="N18">
        <f t="shared" si="1"/>
        <v>7.1110967476165424E-3</v>
      </c>
      <c r="O18">
        <f t="shared" si="2"/>
        <v>38</v>
      </c>
      <c r="P18">
        <f t="shared" si="3"/>
        <v>2.6836158192090395E-2</v>
      </c>
      <c r="Q18">
        <f t="shared" si="4"/>
        <v>3.3947254939706933E-2</v>
      </c>
    </row>
    <row r="19" spans="1:17">
      <c r="B19">
        <v>16</v>
      </c>
      <c r="C19">
        <v>9</v>
      </c>
      <c r="D19">
        <v>1472</v>
      </c>
      <c r="E19">
        <v>35.149011521444599</v>
      </c>
      <c r="F19">
        <v>3</v>
      </c>
      <c r="G19">
        <v>1949</v>
      </c>
      <c r="H19">
        <v>1005</v>
      </c>
      <c r="I19">
        <f>G19-H2</f>
        <v>960</v>
      </c>
      <c r="J19">
        <f>H19-H2</f>
        <v>16</v>
      </c>
      <c r="K19">
        <f>I19/H2</f>
        <v>0.97067745197168853</v>
      </c>
      <c r="L19">
        <f>J19/H2</f>
        <v>1.6177957532861477E-2</v>
      </c>
      <c r="M19" s="2">
        <f t="shared" si="0"/>
        <v>0.8295595533499025</v>
      </c>
      <c r="N19">
        <f t="shared" si="1"/>
        <v>2.417170163792557E-2</v>
      </c>
      <c r="O19">
        <f t="shared" si="2"/>
        <v>56</v>
      </c>
      <c r="P19">
        <f t="shared" si="3"/>
        <v>3.954802259887006E-2</v>
      </c>
      <c r="Q19">
        <f t="shared" si="4"/>
        <v>6.371972423679563E-2</v>
      </c>
    </row>
    <row r="20" spans="1:17">
      <c r="B20">
        <v>17</v>
      </c>
      <c r="C20">
        <v>4</v>
      </c>
      <c r="D20">
        <v>1424</v>
      </c>
      <c r="E20">
        <v>34.119451968094701</v>
      </c>
      <c r="F20">
        <v>2</v>
      </c>
      <c r="G20">
        <v>1923</v>
      </c>
      <c r="H20">
        <v>992</v>
      </c>
      <c r="I20">
        <f t="shared" ref="I20:I38" si="5">G20-H$2</f>
        <v>934</v>
      </c>
      <c r="J20">
        <f t="shared" ref="J20:J38" si="6">H20-H$2</f>
        <v>3</v>
      </c>
      <c r="K20">
        <f t="shared" ref="K20:K38" si="7">I20/H$2</f>
        <v>0.9443882709807887</v>
      </c>
      <c r="L20">
        <f t="shared" ref="L20:L38" si="8">J20/H$2</f>
        <v>3.0333670374115269E-3</v>
      </c>
      <c r="M20" s="2">
        <f t="shared" si="0"/>
        <v>-0.19999999999999574</v>
      </c>
      <c r="N20">
        <f t="shared" si="1"/>
        <v>-5.8275988843273794E-3</v>
      </c>
      <c r="O20">
        <f t="shared" si="2"/>
        <v>8</v>
      </c>
      <c r="P20">
        <f t="shared" si="3"/>
        <v>5.6497175141242938E-3</v>
      </c>
      <c r="Q20">
        <f t="shared" si="4"/>
        <v>-1.7788137020308559E-4</v>
      </c>
    </row>
    <row r="21" spans="1:17">
      <c r="A21" t="s">
        <v>21</v>
      </c>
      <c r="B21">
        <v>0</v>
      </c>
      <c r="C21">
        <v>4</v>
      </c>
      <c r="D21">
        <v>1426</v>
      </c>
      <c r="E21">
        <v>34.349886750703398</v>
      </c>
      <c r="F21">
        <v>2</v>
      </c>
      <c r="G21">
        <v>1923</v>
      </c>
      <c r="H21">
        <v>991</v>
      </c>
      <c r="I21">
        <f t="shared" si="5"/>
        <v>934</v>
      </c>
      <c r="J21">
        <f t="shared" si="6"/>
        <v>2</v>
      </c>
      <c r="K21">
        <f t="shared" si="7"/>
        <v>0.9443882709807887</v>
      </c>
      <c r="L21">
        <f t="shared" si="8"/>
        <v>2.0222446916076846E-3</v>
      </c>
      <c r="M21" s="2">
        <f t="shared" si="0"/>
        <v>3.0434782608701028E-2</v>
      </c>
      <c r="N21">
        <f t="shared" si="1"/>
        <v>8.8680852587608107E-4</v>
      </c>
      <c r="O21">
        <f t="shared" si="2"/>
        <v>10</v>
      </c>
      <c r="P21">
        <f t="shared" si="3"/>
        <v>7.0621468926553672E-3</v>
      </c>
      <c r="Q21">
        <f t="shared" si="4"/>
        <v>7.948955418531448E-3</v>
      </c>
    </row>
    <row r="22" spans="1:17">
      <c r="B22">
        <v>1</v>
      </c>
      <c r="C22">
        <v>8</v>
      </c>
      <c r="D22">
        <v>1442</v>
      </c>
      <c r="E22">
        <v>35.023023396666098</v>
      </c>
      <c r="F22">
        <v>3</v>
      </c>
      <c r="G22">
        <v>1944</v>
      </c>
      <c r="H22">
        <v>999</v>
      </c>
      <c r="I22">
        <f t="shared" si="5"/>
        <v>955</v>
      </c>
      <c r="J22">
        <f t="shared" si="6"/>
        <v>10</v>
      </c>
      <c r="K22">
        <f t="shared" si="7"/>
        <v>0.96562184024266939</v>
      </c>
      <c r="L22">
        <f t="shared" si="8"/>
        <v>1.0111223458038422E-2</v>
      </c>
      <c r="M22" s="2">
        <f t="shared" si="0"/>
        <v>0.70357142857140076</v>
      </c>
      <c r="N22">
        <f t="shared" si="1"/>
        <v>2.0500660360937013E-2</v>
      </c>
      <c r="O22">
        <f t="shared" si="2"/>
        <v>26</v>
      </c>
      <c r="P22">
        <f t="shared" si="3"/>
        <v>1.8361581920903956E-2</v>
      </c>
      <c r="Q22">
        <f t="shared" si="4"/>
        <v>3.8862242281840972E-2</v>
      </c>
    </row>
    <row r="23" spans="1:17">
      <c r="B23">
        <v>2</v>
      </c>
      <c r="C23">
        <v>4</v>
      </c>
      <c r="D23">
        <v>1428</v>
      </c>
      <c r="E23">
        <v>34.936118634761399</v>
      </c>
      <c r="F23">
        <v>2</v>
      </c>
      <c r="G23">
        <v>1926</v>
      </c>
      <c r="H23">
        <v>993</v>
      </c>
      <c r="I23">
        <f t="shared" si="5"/>
        <v>937</v>
      </c>
      <c r="J23">
        <f t="shared" si="6"/>
        <v>4</v>
      </c>
      <c r="K23">
        <f t="shared" si="7"/>
        <v>0.94742163801820023</v>
      </c>
      <c r="L23">
        <f t="shared" si="8"/>
        <v>4.0444893832153692E-3</v>
      </c>
      <c r="M23" s="2">
        <f t="shared" si="0"/>
        <v>0.61666666666670267</v>
      </c>
      <c r="N23">
        <f t="shared" si="1"/>
        <v>1.7968429893344184E-2</v>
      </c>
      <c r="O23">
        <f t="shared" si="2"/>
        <v>12</v>
      </c>
      <c r="P23">
        <f t="shared" si="3"/>
        <v>8.4745762711864406E-3</v>
      </c>
      <c r="Q23">
        <f t="shared" si="4"/>
        <v>2.6443006164530623E-2</v>
      </c>
    </row>
    <row r="24" spans="1:17">
      <c r="B24">
        <v>3</v>
      </c>
      <c r="C24">
        <v>11</v>
      </c>
      <c r="D24">
        <v>1430</v>
      </c>
      <c r="E24">
        <v>34.967071015713699</v>
      </c>
      <c r="F24">
        <v>2</v>
      </c>
      <c r="G24">
        <v>1935</v>
      </c>
      <c r="H24">
        <v>996</v>
      </c>
      <c r="I24">
        <f t="shared" si="5"/>
        <v>946</v>
      </c>
      <c r="J24">
        <f t="shared" si="6"/>
        <v>7</v>
      </c>
      <c r="K24">
        <f t="shared" si="7"/>
        <v>0.95652173913043481</v>
      </c>
      <c r="L24">
        <f t="shared" si="8"/>
        <v>7.0778564206268957E-3</v>
      </c>
      <c r="M24" s="2">
        <f t="shared" si="0"/>
        <v>0.64761904761900269</v>
      </c>
      <c r="N24">
        <f t="shared" si="1"/>
        <v>1.8870320196868701E-2</v>
      </c>
      <c r="O24">
        <f t="shared" si="2"/>
        <v>14</v>
      </c>
      <c r="P24">
        <f t="shared" si="3"/>
        <v>9.887005649717515E-3</v>
      </c>
      <c r="Q24">
        <f t="shared" si="4"/>
        <v>2.8757325846586218E-2</v>
      </c>
    </row>
    <row r="25" spans="1:17">
      <c r="B25">
        <v>4</v>
      </c>
      <c r="C25">
        <v>4</v>
      </c>
      <c r="D25">
        <v>1422</v>
      </c>
      <c r="E25">
        <v>34.652785301427997</v>
      </c>
      <c r="F25">
        <v>2</v>
      </c>
      <c r="G25">
        <v>1923</v>
      </c>
      <c r="H25">
        <v>992</v>
      </c>
      <c r="I25">
        <f t="shared" si="5"/>
        <v>934</v>
      </c>
      <c r="J25">
        <f t="shared" si="6"/>
        <v>3</v>
      </c>
      <c r="K25">
        <f t="shared" si="7"/>
        <v>0.9443882709807887</v>
      </c>
      <c r="L25">
        <f t="shared" si="8"/>
        <v>3.0333670374115269E-3</v>
      </c>
      <c r="M25" s="2">
        <f t="shared" si="0"/>
        <v>0.33333333333330017</v>
      </c>
      <c r="N25">
        <f t="shared" si="1"/>
        <v>9.71266480721154E-3</v>
      </c>
      <c r="O25">
        <f t="shared" si="2"/>
        <v>6</v>
      </c>
      <c r="P25">
        <f t="shared" si="3"/>
        <v>4.2372881355932203E-3</v>
      </c>
      <c r="Q25">
        <f t="shared" si="4"/>
        <v>1.3949952942804759E-2</v>
      </c>
    </row>
    <row r="26" spans="1:17">
      <c r="B26">
        <v>5</v>
      </c>
      <c r="C26">
        <v>4</v>
      </c>
      <c r="D26">
        <v>1422</v>
      </c>
      <c r="E26">
        <v>34.652785301427997</v>
      </c>
      <c r="F26">
        <v>2</v>
      </c>
      <c r="G26">
        <v>1923</v>
      </c>
      <c r="H26">
        <v>992</v>
      </c>
      <c r="I26">
        <f t="shared" si="5"/>
        <v>934</v>
      </c>
      <c r="J26">
        <f t="shared" si="6"/>
        <v>3</v>
      </c>
      <c r="K26">
        <f t="shared" si="7"/>
        <v>0.9443882709807887</v>
      </c>
      <c r="L26">
        <f t="shared" si="8"/>
        <v>3.0333670374115269E-3</v>
      </c>
      <c r="M26" s="2">
        <f t="shared" si="0"/>
        <v>0.33333333333330017</v>
      </c>
      <c r="N26">
        <f t="shared" si="1"/>
        <v>9.71266480721154E-3</v>
      </c>
      <c r="O26">
        <f t="shared" si="2"/>
        <v>6</v>
      </c>
      <c r="P26">
        <f t="shared" si="3"/>
        <v>4.2372881355932203E-3</v>
      </c>
      <c r="Q26">
        <f t="shared" si="4"/>
        <v>1.3949952942804759E-2</v>
      </c>
    </row>
    <row r="27" spans="1:17">
      <c r="B27">
        <v>6</v>
      </c>
      <c r="C27">
        <v>8</v>
      </c>
      <c r="D27">
        <v>1428</v>
      </c>
      <c r="E27">
        <v>34.901030915463103</v>
      </c>
      <c r="F27">
        <v>2</v>
      </c>
      <c r="G27">
        <v>1932</v>
      </c>
      <c r="H27">
        <v>995</v>
      </c>
      <c r="I27">
        <f t="shared" si="5"/>
        <v>943</v>
      </c>
      <c r="J27">
        <f t="shared" si="6"/>
        <v>6</v>
      </c>
      <c r="K27">
        <f t="shared" si="7"/>
        <v>0.95348837209302328</v>
      </c>
      <c r="L27">
        <f t="shared" si="8"/>
        <v>6.0667340748230538E-3</v>
      </c>
      <c r="M27" s="2">
        <f t="shared" si="0"/>
        <v>0.58157894736840632</v>
      </c>
      <c r="N27">
        <f t="shared" si="1"/>
        <v>1.6946044124162441E-2</v>
      </c>
      <c r="O27">
        <f t="shared" si="2"/>
        <v>12</v>
      </c>
      <c r="P27">
        <f t="shared" si="3"/>
        <v>8.4745762711864406E-3</v>
      </c>
      <c r="Q27">
        <f t="shared" si="4"/>
        <v>2.5420620395348884E-2</v>
      </c>
    </row>
    <row r="28" spans="1:17">
      <c r="B28">
        <v>7</v>
      </c>
      <c r="C28">
        <v>17</v>
      </c>
      <c r="D28">
        <v>1470</v>
      </c>
      <c r="E28">
        <v>34.9367288559665</v>
      </c>
      <c r="F28">
        <v>2</v>
      </c>
      <c r="G28">
        <v>1971</v>
      </c>
      <c r="H28">
        <v>1011</v>
      </c>
      <c r="I28">
        <f t="shared" si="5"/>
        <v>982</v>
      </c>
      <c r="J28">
        <f t="shared" si="6"/>
        <v>22</v>
      </c>
      <c r="K28">
        <f t="shared" si="7"/>
        <v>0.99292214357937314</v>
      </c>
      <c r="L28">
        <f t="shared" si="8"/>
        <v>2.2244691607684528E-2</v>
      </c>
      <c r="M28" s="2">
        <f t="shared" si="0"/>
        <v>0.61727688787180313</v>
      </c>
      <c r="N28">
        <f t="shared" si="1"/>
        <v>1.7986210515414366E-2</v>
      </c>
      <c r="O28">
        <f t="shared" si="2"/>
        <v>54</v>
      </c>
      <c r="P28">
        <f t="shared" si="3"/>
        <v>3.8135593220338986E-2</v>
      </c>
      <c r="Q28">
        <f t="shared" si="4"/>
        <v>5.6121803735753352E-2</v>
      </c>
    </row>
    <row r="29" spans="1:17">
      <c r="B29">
        <v>8</v>
      </c>
      <c r="C29">
        <v>9</v>
      </c>
      <c r="D29">
        <v>1440</v>
      </c>
      <c r="E29">
        <v>34.648574496343301</v>
      </c>
      <c r="F29">
        <v>2</v>
      </c>
      <c r="G29">
        <v>1944</v>
      </c>
      <c r="H29">
        <v>998</v>
      </c>
      <c r="I29">
        <f t="shared" si="5"/>
        <v>955</v>
      </c>
      <c r="J29">
        <f t="shared" si="6"/>
        <v>9</v>
      </c>
      <c r="K29">
        <f t="shared" si="7"/>
        <v>0.96562184024266939</v>
      </c>
      <c r="L29">
        <f t="shared" si="8"/>
        <v>9.1001011122345803E-3</v>
      </c>
      <c r="M29" s="2">
        <f t="shared" si="0"/>
        <v>0.32912252824860389</v>
      </c>
      <c r="N29">
        <f t="shared" si="1"/>
        <v>9.5899703921430556E-3</v>
      </c>
      <c r="O29">
        <f t="shared" si="2"/>
        <v>24</v>
      </c>
      <c r="P29">
        <f t="shared" si="3"/>
        <v>1.6949152542372881E-2</v>
      </c>
      <c r="Q29">
        <f t="shared" si="4"/>
        <v>2.6539122934515935E-2</v>
      </c>
    </row>
    <row r="30" spans="1:17">
      <c r="B30">
        <v>9</v>
      </c>
      <c r="C30">
        <v>6</v>
      </c>
      <c r="D30">
        <v>1440</v>
      </c>
      <c r="E30">
        <v>34.484354521858101</v>
      </c>
      <c r="F30">
        <v>2</v>
      </c>
      <c r="G30">
        <v>1935</v>
      </c>
      <c r="H30">
        <v>996</v>
      </c>
      <c r="I30">
        <f t="shared" si="5"/>
        <v>946</v>
      </c>
      <c r="J30">
        <f t="shared" si="6"/>
        <v>7</v>
      </c>
      <c r="K30">
        <f t="shared" si="7"/>
        <v>0.95652173913043481</v>
      </c>
      <c r="L30">
        <f t="shared" si="8"/>
        <v>7.0778564206268957E-3</v>
      </c>
      <c r="M30" s="2">
        <f t="shared" si="0"/>
        <v>0.16490255376340457</v>
      </c>
      <c r="N30">
        <f t="shared" si="1"/>
        <v>4.8049296916718633E-3</v>
      </c>
      <c r="O30">
        <f t="shared" si="2"/>
        <v>24</v>
      </c>
      <c r="P30">
        <f t="shared" si="3"/>
        <v>1.6949152542372881E-2</v>
      </c>
      <c r="Q30">
        <f t="shared" si="4"/>
        <v>2.1754082234044743E-2</v>
      </c>
    </row>
    <row r="31" spans="1:17">
      <c r="B31">
        <v>10</v>
      </c>
      <c r="C31">
        <v>7</v>
      </c>
      <c r="D31">
        <v>1445</v>
      </c>
      <c r="E31">
        <v>34.888028356983597</v>
      </c>
      <c r="F31">
        <v>2</v>
      </c>
      <c r="G31">
        <v>1936</v>
      </c>
      <c r="H31">
        <v>998</v>
      </c>
      <c r="I31">
        <f t="shared" si="5"/>
        <v>947</v>
      </c>
      <c r="J31">
        <f t="shared" si="6"/>
        <v>9</v>
      </c>
      <c r="K31">
        <f t="shared" si="7"/>
        <v>0.95753286147623862</v>
      </c>
      <c r="L31">
        <f t="shared" si="8"/>
        <v>9.1001011122345803E-3</v>
      </c>
      <c r="M31" s="2">
        <f t="shared" si="0"/>
        <v>0.56857638888889994</v>
      </c>
      <c r="N31">
        <f t="shared" si="1"/>
        <v>1.6567175647719569E-2</v>
      </c>
      <c r="O31">
        <f t="shared" si="2"/>
        <v>29</v>
      </c>
      <c r="P31">
        <f t="shared" si="3"/>
        <v>2.0480225988700564E-2</v>
      </c>
      <c r="Q31">
        <f t="shared" si="4"/>
        <v>3.7047401636420133E-2</v>
      </c>
    </row>
    <row r="32" spans="1:17">
      <c r="B32">
        <v>11</v>
      </c>
      <c r="C32">
        <v>7</v>
      </c>
      <c r="D32">
        <v>1434</v>
      </c>
      <c r="E32">
        <v>34.8185791964478</v>
      </c>
      <c r="F32">
        <v>2</v>
      </c>
      <c r="G32">
        <v>1938</v>
      </c>
      <c r="H32">
        <v>997</v>
      </c>
      <c r="I32">
        <f t="shared" si="5"/>
        <v>949</v>
      </c>
      <c r="J32">
        <f t="shared" si="6"/>
        <v>8</v>
      </c>
      <c r="K32">
        <f t="shared" si="7"/>
        <v>0.95955510616784634</v>
      </c>
      <c r="L32">
        <f t="shared" si="8"/>
        <v>8.0889787664307385E-3</v>
      </c>
      <c r="M32" s="2">
        <f t="shared" si="0"/>
        <v>0.49912722835310319</v>
      </c>
      <c r="N32">
        <f t="shared" si="1"/>
        <v>1.4543566395440116E-2</v>
      </c>
      <c r="O32">
        <f t="shared" si="2"/>
        <v>18</v>
      </c>
      <c r="P32">
        <f t="shared" si="3"/>
        <v>1.2711864406779662E-2</v>
      </c>
      <c r="Q32">
        <f t="shared" si="4"/>
        <v>2.7255430802219777E-2</v>
      </c>
    </row>
    <row r="33" spans="1:17">
      <c r="B33">
        <v>12</v>
      </c>
      <c r="C33">
        <v>9</v>
      </c>
      <c r="D33">
        <v>1451</v>
      </c>
      <c r="E33">
        <v>35.083328635565003</v>
      </c>
      <c r="F33">
        <v>3</v>
      </c>
      <c r="G33">
        <v>1953</v>
      </c>
      <c r="H33">
        <v>1007</v>
      </c>
      <c r="I33">
        <f t="shared" si="5"/>
        <v>964</v>
      </c>
      <c r="J33">
        <f t="shared" si="6"/>
        <v>18</v>
      </c>
      <c r="K33">
        <f t="shared" si="7"/>
        <v>0.97472194135490398</v>
      </c>
      <c r="L33">
        <f t="shared" si="8"/>
        <v>1.8200202224469161E-2</v>
      </c>
      <c r="M33" s="2">
        <f t="shared" si="0"/>
        <v>0.76387666747030636</v>
      </c>
      <c r="N33">
        <f t="shared" si="1"/>
        <v>2.2257834075568843E-2</v>
      </c>
      <c r="O33">
        <f t="shared" si="2"/>
        <v>35</v>
      </c>
      <c r="P33">
        <f t="shared" si="3"/>
        <v>2.4717514124293787E-2</v>
      </c>
      <c r="Q33">
        <f t="shared" si="4"/>
        <v>4.6975348199862627E-2</v>
      </c>
    </row>
    <row r="34" spans="1:17">
      <c r="B34">
        <v>13</v>
      </c>
      <c r="C34">
        <v>9</v>
      </c>
      <c r="D34">
        <v>1437</v>
      </c>
      <c r="E34">
        <v>34.878532507143902</v>
      </c>
      <c r="F34">
        <v>2</v>
      </c>
      <c r="G34">
        <v>1941</v>
      </c>
      <c r="H34">
        <v>998</v>
      </c>
      <c r="I34">
        <f t="shared" si="5"/>
        <v>952</v>
      </c>
      <c r="J34">
        <f t="shared" si="6"/>
        <v>9</v>
      </c>
      <c r="K34">
        <f t="shared" si="7"/>
        <v>0.96258847320525787</v>
      </c>
      <c r="L34">
        <f t="shared" si="8"/>
        <v>9.1001011122345803E-3</v>
      </c>
      <c r="M34" s="2">
        <f t="shared" si="0"/>
        <v>0.55908053904920507</v>
      </c>
      <c r="N34">
        <f t="shared" si="1"/>
        <v>1.6290485628061832E-2</v>
      </c>
      <c r="O34">
        <f t="shared" si="2"/>
        <v>21</v>
      </c>
      <c r="P34">
        <f t="shared" si="3"/>
        <v>1.4830508474576272E-2</v>
      </c>
      <c r="Q34">
        <f t="shared" si="4"/>
        <v>3.1120994102638105E-2</v>
      </c>
    </row>
    <row r="35" spans="1:17">
      <c r="B35">
        <v>14</v>
      </c>
      <c r="C35">
        <v>5</v>
      </c>
      <c r="D35">
        <v>1428</v>
      </c>
      <c r="E35">
        <v>34.914075624008703</v>
      </c>
      <c r="F35">
        <v>2</v>
      </c>
      <c r="G35">
        <v>1927</v>
      </c>
      <c r="H35">
        <v>993</v>
      </c>
      <c r="I35">
        <f t="shared" si="5"/>
        <v>938</v>
      </c>
      <c r="J35">
        <f t="shared" si="6"/>
        <v>4</v>
      </c>
      <c r="K35">
        <f t="shared" si="7"/>
        <v>0.94843276036400403</v>
      </c>
      <c r="L35">
        <f t="shared" si="8"/>
        <v>4.0444893832153692E-3</v>
      </c>
      <c r="M35" s="2">
        <f t="shared" si="0"/>
        <v>0.59462365591400612</v>
      </c>
      <c r="N35">
        <f t="shared" si="1"/>
        <v>1.7326140768996016E-2</v>
      </c>
      <c r="O35">
        <f t="shared" si="2"/>
        <v>12</v>
      </c>
      <c r="P35">
        <f t="shared" si="3"/>
        <v>8.4745762711864406E-3</v>
      </c>
      <c r="Q35">
        <f t="shared" si="4"/>
        <v>2.5800717040182455E-2</v>
      </c>
    </row>
    <row r="36" spans="1:17">
      <c r="B36">
        <v>15</v>
      </c>
      <c r="C36">
        <v>4</v>
      </c>
      <c r="D36">
        <v>1454</v>
      </c>
      <c r="E36">
        <v>34.563500911364997</v>
      </c>
      <c r="F36">
        <v>2</v>
      </c>
      <c r="G36">
        <v>1924</v>
      </c>
      <c r="H36">
        <v>994</v>
      </c>
      <c r="I36">
        <f t="shared" si="5"/>
        <v>935</v>
      </c>
      <c r="J36">
        <f t="shared" si="6"/>
        <v>5</v>
      </c>
      <c r="K36">
        <f t="shared" si="7"/>
        <v>0.94539939332659251</v>
      </c>
      <c r="L36">
        <f t="shared" si="8"/>
        <v>5.0556117290192111E-3</v>
      </c>
      <c r="M36" s="2">
        <f t="shared" si="0"/>
        <v>0.24404894327030036</v>
      </c>
      <c r="N36">
        <f t="shared" si="1"/>
        <v>7.1110967476165424E-3</v>
      </c>
      <c r="O36">
        <f t="shared" si="2"/>
        <v>38</v>
      </c>
      <c r="P36">
        <f t="shared" si="3"/>
        <v>2.6836158192090395E-2</v>
      </c>
      <c r="Q36">
        <f t="shared" si="4"/>
        <v>3.3947254939706933E-2</v>
      </c>
    </row>
    <row r="37" spans="1:17">
      <c r="B37">
        <v>16</v>
      </c>
      <c r="C37">
        <v>9</v>
      </c>
      <c r="D37">
        <v>1472</v>
      </c>
      <c r="E37">
        <v>35.1490115214445</v>
      </c>
      <c r="F37">
        <v>3</v>
      </c>
      <c r="G37">
        <v>1949</v>
      </c>
      <c r="H37">
        <v>1005</v>
      </c>
      <c r="I37">
        <f t="shared" si="5"/>
        <v>960</v>
      </c>
      <c r="J37">
        <f t="shared" si="6"/>
        <v>16</v>
      </c>
      <c r="K37">
        <f t="shared" si="7"/>
        <v>0.97067745197168853</v>
      </c>
      <c r="L37">
        <f t="shared" si="8"/>
        <v>1.6177957532861477E-2</v>
      </c>
      <c r="M37" s="2">
        <f t="shared" si="0"/>
        <v>0.82955955334980302</v>
      </c>
      <c r="N37">
        <f t="shared" si="1"/>
        <v>2.417170163792267E-2</v>
      </c>
      <c r="O37">
        <f t="shared" si="2"/>
        <v>56</v>
      </c>
      <c r="P37">
        <f t="shared" si="3"/>
        <v>3.954802259887006E-2</v>
      </c>
      <c r="Q37">
        <f t="shared" si="4"/>
        <v>6.371972423679273E-2</v>
      </c>
    </row>
    <row r="38" spans="1:17">
      <c r="B38">
        <v>17</v>
      </c>
      <c r="C38">
        <v>4</v>
      </c>
      <c r="D38">
        <v>1424</v>
      </c>
      <c r="E38">
        <v>34.119451968094701</v>
      </c>
      <c r="F38">
        <v>2</v>
      </c>
      <c r="G38">
        <v>1923</v>
      </c>
      <c r="H38">
        <v>992</v>
      </c>
      <c r="I38">
        <f t="shared" si="5"/>
        <v>934</v>
      </c>
      <c r="J38">
        <f t="shared" si="6"/>
        <v>3</v>
      </c>
      <c r="K38">
        <f t="shared" si="7"/>
        <v>0.9443882709807887</v>
      </c>
      <c r="L38">
        <f t="shared" si="8"/>
        <v>3.0333670374115269E-3</v>
      </c>
      <c r="M38" s="2">
        <f t="shared" si="0"/>
        <v>-0.19999999999999574</v>
      </c>
      <c r="N38">
        <f t="shared" si="1"/>
        <v>-5.8275988843273794E-3</v>
      </c>
      <c r="O38">
        <f t="shared" si="2"/>
        <v>8</v>
      </c>
      <c r="P38">
        <f t="shared" si="3"/>
        <v>5.6497175141242938E-3</v>
      </c>
      <c r="Q38">
        <f t="shared" si="4"/>
        <v>-1.7788137020308559E-4</v>
      </c>
    </row>
    <row r="42" spans="1:17">
      <c r="C42" t="s">
        <v>40</v>
      </c>
    </row>
    <row r="43" spans="1:17">
      <c r="A43" t="s">
        <v>42</v>
      </c>
      <c r="C43">
        <f>PEARSON(C2:C38,H2:H38)</f>
        <v>0.85346138215212486</v>
      </c>
    </row>
    <row r="44" spans="1:17">
      <c r="A44" t="s">
        <v>43</v>
      </c>
      <c r="C44">
        <f>PEARSON(D2:D38,H2:H38)</f>
        <v>0.86413310085559791</v>
      </c>
    </row>
    <row r="45" spans="1:17">
      <c r="A45" t="s">
        <v>44</v>
      </c>
      <c r="C45">
        <f>PEARSON(E2:E38,H2:H38)</f>
        <v>0.62580113622197986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/>
  </sheetViews>
  <sheetFormatPr baseColWidth="10" defaultRowHeight="14"/>
  <cols>
    <col min="1" max="1" width="7.1640625" customWidth="1"/>
    <col min="2" max="2" width="10.4140625" customWidth="1"/>
    <col min="3" max="3" width="10.1640625" customWidth="1"/>
    <col min="4" max="4" width="7.58203125" customWidth="1"/>
    <col min="5" max="5" width="15.4140625" customWidth="1"/>
    <col min="6" max="6" width="5.4140625" customWidth="1"/>
    <col min="7" max="7" width="7.5" customWidth="1"/>
    <col min="8" max="8" width="13.5" customWidth="1"/>
    <col min="9" max="9" width="14.5" customWidth="1"/>
    <col min="10" max="12" width="10.6640625" customWidth="1"/>
    <col min="13" max="13" width="13.75" customWidth="1"/>
    <col min="14" max="1024" width="10.6640625" customWidth="1"/>
  </cols>
  <sheetData>
    <row r="1" spans="1:19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9">
      <c r="B2" t="s">
        <v>38</v>
      </c>
      <c r="C2">
        <v>0</v>
      </c>
      <c r="D2">
        <v>8391</v>
      </c>
      <c r="E2">
        <v>123.010897256177</v>
      </c>
      <c r="F2">
        <v>10</v>
      </c>
      <c r="G2">
        <v>5573</v>
      </c>
      <c r="H2">
        <v>3072</v>
      </c>
      <c r="I2">
        <f t="shared" ref="I2:I36" si="0">G2-H$2</f>
        <v>2501</v>
      </c>
      <c r="J2">
        <f t="shared" ref="J2:J36" si="1">H2-H$2</f>
        <v>0</v>
      </c>
    </row>
    <row r="3" spans="1:19">
      <c r="A3" t="s">
        <v>9</v>
      </c>
      <c r="B3">
        <v>0</v>
      </c>
      <c r="C3">
        <v>4</v>
      </c>
      <c r="D3">
        <v>8415</v>
      </c>
      <c r="E3">
        <v>123.260897256177</v>
      </c>
      <c r="F3">
        <v>10</v>
      </c>
      <c r="G3">
        <v>5585</v>
      </c>
      <c r="H3">
        <v>3076</v>
      </c>
      <c r="I3">
        <f t="shared" si="0"/>
        <v>2513</v>
      </c>
      <c r="J3">
        <f t="shared" si="1"/>
        <v>4</v>
      </c>
      <c r="K3">
        <f t="shared" ref="K3:K36" si="2">I3/H$2</f>
        <v>0.81803385416666663</v>
      </c>
      <c r="L3">
        <f t="shared" ref="L3:L36" si="3">J3/H$2</f>
        <v>1.3020833333333333E-3</v>
      </c>
      <c r="M3" s="2">
        <f t="shared" ref="M3:M36" si="4">E3-$E$2</f>
        <v>0.25</v>
      </c>
      <c r="N3">
        <f t="shared" ref="N3:N36" si="5">M3/$E$2</f>
        <v>2.0323402688410697E-3</v>
      </c>
      <c r="O3">
        <f t="shared" ref="O3:O36" si="6">D3-$D$2</f>
        <v>24</v>
      </c>
      <c r="P3">
        <f t="shared" ref="P3:P36" si="7">O3/$D$2</f>
        <v>2.8602073650339649E-3</v>
      </c>
      <c r="Q3">
        <f t="shared" ref="Q3:Q36" si="8">N3+P3</f>
        <v>4.8925476338750346E-3</v>
      </c>
      <c r="S3">
        <f>PEARSON(Q3:Q36,L3:L36)</f>
        <v>0.41587047606028404</v>
      </c>
    </row>
    <row r="4" spans="1:19">
      <c r="B4">
        <v>1</v>
      </c>
      <c r="C4">
        <v>4</v>
      </c>
      <c r="D4">
        <v>8415</v>
      </c>
      <c r="E4">
        <v>123.63552497051001</v>
      </c>
      <c r="F4">
        <v>10</v>
      </c>
      <c r="G4">
        <v>5582</v>
      </c>
      <c r="H4">
        <v>3076</v>
      </c>
      <c r="I4">
        <f t="shared" si="0"/>
        <v>2510</v>
      </c>
      <c r="J4">
        <f t="shared" si="1"/>
        <v>4</v>
      </c>
      <c r="K4">
        <f t="shared" si="2"/>
        <v>0.81705729166666663</v>
      </c>
      <c r="L4">
        <f t="shared" si="3"/>
        <v>1.3020833333333333E-3</v>
      </c>
      <c r="M4" s="2">
        <f t="shared" si="4"/>
        <v>0.6246277143330019</v>
      </c>
      <c r="N4">
        <f t="shared" si="5"/>
        <v>5.0778242274924648E-3</v>
      </c>
      <c r="O4">
        <f t="shared" si="6"/>
        <v>24</v>
      </c>
      <c r="P4">
        <f t="shared" si="7"/>
        <v>2.8602073650339649E-3</v>
      </c>
      <c r="Q4">
        <f t="shared" si="8"/>
        <v>7.9380315925264289E-3</v>
      </c>
    </row>
    <row r="5" spans="1:19">
      <c r="B5">
        <v>19</v>
      </c>
      <c r="C5">
        <v>17</v>
      </c>
      <c r="D5">
        <v>8403</v>
      </c>
      <c r="E5">
        <v>123.644825827605</v>
      </c>
      <c r="F5">
        <v>10</v>
      </c>
      <c r="G5">
        <v>5605</v>
      </c>
      <c r="H5">
        <v>3078</v>
      </c>
      <c r="I5">
        <f t="shared" si="0"/>
        <v>2533</v>
      </c>
      <c r="J5">
        <f t="shared" si="1"/>
        <v>6</v>
      </c>
      <c r="K5">
        <f t="shared" si="2"/>
        <v>0.82454427083333337</v>
      </c>
      <c r="L5">
        <f t="shared" si="3"/>
        <v>1.953125E-3</v>
      </c>
      <c r="M5" s="2">
        <f t="shared" si="4"/>
        <v>0.63392857142800096</v>
      </c>
      <c r="N5">
        <f t="shared" si="5"/>
        <v>5.1534342531280751E-3</v>
      </c>
      <c r="O5">
        <f t="shared" si="6"/>
        <v>12</v>
      </c>
      <c r="P5">
        <f t="shared" si="7"/>
        <v>1.4301036825169824E-3</v>
      </c>
      <c r="Q5">
        <f t="shared" si="8"/>
        <v>6.5835379356450575E-3</v>
      </c>
    </row>
    <row r="6" spans="1:19">
      <c r="B6">
        <v>20</v>
      </c>
      <c r="C6">
        <v>9</v>
      </c>
      <c r="D6">
        <v>8433</v>
      </c>
      <c r="E6">
        <v>123.653754399034</v>
      </c>
      <c r="F6">
        <v>9</v>
      </c>
      <c r="G6">
        <v>5605</v>
      </c>
      <c r="H6">
        <v>3084</v>
      </c>
      <c r="I6">
        <f t="shared" si="0"/>
        <v>2533</v>
      </c>
      <c r="J6">
        <f t="shared" si="1"/>
        <v>12</v>
      </c>
      <c r="K6">
        <f t="shared" si="2"/>
        <v>0.82454427083333337</v>
      </c>
      <c r="L6">
        <f t="shared" si="3"/>
        <v>3.90625E-3</v>
      </c>
      <c r="M6" s="2">
        <f t="shared" si="4"/>
        <v>0.64285714285699669</v>
      </c>
      <c r="N6">
        <f t="shared" si="5"/>
        <v>5.2260178341615631E-3</v>
      </c>
      <c r="O6">
        <f t="shared" si="6"/>
        <v>42</v>
      </c>
      <c r="P6">
        <f t="shared" si="7"/>
        <v>5.0053628888094386E-3</v>
      </c>
      <c r="Q6">
        <f t="shared" si="8"/>
        <v>1.0231380722971001E-2</v>
      </c>
    </row>
    <row r="7" spans="1:19">
      <c r="B7">
        <v>21</v>
      </c>
      <c r="C7">
        <v>7</v>
      </c>
      <c r="D7">
        <v>8421</v>
      </c>
      <c r="E7">
        <v>123.681532176812</v>
      </c>
      <c r="F7">
        <v>10</v>
      </c>
      <c r="G7">
        <v>5597</v>
      </c>
      <c r="H7">
        <v>3081</v>
      </c>
      <c r="I7">
        <f t="shared" si="0"/>
        <v>2525</v>
      </c>
      <c r="J7">
        <f t="shared" si="1"/>
        <v>9</v>
      </c>
      <c r="K7">
        <f t="shared" si="2"/>
        <v>0.82194010416666663</v>
      </c>
      <c r="L7">
        <f t="shared" si="3"/>
        <v>2.9296875E-3</v>
      </c>
      <c r="M7" s="2">
        <f t="shared" si="4"/>
        <v>0.67063492063499552</v>
      </c>
      <c r="N7">
        <f t="shared" si="5"/>
        <v>5.4518334195901453E-3</v>
      </c>
      <c r="O7">
        <f t="shared" si="6"/>
        <v>30</v>
      </c>
      <c r="P7">
        <f t="shared" si="7"/>
        <v>3.5752592062924561E-3</v>
      </c>
      <c r="Q7">
        <f t="shared" si="8"/>
        <v>9.0270926258826014E-3</v>
      </c>
    </row>
    <row r="8" spans="1:19">
      <c r="B8">
        <v>22</v>
      </c>
      <c r="C8">
        <v>5</v>
      </c>
      <c r="D8">
        <v>8411</v>
      </c>
      <c r="E8">
        <v>123.6204210657</v>
      </c>
      <c r="F8">
        <v>10</v>
      </c>
      <c r="G8">
        <v>5589</v>
      </c>
      <c r="H8">
        <v>3078</v>
      </c>
      <c r="I8">
        <f t="shared" si="0"/>
        <v>2517</v>
      </c>
      <c r="J8">
        <f t="shared" si="1"/>
        <v>6</v>
      </c>
      <c r="K8">
        <f t="shared" si="2"/>
        <v>0.8193359375</v>
      </c>
      <c r="L8">
        <f t="shared" si="3"/>
        <v>1.953125E-3</v>
      </c>
      <c r="M8" s="2">
        <f t="shared" si="4"/>
        <v>0.60952380952299734</v>
      </c>
      <c r="N8">
        <f t="shared" si="5"/>
        <v>4.9550391316440061E-3</v>
      </c>
      <c r="O8">
        <f t="shared" si="6"/>
        <v>20</v>
      </c>
      <c r="P8">
        <f t="shared" si="7"/>
        <v>2.3835061375283039E-3</v>
      </c>
      <c r="Q8">
        <f t="shared" si="8"/>
        <v>7.3385452691723096E-3</v>
      </c>
    </row>
    <row r="9" spans="1:19">
      <c r="B9">
        <v>23</v>
      </c>
      <c r="C9">
        <v>13</v>
      </c>
      <c r="D9">
        <v>8431</v>
      </c>
      <c r="E9">
        <v>123.686221931501</v>
      </c>
      <c r="F9">
        <v>10</v>
      </c>
      <c r="G9">
        <v>5618</v>
      </c>
      <c r="H9">
        <v>3085</v>
      </c>
      <c r="I9">
        <f t="shared" si="0"/>
        <v>2546</v>
      </c>
      <c r="J9">
        <f t="shared" si="1"/>
        <v>13</v>
      </c>
      <c r="K9">
        <f t="shared" si="2"/>
        <v>0.82877604166666663</v>
      </c>
      <c r="L9">
        <f t="shared" si="3"/>
        <v>4.231770833333333E-3</v>
      </c>
      <c r="M9" s="2">
        <f t="shared" si="4"/>
        <v>0.6753246753239921</v>
      </c>
      <c r="N9">
        <f t="shared" si="5"/>
        <v>5.4899581288118818E-3</v>
      </c>
      <c r="O9">
        <f t="shared" si="6"/>
        <v>40</v>
      </c>
      <c r="P9">
        <f t="shared" si="7"/>
        <v>4.7670122750566079E-3</v>
      </c>
      <c r="Q9">
        <f t="shared" si="8"/>
        <v>1.025697040386849E-2</v>
      </c>
    </row>
    <row r="10" spans="1:19">
      <c r="B10">
        <v>24</v>
      </c>
      <c r="C10">
        <v>10</v>
      </c>
      <c r="D10">
        <v>8427</v>
      </c>
      <c r="E10">
        <v>123.66954253246899</v>
      </c>
      <c r="F10">
        <v>10</v>
      </c>
      <c r="G10">
        <v>5609</v>
      </c>
      <c r="H10">
        <v>3083</v>
      </c>
      <c r="I10">
        <f t="shared" si="0"/>
        <v>2537</v>
      </c>
      <c r="J10">
        <f t="shared" si="1"/>
        <v>11</v>
      </c>
      <c r="K10">
        <f t="shared" si="2"/>
        <v>0.82584635416666663</v>
      </c>
      <c r="L10">
        <f t="shared" si="3"/>
        <v>3.5807291666666665E-3</v>
      </c>
      <c r="M10" s="2">
        <f t="shared" si="4"/>
        <v>0.65864527629199188</v>
      </c>
      <c r="N10">
        <f t="shared" si="5"/>
        <v>5.3543652715606705E-3</v>
      </c>
      <c r="O10">
        <f t="shared" si="6"/>
        <v>36</v>
      </c>
      <c r="P10">
        <f t="shared" si="7"/>
        <v>4.2903110475509473E-3</v>
      </c>
      <c r="Q10">
        <f t="shared" si="8"/>
        <v>9.6446763191116169E-3</v>
      </c>
    </row>
    <row r="11" spans="1:19">
      <c r="B11">
        <v>25</v>
      </c>
      <c r="C11">
        <v>7</v>
      </c>
      <c r="D11">
        <v>8421</v>
      </c>
      <c r="E11">
        <v>123.622008367288</v>
      </c>
      <c r="F11">
        <v>9</v>
      </c>
      <c r="G11">
        <v>5597</v>
      </c>
      <c r="H11">
        <v>3081</v>
      </c>
      <c r="I11">
        <f t="shared" si="0"/>
        <v>2525</v>
      </c>
      <c r="J11">
        <f t="shared" si="1"/>
        <v>9</v>
      </c>
      <c r="K11">
        <f t="shared" si="2"/>
        <v>0.82194010416666663</v>
      </c>
      <c r="L11">
        <f t="shared" si="3"/>
        <v>2.9296875E-3</v>
      </c>
      <c r="M11" s="2">
        <f t="shared" si="4"/>
        <v>0.61111111111100058</v>
      </c>
      <c r="N11">
        <f t="shared" si="5"/>
        <v>4.9679428793883837E-3</v>
      </c>
      <c r="O11">
        <f t="shared" si="6"/>
        <v>30</v>
      </c>
      <c r="P11">
        <f t="shared" si="7"/>
        <v>3.5752592062924561E-3</v>
      </c>
      <c r="Q11">
        <f t="shared" si="8"/>
        <v>8.5432020856808406E-3</v>
      </c>
    </row>
    <row r="12" spans="1:19">
      <c r="B12">
        <v>26</v>
      </c>
      <c r="C12">
        <v>5</v>
      </c>
      <c r="D12">
        <v>8411</v>
      </c>
      <c r="E12">
        <v>123.59423058951</v>
      </c>
      <c r="F12">
        <v>10</v>
      </c>
      <c r="G12">
        <v>5589</v>
      </c>
      <c r="H12">
        <v>3078</v>
      </c>
      <c r="I12">
        <f t="shared" si="0"/>
        <v>2517</v>
      </c>
      <c r="J12">
        <f t="shared" si="1"/>
        <v>6</v>
      </c>
      <c r="K12">
        <f t="shared" si="2"/>
        <v>0.8193359375</v>
      </c>
      <c r="L12">
        <f t="shared" si="3"/>
        <v>1.953125E-3</v>
      </c>
      <c r="M12" s="2">
        <f t="shared" si="4"/>
        <v>0.58333333333300175</v>
      </c>
      <c r="N12">
        <f t="shared" si="5"/>
        <v>4.7421272939598006E-3</v>
      </c>
      <c r="O12">
        <f t="shared" si="6"/>
        <v>20</v>
      </c>
      <c r="P12">
        <f t="shared" si="7"/>
        <v>2.3835061375283039E-3</v>
      </c>
      <c r="Q12">
        <f t="shared" si="8"/>
        <v>7.1256334314881049E-3</v>
      </c>
    </row>
    <row r="13" spans="1:19">
      <c r="B13">
        <v>27</v>
      </c>
      <c r="C13">
        <v>9</v>
      </c>
      <c r="D13">
        <v>8405</v>
      </c>
      <c r="E13">
        <v>123.003966984068</v>
      </c>
      <c r="F13">
        <v>10</v>
      </c>
      <c r="G13">
        <v>5597</v>
      </c>
      <c r="H13">
        <v>3079</v>
      </c>
      <c r="I13">
        <f t="shared" si="0"/>
        <v>2525</v>
      </c>
      <c r="J13">
        <f t="shared" si="1"/>
        <v>7</v>
      </c>
      <c r="K13">
        <f t="shared" si="2"/>
        <v>0.82194010416666663</v>
      </c>
      <c r="L13">
        <f t="shared" si="3"/>
        <v>2.2786458333333335E-3</v>
      </c>
      <c r="M13" s="2">
        <f t="shared" si="4"/>
        <v>-6.9302721090025443E-3</v>
      </c>
      <c r="N13">
        <f t="shared" si="5"/>
        <v>-5.6338684324607995E-5</v>
      </c>
      <c r="O13">
        <f t="shared" si="6"/>
        <v>14</v>
      </c>
      <c r="P13">
        <f t="shared" si="7"/>
        <v>1.6684542962698129E-3</v>
      </c>
      <c r="Q13">
        <f t="shared" si="8"/>
        <v>1.6121156119452049E-3</v>
      </c>
    </row>
    <row r="14" spans="1:19">
      <c r="B14">
        <v>28</v>
      </c>
      <c r="C14">
        <v>6</v>
      </c>
      <c r="D14">
        <v>8405</v>
      </c>
      <c r="E14">
        <v>123.44423058951</v>
      </c>
      <c r="F14">
        <v>10</v>
      </c>
      <c r="G14">
        <v>5589</v>
      </c>
      <c r="H14">
        <v>3078</v>
      </c>
      <c r="I14">
        <f t="shared" si="0"/>
        <v>2517</v>
      </c>
      <c r="J14">
        <f t="shared" si="1"/>
        <v>6</v>
      </c>
      <c r="K14">
        <f t="shared" si="2"/>
        <v>0.8193359375</v>
      </c>
      <c r="L14">
        <f t="shared" si="3"/>
        <v>1.953125E-3</v>
      </c>
      <c r="M14" s="2">
        <f t="shared" si="4"/>
        <v>0.43333333333299606</v>
      </c>
      <c r="N14">
        <f t="shared" si="5"/>
        <v>3.5227231326551128E-3</v>
      </c>
      <c r="O14">
        <f t="shared" si="6"/>
        <v>14</v>
      </c>
      <c r="P14">
        <f t="shared" si="7"/>
        <v>1.6684542962698129E-3</v>
      </c>
      <c r="Q14">
        <f t="shared" si="8"/>
        <v>5.1911774289249259E-3</v>
      </c>
    </row>
    <row r="15" spans="1:19">
      <c r="B15">
        <v>29</v>
      </c>
      <c r="C15">
        <v>9</v>
      </c>
      <c r="D15">
        <v>8533</v>
      </c>
      <c r="E15">
        <v>123.63129607144</v>
      </c>
      <c r="F15">
        <v>10</v>
      </c>
      <c r="G15">
        <v>5600</v>
      </c>
      <c r="H15">
        <v>3082</v>
      </c>
      <c r="I15">
        <f t="shared" si="0"/>
        <v>2528</v>
      </c>
      <c r="J15">
        <f t="shared" si="1"/>
        <v>10</v>
      </c>
      <c r="K15">
        <f t="shared" si="2"/>
        <v>0.82291666666666663</v>
      </c>
      <c r="L15">
        <f t="shared" si="3"/>
        <v>3.2552083333333335E-3</v>
      </c>
      <c r="M15" s="2">
        <f t="shared" si="4"/>
        <v>0.62039881526300178</v>
      </c>
      <c r="N15">
        <f t="shared" si="5"/>
        <v>5.0434459800011615E-3</v>
      </c>
      <c r="O15">
        <f t="shared" si="6"/>
        <v>142</v>
      </c>
      <c r="P15">
        <f t="shared" si="7"/>
        <v>1.6922893576450958E-2</v>
      </c>
      <c r="Q15">
        <f t="shared" si="8"/>
        <v>2.1966339556452118E-2</v>
      </c>
    </row>
    <row r="16" spans="1:19">
      <c r="B16">
        <v>30</v>
      </c>
      <c r="C16">
        <v>6</v>
      </c>
      <c r="D16">
        <v>8529</v>
      </c>
      <c r="E16">
        <v>123.008879412002</v>
      </c>
      <c r="F16">
        <v>10</v>
      </c>
      <c r="G16">
        <v>5588</v>
      </c>
      <c r="H16">
        <v>3077</v>
      </c>
      <c r="I16">
        <f t="shared" si="0"/>
        <v>2516</v>
      </c>
      <c r="J16">
        <f t="shared" si="1"/>
        <v>5</v>
      </c>
      <c r="K16">
        <f t="shared" si="2"/>
        <v>0.81901041666666663</v>
      </c>
      <c r="L16">
        <f t="shared" si="3"/>
        <v>1.6276041666666667E-3</v>
      </c>
      <c r="M16" s="2">
        <f t="shared" si="4"/>
        <v>-2.0178441750005049E-3</v>
      </c>
      <c r="N16">
        <f t="shared" si="5"/>
        <v>-1.6403783892399653E-5</v>
      </c>
      <c r="O16">
        <f t="shared" si="6"/>
        <v>138</v>
      </c>
      <c r="P16">
        <f t="shared" si="7"/>
        <v>1.6446192348945298E-2</v>
      </c>
      <c r="Q16">
        <f t="shared" si="8"/>
        <v>1.6429788565052898E-2</v>
      </c>
    </row>
    <row r="17" spans="1:17">
      <c r="B17">
        <v>31</v>
      </c>
      <c r="C17">
        <v>7</v>
      </c>
      <c r="D17">
        <v>8419</v>
      </c>
      <c r="E17">
        <v>123.808822676345</v>
      </c>
      <c r="F17">
        <v>7</v>
      </c>
      <c r="G17">
        <v>5603</v>
      </c>
      <c r="H17">
        <v>3082</v>
      </c>
      <c r="I17">
        <f t="shared" si="0"/>
        <v>2531</v>
      </c>
      <c r="J17">
        <f t="shared" si="1"/>
        <v>10</v>
      </c>
      <c r="K17">
        <f t="shared" si="2"/>
        <v>0.82389322916666663</v>
      </c>
      <c r="L17">
        <f t="shared" si="3"/>
        <v>3.2552083333333335E-3</v>
      </c>
      <c r="M17" s="2">
        <f t="shared" si="4"/>
        <v>0.79792542016799928</v>
      </c>
      <c r="N17">
        <f t="shared" si="5"/>
        <v>6.4866238517574211E-3</v>
      </c>
      <c r="O17">
        <f t="shared" si="6"/>
        <v>28</v>
      </c>
      <c r="P17">
        <f t="shared" si="7"/>
        <v>3.3369085925396258E-3</v>
      </c>
      <c r="Q17">
        <f t="shared" si="8"/>
        <v>9.8235324442970465E-3</v>
      </c>
    </row>
    <row r="18" spans="1:17">
      <c r="B18">
        <v>32</v>
      </c>
      <c r="C18">
        <v>4</v>
      </c>
      <c r="D18">
        <v>8405</v>
      </c>
      <c r="E18">
        <v>123.610390582919</v>
      </c>
      <c r="F18">
        <v>7</v>
      </c>
      <c r="G18">
        <v>5588</v>
      </c>
      <c r="H18">
        <v>3077</v>
      </c>
      <c r="I18">
        <f t="shared" si="0"/>
        <v>2516</v>
      </c>
      <c r="J18">
        <f t="shared" si="1"/>
        <v>5</v>
      </c>
      <c r="K18">
        <f t="shared" si="2"/>
        <v>0.81901041666666663</v>
      </c>
      <c r="L18">
        <f t="shared" si="3"/>
        <v>1.6276041666666667E-3</v>
      </c>
      <c r="M18" s="2">
        <f t="shared" si="4"/>
        <v>0.59949332674199241</v>
      </c>
      <c r="N18">
        <f t="shared" si="5"/>
        <v>4.8734977153569925E-3</v>
      </c>
      <c r="O18">
        <f t="shared" si="6"/>
        <v>14</v>
      </c>
      <c r="P18">
        <f t="shared" si="7"/>
        <v>1.6684542962698129E-3</v>
      </c>
      <c r="Q18">
        <f t="shared" si="8"/>
        <v>6.5419520116268056E-3</v>
      </c>
    </row>
    <row r="19" spans="1:17">
      <c r="B19">
        <v>33</v>
      </c>
      <c r="C19">
        <v>4</v>
      </c>
      <c r="D19">
        <v>8405</v>
      </c>
      <c r="E19">
        <v>123.610390582919</v>
      </c>
      <c r="F19">
        <v>7</v>
      </c>
      <c r="G19">
        <v>5588</v>
      </c>
      <c r="H19">
        <v>3077</v>
      </c>
      <c r="I19">
        <f t="shared" si="0"/>
        <v>2516</v>
      </c>
      <c r="J19">
        <f t="shared" si="1"/>
        <v>5</v>
      </c>
      <c r="K19">
        <f t="shared" si="2"/>
        <v>0.81901041666666663</v>
      </c>
      <c r="L19">
        <f t="shared" si="3"/>
        <v>1.6276041666666667E-3</v>
      </c>
      <c r="M19" s="2">
        <f t="shared" si="4"/>
        <v>0.59949332674199241</v>
      </c>
      <c r="N19">
        <f t="shared" si="5"/>
        <v>4.8734977153569925E-3</v>
      </c>
      <c r="O19">
        <f t="shared" si="6"/>
        <v>14</v>
      </c>
      <c r="P19">
        <f t="shared" si="7"/>
        <v>1.6684542962698129E-3</v>
      </c>
      <c r="Q19">
        <f t="shared" si="8"/>
        <v>6.5419520116268056E-3</v>
      </c>
    </row>
    <row r="20" spans="1:17">
      <c r="B20">
        <v>34</v>
      </c>
      <c r="C20">
        <v>4</v>
      </c>
      <c r="D20">
        <v>8441</v>
      </c>
      <c r="E20">
        <v>123.00992404637999</v>
      </c>
      <c r="F20">
        <v>10</v>
      </c>
      <c r="G20">
        <v>5582</v>
      </c>
      <c r="H20">
        <v>3075</v>
      </c>
      <c r="I20">
        <f t="shared" si="0"/>
        <v>2510</v>
      </c>
      <c r="J20">
        <f t="shared" si="1"/>
        <v>3</v>
      </c>
      <c r="K20">
        <f t="shared" si="2"/>
        <v>0.81705729166666663</v>
      </c>
      <c r="L20">
        <f t="shared" si="3"/>
        <v>9.765625E-4</v>
      </c>
      <c r="M20" s="2">
        <f t="shared" si="4"/>
        <v>-9.7320979701009946E-4</v>
      </c>
      <c r="N20">
        <f t="shared" si="5"/>
        <v>-7.9115738419770737E-6</v>
      </c>
      <c r="O20">
        <f t="shared" si="6"/>
        <v>50</v>
      </c>
      <c r="P20">
        <f t="shared" si="7"/>
        <v>5.9587653438207605E-3</v>
      </c>
      <c r="Q20">
        <f t="shared" si="8"/>
        <v>5.9508537699787837E-3</v>
      </c>
    </row>
    <row r="21" spans="1:17">
      <c r="B21">
        <v>35</v>
      </c>
      <c r="C21">
        <v>5</v>
      </c>
      <c r="D21">
        <v>8419</v>
      </c>
      <c r="E21">
        <v>123.753168710213</v>
      </c>
      <c r="F21">
        <v>7</v>
      </c>
      <c r="G21">
        <v>5585</v>
      </c>
      <c r="H21">
        <v>3076</v>
      </c>
      <c r="I21">
        <f t="shared" si="0"/>
        <v>2513</v>
      </c>
      <c r="J21">
        <f t="shared" si="1"/>
        <v>4</v>
      </c>
      <c r="K21">
        <f t="shared" si="2"/>
        <v>0.81803385416666663</v>
      </c>
      <c r="L21">
        <f t="shared" si="3"/>
        <v>1.3020833333333333E-3</v>
      </c>
      <c r="M21" s="2">
        <f t="shared" si="4"/>
        <v>0.74227145403600048</v>
      </c>
      <c r="N21">
        <f t="shared" si="5"/>
        <v>6.0341926657943084E-3</v>
      </c>
      <c r="O21">
        <f t="shared" si="6"/>
        <v>28</v>
      </c>
      <c r="P21">
        <f t="shared" si="7"/>
        <v>3.3369085925396258E-3</v>
      </c>
      <c r="Q21">
        <f t="shared" si="8"/>
        <v>9.3711012583339338E-3</v>
      </c>
    </row>
    <row r="22" spans="1:17">
      <c r="B22">
        <v>37</v>
      </c>
      <c r="C22">
        <v>7</v>
      </c>
      <c r="D22">
        <v>8408</v>
      </c>
      <c r="E22">
        <v>123.69339025337599</v>
      </c>
      <c r="F22">
        <v>10</v>
      </c>
      <c r="G22">
        <v>5603</v>
      </c>
      <c r="H22">
        <v>3081</v>
      </c>
      <c r="I22">
        <f t="shared" si="0"/>
        <v>2531</v>
      </c>
      <c r="J22">
        <f t="shared" si="1"/>
        <v>9</v>
      </c>
      <c r="K22">
        <f t="shared" si="2"/>
        <v>0.82389322916666663</v>
      </c>
      <c r="L22">
        <f t="shared" si="3"/>
        <v>2.9296875E-3</v>
      </c>
      <c r="M22" s="2">
        <f t="shared" si="4"/>
        <v>0.6824929971989917</v>
      </c>
      <c r="N22">
        <f t="shared" si="5"/>
        <v>5.5482320056381854E-3</v>
      </c>
      <c r="O22">
        <f t="shared" si="6"/>
        <v>17</v>
      </c>
      <c r="P22">
        <f t="shared" si="7"/>
        <v>2.0259802168990583E-3</v>
      </c>
      <c r="Q22">
        <f t="shared" si="8"/>
        <v>7.5742122225372441E-3</v>
      </c>
    </row>
    <row r="23" spans="1:17">
      <c r="A23" t="s">
        <v>21</v>
      </c>
      <c r="B23">
        <v>0</v>
      </c>
      <c r="C23">
        <v>4</v>
      </c>
      <c r="D23">
        <v>8415</v>
      </c>
      <c r="E23">
        <v>123.260897256177</v>
      </c>
      <c r="F23">
        <v>10</v>
      </c>
      <c r="G23">
        <v>5585</v>
      </c>
      <c r="H23">
        <v>3076</v>
      </c>
      <c r="I23">
        <f t="shared" si="0"/>
        <v>2513</v>
      </c>
      <c r="J23">
        <f t="shared" si="1"/>
        <v>4</v>
      </c>
      <c r="K23">
        <f t="shared" si="2"/>
        <v>0.81803385416666663</v>
      </c>
      <c r="L23">
        <f t="shared" si="3"/>
        <v>1.3020833333333333E-3</v>
      </c>
      <c r="M23" s="2">
        <f t="shared" si="4"/>
        <v>0.25</v>
      </c>
      <c r="N23">
        <f t="shared" si="5"/>
        <v>2.0323402688410697E-3</v>
      </c>
      <c r="O23">
        <f t="shared" si="6"/>
        <v>24</v>
      </c>
      <c r="P23">
        <f t="shared" si="7"/>
        <v>2.8602073650339649E-3</v>
      </c>
      <c r="Q23">
        <f t="shared" si="8"/>
        <v>4.8925476338750346E-3</v>
      </c>
    </row>
    <row r="24" spans="1:17">
      <c r="B24">
        <v>9</v>
      </c>
      <c r="C24">
        <v>4</v>
      </c>
      <c r="D24">
        <v>8399</v>
      </c>
      <c r="E24">
        <v>123.338403083682</v>
      </c>
      <c r="F24">
        <v>10</v>
      </c>
      <c r="G24">
        <v>5582</v>
      </c>
      <c r="H24">
        <v>3074</v>
      </c>
      <c r="I24">
        <f t="shared" si="0"/>
        <v>2510</v>
      </c>
      <c r="J24">
        <f t="shared" si="1"/>
        <v>2</v>
      </c>
      <c r="K24">
        <f t="shared" si="2"/>
        <v>0.81705729166666663</v>
      </c>
      <c r="L24">
        <f t="shared" si="3"/>
        <v>6.5104166666666663E-4</v>
      </c>
      <c r="M24" s="2">
        <f t="shared" si="4"/>
        <v>0.32750582750499291</v>
      </c>
      <c r="N24">
        <f t="shared" si="5"/>
        <v>2.6624131260740576E-3</v>
      </c>
      <c r="O24">
        <f t="shared" si="6"/>
        <v>8</v>
      </c>
      <c r="P24">
        <f t="shared" si="7"/>
        <v>9.534024550113217E-4</v>
      </c>
      <c r="Q24">
        <f t="shared" si="8"/>
        <v>3.6158155810853791E-3</v>
      </c>
    </row>
    <row r="25" spans="1:17">
      <c r="B25">
        <v>10</v>
      </c>
      <c r="C25">
        <v>5</v>
      </c>
      <c r="D25">
        <v>8399</v>
      </c>
      <c r="E25">
        <v>123.96089725617701</v>
      </c>
      <c r="F25">
        <v>10</v>
      </c>
      <c r="G25">
        <v>5585</v>
      </c>
      <c r="H25">
        <v>3076</v>
      </c>
      <c r="I25">
        <f t="shared" si="0"/>
        <v>2513</v>
      </c>
      <c r="J25">
        <f t="shared" si="1"/>
        <v>4</v>
      </c>
      <c r="K25">
        <f t="shared" si="2"/>
        <v>0.81803385416666663</v>
      </c>
      <c r="L25">
        <f t="shared" si="3"/>
        <v>1.3020833333333333E-3</v>
      </c>
      <c r="M25" s="2">
        <f t="shared" si="4"/>
        <v>0.95000000000000284</v>
      </c>
      <c r="N25">
        <f t="shared" si="5"/>
        <v>7.7228930215960884E-3</v>
      </c>
      <c r="O25">
        <f t="shared" si="6"/>
        <v>8</v>
      </c>
      <c r="P25">
        <f t="shared" si="7"/>
        <v>9.534024550113217E-4</v>
      </c>
      <c r="Q25">
        <f t="shared" si="8"/>
        <v>8.6762954766074103E-3</v>
      </c>
    </row>
    <row r="26" spans="1:17">
      <c r="B26">
        <v>11</v>
      </c>
      <c r="C26">
        <v>7</v>
      </c>
      <c r="D26">
        <v>8381</v>
      </c>
      <c r="E26">
        <v>122.21089725617701</v>
      </c>
      <c r="F26">
        <v>10</v>
      </c>
      <c r="G26">
        <v>5591</v>
      </c>
      <c r="H26">
        <v>3075</v>
      </c>
      <c r="I26">
        <f t="shared" si="0"/>
        <v>2519</v>
      </c>
      <c r="J26">
        <f t="shared" si="1"/>
        <v>3</v>
      </c>
      <c r="K26">
        <f t="shared" si="2"/>
        <v>0.81998697916666663</v>
      </c>
      <c r="L26">
        <f t="shared" si="3"/>
        <v>9.765625E-4</v>
      </c>
      <c r="M26" s="2">
        <f t="shared" si="4"/>
        <v>-0.79999999999999716</v>
      </c>
      <c r="N26">
        <f t="shared" si="5"/>
        <v>-6.5034888602914006E-3</v>
      </c>
      <c r="O26">
        <f t="shared" si="6"/>
        <v>-10</v>
      </c>
      <c r="P26">
        <f t="shared" si="7"/>
        <v>-1.191753068764152E-3</v>
      </c>
      <c r="Q26">
        <f t="shared" si="8"/>
        <v>-7.6952419290555523E-3</v>
      </c>
    </row>
    <row r="27" spans="1:17">
      <c r="B27">
        <v>14</v>
      </c>
      <c r="C27">
        <v>4</v>
      </c>
      <c r="D27">
        <v>8407</v>
      </c>
      <c r="E27">
        <v>123.260897256177</v>
      </c>
      <c r="F27">
        <v>10</v>
      </c>
      <c r="G27">
        <v>5584</v>
      </c>
      <c r="H27">
        <v>3076</v>
      </c>
      <c r="I27">
        <f t="shared" si="0"/>
        <v>2512</v>
      </c>
      <c r="J27">
        <f t="shared" si="1"/>
        <v>4</v>
      </c>
      <c r="K27">
        <f t="shared" si="2"/>
        <v>0.81770833333333337</v>
      </c>
      <c r="L27">
        <f t="shared" si="3"/>
        <v>1.3020833333333333E-3</v>
      </c>
      <c r="M27" s="2">
        <f t="shared" si="4"/>
        <v>0.25</v>
      </c>
      <c r="N27">
        <f t="shared" si="5"/>
        <v>2.0323402688410697E-3</v>
      </c>
      <c r="O27">
        <f t="shared" si="6"/>
        <v>16</v>
      </c>
      <c r="P27">
        <f t="shared" si="7"/>
        <v>1.9068049100226434E-3</v>
      </c>
      <c r="Q27">
        <f t="shared" si="8"/>
        <v>3.9391451788637136E-3</v>
      </c>
    </row>
    <row r="28" spans="1:17">
      <c r="B28">
        <v>18</v>
      </c>
      <c r="C28">
        <v>4</v>
      </c>
      <c r="D28">
        <v>8405</v>
      </c>
      <c r="E28">
        <v>123.20534170062101</v>
      </c>
      <c r="F28">
        <v>10</v>
      </c>
      <c r="G28">
        <v>5583</v>
      </c>
      <c r="H28">
        <v>3076</v>
      </c>
      <c r="I28">
        <f t="shared" si="0"/>
        <v>2511</v>
      </c>
      <c r="J28">
        <f t="shared" si="1"/>
        <v>4</v>
      </c>
      <c r="K28">
        <f t="shared" si="2"/>
        <v>0.8173828125</v>
      </c>
      <c r="L28">
        <f t="shared" si="3"/>
        <v>1.3020833333333333E-3</v>
      </c>
      <c r="M28" s="2">
        <f t="shared" si="4"/>
        <v>0.19444444444400233</v>
      </c>
      <c r="N28">
        <f t="shared" si="5"/>
        <v>1.5807090979839046E-3</v>
      </c>
      <c r="O28">
        <f t="shared" si="6"/>
        <v>14</v>
      </c>
      <c r="P28">
        <f t="shared" si="7"/>
        <v>1.6684542962698129E-3</v>
      </c>
      <c r="Q28">
        <f t="shared" si="8"/>
        <v>3.2491633942537176E-3</v>
      </c>
    </row>
    <row r="29" spans="1:17">
      <c r="B29">
        <v>19</v>
      </c>
      <c r="C29">
        <v>17</v>
      </c>
      <c r="D29">
        <v>8403</v>
      </c>
      <c r="E29">
        <v>123.644825827605</v>
      </c>
      <c r="F29">
        <v>10</v>
      </c>
      <c r="G29">
        <v>5605</v>
      </c>
      <c r="H29">
        <v>3078</v>
      </c>
      <c r="I29">
        <f t="shared" si="0"/>
        <v>2533</v>
      </c>
      <c r="J29">
        <f t="shared" si="1"/>
        <v>6</v>
      </c>
      <c r="K29">
        <f t="shared" si="2"/>
        <v>0.82454427083333337</v>
      </c>
      <c r="L29">
        <f t="shared" si="3"/>
        <v>1.953125E-3</v>
      </c>
      <c r="M29" s="2">
        <f t="shared" si="4"/>
        <v>0.63392857142800096</v>
      </c>
      <c r="N29">
        <f t="shared" si="5"/>
        <v>5.1534342531280751E-3</v>
      </c>
      <c r="O29">
        <f t="shared" si="6"/>
        <v>12</v>
      </c>
      <c r="P29">
        <f t="shared" si="7"/>
        <v>1.4301036825169824E-3</v>
      </c>
      <c r="Q29">
        <f t="shared" si="8"/>
        <v>6.5835379356450575E-3</v>
      </c>
    </row>
    <row r="30" spans="1:17">
      <c r="B30">
        <v>26</v>
      </c>
      <c r="C30">
        <v>5</v>
      </c>
      <c r="D30">
        <v>8411</v>
      </c>
      <c r="E30">
        <v>123.59423058951</v>
      </c>
      <c r="F30">
        <v>10</v>
      </c>
      <c r="G30">
        <v>5589</v>
      </c>
      <c r="H30">
        <v>3078</v>
      </c>
      <c r="I30">
        <f t="shared" si="0"/>
        <v>2517</v>
      </c>
      <c r="J30">
        <f t="shared" si="1"/>
        <v>6</v>
      </c>
      <c r="K30">
        <f t="shared" si="2"/>
        <v>0.8193359375</v>
      </c>
      <c r="L30">
        <f t="shared" si="3"/>
        <v>1.953125E-3</v>
      </c>
      <c r="M30" s="2">
        <f t="shared" si="4"/>
        <v>0.58333333333300175</v>
      </c>
      <c r="N30">
        <f t="shared" si="5"/>
        <v>4.7421272939598006E-3</v>
      </c>
      <c r="O30">
        <f t="shared" si="6"/>
        <v>20</v>
      </c>
      <c r="P30">
        <f t="shared" si="7"/>
        <v>2.3835061375283039E-3</v>
      </c>
      <c r="Q30">
        <f t="shared" si="8"/>
        <v>7.1256334314881049E-3</v>
      </c>
    </row>
    <row r="31" spans="1:17">
      <c r="B31">
        <v>27</v>
      </c>
      <c r="C31">
        <v>9</v>
      </c>
      <c r="D31">
        <v>8405</v>
      </c>
      <c r="E31">
        <v>123.003966984068</v>
      </c>
      <c r="F31">
        <v>10</v>
      </c>
      <c r="G31">
        <v>5597</v>
      </c>
      <c r="H31">
        <v>3079</v>
      </c>
      <c r="I31">
        <f t="shared" si="0"/>
        <v>2525</v>
      </c>
      <c r="J31">
        <f t="shared" si="1"/>
        <v>7</v>
      </c>
      <c r="K31">
        <f t="shared" si="2"/>
        <v>0.82194010416666663</v>
      </c>
      <c r="L31">
        <f t="shared" si="3"/>
        <v>2.2786458333333335E-3</v>
      </c>
      <c r="M31" s="2">
        <f t="shared" si="4"/>
        <v>-6.9302721090025443E-3</v>
      </c>
      <c r="N31">
        <f t="shared" si="5"/>
        <v>-5.6338684324607995E-5</v>
      </c>
      <c r="O31">
        <f t="shared" si="6"/>
        <v>14</v>
      </c>
      <c r="P31">
        <f t="shared" si="7"/>
        <v>1.6684542962698129E-3</v>
      </c>
      <c r="Q31">
        <f t="shared" si="8"/>
        <v>1.6121156119452049E-3</v>
      </c>
    </row>
    <row r="32" spans="1:17">
      <c r="B32">
        <v>30</v>
      </c>
      <c r="C32">
        <v>6</v>
      </c>
      <c r="D32">
        <v>8529</v>
      </c>
      <c r="E32">
        <v>123.008879412002</v>
      </c>
      <c r="F32">
        <v>10</v>
      </c>
      <c r="G32">
        <v>5588</v>
      </c>
      <c r="H32">
        <v>3077</v>
      </c>
      <c r="I32">
        <f t="shared" si="0"/>
        <v>2516</v>
      </c>
      <c r="J32">
        <f t="shared" si="1"/>
        <v>5</v>
      </c>
      <c r="K32">
        <f t="shared" si="2"/>
        <v>0.81901041666666663</v>
      </c>
      <c r="L32">
        <f t="shared" si="3"/>
        <v>1.6276041666666667E-3</v>
      </c>
      <c r="M32" s="2">
        <f t="shared" si="4"/>
        <v>-2.0178441750005049E-3</v>
      </c>
      <c r="N32">
        <f t="shared" si="5"/>
        <v>-1.6403783892399653E-5</v>
      </c>
      <c r="O32">
        <f t="shared" si="6"/>
        <v>138</v>
      </c>
      <c r="P32">
        <f t="shared" si="7"/>
        <v>1.6446192348945298E-2</v>
      </c>
      <c r="Q32">
        <f t="shared" si="8"/>
        <v>1.6429788565052898E-2</v>
      </c>
    </row>
    <row r="33" spans="1:17">
      <c r="B33">
        <v>31</v>
      </c>
      <c r="C33">
        <v>7</v>
      </c>
      <c r="D33">
        <v>8419</v>
      </c>
      <c r="E33">
        <v>123.808822676345</v>
      </c>
      <c r="F33">
        <v>7</v>
      </c>
      <c r="G33">
        <v>5603</v>
      </c>
      <c r="H33">
        <v>3082</v>
      </c>
      <c r="I33">
        <f t="shared" si="0"/>
        <v>2531</v>
      </c>
      <c r="J33">
        <f t="shared" si="1"/>
        <v>10</v>
      </c>
      <c r="K33">
        <f t="shared" si="2"/>
        <v>0.82389322916666663</v>
      </c>
      <c r="L33">
        <f t="shared" si="3"/>
        <v>3.2552083333333335E-3</v>
      </c>
      <c r="M33" s="2">
        <f t="shared" si="4"/>
        <v>0.79792542016799928</v>
      </c>
      <c r="N33">
        <f t="shared" si="5"/>
        <v>6.4866238517574211E-3</v>
      </c>
      <c r="O33">
        <f t="shared" si="6"/>
        <v>28</v>
      </c>
      <c r="P33">
        <f t="shared" si="7"/>
        <v>3.3369085925396258E-3</v>
      </c>
      <c r="Q33">
        <f t="shared" si="8"/>
        <v>9.8235324442970465E-3</v>
      </c>
    </row>
    <row r="34" spans="1:17">
      <c r="B34">
        <v>32</v>
      </c>
      <c r="C34">
        <v>4</v>
      </c>
      <c r="D34">
        <v>8405</v>
      </c>
      <c r="E34">
        <v>123.610390582919</v>
      </c>
      <c r="F34">
        <v>7</v>
      </c>
      <c r="G34">
        <v>5588</v>
      </c>
      <c r="H34">
        <v>3077</v>
      </c>
      <c r="I34">
        <f t="shared" si="0"/>
        <v>2516</v>
      </c>
      <c r="J34">
        <f t="shared" si="1"/>
        <v>5</v>
      </c>
      <c r="K34">
        <f t="shared" si="2"/>
        <v>0.81901041666666663</v>
      </c>
      <c r="L34">
        <f t="shared" si="3"/>
        <v>1.6276041666666667E-3</v>
      </c>
      <c r="M34" s="2">
        <f t="shared" si="4"/>
        <v>0.59949332674199241</v>
      </c>
      <c r="N34">
        <f t="shared" si="5"/>
        <v>4.8734977153569925E-3</v>
      </c>
      <c r="O34">
        <f t="shared" si="6"/>
        <v>14</v>
      </c>
      <c r="P34">
        <f t="shared" si="7"/>
        <v>1.6684542962698129E-3</v>
      </c>
      <c r="Q34">
        <f t="shared" si="8"/>
        <v>6.5419520116268056E-3</v>
      </c>
    </row>
    <row r="35" spans="1:17">
      <c r="B35">
        <v>33</v>
      </c>
      <c r="C35">
        <v>4</v>
      </c>
      <c r="D35">
        <v>8405</v>
      </c>
      <c r="E35">
        <v>123.610390582919</v>
      </c>
      <c r="F35">
        <v>7</v>
      </c>
      <c r="G35">
        <v>5588</v>
      </c>
      <c r="H35">
        <v>3077</v>
      </c>
      <c r="I35">
        <f t="shared" si="0"/>
        <v>2516</v>
      </c>
      <c r="J35">
        <f t="shared" si="1"/>
        <v>5</v>
      </c>
      <c r="K35">
        <f t="shared" si="2"/>
        <v>0.81901041666666663</v>
      </c>
      <c r="L35">
        <f t="shared" si="3"/>
        <v>1.6276041666666667E-3</v>
      </c>
      <c r="M35" s="2">
        <f t="shared" si="4"/>
        <v>0.59949332674199241</v>
      </c>
      <c r="N35">
        <f t="shared" si="5"/>
        <v>4.8734977153569925E-3</v>
      </c>
      <c r="O35">
        <f t="shared" si="6"/>
        <v>14</v>
      </c>
      <c r="P35">
        <f t="shared" si="7"/>
        <v>1.6684542962698129E-3</v>
      </c>
      <c r="Q35">
        <f t="shared" si="8"/>
        <v>6.5419520116268056E-3</v>
      </c>
    </row>
    <row r="36" spans="1:17">
      <c r="B36">
        <v>35</v>
      </c>
      <c r="C36">
        <v>5</v>
      </c>
      <c r="D36">
        <v>8419</v>
      </c>
      <c r="E36">
        <v>123.753168710213</v>
      </c>
      <c r="F36">
        <v>7</v>
      </c>
      <c r="G36">
        <v>5585</v>
      </c>
      <c r="H36">
        <v>3076</v>
      </c>
      <c r="I36">
        <f t="shared" si="0"/>
        <v>2513</v>
      </c>
      <c r="J36">
        <f t="shared" si="1"/>
        <v>4</v>
      </c>
      <c r="K36">
        <f t="shared" si="2"/>
        <v>0.81803385416666663</v>
      </c>
      <c r="L36">
        <f t="shared" si="3"/>
        <v>1.3020833333333333E-3</v>
      </c>
      <c r="M36" s="2">
        <f t="shared" si="4"/>
        <v>0.74227145403600048</v>
      </c>
      <c r="N36">
        <f t="shared" si="5"/>
        <v>6.0341926657943084E-3</v>
      </c>
      <c r="O36">
        <f t="shared" si="6"/>
        <v>28</v>
      </c>
      <c r="P36">
        <f t="shared" si="7"/>
        <v>3.3369085925396258E-3</v>
      </c>
      <c r="Q36">
        <f t="shared" si="8"/>
        <v>9.3711012583339338E-3</v>
      </c>
    </row>
    <row r="39" spans="1:17">
      <c r="C39" t="s">
        <v>40</v>
      </c>
    </row>
    <row r="40" spans="1:17">
      <c r="A40" t="s">
        <v>42</v>
      </c>
      <c r="C40">
        <f>PEARSON(C2:C36,H2:H36)</f>
        <v>0.56828034589103582</v>
      </c>
    </row>
    <row r="41" spans="1:17">
      <c r="A41" t="s">
        <v>43</v>
      </c>
      <c r="C41">
        <f>PEARSON(D2:D36,H2:H36)</f>
        <v>0.23898444840348143</v>
      </c>
    </row>
    <row r="42" spans="1:17">
      <c r="A42" t="s">
        <v>44</v>
      </c>
      <c r="C42">
        <f>PEARSON(E2:E36,H2:H36)</f>
        <v>0.4544922609461548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/>
  </sheetViews>
  <sheetFormatPr baseColWidth="10" defaultRowHeight="14"/>
  <cols>
    <col min="1" max="2" width="7.75" customWidth="1"/>
    <col min="3" max="3" width="10.1640625" customWidth="1"/>
    <col min="4" max="4" width="7.58203125" customWidth="1"/>
    <col min="5" max="5" width="15.4140625" customWidth="1"/>
    <col min="6" max="6" width="5.4140625" customWidth="1"/>
    <col min="7" max="7" width="7.5" customWidth="1"/>
    <col min="8" max="8" width="13.5" customWidth="1"/>
    <col min="9" max="1024" width="10.6640625" customWidth="1"/>
  </cols>
  <sheetData>
    <row r="1" spans="1:19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9">
      <c r="B2" t="s">
        <v>38</v>
      </c>
      <c r="C2">
        <v>0</v>
      </c>
      <c r="D2">
        <v>5119</v>
      </c>
      <c r="E2">
        <v>148.80159127925899</v>
      </c>
      <c r="F2">
        <v>14</v>
      </c>
      <c r="G2">
        <v>4884</v>
      </c>
      <c r="H2">
        <v>1994</v>
      </c>
      <c r="I2">
        <f>G2-H2</f>
        <v>2890</v>
      </c>
      <c r="J2">
        <f>H2-H2</f>
        <v>0</v>
      </c>
    </row>
    <row r="3" spans="1:19">
      <c r="A3" t="s">
        <v>9</v>
      </c>
      <c r="B3">
        <v>0</v>
      </c>
      <c r="C3">
        <v>5</v>
      </c>
      <c r="D3">
        <v>5127</v>
      </c>
      <c r="E3">
        <v>149.411591279259</v>
      </c>
      <c r="F3">
        <v>14</v>
      </c>
      <c r="G3">
        <v>4899</v>
      </c>
      <c r="H3">
        <v>1998</v>
      </c>
      <c r="I3">
        <f>G3-H2</f>
        <v>2905</v>
      </c>
      <c r="J3">
        <f>H3-H2</f>
        <v>4</v>
      </c>
      <c r="K3">
        <f>I3/H2</f>
        <v>1.4568706118355066</v>
      </c>
      <c r="L3">
        <f>J3/H2</f>
        <v>2.0060180541624875E-3</v>
      </c>
      <c r="M3" s="2">
        <f t="shared" ref="M3:M34" si="0">E3-$E$2</f>
        <v>0.61000000000001364</v>
      </c>
      <c r="N3">
        <f t="shared" ref="N3:N34" si="1">M3/$E$2</f>
        <v>4.0994185260775483E-3</v>
      </c>
      <c r="O3">
        <f t="shared" ref="O3:O34" si="2">D3-$D$2</f>
        <v>8</v>
      </c>
      <c r="P3">
        <f t="shared" ref="P3:P34" si="3">O3/$D$2</f>
        <v>1.5628052353975385E-3</v>
      </c>
      <c r="Q3">
        <f t="shared" ref="Q3:Q34" si="4">N3+P3</f>
        <v>5.6622237614750871E-3</v>
      </c>
      <c r="S3">
        <f>PEARSON(Q3:Q74,L3:L74)</f>
        <v>0.60347657133541444</v>
      </c>
    </row>
    <row r="4" spans="1:19">
      <c r="B4">
        <v>1</v>
      </c>
      <c r="C4">
        <v>4</v>
      </c>
      <c r="D4">
        <v>5125</v>
      </c>
      <c r="E4">
        <v>149.13492461259199</v>
      </c>
      <c r="F4">
        <v>14</v>
      </c>
      <c r="G4">
        <v>4893</v>
      </c>
      <c r="H4">
        <v>1997</v>
      </c>
      <c r="I4">
        <f>G4-H2</f>
        <v>2899</v>
      </c>
      <c r="J4">
        <f>H4-H2</f>
        <v>3</v>
      </c>
      <c r="K4">
        <f>I4/H2</f>
        <v>1.4538615847542629</v>
      </c>
      <c r="L4">
        <f>J4/H2</f>
        <v>1.5045135406218655E-3</v>
      </c>
      <c r="M4" s="2">
        <f t="shared" si="0"/>
        <v>0.33333333333300175</v>
      </c>
      <c r="N4">
        <f t="shared" si="1"/>
        <v>2.240119413154852E-3</v>
      </c>
      <c r="O4">
        <f t="shared" si="2"/>
        <v>6</v>
      </c>
      <c r="P4">
        <f t="shared" si="3"/>
        <v>1.172103926548154E-3</v>
      </c>
      <c r="Q4">
        <f t="shared" si="4"/>
        <v>3.412223339703006E-3</v>
      </c>
    </row>
    <row r="5" spans="1:19">
      <c r="B5">
        <v>2</v>
      </c>
      <c r="C5">
        <v>7</v>
      </c>
      <c r="D5">
        <v>5161</v>
      </c>
      <c r="E5">
        <v>149.62713240479999</v>
      </c>
      <c r="F5">
        <v>14</v>
      </c>
      <c r="G5">
        <v>4920</v>
      </c>
      <c r="H5">
        <v>2005</v>
      </c>
      <c r="I5">
        <f>G5-H2</f>
        <v>2926</v>
      </c>
      <c r="J5">
        <f>H5-H2</f>
        <v>11</v>
      </c>
      <c r="K5">
        <f>I5/H2</f>
        <v>1.4674022066198595</v>
      </c>
      <c r="L5">
        <f>J5/H2</f>
        <v>5.5165496489468406E-3</v>
      </c>
      <c r="M5" s="2">
        <f t="shared" si="0"/>
        <v>0.82554112554100811</v>
      </c>
      <c r="N5">
        <f t="shared" si="1"/>
        <v>5.5479321050518754E-3</v>
      </c>
      <c r="O5">
        <f t="shared" si="2"/>
        <v>42</v>
      </c>
      <c r="P5">
        <f t="shared" si="3"/>
        <v>8.2047274858370774E-3</v>
      </c>
      <c r="Q5">
        <f t="shared" si="4"/>
        <v>1.3752659590888953E-2</v>
      </c>
    </row>
    <row r="6" spans="1:19">
      <c r="B6">
        <v>3</v>
      </c>
      <c r="C6">
        <v>4</v>
      </c>
      <c r="D6">
        <v>5131</v>
      </c>
      <c r="E6">
        <v>149.42496790263499</v>
      </c>
      <c r="F6">
        <v>14</v>
      </c>
      <c r="G6">
        <v>4893</v>
      </c>
      <c r="H6">
        <v>1997</v>
      </c>
      <c r="I6">
        <f>G6-H2</f>
        <v>2899</v>
      </c>
      <c r="J6">
        <f>H6-H2</f>
        <v>3</v>
      </c>
      <c r="K6">
        <f>I6/H2</f>
        <v>1.4538615847542629</v>
      </c>
      <c r="L6">
        <f>J6/H2</f>
        <v>1.5045135406218655E-3</v>
      </c>
      <c r="M6" s="2">
        <f t="shared" si="0"/>
        <v>0.62337662337600364</v>
      </c>
      <c r="N6">
        <f t="shared" si="1"/>
        <v>4.1893142271986865E-3</v>
      </c>
      <c r="O6">
        <f t="shared" si="2"/>
        <v>12</v>
      </c>
      <c r="P6">
        <f t="shared" si="3"/>
        <v>2.3442078530963081E-3</v>
      </c>
      <c r="Q6">
        <f t="shared" si="4"/>
        <v>6.5335220802949946E-3</v>
      </c>
    </row>
    <row r="7" spans="1:19">
      <c r="B7">
        <v>4</v>
      </c>
      <c r="C7">
        <v>4</v>
      </c>
      <c r="D7">
        <v>5133</v>
      </c>
      <c r="E7">
        <v>149.38373413640099</v>
      </c>
      <c r="F7">
        <v>14</v>
      </c>
      <c r="G7">
        <v>4897</v>
      </c>
      <c r="H7">
        <v>1999</v>
      </c>
      <c r="I7">
        <f>G7-H2</f>
        <v>2903</v>
      </c>
      <c r="J7">
        <f>H7-H2</f>
        <v>5</v>
      </c>
      <c r="K7">
        <f>I7/H2</f>
        <v>1.4558676028084252</v>
      </c>
      <c r="L7">
        <f>J7/H2</f>
        <v>2.5075225677031092E-3</v>
      </c>
      <c r="M7" s="2">
        <f t="shared" si="0"/>
        <v>0.58214285714200287</v>
      </c>
      <c r="N7">
        <f t="shared" si="1"/>
        <v>3.9122085465435885E-3</v>
      </c>
      <c r="O7">
        <f t="shared" si="2"/>
        <v>14</v>
      </c>
      <c r="P7">
        <f t="shared" si="3"/>
        <v>2.7349091619456923E-3</v>
      </c>
      <c r="Q7">
        <f t="shared" si="4"/>
        <v>6.6471177084892804E-3</v>
      </c>
    </row>
    <row r="8" spans="1:19">
      <c r="B8">
        <v>5</v>
      </c>
      <c r="C8">
        <v>4</v>
      </c>
      <c r="D8">
        <v>5125</v>
      </c>
      <c r="E8">
        <v>149.451739823525</v>
      </c>
      <c r="F8">
        <v>14</v>
      </c>
      <c r="G8">
        <v>4893</v>
      </c>
      <c r="H8">
        <v>1997</v>
      </c>
      <c r="I8">
        <f>G8-H2</f>
        <v>2899</v>
      </c>
      <c r="J8">
        <f>H8-H2</f>
        <v>3</v>
      </c>
      <c r="K8">
        <f>I8/H2</f>
        <v>1.4538615847542629</v>
      </c>
      <c r="L8">
        <f>J8/H2</f>
        <v>1.5045135406218655E-3</v>
      </c>
      <c r="M8" s="2">
        <f t="shared" si="0"/>
        <v>0.65014854426601687</v>
      </c>
      <c r="N8">
        <f t="shared" si="1"/>
        <v>4.3692311263383594E-3</v>
      </c>
      <c r="O8">
        <f t="shared" si="2"/>
        <v>6</v>
      </c>
      <c r="P8">
        <f t="shared" si="3"/>
        <v>1.172103926548154E-3</v>
      </c>
      <c r="Q8">
        <f t="shared" si="4"/>
        <v>5.5413350528865134E-3</v>
      </c>
    </row>
    <row r="9" spans="1:19">
      <c r="B9">
        <v>6</v>
      </c>
      <c r="C9">
        <v>4</v>
      </c>
      <c r="D9">
        <v>5121</v>
      </c>
      <c r="E9">
        <v>150.13492461259199</v>
      </c>
      <c r="F9">
        <v>14</v>
      </c>
      <c r="G9">
        <v>4892</v>
      </c>
      <c r="H9">
        <v>1995</v>
      </c>
      <c r="I9">
        <f>G9-H2</f>
        <v>2898</v>
      </c>
      <c r="J9">
        <f>H9-H2</f>
        <v>1</v>
      </c>
      <c r="K9">
        <f>I9/H2</f>
        <v>1.4533600802407223</v>
      </c>
      <c r="L9">
        <f>J9/H2</f>
        <v>5.0150451354062187E-4</v>
      </c>
      <c r="M9" s="2">
        <f t="shared" si="0"/>
        <v>1.3333333333330017</v>
      </c>
      <c r="N9">
        <f t="shared" si="1"/>
        <v>8.9604776526260917E-3</v>
      </c>
      <c r="O9">
        <f t="shared" si="2"/>
        <v>2</v>
      </c>
      <c r="P9">
        <f t="shared" si="3"/>
        <v>3.9070130884938462E-4</v>
      </c>
      <c r="Q9">
        <f t="shared" si="4"/>
        <v>9.3511789614754755E-3</v>
      </c>
    </row>
    <row r="10" spans="1:19">
      <c r="B10">
        <v>7</v>
      </c>
      <c r="C10">
        <v>4</v>
      </c>
      <c r="D10">
        <v>5131</v>
      </c>
      <c r="E10">
        <v>149.45899868666601</v>
      </c>
      <c r="F10">
        <v>14</v>
      </c>
      <c r="G10">
        <v>4893</v>
      </c>
      <c r="H10">
        <v>1997</v>
      </c>
      <c r="I10">
        <f>G10-H2</f>
        <v>2899</v>
      </c>
      <c r="J10">
        <f>H10-H2</f>
        <v>3</v>
      </c>
      <c r="K10">
        <f>I10/H2</f>
        <v>1.4538615847542629</v>
      </c>
      <c r="L10">
        <f>J10/H2</f>
        <v>1.5045135406218655E-3</v>
      </c>
      <c r="M10" s="2">
        <f t="shared" si="0"/>
        <v>0.65740740740702108</v>
      </c>
      <c r="N10">
        <f t="shared" si="1"/>
        <v>4.4180132870572011E-3</v>
      </c>
      <c r="O10">
        <f t="shared" si="2"/>
        <v>12</v>
      </c>
      <c r="P10">
        <f t="shared" si="3"/>
        <v>2.3442078530963081E-3</v>
      </c>
      <c r="Q10">
        <f t="shared" si="4"/>
        <v>6.7622211401535091E-3</v>
      </c>
    </row>
    <row r="11" spans="1:19">
      <c r="B11">
        <v>8</v>
      </c>
      <c r="C11">
        <v>5</v>
      </c>
      <c r="D11">
        <v>5139</v>
      </c>
      <c r="E11">
        <v>149.48677646444401</v>
      </c>
      <c r="F11">
        <v>15</v>
      </c>
      <c r="G11">
        <v>4899</v>
      </c>
      <c r="H11">
        <v>1998</v>
      </c>
      <c r="I11">
        <f>G11-H2</f>
        <v>2905</v>
      </c>
      <c r="J11">
        <f>H11-H2</f>
        <v>4</v>
      </c>
      <c r="K11">
        <f>I11/H2</f>
        <v>1.4568706118355066</v>
      </c>
      <c r="L11">
        <f>J11/H2</f>
        <v>2.0060180541624875E-3</v>
      </c>
      <c r="M11" s="2">
        <f t="shared" si="0"/>
        <v>0.68518518518501992</v>
      </c>
      <c r="N11">
        <f t="shared" si="1"/>
        <v>4.604689904821776E-3</v>
      </c>
      <c r="O11">
        <f t="shared" si="2"/>
        <v>20</v>
      </c>
      <c r="P11">
        <f t="shared" si="3"/>
        <v>3.9070130884938468E-3</v>
      </c>
      <c r="Q11">
        <f t="shared" si="4"/>
        <v>8.5117029933156237E-3</v>
      </c>
    </row>
    <row r="12" spans="1:19">
      <c r="B12">
        <v>9</v>
      </c>
      <c r="C12">
        <v>5</v>
      </c>
      <c r="D12">
        <v>5127</v>
      </c>
      <c r="E12">
        <v>148.58730556497301</v>
      </c>
      <c r="F12">
        <v>14</v>
      </c>
      <c r="G12">
        <v>4896</v>
      </c>
      <c r="H12">
        <v>1998</v>
      </c>
      <c r="I12">
        <f>G12-H2</f>
        <v>2902</v>
      </c>
      <c r="J12">
        <f>H12-H2</f>
        <v>4</v>
      </c>
      <c r="K12">
        <f>I12/H2</f>
        <v>1.4553660982948846</v>
      </c>
      <c r="L12">
        <f>J12/H2</f>
        <v>2.0060180541624875E-3</v>
      </c>
      <c r="M12" s="2">
        <f t="shared" si="0"/>
        <v>-0.2142857142859782</v>
      </c>
      <c r="N12">
        <f t="shared" si="1"/>
        <v>-1.4400767656027537E-3</v>
      </c>
      <c r="O12">
        <f t="shared" si="2"/>
        <v>8</v>
      </c>
      <c r="P12">
        <f t="shared" si="3"/>
        <v>1.5628052353975385E-3</v>
      </c>
      <c r="Q12">
        <f t="shared" si="4"/>
        <v>1.2272846979478479E-4</v>
      </c>
    </row>
    <row r="13" spans="1:19">
      <c r="B13">
        <v>10</v>
      </c>
      <c r="C13">
        <v>4</v>
      </c>
      <c r="D13">
        <v>5127</v>
      </c>
      <c r="E13">
        <v>149.47651191417901</v>
      </c>
      <c r="F13">
        <v>14</v>
      </c>
      <c r="G13">
        <v>4893</v>
      </c>
      <c r="H13">
        <v>1997</v>
      </c>
      <c r="I13">
        <f>G13-H2</f>
        <v>2899</v>
      </c>
      <c r="J13">
        <f>H13-H2</f>
        <v>3</v>
      </c>
      <c r="K13">
        <f>I13/H2</f>
        <v>1.4538615847542629</v>
      </c>
      <c r="L13">
        <f>J13/H2</f>
        <v>1.5045135406218655E-3</v>
      </c>
      <c r="M13" s="2">
        <f t="shared" si="0"/>
        <v>0.67492063492002785</v>
      </c>
      <c r="N13">
        <f t="shared" si="1"/>
        <v>4.5357084498739699E-3</v>
      </c>
      <c r="O13">
        <f t="shared" si="2"/>
        <v>8</v>
      </c>
      <c r="P13">
        <f t="shared" si="3"/>
        <v>1.5628052353975385E-3</v>
      </c>
      <c r="Q13">
        <f t="shared" si="4"/>
        <v>6.0985136852715087E-3</v>
      </c>
    </row>
    <row r="14" spans="1:19">
      <c r="B14">
        <v>11</v>
      </c>
      <c r="C14">
        <v>6</v>
      </c>
      <c r="D14">
        <v>5127</v>
      </c>
      <c r="E14">
        <v>150.02844313111001</v>
      </c>
      <c r="F14">
        <v>14</v>
      </c>
      <c r="G14">
        <v>4902</v>
      </c>
      <c r="H14">
        <v>1999</v>
      </c>
      <c r="I14">
        <f>G14-H2</f>
        <v>2908</v>
      </c>
      <c r="J14">
        <f>H14-H2</f>
        <v>5</v>
      </c>
      <c r="K14">
        <f>I14/H2</f>
        <v>1.4583751253761283</v>
      </c>
      <c r="L14">
        <f>J14/H2</f>
        <v>2.5075225677031092E-3</v>
      </c>
      <c r="M14" s="2">
        <f t="shared" si="0"/>
        <v>1.2268518518510234</v>
      </c>
      <c r="N14">
        <f t="shared" si="1"/>
        <v>8.2448839511975753E-3</v>
      </c>
      <c r="O14">
        <f t="shared" si="2"/>
        <v>8</v>
      </c>
      <c r="P14">
        <f t="shared" si="3"/>
        <v>1.5628052353975385E-3</v>
      </c>
      <c r="Q14">
        <f t="shared" si="4"/>
        <v>9.807689186595114E-3</v>
      </c>
    </row>
    <row r="15" spans="1:19">
      <c r="B15">
        <v>12</v>
      </c>
      <c r="C15">
        <v>4</v>
      </c>
      <c r="D15">
        <v>5123</v>
      </c>
      <c r="E15">
        <v>150.27683282515201</v>
      </c>
      <c r="F15">
        <v>14</v>
      </c>
      <c r="G15">
        <v>4890</v>
      </c>
      <c r="H15">
        <v>1995</v>
      </c>
      <c r="I15">
        <f>G15-H2</f>
        <v>2896</v>
      </c>
      <c r="J15">
        <f>H15-H2</f>
        <v>1</v>
      </c>
      <c r="K15">
        <f>I15/H2</f>
        <v>1.4523570712136409</v>
      </c>
      <c r="L15">
        <f>J15/H2</f>
        <v>5.0150451354062187E-4</v>
      </c>
      <c r="M15" s="2">
        <f t="shared" si="0"/>
        <v>1.4752415458930273</v>
      </c>
      <c r="N15">
        <f t="shared" si="1"/>
        <v>9.9141516781524955E-3</v>
      </c>
      <c r="O15">
        <f t="shared" si="2"/>
        <v>4</v>
      </c>
      <c r="P15">
        <f t="shared" si="3"/>
        <v>7.8140261769876925E-4</v>
      </c>
      <c r="Q15">
        <f t="shared" si="4"/>
        <v>1.0695554295851265E-2</v>
      </c>
    </row>
    <row r="16" spans="1:19">
      <c r="B16">
        <v>13</v>
      </c>
      <c r="C16">
        <v>8</v>
      </c>
      <c r="D16">
        <v>5135</v>
      </c>
      <c r="E16">
        <v>149.50144335026499</v>
      </c>
      <c r="F16">
        <v>14</v>
      </c>
      <c r="G16">
        <v>4908</v>
      </c>
      <c r="H16">
        <v>2002</v>
      </c>
      <c r="I16">
        <f>G16-H2</f>
        <v>2914</v>
      </c>
      <c r="J16">
        <f>H16-H3</f>
        <v>4</v>
      </c>
      <c r="K16">
        <f>I16/H2</f>
        <v>1.4613841524573721</v>
      </c>
      <c r="L16">
        <f>J16/H2</f>
        <v>2.0060180541624875E-3</v>
      </c>
      <c r="M16" s="2">
        <f t="shared" si="0"/>
        <v>0.69985207100600633</v>
      </c>
      <c r="N16">
        <f t="shared" si="1"/>
        <v>4.7032566317962259E-3</v>
      </c>
      <c r="O16">
        <f t="shared" si="2"/>
        <v>16</v>
      </c>
      <c r="P16">
        <f t="shared" si="3"/>
        <v>3.125610470795077E-3</v>
      </c>
      <c r="Q16">
        <f t="shared" si="4"/>
        <v>7.8288671025913033E-3</v>
      </c>
    </row>
    <row r="17" spans="2:17">
      <c r="B17">
        <v>14</v>
      </c>
      <c r="C17">
        <v>4</v>
      </c>
      <c r="D17">
        <v>5127</v>
      </c>
      <c r="E17">
        <v>149.46526649293401</v>
      </c>
      <c r="F17">
        <v>14</v>
      </c>
      <c r="G17">
        <v>4893</v>
      </c>
      <c r="H17">
        <v>1996</v>
      </c>
      <c r="I17">
        <f>G17-H2</f>
        <v>2899</v>
      </c>
      <c r="J17">
        <f>H17-H4</f>
        <v>-1</v>
      </c>
      <c r="K17">
        <f>I17/H2</f>
        <v>1.4538615847542629</v>
      </c>
      <c r="L17">
        <f>J17/H2</f>
        <v>-5.0150451354062187E-4</v>
      </c>
      <c r="M17" s="2">
        <f t="shared" si="0"/>
        <v>0.66367521367502036</v>
      </c>
      <c r="N17">
        <f t="shared" si="1"/>
        <v>4.460135190553759E-3</v>
      </c>
      <c r="O17">
        <f t="shared" si="2"/>
        <v>8</v>
      </c>
      <c r="P17">
        <f t="shared" si="3"/>
        <v>1.5628052353975385E-3</v>
      </c>
      <c r="Q17">
        <f t="shared" si="4"/>
        <v>6.0229404259512977E-3</v>
      </c>
    </row>
    <row r="18" spans="2:17">
      <c r="B18">
        <v>15</v>
      </c>
      <c r="C18">
        <v>12</v>
      </c>
      <c r="D18">
        <v>5139</v>
      </c>
      <c r="E18">
        <v>149.578048155716</v>
      </c>
      <c r="F18">
        <v>14</v>
      </c>
      <c r="G18">
        <v>4911</v>
      </c>
      <c r="H18">
        <v>2004</v>
      </c>
      <c r="I18">
        <f>G18-H2</f>
        <v>2917</v>
      </c>
      <c r="J18">
        <f>H18-H5</f>
        <v>-1</v>
      </c>
      <c r="K18">
        <f>I18/H2</f>
        <v>1.4628886659979941</v>
      </c>
      <c r="L18">
        <f>J18/H2</f>
        <v>-5.0150451354062187E-4</v>
      </c>
      <c r="M18" s="2">
        <f t="shared" si="0"/>
        <v>0.77645687645701855</v>
      </c>
      <c r="N18">
        <f t="shared" si="1"/>
        <v>5.2180683672920277E-3</v>
      </c>
      <c r="O18">
        <f t="shared" si="2"/>
        <v>20</v>
      </c>
      <c r="P18">
        <f t="shared" si="3"/>
        <v>3.9070130884938468E-3</v>
      </c>
      <c r="Q18">
        <f t="shared" si="4"/>
        <v>9.1250814557858745E-3</v>
      </c>
    </row>
    <row r="19" spans="2:17">
      <c r="B19">
        <v>16</v>
      </c>
      <c r="C19">
        <v>10</v>
      </c>
      <c r="D19">
        <v>5139</v>
      </c>
      <c r="E19">
        <v>149.49728724995501</v>
      </c>
      <c r="F19">
        <v>14</v>
      </c>
      <c r="G19">
        <v>4908</v>
      </c>
      <c r="H19">
        <v>2003</v>
      </c>
      <c r="I19">
        <f>G19-H2</f>
        <v>2914</v>
      </c>
      <c r="J19">
        <f>H19-H2</f>
        <v>9</v>
      </c>
      <c r="K19">
        <f>I19/H2</f>
        <v>1.4613841524573721</v>
      </c>
      <c r="L19">
        <f>J19/H2</f>
        <v>4.5135406218655971E-3</v>
      </c>
      <c r="M19" s="2">
        <f t="shared" si="0"/>
        <v>0.69569597069602196</v>
      </c>
      <c r="N19">
        <f t="shared" si="1"/>
        <v>4.6753261488339535E-3</v>
      </c>
      <c r="O19">
        <f t="shared" si="2"/>
        <v>20</v>
      </c>
      <c r="P19">
        <f t="shared" si="3"/>
        <v>3.9070130884938468E-3</v>
      </c>
      <c r="Q19">
        <f t="shared" si="4"/>
        <v>8.5823392373278011E-3</v>
      </c>
    </row>
    <row r="20" spans="2:17">
      <c r="B20">
        <v>17</v>
      </c>
      <c r="C20">
        <v>6</v>
      </c>
      <c r="D20">
        <v>5131</v>
      </c>
      <c r="E20">
        <v>149.37686600453301</v>
      </c>
      <c r="F20">
        <v>14</v>
      </c>
      <c r="G20">
        <v>4902</v>
      </c>
      <c r="H20">
        <v>2000</v>
      </c>
      <c r="I20">
        <f>G20-H2</f>
        <v>2908</v>
      </c>
      <c r="J20">
        <f>H20-H2</f>
        <v>6</v>
      </c>
      <c r="K20">
        <f>I20/H2</f>
        <v>1.4583751253761283</v>
      </c>
      <c r="L20">
        <f>J20/H2</f>
        <v>3.009027081243731E-3</v>
      </c>
      <c r="M20" s="2">
        <f t="shared" si="0"/>
        <v>0.57527472527402779</v>
      </c>
      <c r="N20">
        <f t="shared" si="1"/>
        <v>3.8660522399548668E-3</v>
      </c>
      <c r="O20">
        <f t="shared" si="2"/>
        <v>12</v>
      </c>
      <c r="P20">
        <f t="shared" si="3"/>
        <v>2.3442078530963081E-3</v>
      </c>
      <c r="Q20">
        <f t="shared" si="4"/>
        <v>6.2102600930511748E-3</v>
      </c>
    </row>
    <row r="21" spans="2:17">
      <c r="B21">
        <v>18</v>
      </c>
      <c r="C21">
        <v>4</v>
      </c>
      <c r="D21">
        <v>5147</v>
      </c>
      <c r="E21">
        <v>149.380294982962</v>
      </c>
      <c r="F21">
        <v>14</v>
      </c>
      <c r="G21">
        <v>4902</v>
      </c>
      <c r="H21">
        <v>2001</v>
      </c>
      <c r="I21">
        <f>G21-H2</f>
        <v>2908</v>
      </c>
      <c r="J21">
        <f>H21-H2</f>
        <v>7</v>
      </c>
      <c r="K21">
        <f>I21/H2</f>
        <v>1.4583751253761283</v>
      </c>
      <c r="L21">
        <f>J21/H2</f>
        <v>3.5105315947843532E-3</v>
      </c>
      <c r="M21" s="2">
        <f t="shared" si="0"/>
        <v>0.57870370370301316</v>
      </c>
      <c r="N21">
        <f t="shared" si="1"/>
        <v>3.8890962033930679E-3</v>
      </c>
      <c r="O21">
        <f t="shared" si="2"/>
        <v>28</v>
      </c>
      <c r="P21">
        <f t="shared" si="3"/>
        <v>5.4698183238913846E-3</v>
      </c>
      <c r="Q21">
        <f t="shared" si="4"/>
        <v>9.3589145272844516E-3</v>
      </c>
    </row>
    <row r="22" spans="2:17">
      <c r="B22">
        <v>19</v>
      </c>
      <c r="C22">
        <v>5</v>
      </c>
      <c r="D22">
        <v>5133</v>
      </c>
      <c r="E22">
        <v>149.47049008878199</v>
      </c>
      <c r="F22">
        <v>14</v>
      </c>
      <c r="G22">
        <v>4896</v>
      </c>
      <c r="H22">
        <v>1998</v>
      </c>
      <c r="I22">
        <f>G22-H2</f>
        <v>2902</v>
      </c>
      <c r="J22">
        <f>H22-H2</f>
        <v>4</v>
      </c>
      <c r="K22">
        <f>I22/H2</f>
        <v>1.4553660982948846</v>
      </c>
      <c r="L22">
        <f>J22/H2</f>
        <v>2.0060180541624875E-3</v>
      </c>
      <c r="M22" s="2">
        <f t="shared" si="0"/>
        <v>0.66889880952300018</v>
      </c>
      <c r="N22">
        <f t="shared" si="1"/>
        <v>4.4952396259503981E-3</v>
      </c>
      <c r="O22">
        <f t="shared" si="2"/>
        <v>14</v>
      </c>
      <c r="P22">
        <f t="shared" si="3"/>
        <v>2.7349091619456923E-3</v>
      </c>
      <c r="Q22">
        <f t="shared" si="4"/>
        <v>7.2301487878960909E-3</v>
      </c>
    </row>
    <row r="23" spans="2:17">
      <c r="B23">
        <v>20</v>
      </c>
      <c r="C23">
        <v>7</v>
      </c>
      <c r="D23">
        <v>5131</v>
      </c>
      <c r="E23">
        <v>149.59846627925899</v>
      </c>
      <c r="F23">
        <v>14</v>
      </c>
      <c r="G23">
        <v>4908</v>
      </c>
      <c r="H23">
        <v>1997</v>
      </c>
      <c r="I23">
        <f>G23-H2</f>
        <v>2914</v>
      </c>
      <c r="J23">
        <f>H23-H2</f>
        <v>3</v>
      </c>
      <c r="K23">
        <f>I23/H2</f>
        <v>1.4613841524573721</v>
      </c>
      <c r="L23">
        <f>J23/H2</f>
        <v>1.5045135406218655E-3</v>
      </c>
      <c r="M23" s="2">
        <f t="shared" si="0"/>
        <v>0.796875</v>
      </c>
      <c r="N23">
        <f t="shared" si="1"/>
        <v>5.3552854720786448E-3</v>
      </c>
      <c r="O23">
        <f t="shared" si="2"/>
        <v>12</v>
      </c>
      <c r="P23">
        <f t="shared" si="3"/>
        <v>2.3442078530963081E-3</v>
      </c>
      <c r="Q23">
        <f t="shared" si="4"/>
        <v>7.6994933251749529E-3</v>
      </c>
    </row>
    <row r="24" spans="2:17">
      <c r="B24">
        <v>21</v>
      </c>
      <c r="C24">
        <v>15</v>
      </c>
      <c r="D24">
        <v>5175</v>
      </c>
      <c r="E24">
        <v>149.59742461259199</v>
      </c>
      <c r="F24">
        <v>15</v>
      </c>
      <c r="G24">
        <v>4932</v>
      </c>
      <c r="H24">
        <v>2008</v>
      </c>
      <c r="I24">
        <f>G24-H2</f>
        <v>2938</v>
      </c>
      <c r="J24">
        <f>H24-H2</f>
        <v>14</v>
      </c>
      <c r="K24">
        <f>I24/H2</f>
        <v>1.473420260782347</v>
      </c>
      <c r="L24">
        <f>J24/H2</f>
        <v>7.0210631895687063E-3</v>
      </c>
      <c r="M24" s="2">
        <f t="shared" si="0"/>
        <v>0.79583333333300743</v>
      </c>
      <c r="N24">
        <f t="shared" si="1"/>
        <v>5.3482850989103386E-3</v>
      </c>
      <c r="O24">
        <f t="shared" si="2"/>
        <v>56</v>
      </c>
      <c r="P24">
        <f t="shared" si="3"/>
        <v>1.0939636647782769E-2</v>
      </c>
      <c r="Q24">
        <f t="shared" si="4"/>
        <v>1.6287921746693107E-2</v>
      </c>
    </row>
    <row r="25" spans="2:17">
      <c r="B25">
        <v>22</v>
      </c>
      <c r="C25">
        <v>8</v>
      </c>
      <c r="D25">
        <v>5147</v>
      </c>
      <c r="E25">
        <v>149.40408045674801</v>
      </c>
      <c r="F25">
        <v>12</v>
      </c>
      <c r="G25">
        <v>4908</v>
      </c>
      <c r="H25">
        <v>2000</v>
      </c>
      <c r="I25">
        <f>G25-H2</f>
        <v>2914</v>
      </c>
      <c r="J25">
        <f>H25-H2</f>
        <v>6</v>
      </c>
      <c r="K25">
        <f>I25/H2</f>
        <v>1.4613841524573721</v>
      </c>
      <c r="L25">
        <f>J25/H2</f>
        <v>3.009027081243731E-3</v>
      </c>
      <c r="M25" s="2">
        <f t="shared" si="0"/>
        <v>0.60248917748901931</v>
      </c>
      <c r="N25">
        <f t="shared" si="1"/>
        <v>4.0489431081305819E-3</v>
      </c>
      <c r="O25">
        <f t="shared" si="2"/>
        <v>28</v>
      </c>
      <c r="P25">
        <f t="shared" si="3"/>
        <v>5.4698183238913846E-3</v>
      </c>
      <c r="Q25">
        <f t="shared" si="4"/>
        <v>9.5187614320219674E-3</v>
      </c>
    </row>
    <row r="26" spans="2:17">
      <c r="B26">
        <v>23</v>
      </c>
      <c r="C26">
        <v>5</v>
      </c>
      <c r="D26">
        <v>5127</v>
      </c>
      <c r="E26">
        <v>149.40516270782999</v>
      </c>
      <c r="F26">
        <v>14</v>
      </c>
      <c r="G26">
        <v>4896</v>
      </c>
      <c r="H26">
        <v>1998</v>
      </c>
      <c r="I26">
        <f>G26-H2</f>
        <v>2902</v>
      </c>
      <c r="J26">
        <f>H26-H2</f>
        <v>4</v>
      </c>
      <c r="K26">
        <f>I26/H2</f>
        <v>1.4553660982948846</v>
      </c>
      <c r="L26">
        <f>J26/H2</f>
        <v>2.0060180541624875E-3</v>
      </c>
      <c r="M26" s="2">
        <f t="shared" si="0"/>
        <v>0.60357142857100143</v>
      </c>
      <c r="N26">
        <f t="shared" si="1"/>
        <v>4.0562162231065563E-3</v>
      </c>
      <c r="O26">
        <f t="shared" si="2"/>
        <v>8</v>
      </c>
      <c r="P26">
        <f t="shared" si="3"/>
        <v>1.5628052353975385E-3</v>
      </c>
      <c r="Q26">
        <f t="shared" si="4"/>
        <v>5.619021458504095E-3</v>
      </c>
    </row>
    <row r="27" spans="2:17">
      <c r="B27">
        <v>24</v>
      </c>
      <c r="C27">
        <v>4</v>
      </c>
      <c r="D27">
        <v>5125</v>
      </c>
      <c r="E27">
        <v>148.799507945925</v>
      </c>
      <c r="F27">
        <v>14</v>
      </c>
      <c r="G27">
        <v>4893</v>
      </c>
      <c r="H27">
        <v>1995</v>
      </c>
      <c r="I27">
        <f>G27-H2</f>
        <v>2899</v>
      </c>
      <c r="J27">
        <f>H27-H2</f>
        <v>1</v>
      </c>
      <c r="K27">
        <f>I27/H2</f>
        <v>1.4538615847542629</v>
      </c>
      <c r="L27">
        <f>J27/H2</f>
        <v>5.0150451354062187E-4</v>
      </c>
      <c r="M27" s="2">
        <f t="shared" si="0"/>
        <v>-2.0833333339851379E-3</v>
      </c>
      <c r="N27">
        <f t="shared" si="1"/>
        <v>-1.400074633661211E-5</v>
      </c>
      <c r="O27">
        <f t="shared" si="2"/>
        <v>6</v>
      </c>
      <c r="P27">
        <f t="shared" si="3"/>
        <v>1.172103926548154E-3</v>
      </c>
      <c r="Q27">
        <f t="shared" si="4"/>
        <v>1.1581031802115418E-3</v>
      </c>
    </row>
    <row r="28" spans="2:17">
      <c r="B28">
        <v>25</v>
      </c>
      <c r="C28">
        <v>4</v>
      </c>
      <c r="D28">
        <v>5135</v>
      </c>
      <c r="E28">
        <v>149.05227155136799</v>
      </c>
      <c r="F28">
        <v>14</v>
      </c>
      <c r="G28">
        <v>4896</v>
      </c>
      <c r="H28">
        <v>1998</v>
      </c>
      <c r="I28">
        <f>G28-H2</f>
        <v>2902</v>
      </c>
      <c r="J28">
        <f>H28-H2</f>
        <v>4</v>
      </c>
      <c r="K28">
        <f>I28/H2</f>
        <v>1.4553660982948846</v>
      </c>
      <c r="L28">
        <f>J28/H2</f>
        <v>2.0060180541624875E-3</v>
      </c>
      <c r="M28" s="2">
        <f t="shared" si="0"/>
        <v>0.25068027210900823</v>
      </c>
      <c r="N28">
        <f t="shared" si="1"/>
        <v>1.6846612321406661E-3</v>
      </c>
      <c r="O28">
        <f t="shared" si="2"/>
        <v>16</v>
      </c>
      <c r="P28">
        <f t="shared" si="3"/>
        <v>3.125610470795077E-3</v>
      </c>
      <c r="Q28">
        <f t="shared" si="4"/>
        <v>4.8102717029357431E-3</v>
      </c>
    </row>
    <row r="29" spans="2:17">
      <c r="B29">
        <v>26</v>
      </c>
      <c r="C29">
        <v>5</v>
      </c>
      <c r="D29">
        <v>5141</v>
      </c>
      <c r="E29">
        <v>149.202271551368</v>
      </c>
      <c r="F29">
        <v>14</v>
      </c>
      <c r="G29">
        <v>4899</v>
      </c>
      <c r="H29">
        <v>1999</v>
      </c>
      <c r="I29">
        <f>G29-H2</f>
        <v>2905</v>
      </c>
      <c r="J29">
        <f>H29-H2</f>
        <v>5</v>
      </c>
      <c r="K29">
        <f>I29/H2</f>
        <v>1.4568706118355066</v>
      </c>
      <c r="L29">
        <f>J29/H2</f>
        <v>2.5075225677031092E-3</v>
      </c>
      <c r="M29" s="2">
        <f t="shared" si="0"/>
        <v>0.40068027210901391</v>
      </c>
      <c r="N29">
        <f t="shared" si="1"/>
        <v>2.6927149680613903E-3</v>
      </c>
      <c r="O29">
        <f t="shared" si="2"/>
        <v>22</v>
      </c>
      <c r="P29">
        <f t="shared" si="3"/>
        <v>4.2977143973432315E-3</v>
      </c>
      <c r="Q29">
        <f t="shared" si="4"/>
        <v>6.9904293654046218E-3</v>
      </c>
    </row>
    <row r="30" spans="2:17">
      <c r="B30">
        <v>27</v>
      </c>
      <c r="C30">
        <v>10</v>
      </c>
      <c r="D30">
        <v>5161</v>
      </c>
      <c r="E30">
        <v>149.52886400653099</v>
      </c>
      <c r="F30">
        <v>14</v>
      </c>
      <c r="G30">
        <v>4917</v>
      </c>
      <c r="H30">
        <v>2003</v>
      </c>
      <c r="I30">
        <f>G30-H2</f>
        <v>2923</v>
      </c>
      <c r="J30">
        <f>H30-H2</f>
        <v>9</v>
      </c>
      <c r="K30">
        <f>I30/H2</f>
        <v>1.4658976930792378</v>
      </c>
      <c r="L30">
        <f>J30/H2</f>
        <v>4.5135406218655971E-3</v>
      </c>
      <c r="M30" s="2">
        <f t="shared" si="0"/>
        <v>0.72727272727200898</v>
      </c>
      <c r="N30">
        <f t="shared" si="1"/>
        <v>4.8875332650651655E-3</v>
      </c>
      <c r="O30">
        <f t="shared" si="2"/>
        <v>42</v>
      </c>
      <c r="P30">
        <f t="shared" si="3"/>
        <v>8.2047274858370774E-3</v>
      </c>
      <c r="Q30">
        <f t="shared" si="4"/>
        <v>1.3092260750902243E-2</v>
      </c>
    </row>
    <row r="31" spans="2:17">
      <c r="B31">
        <v>28</v>
      </c>
      <c r="C31">
        <v>8</v>
      </c>
      <c r="D31">
        <v>5135</v>
      </c>
      <c r="E31">
        <v>149.77659127925901</v>
      </c>
      <c r="F31">
        <v>14</v>
      </c>
      <c r="G31">
        <v>4905</v>
      </c>
      <c r="H31">
        <v>2000</v>
      </c>
      <c r="I31">
        <f>G31-H2</f>
        <v>2911</v>
      </c>
      <c r="J31">
        <f>H31-H2</f>
        <v>6</v>
      </c>
      <c r="K31">
        <f>I31/H2</f>
        <v>1.4598796389167503</v>
      </c>
      <c r="L31">
        <f>J31/H2</f>
        <v>3.009027081243731E-3</v>
      </c>
      <c r="M31" s="2">
        <f t="shared" si="0"/>
        <v>0.97500000000002274</v>
      </c>
      <c r="N31">
        <f t="shared" si="1"/>
        <v>6.5523492834846124E-3</v>
      </c>
      <c r="O31">
        <f t="shared" si="2"/>
        <v>16</v>
      </c>
      <c r="P31">
        <f t="shared" si="3"/>
        <v>3.125610470795077E-3</v>
      </c>
      <c r="Q31">
        <f t="shared" si="4"/>
        <v>9.6779597542796889E-3</v>
      </c>
    </row>
    <row r="32" spans="2:17">
      <c r="B32">
        <v>29</v>
      </c>
      <c r="C32">
        <v>4</v>
      </c>
      <c r="D32">
        <v>5137</v>
      </c>
      <c r="E32">
        <v>149.44325794592501</v>
      </c>
      <c r="F32">
        <v>14</v>
      </c>
      <c r="G32">
        <v>4896</v>
      </c>
      <c r="H32">
        <v>1998</v>
      </c>
      <c r="I32">
        <f>G32-H2</f>
        <v>2902</v>
      </c>
      <c r="J32">
        <f>H32-H2</f>
        <v>4</v>
      </c>
      <c r="K32">
        <f>I32/H2</f>
        <v>1.4553660982948846</v>
      </c>
      <c r="L32">
        <f>J32/H2</f>
        <v>2.0060180541624875E-3</v>
      </c>
      <c r="M32" s="2">
        <f t="shared" si="0"/>
        <v>0.64166666666602623</v>
      </c>
      <c r="N32">
        <f t="shared" si="1"/>
        <v>4.3122298703230756E-3</v>
      </c>
      <c r="O32">
        <f t="shared" si="2"/>
        <v>18</v>
      </c>
      <c r="P32">
        <f t="shared" si="3"/>
        <v>3.5163117796444617E-3</v>
      </c>
      <c r="Q32">
        <f t="shared" si="4"/>
        <v>7.8285416499675377E-3</v>
      </c>
    </row>
    <row r="33" spans="1:17">
      <c r="B33">
        <v>30</v>
      </c>
      <c r="C33">
        <v>6</v>
      </c>
      <c r="D33">
        <v>5139</v>
      </c>
      <c r="E33">
        <v>149.56184768951499</v>
      </c>
      <c r="F33">
        <v>14</v>
      </c>
      <c r="G33">
        <v>4902</v>
      </c>
      <c r="H33">
        <v>2000</v>
      </c>
      <c r="I33">
        <f>G33-H2</f>
        <v>2908</v>
      </c>
      <c r="J33">
        <f>H33-H2</f>
        <v>6</v>
      </c>
      <c r="K33">
        <f>I33/H2</f>
        <v>1.4583751253761283</v>
      </c>
      <c r="L33">
        <f>J33/H2</f>
        <v>3.009027081243731E-3</v>
      </c>
      <c r="M33" s="2">
        <f t="shared" si="0"/>
        <v>0.76025641025600521</v>
      </c>
      <c r="N33">
        <f t="shared" si="1"/>
        <v>5.1091954307747722E-3</v>
      </c>
      <c r="O33">
        <f t="shared" si="2"/>
        <v>20</v>
      </c>
      <c r="P33">
        <f t="shared" si="3"/>
        <v>3.9070130884938468E-3</v>
      </c>
      <c r="Q33">
        <f t="shared" si="4"/>
        <v>9.0162085192686189E-3</v>
      </c>
    </row>
    <row r="34" spans="1:17">
      <c r="B34">
        <v>31</v>
      </c>
      <c r="C34">
        <v>4</v>
      </c>
      <c r="D34">
        <v>5127</v>
      </c>
      <c r="E34">
        <v>149.80635318402099</v>
      </c>
      <c r="F34">
        <v>14</v>
      </c>
      <c r="G34">
        <v>4892</v>
      </c>
      <c r="H34">
        <v>1997</v>
      </c>
      <c r="I34">
        <f>G34-H2</f>
        <v>2898</v>
      </c>
      <c r="J34">
        <f>H34-H2</f>
        <v>3</v>
      </c>
      <c r="K34">
        <f>I34/H2</f>
        <v>1.4533600802407223</v>
      </c>
      <c r="L34">
        <f>J34/H2</f>
        <v>1.5045135406218655E-3</v>
      </c>
      <c r="M34" s="2">
        <f t="shared" si="0"/>
        <v>1.004761904762006</v>
      </c>
      <c r="N34">
        <f t="shared" si="1"/>
        <v>6.7523599453741647E-3</v>
      </c>
      <c r="O34">
        <f t="shared" si="2"/>
        <v>8</v>
      </c>
      <c r="P34">
        <f t="shared" si="3"/>
        <v>1.5628052353975385E-3</v>
      </c>
      <c r="Q34">
        <f t="shared" si="4"/>
        <v>8.3151651807717025E-3</v>
      </c>
    </row>
    <row r="35" spans="1:17">
      <c r="B35">
        <v>32</v>
      </c>
      <c r="C35">
        <v>6</v>
      </c>
      <c r="D35">
        <v>5125</v>
      </c>
      <c r="E35">
        <v>149.39381350148099</v>
      </c>
      <c r="F35">
        <v>14</v>
      </c>
      <c r="G35">
        <v>4899</v>
      </c>
      <c r="H35">
        <v>1999</v>
      </c>
      <c r="I35">
        <f>G35-H2</f>
        <v>2905</v>
      </c>
      <c r="J35">
        <f>H35-H2</f>
        <v>5</v>
      </c>
      <c r="K35">
        <f>I35/H2</f>
        <v>1.4568706118355066</v>
      </c>
      <c r="L35">
        <f>J35/H2</f>
        <v>2.5075225677031092E-3</v>
      </c>
      <c r="M35" s="2">
        <f t="shared" ref="M35:M66" si="5">E35-$E$2</f>
        <v>0.59222222222200571</v>
      </c>
      <c r="N35">
        <f t="shared" ref="N35:N66" si="6">M35/$E$2</f>
        <v>3.9799454907076242E-3</v>
      </c>
      <c r="O35">
        <f t="shared" ref="O35:O66" si="7">D35-$D$2</f>
        <v>6</v>
      </c>
      <c r="P35">
        <f t="shared" ref="P35:P66" si="8">O35/$D$2</f>
        <v>1.172103926548154E-3</v>
      </c>
      <c r="Q35">
        <f t="shared" ref="Q35:Q66" si="9">N35+P35</f>
        <v>5.1520494172557782E-3</v>
      </c>
    </row>
    <row r="36" spans="1:17">
      <c r="B36">
        <v>33</v>
      </c>
      <c r="C36">
        <v>4</v>
      </c>
      <c r="D36">
        <v>5125</v>
      </c>
      <c r="E36">
        <v>149.05159127925899</v>
      </c>
      <c r="F36">
        <v>14</v>
      </c>
      <c r="G36">
        <v>4896</v>
      </c>
      <c r="H36">
        <v>1998</v>
      </c>
      <c r="I36">
        <f>G36-H2</f>
        <v>2902</v>
      </c>
      <c r="J36">
        <f>H36-H2</f>
        <v>4</v>
      </c>
      <c r="K36">
        <f>I36/H2</f>
        <v>1.4553660982948846</v>
      </c>
      <c r="L36">
        <f>J36/H2</f>
        <v>2.0060180541624875E-3</v>
      </c>
      <c r="M36" s="2">
        <f t="shared" si="5"/>
        <v>0.25</v>
      </c>
      <c r="N36">
        <f t="shared" si="6"/>
        <v>1.6800895598678102E-3</v>
      </c>
      <c r="O36">
        <f t="shared" si="7"/>
        <v>6</v>
      </c>
      <c r="P36">
        <f t="shared" si="8"/>
        <v>1.172103926548154E-3</v>
      </c>
      <c r="Q36">
        <f t="shared" si="9"/>
        <v>2.8521934864159642E-3</v>
      </c>
    </row>
    <row r="37" spans="1:17">
      <c r="B37">
        <v>34</v>
      </c>
      <c r="C37">
        <v>4</v>
      </c>
      <c r="D37">
        <v>5127</v>
      </c>
      <c r="E37">
        <v>149.05159127925899</v>
      </c>
      <c r="F37">
        <v>14</v>
      </c>
      <c r="G37">
        <v>4896</v>
      </c>
      <c r="H37">
        <v>1998</v>
      </c>
      <c r="I37">
        <f>G37-H2</f>
        <v>2902</v>
      </c>
      <c r="J37">
        <f>H37-H2</f>
        <v>4</v>
      </c>
      <c r="K37">
        <f>I37/H2</f>
        <v>1.4553660982948846</v>
      </c>
      <c r="L37">
        <f>J37/H2</f>
        <v>2.0060180541624875E-3</v>
      </c>
      <c r="M37" s="2">
        <f t="shared" si="5"/>
        <v>0.25</v>
      </c>
      <c r="N37">
        <f t="shared" si="6"/>
        <v>1.6800895598678102E-3</v>
      </c>
      <c r="O37">
        <f t="shared" si="7"/>
        <v>8</v>
      </c>
      <c r="P37">
        <f t="shared" si="8"/>
        <v>1.5628052353975385E-3</v>
      </c>
      <c r="Q37">
        <f t="shared" si="9"/>
        <v>3.2428947952653489E-3</v>
      </c>
    </row>
    <row r="38" spans="1:17">
      <c r="B38">
        <v>35</v>
      </c>
      <c r="C38">
        <v>12</v>
      </c>
      <c r="D38">
        <v>5147</v>
      </c>
      <c r="E38">
        <v>149.583257945925</v>
      </c>
      <c r="F38">
        <v>14</v>
      </c>
      <c r="G38">
        <v>4926</v>
      </c>
      <c r="H38">
        <v>2008</v>
      </c>
      <c r="I38">
        <f t="shared" ref="I38:I74" si="10">G38-H$2</f>
        <v>2932</v>
      </c>
      <c r="J38">
        <f t="shared" ref="J38:J74" si="11">H38-H$2</f>
        <v>14</v>
      </c>
      <c r="K38">
        <f t="shared" ref="K38:K74" si="12">I38/H$2</f>
        <v>1.4704112337011033</v>
      </c>
      <c r="L38">
        <f t="shared" ref="L38:L74" si="13">J38/H$2</f>
        <v>7.0210631895687063E-3</v>
      </c>
      <c r="M38" s="2">
        <f t="shared" si="5"/>
        <v>0.78166666666601259</v>
      </c>
      <c r="N38">
        <f t="shared" si="6"/>
        <v>5.2530800238489569E-3</v>
      </c>
      <c r="O38">
        <f t="shared" si="7"/>
        <v>28</v>
      </c>
      <c r="P38">
        <f t="shared" si="8"/>
        <v>5.4698183238913846E-3</v>
      </c>
      <c r="Q38">
        <f t="shared" si="9"/>
        <v>1.0722898347740342E-2</v>
      </c>
    </row>
    <row r="39" spans="1:17">
      <c r="A39" t="s">
        <v>21</v>
      </c>
      <c r="B39">
        <v>0</v>
      </c>
      <c r="C39">
        <v>5</v>
      </c>
      <c r="D39">
        <v>5127</v>
      </c>
      <c r="E39">
        <v>149.411591279259</v>
      </c>
      <c r="F39">
        <v>14</v>
      </c>
      <c r="G39">
        <v>4899</v>
      </c>
      <c r="H39">
        <v>1998</v>
      </c>
      <c r="I39">
        <f t="shared" si="10"/>
        <v>2905</v>
      </c>
      <c r="J39">
        <f t="shared" si="11"/>
        <v>4</v>
      </c>
      <c r="K39">
        <f t="shared" si="12"/>
        <v>1.4568706118355066</v>
      </c>
      <c r="L39">
        <f t="shared" si="13"/>
        <v>2.0060180541624875E-3</v>
      </c>
      <c r="M39" s="2">
        <f t="shared" si="5"/>
        <v>0.61000000000001364</v>
      </c>
      <c r="N39">
        <f t="shared" si="6"/>
        <v>4.0994185260775483E-3</v>
      </c>
      <c r="O39">
        <f t="shared" si="7"/>
        <v>8</v>
      </c>
      <c r="P39">
        <f t="shared" si="8"/>
        <v>1.5628052353975385E-3</v>
      </c>
      <c r="Q39">
        <f t="shared" si="9"/>
        <v>5.6622237614750871E-3</v>
      </c>
    </row>
    <row r="40" spans="1:17">
      <c r="B40">
        <v>1</v>
      </c>
      <c r="C40">
        <v>4</v>
      </c>
      <c r="D40">
        <v>5125</v>
      </c>
      <c r="E40">
        <v>149.13492461259199</v>
      </c>
      <c r="F40">
        <v>14</v>
      </c>
      <c r="G40">
        <v>4893</v>
      </c>
      <c r="H40">
        <v>1997</v>
      </c>
      <c r="I40">
        <f t="shared" si="10"/>
        <v>2899</v>
      </c>
      <c r="J40">
        <f t="shared" si="11"/>
        <v>3</v>
      </c>
      <c r="K40">
        <f t="shared" si="12"/>
        <v>1.4538615847542629</v>
      </c>
      <c r="L40">
        <f t="shared" si="13"/>
        <v>1.5045135406218655E-3</v>
      </c>
      <c r="M40" s="2">
        <f t="shared" si="5"/>
        <v>0.33333333333300175</v>
      </c>
      <c r="N40">
        <f t="shared" si="6"/>
        <v>2.240119413154852E-3</v>
      </c>
      <c r="O40">
        <f t="shared" si="7"/>
        <v>6</v>
      </c>
      <c r="P40">
        <f t="shared" si="8"/>
        <v>1.172103926548154E-3</v>
      </c>
      <c r="Q40">
        <f t="shared" si="9"/>
        <v>3.412223339703006E-3</v>
      </c>
    </row>
    <row r="41" spans="1:17">
      <c r="B41">
        <v>2</v>
      </c>
      <c r="C41">
        <v>7</v>
      </c>
      <c r="D41">
        <v>5161</v>
      </c>
      <c r="E41">
        <v>149.62713240479999</v>
      </c>
      <c r="F41">
        <v>14</v>
      </c>
      <c r="G41">
        <v>4920</v>
      </c>
      <c r="H41">
        <v>2005</v>
      </c>
      <c r="I41">
        <f t="shared" si="10"/>
        <v>2926</v>
      </c>
      <c r="J41">
        <f t="shared" si="11"/>
        <v>11</v>
      </c>
      <c r="K41">
        <f t="shared" si="12"/>
        <v>1.4674022066198595</v>
      </c>
      <c r="L41">
        <f t="shared" si="13"/>
        <v>5.5165496489468406E-3</v>
      </c>
      <c r="M41" s="2">
        <f t="shared" si="5"/>
        <v>0.82554112554100811</v>
      </c>
      <c r="N41">
        <f t="shared" si="6"/>
        <v>5.5479321050518754E-3</v>
      </c>
      <c r="O41">
        <f t="shared" si="7"/>
        <v>42</v>
      </c>
      <c r="P41">
        <f t="shared" si="8"/>
        <v>8.2047274858370774E-3</v>
      </c>
      <c r="Q41">
        <f t="shared" si="9"/>
        <v>1.3752659590888953E-2</v>
      </c>
    </row>
    <row r="42" spans="1:17">
      <c r="B42">
        <v>3</v>
      </c>
      <c r="C42">
        <v>4</v>
      </c>
      <c r="D42">
        <v>5131</v>
      </c>
      <c r="E42">
        <v>149.42496790263499</v>
      </c>
      <c r="F42">
        <v>14</v>
      </c>
      <c r="G42">
        <v>4893</v>
      </c>
      <c r="H42">
        <v>1997</v>
      </c>
      <c r="I42">
        <f t="shared" si="10"/>
        <v>2899</v>
      </c>
      <c r="J42">
        <f t="shared" si="11"/>
        <v>3</v>
      </c>
      <c r="K42">
        <f t="shared" si="12"/>
        <v>1.4538615847542629</v>
      </c>
      <c r="L42">
        <f t="shared" si="13"/>
        <v>1.5045135406218655E-3</v>
      </c>
      <c r="M42" s="2">
        <f t="shared" si="5"/>
        <v>0.62337662337600364</v>
      </c>
      <c r="N42">
        <f t="shared" si="6"/>
        <v>4.1893142271986865E-3</v>
      </c>
      <c r="O42">
        <f t="shared" si="7"/>
        <v>12</v>
      </c>
      <c r="P42">
        <f t="shared" si="8"/>
        <v>2.3442078530963081E-3</v>
      </c>
      <c r="Q42">
        <f t="shared" si="9"/>
        <v>6.5335220802949946E-3</v>
      </c>
    </row>
    <row r="43" spans="1:17">
      <c r="B43">
        <v>4</v>
      </c>
      <c r="C43">
        <v>4</v>
      </c>
      <c r="D43">
        <v>5133</v>
      </c>
      <c r="E43">
        <v>149.38373413640099</v>
      </c>
      <c r="F43">
        <v>14</v>
      </c>
      <c r="G43">
        <v>4897</v>
      </c>
      <c r="H43">
        <v>1999</v>
      </c>
      <c r="I43">
        <f t="shared" si="10"/>
        <v>2903</v>
      </c>
      <c r="J43">
        <f t="shared" si="11"/>
        <v>5</v>
      </c>
      <c r="K43">
        <f t="shared" si="12"/>
        <v>1.4558676028084252</v>
      </c>
      <c r="L43">
        <f t="shared" si="13"/>
        <v>2.5075225677031092E-3</v>
      </c>
      <c r="M43" s="2">
        <f t="shared" si="5"/>
        <v>0.58214285714200287</v>
      </c>
      <c r="N43">
        <f t="shared" si="6"/>
        <v>3.9122085465435885E-3</v>
      </c>
      <c r="O43">
        <f t="shared" si="7"/>
        <v>14</v>
      </c>
      <c r="P43">
        <f t="shared" si="8"/>
        <v>2.7349091619456923E-3</v>
      </c>
      <c r="Q43">
        <f t="shared" si="9"/>
        <v>6.6471177084892804E-3</v>
      </c>
    </row>
    <row r="44" spans="1:17">
      <c r="B44">
        <v>5</v>
      </c>
      <c r="C44">
        <v>4</v>
      </c>
      <c r="D44">
        <v>5125</v>
      </c>
      <c r="E44">
        <v>149.451739823525</v>
      </c>
      <c r="F44">
        <v>14</v>
      </c>
      <c r="G44">
        <v>4893</v>
      </c>
      <c r="H44">
        <v>1997</v>
      </c>
      <c r="I44">
        <f t="shared" si="10"/>
        <v>2899</v>
      </c>
      <c r="J44">
        <f t="shared" si="11"/>
        <v>3</v>
      </c>
      <c r="K44">
        <f t="shared" si="12"/>
        <v>1.4538615847542629</v>
      </c>
      <c r="L44">
        <f t="shared" si="13"/>
        <v>1.5045135406218655E-3</v>
      </c>
      <c r="M44" s="2">
        <f t="shared" si="5"/>
        <v>0.65014854426601687</v>
      </c>
      <c r="N44">
        <f t="shared" si="6"/>
        <v>4.3692311263383594E-3</v>
      </c>
      <c r="O44">
        <f t="shared" si="7"/>
        <v>6</v>
      </c>
      <c r="P44">
        <f t="shared" si="8"/>
        <v>1.172103926548154E-3</v>
      </c>
      <c r="Q44">
        <f t="shared" si="9"/>
        <v>5.5413350528865134E-3</v>
      </c>
    </row>
    <row r="45" spans="1:17">
      <c r="B45">
        <v>6</v>
      </c>
      <c r="C45">
        <v>4</v>
      </c>
      <c r="D45">
        <v>5121</v>
      </c>
      <c r="E45">
        <v>150.13492461259199</v>
      </c>
      <c r="F45">
        <v>14</v>
      </c>
      <c r="G45">
        <v>4892</v>
      </c>
      <c r="H45">
        <v>1995</v>
      </c>
      <c r="I45">
        <f t="shared" si="10"/>
        <v>2898</v>
      </c>
      <c r="J45">
        <f t="shared" si="11"/>
        <v>1</v>
      </c>
      <c r="K45">
        <f t="shared" si="12"/>
        <v>1.4533600802407223</v>
      </c>
      <c r="L45">
        <f t="shared" si="13"/>
        <v>5.0150451354062187E-4</v>
      </c>
      <c r="M45" s="2">
        <f t="shared" si="5"/>
        <v>1.3333333333330017</v>
      </c>
      <c r="N45">
        <f t="shared" si="6"/>
        <v>8.9604776526260917E-3</v>
      </c>
      <c r="O45">
        <f t="shared" si="7"/>
        <v>2</v>
      </c>
      <c r="P45">
        <f t="shared" si="8"/>
        <v>3.9070130884938462E-4</v>
      </c>
      <c r="Q45">
        <f t="shared" si="9"/>
        <v>9.3511789614754755E-3</v>
      </c>
    </row>
    <row r="46" spans="1:17">
      <c r="B46">
        <v>7</v>
      </c>
      <c r="C46">
        <v>4</v>
      </c>
      <c r="D46">
        <v>5131</v>
      </c>
      <c r="E46">
        <v>149.45899868666601</v>
      </c>
      <c r="F46">
        <v>14</v>
      </c>
      <c r="G46">
        <v>4893</v>
      </c>
      <c r="H46">
        <v>1997</v>
      </c>
      <c r="I46">
        <f t="shared" si="10"/>
        <v>2899</v>
      </c>
      <c r="J46">
        <f t="shared" si="11"/>
        <v>3</v>
      </c>
      <c r="K46">
        <f t="shared" si="12"/>
        <v>1.4538615847542629</v>
      </c>
      <c r="L46">
        <f t="shared" si="13"/>
        <v>1.5045135406218655E-3</v>
      </c>
      <c r="M46" s="2">
        <f t="shared" si="5"/>
        <v>0.65740740740702108</v>
      </c>
      <c r="N46">
        <f t="shared" si="6"/>
        <v>4.4180132870572011E-3</v>
      </c>
      <c r="O46">
        <f t="shared" si="7"/>
        <v>12</v>
      </c>
      <c r="P46">
        <f t="shared" si="8"/>
        <v>2.3442078530963081E-3</v>
      </c>
      <c r="Q46">
        <f t="shared" si="9"/>
        <v>6.7622211401535091E-3</v>
      </c>
    </row>
    <row r="47" spans="1:17">
      <c r="B47">
        <v>8</v>
      </c>
      <c r="C47">
        <v>5</v>
      </c>
      <c r="D47">
        <v>5139</v>
      </c>
      <c r="E47">
        <v>149.48677646444401</v>
      </c>
      <c r="F47">
        <v>15</v>
      </c>
      <c r="G47">
        <v>4899</v>
      </c>
      <c r="H47">
        <v>1998</v>
      </c>
      <c r="I47">
        <f t="shared" si="10"/>
        <v>2905</v>
      </c>
      <c r="J47">
        <f t="shared" si="11"/>
        <v>4</v>
      </c>
      <c r="K47">
        <f t="shared" si="12"/>
        <v>1.4568706118355066</v>
      </c>
      <c r="L47">
        <f t="shared" si="13"/>
        <v>2.0060180541624875E-3</v>
      </c>
      <c r="M47" s="2">
        <f t="shared" si="5"/>
        <v>0.68518518518501992</v>
      </c>
      <c r="N47">
        <f t="shared" si="6"/>
        <v>4.604689904821776E-3</v>
      </c>
      <c r="O47">
        <f t="shared" si="7"/>
        <v>20</v>
      </c>
      <c r="P47">
        <f t="shared" si="8"/>
        <v>3.9070130884938468E-3</v>
      </c>
      <c r="Q47">
        <f t="shared" si="9"/>
        <v>8.5117029933156237E-3</v>
      </c>
    </row>
    <row r="48" spans="1:17">
      <c r="B48">
        <v>9</v>
      </c>
      <c r="C48">
        <v>5</v>
      </c>
      <c r="D48">
        <v>5127</v>
      </c>
      <c r="E48">
        <v>148.58730556497301</v>
      </c>
      <c r="F48">
        <v>14</v>
      </c>
      <c r="G48">
        <v>4896</v>
      </c>
      <c r="H48">
        <v>1998</v>
      </c>
      <c r="I48">
        <f t="shared" si="10"/>
        <v>2902</v>
      </c>
      <c r="J48">
        <f t="shared" si="11"/>
        <v>4</v>
      </c>
      <c r="K48">
        <f t="shared" si="12"/>
        <v>1.4553660982948846</v>
      </c>
      <c r="L48">
        <f t="shared" si="13"/>
        <v>2.0060180541624875E-3</v>
      </c>
      <c r="M48" s="2">
        <f t="shared" si="5"/>
        <v>-0.2142857142859782</v>
      </c>
      <c r="N48">
        <f t="shared" si="6"/>
        <v>-1.4400767656027537E-3</v>
      </c>
      <c r="O48">
        <f t="shared" si="7"/>
        <v>8</v>
      </c>
      <c r="P48">
        <f t="shared" si="8"/>
        <v>1.5628052353975385E-3</v>
      </c>
      <c r="Q48">
        <f t="shared" si="9"/>
        <v>1.2272846979478479E-4</v>
      </c>
    </row>
    <row r="49" spans="2:17">
      <c r="B49">
        <v>10</v>
      </c>
      <c r="C49">
        <v>4</v>
      </c>
      <c r="D49">
        <v>5127</v>
      </c>
      <c r="E49">
        <v>149.47651191417901</v>
      </c>
      <c r="F49">
        <v>14</v>
      </c>
      <c r="G49">
        <v>4893</v>
      </c>
      <c r="H49">
        <v>1997</v>
      </c>
      <c r="I49">
        <f t="shared" si="10"/>
        <v>2899</v>
      </c>
      <c r="J49">
        <f t="shared" si="11"/>
        <v>3</v>
      </c>
      <c r="K49">
        <f t="shared" si="12"/>
        <v>1.4538615847542629</v>
      </c>
      <c r="L49">
        <f t="shared" si="13"/>
        <v>1.5045135406218655E-3</v>
      </c>
      <c r="M49" s="2">
        <f t="shared" si="5"/>
        <v>0.67492063492002785</v>
      </c>
      <c r="N49">
        <f t="shared" si="6"/>
        <v>4.5357084498739699E-3</v>
      </c>
      <c r="O49">
        <f t="shared" si="7"/>
        <v>8</v>
      </c>
      <c r="P49">
        <f t="shared" si="8"/>
        <v>1.5628052353975385E-3</v>
      </c>
      <c r="Q49">
        <f t="shared" si="9"/>
        <v>6.0985136852715087E-3</v>
      </c>
    </row>
    <row r="50" spans="2:17">
      <c r="B50">
        <v>11</v>
      </c>
      <c r="C50">
        <v>6</v>
      </c>
      <c r="D50">
        <v>5127</v>
      </c>
      <c r="E50">
        <v>150.028443131111</v>
      </c>
      <c r="F50">
        <v>14</v>
      </c>
      <c r="G50">
        <v>4902</v>
      </c>
      <c r="H50">
        <v>1999</v>
      </c>
      <c r="I50">
        <f t="shared" si="10"/>
        <v>2908</v>
      </c>
      <c r="J50">
        <f t="shared" si="11"/>
        <v>5</v>
      </c>
      <c r="K50">
        <f t="shared" si="12"/>
        <v>1.4583751253761283</v>
      </c>
      <c r="L50">
        <f t="shared" si="13"/>
        <v>2.5075225677031092E-3</v>
      </c>
      <c r="M50" s="2">
        <f t="shared" si="5"/>
        <v>1.2268518518520182</v>
      </c>
      <c r="N50">
        <f t="shared" si="6"/>
        <v>8.2448839512042592E-3</v>
      </c>
      <c r="O50">
        <f t="shared" si="7"/>
        <v>8</v>
      </c>
      <c r="P50">
        <f t="shared" si="8"/>
        <v>1.5628052353975385E-3</v>
      </c>
      <c r="Q50">
        <f t="shared" si="9"/>
        <v>9.8076891866017979E-3</v>
      </c>
    </row>
    <row r="51" spans="2:17">
      <c r="B51">
        <v>12</v>
      </c>
      <c r="C51">
        <v>4</v>
      </c>
      <c r="D51">
        <v>5123</v>
      </c>
      <c r="E51">
        <v>150.27683282515201</v>
      </c>
      <c r="F51">
        <v>14</v>
      </c>
      <c r="G51">
        <v>4890</v>
      </c>
      <c r="H51">
        <v>1995</v>
      </c>
      <c r="I51">
        <f t="shared" si="10"/>
        <v>2896</v>
      </c>
      <c r="J51">
        <f t="shared" si="11"/>
        <v>1</v>
      </c>
      <c r="K51">
        <f t="shared" si="12"/>
        <v>1.4523570712136409</v>
      </c>
      <c r="L51">
        <f t="shared" si="13"/>
        <v>5.0150451354062187E-4</v>
      </c>
      <c r="M51" s="2">
        <f t="shared" si="5"/>
        <v>1.4752415458930273</v>
      </c>
      <c r="N51">
        <f t="shared" si="6"/>
        <v>9.9141516781524955E-3</v>
      </c>
      <c r="O51">
        <f t="shared" si="7"/>
        <v>4</v>
      </c>
      <c r="P51">
        <f t="shared" si="8"/>
        <v>7.8140261769876925E-4</v>
      </c>
      <c r="Q51">
        <f t="shared" si="9"/>
        <v>1.0695554295851265E-2</v>
      </c>
    </row>
    <row r="52" spans="2:17">
      <c r="B52">
        <v>13</v>
      </c>
      <c r="C52">
        <v>8</v>
      </c>
      <c r="D52">
        <v>5135</v>
      </c>
      <c r="E52">
        <v>149.50144335026499</v>
      </c>
      <c r="F52">
        <v>14</v>
      </c>
      <c r="G52">
        <v>4908</v>
      </c>
      <c r="H52">
        <v>2002</v>
      </c>
      <c r="I52">
        <f t="shared" si="10"/>
        <v>2914</v>
      </c>
      <c r="J52">
        <f t="shared" si="11"/>
        <v>8</v>
      </c>
      <c r="K52">
        <f t="shared" si="12"/>
        <v>1.4613841524573721</v>
      </c>
      <c r="L52">
        <f t="shared" si="13"/>
        <v>4.0120361083249749E-3</v>
      </c>
      <c r="M52" s="2">
        <f t="shared" si="5"/>
        <v>0.69985207100600633</v>
      </c>
      <c r="N52">
        <f t="shared" si="6"/>
        <v>4.7032566317962259E-3</v>
      </c>
      <c r="O52">
        <f t="shared" si="7"/>
        <v>16</v>
      </c>
      <c r="P52">
        <f t="shared" si="8"/>
        <v>3.125610470795077E-3</v>
      </c>
      <c r="Q52">
        <f t="shared" si="9"/>
        <v>7.8288671025913033E-3</v>
      </c>
    </row>
    <row r="53" spans="2:17">
      <c r="B53">
        <v>14</v>
      </c>
      <c r="C53">
        <v>4</v>
      </c>
      <c r="D53">
        <v>5127</v>
      </c>
      <c r="E53">
        <v>149.46526649293401</v>
      </c>
      <c r="F53">
        <v>14</v>
      </c>
      <c r="G53">
        <v>4893</v>
      </c>
      <c r="H53">
        <v>1996</v>
      </c>
      <c r="I53">
        <f t="shared" si="10"/>
        <v>2899</v>
      </c>
      <c r="J53">
        <f t="shared" si="11"/>
        <v>2</v>
      </c>
      <c r="K53">
        <f t="shared" si="12"/>
        <v>1.4538615847542629</v>
      </c>
      <c r="L53">
        <f t="shared" si="13"/>
        <v>1.0030090270812437E-3</v>
      </c>
      <c r="M53" s="2">
        <f t="shared" si="5"/>
        <v>0.66367521367502036</v>
      </c>
      <c r="N53">
        <f t="shared" si="6"/>
        <v>4.460135190553759E-3</v>
      </c>
      <c r="O53">
        <f t="shared" si="7"/>
        <v>8</v>
      </c>
      <c r="P53">
        <f t="shared" si="8"/>
        <v>1.5628052353975385E-3</v>
      </c>
      <c r="Q53">
        <f t="shared" si="9"/>
        <v>6.0229404259512977E-3</v>
      </c>
    </row>
    <row r="54" spans="2:17">
      <c r="B54">
        <v>15</v>
      </c>
      <c r="C54">
        <v>12</v>
      </c>
      <c r="D54">
        <v>5139</v>
      </c>
      <c r="E54">
        <v>149.578048155716</v>
      </c>
      <c r="F54">
        <v>14</v>
      </c>
      <c r="G54">
        <v>4911</v>
      </c>
      <c r="H54">
        <v>2004</v>
      </c>
      <c r="I54">
        <f t="shared" si="10"/>
        <v>2917</v>
      </c>
      <c r="J54">
        <f t="shared" si="11"/>
        <v>10</v>
      </c>
      <c r="K54">
        <f t="shared" si="12"/>
        <v>1.4628886659979941</v>
      </c>
      <c r="L54">
        <f t="shared" si="13"/>
        <v>5.0150451354062184E-3</v>
      </c>
      <c r="M54" s="2">
        <f t="shared" si="5"/>
        <v>0.77645687645701855</v>
      </c>
      <c r="N54">
        <f t="shared" si="6"/>
        <v>5.2180683672920277E-3</v>
      </c>
      <c r="O54">
        <f t="shared" si="7"/>
        <v>20</v>
      </c>
      <c r="P54">
        <f t="shared" si="8"/>
        <v>3.9070130884938468E-3</v>
      </c>
      <c r="Q54">
        <f t="shared" si="9"/>
        <v>9.1250814557858745E-3</v>
      </c>
    </row>
    <row r="55" spans="2:17">
      <c r="B55">
        <v>16</v>
      </c>
      <c r="C55">
        <v>10</v>
      </c>
      <c r="D55">
        <v>5139</v>
      </c>
      <c r="E55">
        <v>149.49728724995501</v>
      </c>
      <c r="F55">
        <v>14</v>
      </c>
      <c r="G55">
        <v>4908</v>
      </c>
      <c r="H55">
        <v>2003</v>
      </c>
      <c r="I55">
        <f t="shared" si="10"/>
        <v>2914</v>
      </c>
      <c r="J55">
        <f t="shared" si="11"/>
        <v>9</v>
      </c>
      <c r="K55">
        <f t="shared" si="12"/>
        <v>1.4613841524573721</v>
      </c>
      <c r="L55">
        <f t="shared" si="13"/>
        <v>4.5135406218655971E-3</v>
      </c>
      <c r="M55" s="2">
        <f t="shared" si="5"/>
        <v>0.69569597069602196</v>
      </c>
      <c r="N55">
        <f t="shared" si="6"/>
        <v>4.6753261488339535E-3</v>
      </c>
      <c r="O55">
        <f t="shared" si="7"/>
        <v>20</v>
      </c>
      <c r="P55">
        <f t="shared" si="8"/>
        <v>3.9070130884938468E-3</v>
      </c>
      <c r="Q55">
        <f t="shared" si="9"/>
        <v>8.5823392373278011E-3</v>
      </c>
    </row>
    <row r="56" spans="2:17">
      <c r="B56">
        <v>17</v>
      </c>
      <c r="C56">
        <v>6</v>
      </c>
      <c r="D56">
        <v>5131</v>
      </c>
      <c r="E56">
        <v>149.37686600453301</v>
      </c>
      <c r="F56">
        <v>14</v>
      </c>
      <c r="G56">
        <v>4902</v>
      </c>
      <c r="H56">
        <v>2000</v>
      </c>
      <c r="I56">
        <f t="shared" si="10"/>
        <v>2908</v>
      </c>
      <c r="J56">
        <f t="shared" si="11"/>
        <v>6</v>
      </c>
      <c r="K56">
        <f t="shared" si="12"/>
        <v>1.4583751253761283</v>
      </c>
      <c r="L56">
        <f t="shared" si="13"/>
        <v>3.009027081243731E-3</v>
      </c>
      <c r="M56" s="2">
        <f t="shared" si="5"/>
        <v>0.57527472527402779</v>
      </c>
      <c r="N56">
        <f t="shared" si="6"/>
        <v>3.8660522399548668E-3</v>
      </c>
      <c r="O56">
        <f t="shared" si="7"/>
        <v>12</v>
      </c>
      <c r="P56">
        <f t="shared" si="8"/>
        <v>2.3442078530963081E-3</v>
      </c>
      <c r="Q56">
        <f t="shared" si="9"/>
        <v>6.2102600930511748E-3</v>
      </c>
    </row>
    <row r="57" spans="2:17">
      <c r="B57">
        <v>18</v>
      </c>
      <c r="C57">
        <v>4</v>
      </c>
      <c r="D57">
        <v>5147</v>
      </c>
      <c r="E57">
        <v>149.380294982962</v>
      </c>
      <c r="F57">
        <v>14</v>
      </c>
      <c r="G57">
        <v>4902</v>
      </c>
      <c r="H57">
        <v>2001</v>
      </c>
      <c r="I57">
        <f t="shared" si="10"/>
        <v>2908</v>
      </c>
      <c r="J57">
        <f t="shared" si="11"/>
        <v>7</v>
      </c>
      <c r="K57">
        <f t="shared" si="12"/>
        <v>1.4583751253761283</v>
      </c>
      <c r="L57">
        <f t="shared" si="13"/>
        <v>3.5105315947843532E-3</v>
      </c>
      <c r="M57" s="2">
        <f t="shared" si="5"/>
        <v>0.57870370370301316</v>
      </c>
      <c r="N57">
        <f t="shared" si="6"/>
        <v>3.8890962033930679E-3</v>
      </c>
      <c r="O57">
        <f t="shared" si="7"/>
        <v>28</v>
      </c>
      <c r="P57">
        <f t="shared" si="8"/>
        <v>5.4698183238913846E-3</v>
      </c>
      <c r="Q57">
        <f t="shared" si="9"/>
        <v>9.3589145272844516E-3</v>
      </c>
    </row>
    <row r="58" spans="2:17">
      <c r="B58">
        <v>19</v>
      </c>
      <c r="C58">
        <v>5</v>
      </c>
      <c r="D58">
        <v>5133</v>
      </c>
      <c r="E58">
        <v>149.47049008878301</v>
      </c>
      <c r="F58">
        <v>14</v>
      </c>
      <c r="G58">
        <v>4896</v>
      </c>
      <c r="H58">
        <v>1998</v>
      </c>
      <c r="I58">
        <f t="shared" si="10"/>
        <v>2902</v>
      </c>
      <c r="J58">
        <f t="shared" si="11"/>
        <v>4</v>
      </c>
      <c r="K58">
        <f t="shared" si="12"/>
        <v>1.4553660982948846</v>
      </c>
      <c r="L58">
        <f t="shared" si="13"/>
        <v>2.0060180541624875E-3</v>
      </c>
      <c r="M58" s="2">
        <f t="shared" si="5"/>
        <v>0.66889880952402336</v>
      </c>
      <c r="N58">
        <f t="shared" si="6"/>
        <v>4.4952396259572746E-3</v>
      </c>
      <c r="O58">
        <f t="shared" si="7"/>
        <v>14</v>
      </c>
      <c r="P58">
        <f t="shared" si="8"/>
        <v>2.7349091619456923E-3</v>
      </c>
      <c r="Q58">
        <f t="shared" si="9"/>
        <v>7.2301487879029673E-3</v>
      </c>
    </row>
    <row r="59" spans="2:17">
      <c r="B59">
        <v>20</v>
      </c>
      <c r="C59">
        <v>7</v>
      </c>
      <c r="D59">
        <v>5131</v>
      </c>
      <c r="E59">
        <v>149.59846627925899</v>
      </c>
      <c r="F59">
        <v>14</v>
      </c>
      <c r="G59">
        <v>4908</v>
      </c>
      <c r="H59">
        <v>1997</v>
      </c>
      <c r="I59">
        <f t="shared" si="10"/>
        <v>2914</v>
      </c>
      <c r="J59">
        <f t="shared" si="11"/>
        <v>3</v>
      </c>
      <c r="K59">
        <f t="shared" si="12"/>
        <v>1.4613841524573721</v>
      </c>
      <c r="L59">
        <f t="shared" si="13"/>
        <v>1.5045135406218655E-3</v>
      </c>
      <c r="M59" s="2">
        <f t="shared" si="5"/>
        <v>0.796875</v>
      </c>
      <c r="N59">
        <f t="shared" si="6"/>
        <v>5.3552854720786448E-3</v>
      </c>
      <c r="O59">
        <f t="shared" si="7"/>
        <v>12</v>
      </c>
      <c r="P59">
        <f t="shared" si="8"/>
        <v>2.3442078530963081E-3</v>
      </c>
      <c r="Q59">
        <f t="shared" si="9"/>
        <v>7.6994933251749529E-3</v>
      </c>
    </row>
    <row r="60" spans="2:17">
      <c r="B60">
        <v>21</v>
      </c>
      <c r="C60">
        <v>15</v>
      </c>
      <c r="D60">
        <v>5175</v>
      </c>
      <c r="E60">
        <v>149.59742461259199</v>
      </c>
      <c r="F60">
        <v>15</v>
      </c>
      <c r="G60">
        <v>4932</v>
      </c>
      <c r="H60">
        <v>2008</v>
      </c>
      <c r="I60">
        <f t="shared" si="10"/>
        <v>2938</v>
      </c>
      <c r="J60">
        <f t="shared" si="11"/>
        <v>14</v>
      </c>
      <c r="K60">
        <f t="shared" si="12"/>
        <v>1.473420260782347</v>
      </c>
      <c r="L60">
        <f t="shared" si="13"/>
        <v>7.0210631895687063E-3</v>
      </c>
      <c r="M60" s="2">
        <f t="shared" si="5"/>
        <v>0.79583333333300743</v>
      </c>
      <c r="N60">
        <f t="shared" si="6"/>
        <v>5.3482850989103386E-3</v>
      </c>
      <c r="O60">
        <f t="shared" si="7"/>
        <v>56</v>
      </c>
      <c r="P60">
        <f t="shared" si="8"/>
        <v>1.0939636647782769E-2</v>
      </c>
      <c r="Q60">
        <f t="shared" si="9"/>
        <v>1.6287921746693107E-2</v>
      </c>
    </row>
    <row r="61" spans="2:17">
      <c r="B61">
        <v>22</v>
      </c>
      <c r="C61">
        <v>8</v>
      </c>
      <c r="D61">
        <v>5147</v>
      </c>
      <c r="E61">
        <v>149.40408045674801</v>
      </c>
      <c r="F61">
        <v>12</v>
      </c>
      <c r="G61">
        <v>4908</v>
      </c>
      <c r="H61">
        <v>2000</v>
      </c>
      <c r="I61">
        <f t="shared" si="10"/>
        <v>2914</v>
      </c>
      <c r="J61">
        <f t="shared" si="11"/>
        <v>6</v>
      </c>
      <c r="K61">
        <f t="shared" si="12"/>
        <v>1.4613841524573721</v>
      </c>
      <c r="L61">
        <f t="shared" si="13"/>
        <v>3.009027081243731E-3</v>
      </c>
      <c r="M61" s="2">
        <f t="shared" si="5"/>
        <v>0.60248917748901931</v>
      </c>
      <c r="N61">
        <f t="shared" si="6"/>
        <v>4.0489431081305819E-3</v>
      </c>
      <c r="O61">
        <f t="shared" si="7"/>
        <v>28</v>
      </c>
      <c r="P61">
        <f t="shared" si="8"/>
        <v>5.4698183238913846E-3</v>
      </c>
      <c r="Q61">
        <f t="shared" si="9"/>
        <v>9.5187614320219674E-3</v>
      </c>
    </row>
    <row r="62" spans="2:17">
      <c r="B62">
        <v>23</v>
      </c>
      <c r="C62">
        <v>5</v>
      </c>
      <c r="D62">
        <v>5127</v>
      </c>
      <c r="E62">
        <v>149.40516270782999</v>
      </c>
      <c r="F62">
        <v>14</v>
      </c>
      <c r="G62">
        <v>4896</v>
      </c>
      <c r="H62">
        <v>1998</v>
      </c>
      <c r="I62">
        <f t="shared" si="10"/>
        <v>2902</v>
      </c>
      <c r="J62">
        <f t="shared" si="11"/>
        <v>4</v>
      </c>
      <c r="K62">
        <f t="shared" si="12"/>
        <v>1.4553660982948846</v>
      </c>
      <c r="L62">
        <f t="shared" si="13"/>
        <v>2.0060180541624875E-3</v>
      </c>
      <c r="M62" s="2">
        <f t="shared" si="5"/>
        <v>0.60357142857100143</v>
      </c>
      <c r="N62">
        <f t="shared" si="6"/>
        <v>4.0562162231065563E-3</v>
      </c>
      <c r="O62">
        <f t="shared" si="7"/>
        <v>8</v>
      </c>
      <c r="P62">
        <f t="shared" si="8"/>
        <v>1.5628052353975385E-3</v>
      </c>
      <c r="Q62">
        <f t="shared" si="9"/>
        <v>5.619021458504095E-3</v>
      </c>
    </row>
    <row r="63" spans="2:17">
      <c r="B63">
        <v>24</v>
      </c>
      <c r="C63">
        <v>4</v>
      </c>
      <c r="D63">
        <v>5125</v>
      </c>
      <c r="E63">
        <v>148.799507945925</v>
      </c>
      <c r="F63">
        <v>14</v>
      </c>
      <c r="G63">
        <v>4893</v>
      </c>
      <c r="H63">
        <v>1995</v>
      </c>
      <c r="I63">
        <f t="shared" si="10"/>
        <v>2899</v>
      </c>
      <c r="J63">
        <f t="shared" si="11"/>
        <v>1</v>
      </c>
      <c r="K63">
        <f t="shared" si="12"/>
        <v>1.4538615847542629</v>
      </c>
      <c r="L63">
        <f t="shared" si="13"/>
        <v>5.0150451354062187E-4</v>
      </c>
      <c r="M63" s="2">
        <f t="shared" si="5"/>
        <v>-2.0833333339851379E-3</v>
      </c>
      <c r="N63">
        <f t="shared" si="6"/>
        <v>-1.400074633661211E-5</v>
      </c>
      <c r="O63">
        <f t="shared" si="7"/>
        <v>6</v>
      </c>
      <c r="P63">
        <f t="shared" si="8"/>
        <v>1.172103926548154E-3</v>
      </c>
      <c r="Q63">
        <f t="shared" si="9"/>
        <v>1.1581031802115418E-3</v>
      </c>
    </row>
    <row r="64" spans="2:17">
      <c r="B64">
        <v>25</v>
      </c>
      <c r="C64">
        <v>4</v>
      </c>
      <c r="D64">
        <v>5135</v>
      </c>
      <c r="E64">
        <v>149.052271551367</v>
      </c>
      <c r="F64">
        <v>14</v>
      </c>
      <c r="G64">
        <v>4896</v>
      </c>
      <c r="H64">
        <v>1998</v>
      </c>
      <c r="I64">
        <f t="shared" si="10"/>
        <v>2902</v>
      </c>
      <c r="J64">
        <f t="shared" si="11"/>
        <v>4</v>
      </c>
      <c r="K64">
        <f t="shared" si="12"/>
        <v>1.4553660982948846</v>
      </c>
      <c r="L64">
        <f t="shared" si="13"/>
        <v>2.0060180541624875E-3</v>
      </c>
      <c r="M64" s="2">
        <f t="shared" si="5"/>
        <v>0.25068027210801347</v>
      </c>
      <c r="N64">
        <f t="shared" si="6"/>
        <v>1.6846612321339809E-3</v>
      </c>
      <c r="O64">
        <f t="shared" si="7"/>
        <v>16</v>
      </c>
      <c r="P64">
        <f t="shared" si="8"/>
        <v>3.125610470795077E-3</v>
      </c>
      <c r="Q64">
        <f t="shared" si="9"/>
        <v>4.8102717029290584E-3</v>
      </c>
    </row>
    <row r="65" spans="1:17">
      <c r="B65">
        <v>26</v>
      </c>
      <c r="C65">
        <v>5</v>
      </c>
      <c r="D65">
        <v>5141</v>
      </c>
      <c r="E65">
        <v>149.202271551368</v>
      </c>
      <c r="F65">
        <v>14</v>
      </c>
      <c r="G65">
        <v>4899</v>
      </c>
      <c r="H65">
        <v>1999</v>
      </c>
      <c r="I65">
        <f t="shared" si="10"/>
        <v>2905</v>
      </c>
      <c r="J65">
        <f t="shared" si="11"/>
        <v>5</v>
      </c>
      <c r="K65">
        <f t="shared" si="12"/>
        <v>1.4568706118355066</v>
      </c>
      <c r="L65">
        <f t="shared" si="13"/>
        <v>2.5075225677031092E-3</v>
      </c>
      <c r="M65" s="2">
        <f t="shared" si="5"/>
        <v>0.40068027210901391</v>
      </c>
      <c r="N65">
        <f t="shared" si="6"/>
        <v>2.6927149680613903E-3</v>
      </c>
      <c r="O65">
        <f t="shared" si="7"/>
        <v>22</v>
      </c>
      <c r="P65">
        <f t="shared" si="8"/>
        <v>4.2977143973432315E-3</v>
      </c>
      <c r="Q65">
        <f t="shared" si="9"/>
        <v>6.9904293654046218E-3</v>
      </c>
    </row>
    <row r="66" spans="1:17">
      <c r="B66">
        <v>27</v>
      </c>
      <c r="C66">
        <v>10</v>
      </c>
      <c r="D66">
        <v>5161</v>
      </c>
      <c r="E66">
        <v>149.52886400653099</v>
      </c>
      <c r="F66">
        <v>14</v>
      </c>
      <c r="G66">
        <v>4917</v>
      </c>
      <c r="H66">
        <v>2003</v>
      </c>
      <c r="I66">
        <f t="shared" si="10"/>
        <v>2923</v>
      </c>
      <c r="J66">
        <f t="shared" si="11"/>
        <v>9</v>
      </c>
      <c r="K66">
        <f t="shared" si="12"/>
        <v>1.4658976930792378</v>
      </c>
      <c r="L66">
        <f t="shared" si="13"/>
        <v>4.5135406218655971E-3</v>
      </c>
      <c r="M66" s="2">
        <f t="shared" si="5"/>
        <v>0.72727272727200898</v>
      </c>
      <c r="N66">
        <f t="shared" si="6"/>
        <v>4.8875332650651655E-3</v>
      </c>
      <c r="O66">
        <f t="shared" si="7"/>
        <v>42</v>
      </c>
      <c r="P66">
        <f t="shared" si="8"/>
        <v>8.2047274858370774E-3</v>
      </c>
      <c r="Q66">
        <f t="shared" si="9"/>
        <v>1.3092260750902243E-2</v>
      </c>
    </row>
    <row r="67" spans="1:17">
      <c r="B67">
        <v>28</v>
      </c>
      <c r="C67">
        <v>8</v>
      </c>
      <c r="D67">
        <v>5135</v>
      </c>
      <c r="E67">
        <v>149.77659127925901</v>
      </c>
      <c r="F67">
        <v>14</v>
      </c>
      <c r="G67">
        <v>4905</v>
      </c>
      <c r="H67">
        <v>2000</v>
      </c>
      <c r="I67">
        <f t="shared" si="10"/>
        <v>2911</v>
      </c>
      <c r="J67">
        <f t="shared" si="11"/>
        <v>6</v>
      </c>
      <c r="K67">
        <f t="shared" si="12"/>
        <v>1.4598796389167503</v>
      </c>
      <c r="L67">
        <f t="shared" si="13"/>
        <v>3.009027081243731E-3</v>
      </c>
      <c r="M67" s="2">
        <f t="shared" ref="M67:M74" si="14">E67-$E$2</f>
        <v>0.97500000000002274</v>
      </c>
      <c r="N67">
        <f t="shared" ref="N67:N74" si="15">M67/$E$2</f>
        <v>6.5523492834846124E-3</v>
      </c>
      <c r="O67">
        <f t="shared" ref="O67:O74" si="16">D67-$D$2</f>
        <v>16</v>
      </c>
      <c r="P67">
        <f t="shared" ref="P67:P74" si="17">O67/$D$2</f>
        <v>3.125610470795077E-3</v>
      </c>
      <c r="Q67">
        <f t="shared" ref="Q67:Q74" si="18">N67+P67</f>
        <v>9.6779597542796889E-3</v>
      </c>
    </row>
    <row r="68" spans="1:17">
      <c r="B68">
        <v>29</v>
      </c>
      <c r="C68">
        <v>4</v>
      </c>
      <c r="D68">
        <v>5137</v>
      </c>
      <c r="E68">
        <v>149.44325794592501</v>
      </c>
      <c r="F68">
        <v>14</v>
      </c>
      <c r="G68">
        <v>4896</v>
      </c>
      <c r="H68">
        <v>1998</v>
      </c>
      <c r="I68">
        <f t="shared" si="10"/>
        <v>2902</v>
      </c>
      <c r="J68">
        <f t="shared" si="11"/>
        <v>4</v>
      </c>
      <c r="K68">
        <f t="shared" si="12"/>
        <v>1.4553660982948846</v>
      </c>
      <c r="L68">
        <f t="shared" si="13"/>
        <v>2.0060180541624875E-3</v>
      </c>
      <c r="M68" s="2">
        <f t="shared" si="14"/>
        <v>0.64166666666602623</v>
      </c>
      <c r="N68">
        <f t="shared" si="15"/>
        <v>4.3122298703230756E-3</v>
      </c>
      <c r="O68">
        <f t="shared" si="16"/>
        <v>18</v>
      </c>
      <c r="P68">
        <f t="shared" si="17"/>
        <v>3.5163117796444617E-3</v>
      </c>
      <c r="Q68">
        <f t="shared" si="18"/>
        <v>7.8285416499675377E-3</v>
      </c>
    </row>
    <row r="69" spans="1:17">
      <c r="B69">
        <v>30</v>
      </c>
      <c r="C69">
        <v>6</v>
      </c>
      <c r="D69">
        <v>5139</v>
      </c>
      <c r="E69">
        <v>149.56184768951499</v>
      </c>
      <c r="F69">
        <v>14</v>
      </c>
      <c r="G69">
        <v>4902</v>
      </c>
      <c r="H69">
        <v>2000</v>
      </c>
      <c r="I69">
        <f t="shared" si="10"/>
        <v>2908</v>
      </c>
      <c r="J69">
        <f t="shared" si="11"/>
        <v>6</v>
      </c>
      <c r="K69">
        <f t="shared" si="12"/>
        <v>1.4583751253761283</v>
      </c>
      <c r="L69">
        <f t="shared" si="13"/>
        <v>3.009027081243731E-3</v>
      </c>
      <c r="M69" s="2">
        <f t="shared" si="14"/>
        <v>0.76025641025600521</v>
      </c>
      <c r="N69">
        <f t="shared" si="15"/>
        <v>5.1091954307747722E-3</v>
      </c>
      <c r="O69">
        <f t="shared" si="16"/>
        <v>20</v>
      </c>
      <c r="P69">
        <f t="shared" si="17"/>
        <v>3.9070130884938468E-3</v>
      </c>
      <c r="Q69">
        <f t="shared" si="18"/>
        <v>9.0162085192686189E-3</v>
      </c>
    </row>
    <row r="70" spans="1:17">
      <c r="B70">
        <v>31</v>
      </c>
      <c r="C70">
        <v>4</v>
      </c>
      <c r="D70">
        <v>5127</v>
      </c>
      <c r="E70">
        <v>149.80635318402099</v>
      </c>
      <c r="F70">
        <v>14</v>
      </c>
      <c r="G70">
        <v>4892</v>
      </c>
      <c r="H70">
        <v>1997</v>
      </c>
      <c r="I70">
        <f t="shared" si="10"/>
        <v>2898</v>
      </c>
      <c r="J70">
        <f t="shared" si="11"/>
        <v>3</v>
      </c>
      <c r="K70">
        <f t="shared" si="12"/>
        <v>1.4533600802407223</v>
      </c>
      <c r="L70">
        <f t="shared" si="13"/>
        <v>1.5045135406218655E-3</v>
      </c>
      <c r="M70" s="2">
        <f t="shared" si="14"/>
        <v>1.004761904762006</v>
      </c>
      <c r="N70">
        <f t="shared" si="15"/>
        <v>6.7523599453741647E-3</v>
      </c>
      <c r="O70">
        <f t="shared" si="16"/>
        <v>8</v>
      </c>
      <c r="P70">
        <f t="shared" si="17"/>
        <v>1.5628052353975385E-3</v>
      </c>
      <c r="Q70">
        <f t="shared" si="18"/>
        <v>8.3151651807717025E-3</v>
      </c>
    </row>
    <row r="71" spans="1:17">
      <c r="B71">
        <v>32</v>
      </c>
      <c r="C71">
        <v>6</v>
      </c>
      <c r="D71">
        <v>5125</v>
      </c>
      <c r="E71">
        <v>149.39381350148099</v>
      </c>
      <c r="F71">
        <v>14</v>
      </c>
      <c r="G71">
        <v>4899</v>
      </c>
      <c r="H71">
        <v>1999</v>
      </c>
      <c r="I71">
        <f t="shared" si="10"/>
        <v>2905</v>
      </c>
      <c r="J71">
        <f t="shared" si="11"/>
        <v>5</v>
      </c>
      <c r="K71">
        <f t="shared" si="12"/>
        <v>1.4568706118355066</v>
      </c>
      <c r="L71">
        <f t="shared" si="13"/>
        <v>2.5075225677031092E-3</v>
      </c>
      <c r="M71" s="2">
        <f t="shared" si="14"/>
        <v>0.59222222222200571</v>
      </c>
      <c r="N71">
        <f t="shared" si="15"/>
        <v>3.9799454907076242E-3</v>
      </c>
      <c r="O71">
        <f t="shared" si="16"/>
        <v>6</v>
      </c>
      <c r="P71">
        <f t="shared" si="17"/>
        <v>1.172103926548154E-3</v>
      </c>
      <c r="Q71">
        <f t="shared" si="18"/>
        <v>5.1520494172557782E-3</v>
      </c>
    </row>
    <row r="72" spans="1:17">
      <c r="B72">
        <v>33</v>
      </c>
      <c r="C72">
        <v>4</v>
      </c>
      <c r="D72">
        <v>5125</v>
      </c>
      <c r="E72">
        <v>149.05159127925899</v>
      </c>
      <c r="F72">
        <v>14</v>
      </c>
      <c r="G72">
        <v>4896</v>
      </c>
      <c r="H72">
        <v>1998</v>
      </c>
      <c r="I72">
        <f t="shared" si="10"/>
        <v>2902</v>
      </c>
      <c r="J72">
        <f t="shared" si="11"/>
        <v>4</v>
      </c>
      <c r="K72">
        <f t="shared" si="12"/>
        <v>1.4553660982948846</v>
      </c>
      <c r="L72">
        <f t="shared" si="13"/>
        <v>2.0060180541624875E-3</v>
      </c>
      <c r="M72" s="2">
        <f t="shared" si="14"/>
        <v>0.25</v>
      </c>
      <c r="N72">
        <f t="shared" si="15"/>
        <v>1.6800895598678102E-3</v>
      </c>
      <c r="O72">
        <f t="shared" si="16"/>
        <v>6</v>
      </c>
      <c r="P72">
        <f t="shared" si="17"/>
        <v>1.172103926548154E-3</v>
      </c>
      <c r="Q72">
        <f t="shared" si="18"/>
        <v>2.8521934864159642E-3</v>
      </c>
    </row>
    <row r="73" spans="1:17">
      <c r="B73">
        <v>34</v>
      </c>
      <c r="C73">
        <v>4</v>
      </c>
      <c r="D73">
        <v>5127</v>
      </c>
      <c r="E73">
        <v>149.05159127925899</v>
      </c>
      <c r="F73">
        <v>14</v>
      </c>
      <c r="G73">
        <v>4896</v>
      </c>
      <c r="H73">
        <v>1998</v>
      </c>
      <c r="I73">
        <f t="shared" si="10"/>
        <v>2902</v>
      </c>
      <c r="J73">
        <f t="shared" si="11"/>
        <v>4</v>
      </c>
      <c r="K73">
        <f t="shared" si="12"/>
        <v>1.4553660982948846</v>
      </c>
      <c r="L73">
        <f t="shared" si="13"/>
        <v>2.0060180541624875E-3</v>
      </c>
      <c r="M73" s="2">
        <f t="shared" si="14"/>
        <v>0.25</v>
      </c>
      <c r="N73">
        <f t="shared" si="15"/>
        <v>1.6800895598678102E-3</v>
      </c>
      <c r="O73">
        <f t="shared" si="16"/>
        <v>8</v>
      </c>
      <c r="P73">
        <f t="shared" si="17"/>
        <v>1.5628052353975385E-3</v>
      </c>
      <c r="Q73">
        <f t="shared" si="18"/>
        <v>3.2428947952653489E-3</v>
      </c>
    </row>
    <row r="74" spans="1:17">
      <c r="B74">
        <v>35</v>
      </c>
      <c r="C74">
        <v>12</v>
      </c>
      <c r="D74">
        <v>5147</v>
      </c>
      <c r="E74">
        <v>149.583257945925</v>
      </c>
      <c r="F74">
        <v>14</v>
      </c>
      <c r="G74">
        <v>4926</v>
      </c>
      <c r="H74">
        <v>2008</v>
      </c>
      <c r="I74">
        <f t="shared" si="10"/>
        <v>2932</v>
      </c>
      <c r="J74">
        <f t="shared" si="11"/>
        <v>14</v>
      </c>
      <c r="K74">
        <f t="shared" si="12"/>
        <v>1.4704112337011033</v>
      </c>
      <c r="L74">
        <f t="shared" si="13"/>
        <v>7.0210631895687063E-3</v>
      </c>
      <c r="M74" s="2">
        <f t="shared" si="14"/>
        <v>0.78166666666601259</v>
      </c>
      <c r="N74">
        <f t="shared" si="15"/>
        <v>5.2530800238489569E-3</v>
      </c>
      <c r="O74">
        <f t="shared" si="16"/>
        <v>28</v>
      </c>
      <c r="P74">
        <f t="shared" si="17"/>
        <v>5.4698183238913846E-3</v>
      </c>
      <c r="Q74">
        <f t="shared" si="18"/>
        <v>1.0722898347740342E-2</v>
      </c>
    </row>
    <row r="79" spans="1:17">
      <c r="C79" t="s">
        <v>40</v>
      </c>
    </row>
    <row r="80" spans="1:17">
      <c r="A80" t="s">
        <v>42</v>
      </c>
      <c r="C80">
        <f>PEARSON(C2:C74,H2:H74)</f>
        <v>0.88031212406535253</v>
      </c>
    </row>
    <row r="81" spans="1:3">
      <c r="A81" t="s">
        <v>43</v>
      </c>
      <c r="C81">
        <f>PEARSON(D2:D74,H2:H74)</f>
        <v>0.8300651504977673</v>
      </c>
    </row>
    <row r="82" spans="1:3">
      <c r="A82" t="s">
        <v>44</v>
      </c>
      <c r="C82">
        <f>PEARSON(E2:E74,H2:H74)</f>
        <v>0.12780823875905298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/>
  </sheetViews>
  <sheetFormatPr baseColWidth="10" defaultRowHeight="14"/>
  <cols>
    <col min="1" max="2" width="8.25" customWidth="1"/>
    <col min="3" max="3" width="10.1640625" customWidth="1"/>
    <col min="4" max="4" width="7.58203125" customWidth="1"/>
    <col min="5" max="5" width="15.4140625" customWidth="1"/>
    <col min="6" max="6" width="5.4140625" customWidth="1"/>
    <col min="7" max="7" width="7.5" customWidth="1"/>
    <col min="8" max="8" width="13.5" customWidth="1"/>
    <col min="9" max="12" width="10.6640625" customWidth="1"/>
    <col min="13" max="13" width="14.6640625" customWidth="1"/>
    <col min="14" max="1024" width="10.6640625" customWidth="1"/>
  </cols>
  <sheetData>
    <row r="1" spans="1:19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9">
      <c r="B2" t="s">
        <v>38</v>
      </c>
      <c r="C2">
        <v>0</v>
      </c>
      <c r="D2">
        <v>8692</v>
      </c>
      <c r="E2">
        <v>121.112256241315</v>
      </c>
      <c r="F2">
        <v>16</v>
      </c>
      <c r="G2">
        <v>5221</v>
      </c>
      <c r="H2">
        <v>3074</v>
      </c>
      <c r="I2">
        <f>G2-H2</f>
        <v>2147</v>
      </c>
      <c r="J2">
        <f>H2-H2</f>
        <v>0</v>
      </c>
    </row>
    <row r="3" spans="1:19">
      <c r="A3" t="s">
        <v>9</v>
      </c>
      <c r="B3">
        <v>0</v>
      </c>
      <c r="C3">
        <v>5</v>
      </c>
      <c r="D3">
        <v>8714</v>
      </c>
      <c r="E3">
        <v>121.206006241315</v>
      </c>
      <c r="F3">
        <v>16</v>
      </c>
      <c r="G3">
        <v>5233</v>
      </c>
      <c r="H3">
        <v>3076</v>
      </c>
      <c r="I3">
        <f>G3-H2</f>
        <v>2159</v>
      </c>
      <c r="J3">
        <f>H3-H2</f>
        <v>2</v>
      </c>
      <c r="K3">
        <f>I3/H2</f>
        <v>0.70234222511385813</v>
      </c>
      <c r="L3">
        <f>J3/H2</f>
        <v>6.5061808718282373E-4</v>
      </c>
      <c r="M3" s="2">
        <f t="shared" ref="M3:M34" si="0">E3-$E$2</f>
        <v>9.375E-2</v>
      </c>
      <c r="N3">
        <f t="shared" ref="N3:N34" si="1">M3/$E$2</f>
        <v>7.7407524976831437E-4</v>
      </c>
      <c r="O3">
        <f t="shared" ref="O3:O34" si="2">D3-$D$2</f>
        <v>22</v>
      </c>
      <c r="P3">
        <f t="shared" ref="P3:P34" si="3">O3/$D$2</f>
        <v>2.5310630464795212E-3</v>
      </c>
      <c r="Q3">
        <f t="shared" ref="Q3:Q34" si="4">N3+P3</f>
        <v>3.3051382962478357E-3</v>
      </c>
      <c r="S3">
        <f>PEARSON(Q3:Q59,L3:L59)</f>
        <v>0.47137834336377893</v>
      </c>
    </row>
    <row r="4" spans="1:19">
      <c r="B4">
        <v>1</v>
      </c>
      <c r="C4">
        <v>5</v>
      </c>
      <c r="D4">
        <v>8712</v>
      </c>
      <c r="E4">
        <v>121.72781179687</v>
      </c>
      <c r="F4">
        <v>16</v>
      </c>
      <c r="G4">
        <v>5239</v>
      </c>
      <c r="H4">
        <v>3081</v>
      </c>
      <c r="I4">
        <f>G4-H2</f>
        <v>2165</v>
      </c>
      <c r="J4">
        <f>H4-H2</f>
        <v>7</v>
      </c>
      <c r="K4">
        <f>I4/H2</f>
        <v>0.70429407937540667</v>
      </c>
      <c r="L4">
        <f>J4/H2</f>
        <v>2.277163305139883E-3</v>
      </c>
      <c r="M4" s="2">
        <f t="shared" si="0"/>
        <v>0.61555555555500518</v>
      </c>
      <c r="N4">
        <f t="shared" si="1"/>
        <v>5.0825207510668182E-3</v>
      </c>
      <c r="O4">
        <f t="shared" si="2"/>
        <v>20</v>
      </c>
      <c r="P4">
        <f t="shared" si="3"/>
        <v>2.3009664058904738E-3</v>
      </c>
      <c r="Q4">
        <f t="shared" si="4"/>
        <v>7.383487156957292E-3</v>
      </c>
    </row>
    <row r="5" spans="1:19">
      <c r="B5">
        <v>3</v>
      </c>
      <c r="C5">
        <v>4</v>
      </c>
      <c r="D5">
        <v>8700</v>
      </c>
      <c r="E5">
        <v>121.54558957464801</v>
      </c>
      <c r="F5">
        <v>16</v>
      </c>
      <c r="G5">
        <v>5227</v>
      </c>
      <c r="H5">
        <v>3076</v>
      </c>
      <c r="I5">
        <f>G5-H2</f>
        <v>2153</v>
      </c>
      <c r="J5">
        <f>H5-H2</f>
        <v>2</v>
      </c>
      <c r="K5">
        <f>I5/H2</f>
        <v>0.70039037085230971</v>
      </c>
      <c r="L5">
        <f>J5/H2</f>
        <v>6.5061808718282373E-4</v>
      </c>
      <c r="M5" s="2">
        <f t="shared" si="0"/>
        <v>0.43333333333301027</v>
      </c>
      <c r="N5">
        <f t="shared" si="1"/>
        <v>3.5779478211486523E-3</v>
      </c>
      <c r="O5">
        <f t="shared" si="2"/>
        <v>8</v>
      </c>
      <c r="P5">
        <f t="shared" si="3"/>
        <v>9.2038656235618964E-4</v>
      </c>
      <c r="Q5">
        <f t="shared" si="4"/>
        <v>4.4983343835048421E-3</v>
      </c>
    </row>
    <row r="6" spans="1:19">
      <c r="B6">
        <v>4</v>
      </c>
      <c r="C6">
        <v>6</v>
      </c>
      <c r="D6">
        <v>8742</v>
      </c>
      <c r="E6">
        <v>121.505418634477</v>
      </c>
      <c r="F6">
        <v>17</v>
      </c>
      <c r="G6">
        <v>5238</v>
      </c>
      <c r="H6">
        <v>3079</v>
      </c>
      <c r="I6">
        <f>G6-H2</f>
        <v>2164</v>
      </c>
      <c r="J6">
        <f>H6-H2</f>
        <v>5</v>
      </c>
      <c r="K6">
        <f>I6/H2</f>
        <v>0.70396877033181526</v>
      </c>
      <c r="L6">
        <f>J6/H2</f>
        <v>1.6265452179570592E-3</v>
      </c>
      <c r="M6" s="2">
        <f t="shared" si="0"/>
        <v>0.39316239316200097</v>
      </c>
      <c r="N6">
        <f t="shared" si="1"/>
        <v>3.2462642953214305E-3</v>
      </c>
      <c r="O6">
        <f t="shared" si="2"/>
        <v>50</v>
      </c>
      <c r="P6">
        <f t="shared" si="3"/>
        <v>5.7524160147261853E-3</v>
      </c>
      <c r="Q6">
        <f t="shared" si="4"/>
        <v>8.9986803100476163E-3</v>
      </c>
    </row>
    <row r="7" spans="1:19">
      <c r="B7">
        <v>5</v>
      </c>
      <c r="C7">
        <v>7</v>
      </c>
      <c r="D7">
        <v>8762</v>
      </c>
      <c r="E7">
        <v>121.738446717505</v>
      </c>
      <c r="F7">
        <v>16</v>
      </c>
      <c r="G7">
        <v>5256</v>
      </c>
      <c r="H7">
        <v>3083</v>
      </c>
      <c r="I7">
        <f>G7-H2</f>
        <v>2182</v>
      </c>
      <c r="J7">
        <f>H7-H2</f>
        <v>9</v>
      </c>
      <c r="K7">
        <f>I7/H2</f>
        <v>0.70982433311646065</v>
      </c>
      <c r="L7">
        <f>J7/H2</f>
        <v>2.9277813923227064E-3</v>
      </c>
      <c r="M7" s="2">
        <f t="shared" si="0"/>
        <v>0.62619047619000412</v>
      </c>
      <c r="N7">
        <f t="shared" si="1"/>
        <v>5.1703311920993835E-3</v>
      </c>
      <c r="O7">
        <f t="shared" si="2"/>
        <v>70</v>
      </c>
      <c r="P7">
        <f t="shared" si="3"/>
        <v>8.0533824206166591E-3</v>
      </c>
      <c r="Q7">
        <f t="shared" si="4"/>
        <v>1.3223713612716043E-2</v>
      </c>
    </row>
    <row r="8" spans="1:19">
      <c r="B8">
        <v>6</v>
      </c>
      <c r="C8">
        <v>15</v>
      </c>
      <c r="D8">
        <v>8716</v>
      </c>
      <c r="E8">
        <v>121.815415282709</v>
      </c>
      <c r="F8">
        <v>16</v>
      </c>
      <c r="G8">
        <v>5257</v>
      </c>
      <c r="H8">
        <v>3082</v>
      </c>
      <c r="I8">
        <f>G8-H2</f>
        <v>2183</v>
      </c>
      <c r="J8">
        <f>H8-H2</f>
        <v>8</v>
      </c>
      <c r="K8">
        <f>I8/H2</f>
        <v>0.71014964216005205</v>
      </c>
      <c r="L8">
        <f>J8/H2</f>
        <v>2.6024723487312949E-3</v>
      </c>
      <c r="M8" s="2">
        <f t="shared" si="0"/>
        <v>0.70315904139400232</v>
      </c>
      <c r="N8">
        <f t="shared" si="1"/>
        <v>5.8058454463350492E-3</v>
      </c>
      <c r="O8">
        <f t="shared" si="2"/>
        <v>24</v>
      </c>
      <c r="P8">
        <f t="shared" si="3"/>
        <v>2.7611596870685687E-3</v>
      </c>
      <c r="Q8">
        <f t="shared" si="4"/>
        <v>8.5670051334036171E-3</v>
      </c>
    </row>
    <row r="9" spans="1:19">
      <c r="B9">
        <v>7</v>
      </c>
      <c r="C9">
        <v>5</v>
      </c>
      <c r="D9">
        <v>8704</v>
      </c>
      <c r="E9">
        <v>121.59883031538899</v>
      </c>
      <c r="F9">
        <v>16</v>
      </c>
      <c r="G9">
        <v>5236</v>
      </c>
      <c r="H9">
        <v>3079</v>
      </c>
      <c r="I9">
        <f t="shared" ref="I9:I40" si="5">G9-H$2</f>
        <v>2162</v>
      </c>
      <c r="J9">
        <f t="shared" ref="J9:J40" si="6">H9-H$2</f>
        <v>5</v>
      </c>
      <c r="K9">
        <f t="shared" ref="K9:K40" si="7">I9/H$2</f>
        <v>0.70331815224463246</v>
      </c>
      <c r="L9">
        <f t="shared" ref="L9:L40" si="8">J9/H$2</f>
        <v>1.6265452179570592E-3</v>
      </c>
      <c r="M9" s="2">
        <f t="shared" si="0"/>
        <v>0.48657407407399944</v>
      </c>
      <c r="N9">
        <f t="shared" si="1"/>
        <v>4.0175461111425859E-3</v>
      </c>
      <c r="O9">
        <f t="shared" si="2"/>
        <v>12</v>
      </c>
      <c r="P9">
        <f t="shared" si="3"/>
        <v>1.3805798435342844E-3</v>
      </c>
      <c r="Q9">
        <f t="shared" si="4"/>
        <v>5.3981259546768707E-3</v>
      </c>
    </row>
    <row r="10" spans="1:19">
      <c r="B10">
        <v>8</v>
      </c>
      <c r="C10">
        <v>4</v>
      </c>
      <c r="D10">
        <v>8702</v>
      </c>
      <c r="E10">
        <v>121.11633031538901</v>
      </c>
      <c r="F10">
        <v>16</v>
      </c>
      <c r="G10">
        <v>5236</v>
      </c>
      <c r="H10">
        <v>3078</v>
      </c>
      <c r="I10">
        <f t="shared" si="5"/>
        <v>2162</v>
      </c>
      <c r="J10">
        <f t="shared" si="6"/>
        <v>4</v>
      </c>
      <c r="K10">
        <f t="shared" si="7"/>
        <v>0.70331815224463246</v>
      </c>
      <c r="L10">
        <f t="shared" si="8"/>
        <v>1.3012361743656475E-3</v>
      </c>
      <c r="M10" s="2">
        <f t="shared" si="0"/>
        <v>4.0740740740119463E-3</v>
      </c>
      <c r="N10">
        <f t="shared" si="1"/>
        <v>3.3638825668431059E-5</v>
      </c>
      <c r="O10">
        <f t="shared" si="2"/>
        <v>10</v>
      </c>
      <c r="P10">
        <f t="shared" si="3"/>
        <v>1.1504832029452369E-3</v>
      </c>
      <c r="Q10">
        <f t="shared" si="4"/>
        <v>1.184122028613668E-3</v>
      </c>
    </row>
    <row r="11" spans="1:19">
      <c r="B11">
        <v>9</v>
      </c>
      <c r="C11">
        <v>5</v>
      </c>
      <c r="D11">
        <v>8704</v>
      </c>
      <c r="E11">
        <v>121.30431973337799</v>
      </c>
      <c r="F11">
        <v>16</v>
      </c>
      <c r="G11">
        <v>5236</v>
      </c>
      <c r="H11">
        <v>3079</v>
      </c>
      <c r="I11">
        <f t="shared" si="5"/>
        <v>2162</v>
      </c>
      <c r="J11">
        <f t="shared" si="6"/>
        <v>5</v>
      </c>
      <c r="K11">
        <f t="shared" si="7"/>
        <v>0.70331815224463246</v>
      </c>
      <c r="L11">
        <f t="shared" si="8"/>
        <v>1.6265452179570592E-3</v>
      </c>
      <c r="M11" s="2">
        <f t="shared" si="0"/>
        <v>0.19206349206299933</v>
      </c>
      <c r="N11">
        <f t="shared" si="1"/>
        <v>1.5858303529604359E-3</v>
      </c>
      <c r="O11">
        <f t="shared" si="2"/>
        <v>12</v>
      </c>
      <c r="P11">
        <f t="shared" si="3"/>
        <v>1.3805798435342844E-3</v>
      </c>
      <c r="Q11">
        <f t="shared" si="4"/>
        <v>2.9664101964947203E-3</v>
      </c>
    </row>
    <row r="12" spans="1:19">
      <c r="B12">
        <v>10</v>
      </c>
      <c r="C12">
        <v>16</v>
      </c>
      <c r="D12">
        <v>8732</v>
      </c>
      <c r="E12">
        <v>121.801078992637</v>
      </c>
      <c r="F12">
        <v>16</v>
      </c>
      <c r="G12">
        <v>5269</v>
      </c>
      <c r="H12">
        <v>3087</v>
      </c>
      <c r="I12">
        <f t="shared" si="5"/>
        <v>2195</v>
      </c>
      <c r="J12">
        <f t="shared" si="6"/>
        <v>13</v>
      </c>
      <c r="K12">
        <f t="shared" si="7"/>
        <v>0.71405335068314901</v>
      </c>
      <c r="L12">
        <f t="shared" si="8"/>
        <v>4.2290175666883541E-3</v>
      </c>
      <c r="M12" s="2">
        <f t="shared" si="0"/>
        <v>0.68882275132200732</v>
      </c>
      <c r="N12">
        <f t="shared" si="1"/>
        <v>5.6874735282739239E-3</v>
      </c>
      <c r="O12">
        <f t="shared" si="2"/>
        <v>40</v>
      </c>
      <c r="P12">
        <f t="shared" si="3"/>
        <v>4.6019328117809476E-3</v>
      </c>
      <c r="Q12">
        <f t="shared" si="4"/>
        <v>1.0289406340054871E-2</v>
      </c>
    </row>
    <row r="13" spans="1:19">
      <c r="B13">
        <v>11</v>
      </c>
      <c r="C13">
        <v>8</v>
      </c>
      <c r="D13">
        <v>8720</v>
      </c>
      <c r="E13">
        <v>121.73405111311</v>
      </c>
      <c r="F13">
        <v>16</v>
      </c>
      <c r="G13">
        <v>5244</v>
      </c>
      <c r="H13">
        <v>3081</v>
      </c>
      <c r="I13">
        <f t="shared" si="5"/>
        <v>2170</v>
      </c>
      <c r="J13">
        <f t="shared" si="6"/>
        <v>7</v>
      </c>
      <c r="K13">
        <f t="shared" si="7"/>
        <v>0.70592062459336369</v>
      </c>
      <c r="L13">
        <f t="shared" si="8"/>
        <v>2.277163305139883E-3</v>
      </c>
      <c r="M13" s="2">
        <f t="shared" si="0"/>
        <v>0.6217948717950037</v>
      </c>
      <c r="N13">
        <f t="shared" si="1"/>
        <v>5.134037554019995E-3</v>
      </c>
      <c r="O13">
        <f t="shared" si="2"/>
        <v>28</v>
      </c>
      <c r="P13">
        <f t="shared" si="3"/>
        <v>3.2213529682466636E-3</v>
      </c>
      <c r="Q13">
        <f t="shared" si="4"/>
        <v>8.3553905222666577E-3</v>
      </c>
    </row>
    <row r="14" spans="1:19">
      <c r="B14">
        <v>12</v>
      </c>
      <c r="C14">
        <v>11</v>
      </c>
      <c r="D14">
        <v>8726</v>
      </c>
      <c r="E14">
        <v>121.81188994094801</v>
      </c>
      <c r="F14">
        <v>16</v>
      </c>
      <c r="G14">
        <v>5260</v>
      </c>
      <c r="H14">
        <v>3084</v>
      </c>
      <c r="I14">
        <f t="shared" si="5"/>
        <v>2186</v>
      </c>
      <c r="J14">
        <f t="shared" si="6"/>
        <v>10</v>
      </c>
      <c r="K14">
        <f t="shared" si="7"/>
        <v>0.71112556929082626</v>
      </c>
      <c r="L14">
        <f t="shared" si="8"/>
        <v>3.2530904359141183E-3</v>
      </c>
      <c r="M14" s="2">
        <f t="shared" si="0"/>
        <v>0.69963369963301147</v>
      </c>
      <c r="N14">
        <f t="shared" si="1"/>
        <v>5.7767373950907011E-3</v>
      </c>
      <c r="O14">
        <f t="shared" si="2"/>
        <v>34</v>
      </c>
      <c r="P14">
        <f t="shared" si="3"/>
        <v>3.9116428900138056E-3</v>
      </c>
      <c r="Q14">
        <f t="shared" si="4"/>
        <v>9.6883802851045059E-3</v>
      </c>
    </row>
    <row r="15" spans="1:19">
      <c r="B15">
        <v>13</v>
      </c>
      <c r="C15">
        <v>7</v>
      </c>
      <c r="D15">
        <v>8760</v>
      </c>
      <c r="E15">
        <v>121.678706457765</v>
      </c>
      <c r="F15">
        <v>16</v>
      </c>
      <c r="G15">
        <v>5245</v>
      </c>
      <c r="H15">
        <v>3084</v>
      </c>
      <c r="I15">
        <f t="shared" si="5"/>
        <v>2171</v>
      </c>
      <c r="J15">
        <f t="shared" si="6"/>
        <v>10</v>
      </c>
      <c r="K15">
        <f t="shared" si="7"/>
        <v>0.70624593363695509</v>
      </c>
      <c r="L15">
        <f t="shared" si="8"/>
        <v>3.2530904359141183E-3</v>
      </c>
      <c r="M15" s="2">
        <f t="shared" si="0"/>
        <v>0.56645021645000782</v>
      </c>
      <c r="N15">
        <f t="shared" si="1"/>
        <v>4.6770676563184597E-3</v>
      </c>
      <c r="O15">
        <f t="shared" si="2"/>
        <v>68</v>
      </c>
      <c r="P15">
        <f t="shared" si="3"/>
        <v>7.8232857800276112E-3</v>
      </c>
      <c r="Q15">
        <f t="shared" si="4"/>
        <v>1.2500353436346071E-2</v>
      </c>
    </row>
    <row r="16" spans="1:19">
      <c r="B16">
        <v>14</v>
      </c>
      <c r="C16">
        <v>13</v>
      </c>
      <c r="D16">
        <v>8768</v>
      </c>
      <c r="E16">
        <v>121.70015200568101</v>
      </c>
      <c r="F16">
        <v>16</v>
      </c>
      <c r="G16">
        <v>5302</v>
      </c>
      <c r="H16">
        <v>3101</v>
      </c>
      <c r="I16">
        <f t="shared" si="5"/>
        <v>2228</v>
      </c>
      <c r="J16">
        <f t="shared" si="6"/>
        <v>27</v>
      </c>
      <c r="K16">
        <f t="shared" si="7"/>
        <v>0.72478854912166557</v>
      </c>
      <c r="L16">
        <f t="shared" si="8"/>
        <v>8.7833441769681192E-3</v>
      </c>
      <c r="M16" s="2">
        <f t="shared" si="0"/>
        <v>0.5878957643660101</v>
      </c>
      <c r="N16">
        <f t="shared" si="1"/>
        <v>4.854139313486436E-3</v>
      </c>
      <c r="O16">
        <f t="shared" si="2"/>
        <v>76</v>
      </c>
      <c r="P16">
        <f t="shared" si="3"/>
        <v>8.7436723423838011E-3</v>
      </c>
      <c r="Q16">
        <f t="shared" si="4"/>
        <v>1.3597811655870238E-2</v>
      </c>
    </row>
    <row r="17" spans="1:17">
      <c r="B17">
        <v>15</v>
      </c>
      <c r="C17">
        <v>10</v>
      </c>
      <c r="D17">
        <v>8756</v>
      </c>
      <c r="E17">
        <v>121.611322534499</v>
      </c>
      <c r="F17">
        <v>16</v>
      </c>
      <c r="G17">
        <v>5263</v>
      </c>
      <c r="H17">
        <v>3089</v>
      </c>
      <c r="I17">
        <f t="shared" si="5"/>
        <v>2189</v>
      </c>
      <c r="J17">
        <f t="shared" si="6"/>
        <v>15</v>
      </c>
      <c r="K17">
        <f t="shared" si="7"/>
        <v>0.71210149642160048</v>
      </c>
      <c r="L17">
        <f t="shared" si="8"/>
        <v>4.8796356538711779E-3</v>
      </c>
      <c r="M17" s="2">
        <f t="shared" si="0"/>
        <v>0.49906629318400064</v>
      </c>
      <c r="N17">
        <f t="shared" si="1"/>
        <v>4.1206918991717563E-3</v>
      </c>
      <c r="O17">
        <f t="shared" si="2"/>
        <v>64</v>
      </c>
      <c r="P17">
        <f t="shared" si="3"/>
        <v>7.3630924988495172E-3</v>
      </c>
      <c r="Q17">
        <f t="shared" si="4"/>
        <v>1.1483784398021273E-2</v>
      </c>
    </row>
    <row r="18" spans="1:17">
      <c r="B18">
        <v>16</v>
      </c>
      <c r="C18">
        <v>5</v>
      </c>
      <c r="D18">
        <v>8700</v>
      </c>
      <c r="E18">
        <v>121.362256241315</v>
      </c>
      <c r="F18">
        <v>16</v>
      </c>
      <c r="G18">
        <v>5233</v>
      </c>
      <c r="H18">
        <v>3078</v>
      </c>
      <c r="I18">
        <f t="shared" si="5"/>
        <v>2159</v>
      </c>
      <c r="J18">
        <f t="shared" si="6"/>
        <v>4</v>
      </c>
      <c r="K18">
        <f t="shared" si="7"/>
        <v>0.70234222511385813</v>
      </c>
      <c r="L18">
        <f t="shared" si="8"/>
        <v>1.3012361743656475E-3</v>
      </c>
      <c r="M18" s="2">
        <f t="shared" si="0"/>
        <v>0.25</v>
      </c>
      <c r="N18">
        <f t="shared" si="1"/>
        <v>2.0642006660488385E-3</v>
      </c>
      <c r="O18">
        <f t="shared" si="2"/>
        <v>8</v>
      </c>
      <c r="P18">
        <f t="shared" si="3"/>
        <v>9.2038656235618964E-4</v>
      </c>
      <c r="Q18">
        <f t="shared" si="4"/>
        <v>2.9845872284050279E-3</v>
      </c>
    </row>
    <row r="19" spans="1:17">
      <c r="B19">
        <v>17</v>
      </c>
      <c r="C19">
        <v>5</v>
      </c>
      <c r="D19">
        <v>8696</v>
      </c>
      <c r="E19">
        <v>121.427732431791</v>
      </c>
      <c r="F19">
        <v>16</v>
      </c>
      <c r="G19">
        <v>5236</v>
      </c>
      <c r="H19">
        <v>3075</v>
      </c>
      <c r="I19">
        <f t="shared" si="5"/>
        <v>2162</v>
      </c>
      <c r="J19">
        <f t="shared" si="6"/>
        <v>1</v>
      </c>
      <c r="K19">
        <f t="shared" si="7"/>
        <v>0.70331815224463246</v>
      </c>
      <c r="L19">
        <f t="shared" si="8"/>
        <v>3.2530904359141186E-4</v>
      </c>
      <c r="M19" s="2">
        <f t="shared" si="0"/>
        <v>0.31547619047600506</v>
      </c>
      <c r="N19">
        <f t="shared" si="1"/>
        <v>2.6048246500124795E-3</v>
      </c>
      <c r="O19">
        <f t="shared" si="2"/>
        <v>4</v>
      </c>
      <c r="P19">
        <f t="shared" si="3"/>
        <v>4.6019328117809482E-4</v>
      </c>
      <c r="Q19">
        <f t="shared" si="4"/>
        <v>3.0650179311905745E-3</v>
      </c>
    </row>
    <row r="20" spans="1:17">
      <c r="B20">
        <v>18</v>
      </c>
      <c r="C20">
        <v>5</v>
      </c>
      <c r="D20">
        <v>8739</v>
      </c>
      <c r="E20">
        <v>121.509867325882</v>
      </c>
      <c r="F20">
        <v>16</v>
      </c>
      <c r="G20">
        <v>5242</v>
      </c>
      <c r="H20">
        <v>3080</v>
      </c>
      <c r="I20">
        <f t="shared" si="5"/>
        <v>2168</v>
      </c>
      <c r="J20">
        <f t="shared" si="6"/>
        <v>6</v>
      </c>
      <c r="K20">
        <f t="shared" si="7"/>
        <v>0.70527000650618088</v>
      </c>
      <c r="L20">
        <f t="shared" si="8"/>
        <v>1.9518542615484711E-3</v>
      </c>
      <c r="M20" s="2">
        <f t="shared" si="0"/>
        <v>0.39761108456700356</v>
      </c>
      <c r="N20">
        <f t="shared" si="1"/>
        <v>3.2829962623664392E-3</v>
      </c>
      <c r="O20">
        <f t="shared" si="2"/>
        <v>47</v>
      </c>
      <c r="P20">
        <f t="shared" si="3"/>
        <v>5.4072710538426135E-3</v>
      </c>
      <c r="Q20">
        <f t="shared" si="4"/>
        <v>8.6902673162090535E-3</v>
      </c>
    </row>
    <row r="21" spans="1:17">
      <c r="B21">
        <v>19</v>
      </c>
      <c r="C21">
        <v>6</v>
      </c>
      <c r="D21">
        <v>8744</v>
      </c>
      <c r="E21">
        <v>121.73720536626401</v>
      </c>
      <c r="F21">
        <v>16</v>
      </c>
      <c r="G21">
        <v>5248</v>
      </c>
      <c r="H21">
        <v>3089</v>
      </c>
      <c r="I21">
        <f t="shared" si="5"/>
        <v>2174</v>
      </c>
      <c r="J21">
        <f t="shared" si="6"/>
        <v>15</v>
      </c>
      <c r="K21">
        <f t="shared" si="7"/>
        <v>0.7072218607677293</v>
      </c>
      <c r="L21">
        <f t="shared" si="8"/>
        <v>4.8796356538711779E-3</v>
      </c>
      <c r="M21" s="2">
        <f t="shared" si="0"/>
        <v>0.624949124949012</v>
      </c>
      <c r="N21">
        <f t="shared" si="1"/>
        <v>5.1600815998655569E-3</v>
      </c>
      <c r="O21">
        <f t="shared" si="2"/>
        <v>52</v>
      </c>
      <c r="P21">
        <f t="shared" si="3"/>
        <v>5.9825126553152324E-3</v>
      </c>
      <c r="Q21">
        <f t="shared" si="4"/>
        <v>1.1142594255180788E-2</v>
      </c>
    </row>
    <row r="22" spans="1:17">
      <c r="B22">
        <v>20</v>
      </c>
      <c r="C22">
        <v>10</v>
      </c>
      <c r="D22">
        <v>8698</v>
      </c>
      <c r="E22">
        <v>121.421780050838</v>
      </c>
      <c r="F22">
        <v>16</v>
      </c>
      <c r="G22">
        <v>5230</v>
      </c>
      <c r="H22">
        <v>3077</v>
      </c>
      <c r="I22">
        <f t="shared" si="5"/>
        <v>2156</v>
      </c>
      <c r="J22">
        <f t="shared" si="6"/>
        <v>3</v>
      </c>
      <c r="K22">
        <f t="shared" si="7"/>
        <v>0.70136629798308392</v>
      </c>
      <c r="L22">
        <f t="shared" si="8"/>
        <v>9.7592713077423554E-4</v>
      </c>
      <c r="M22" s="2">
        <f t="shared" si="0"/>
        <v>0.30952380952300018</v>
      </c>
      <c r="N22">
        <f t="shared" si="1"/>
        <v>2.5556770151014029E-3</v>
      </c>
      <c r="O22">
        <f t="shared" si="2"/>
        <v>6</v>
      </c>
      <c r="P22">
        <f t="shared" si="3"/>
        <v>6.9028992176714218E-4</v>
      </c>
      <c r="Q22">
        <f t="shared" si="4"/>
        <v>3.2459669368685449E-3</v>
      </c>
    </row>
    <row r="23" spans="1:17">
      <c r="B23">
        <v>21</v>
      </c>
      <c r="C23">
        <v>24</v>
      </c>
      <c r="D23">
        <v>8756</v>
      </c>
      <c r="E23">
        <v>120.838922907981</v>
      </c>
      <c r="F23">
        <v>16</v>
      </c>
      <c r="G23">
        <v>5290</v>
      </c>
      <c r="H23">
        <v>3098</v>
      </c>
      <c r="I23">
        <f t="shared" si="5"/>
        <v>2216</v>
      </c>
      <c r="J23">
        <f t="shared" si="6"/>
        <v>24</v>
      </c>
      <c r="K23">
        <f t="shared" si="7"/>
        <v>0.72088484059856861</v>
      </c>
      <c r="L23">
        <f t="shared" si="8"/>
        <v>7.8074170461938843E-3</v>
      </c>
      <c r="M23" s="2">
        <f t="shared" si="0"/>
        <v>-0.27333333333399423</v>
      </c>
      <c r="N23">
        <f t="shared" si="1"/>
        <v>-2.2568593948855201E-3</v>
      </c>
      <c r="O23">
        <f t="shared" si="2"/>
        <v>64</v>
      </c>
      <c r="P23">
        <f t="shared" si="3"/>
        <v>7.3630924988495172E-3</v>
      </c>
      <c r="Q23">
        <f t="shared" si="4"/>
        <v>5.1062331039639971E-3</v>
      </c>
    </row>
    <row r="24" spans="1:17">
      <c r="B24">
        <v>22</v>
      </c>
      <c r="C24">
        <v>21</v>
      </c>
      <c r="D24">
        <v>8754</v>
      </c>
      <c r="E24">
        <v>120.865589574648</v>
      </c>
      <c r="F24">
        <v>15</v>
      </c>
      <c r="G24">
        <v>5281</v>
      </c>
      <c r="H24">
        <v>3095</v>
      </c>
      <c r="I24">
        <f t="shared" si="5"/>
        <v>2207</v>
      </c>
      <c r="J24">
        <f t="shared" si="6"/>
        <v>21</v>
      </c>
      <c r="K24">
        <f t="shared" si="7"/>
        <v>0.71795705920624597</v>
      </c>
      <c r="L24">
        <f t="shared" si="8"/>
        <v>6.8314899154196486E-3</v>
      </c>
      <c r="M24" s="2">
        <f t="shared" si="0"/>
        <v>-0.24666666666699655</v>
      </c>
      <c r="N24">
        <f t="shared" si="1"/>
        <v>-2.0366779905042444E-3</v>
      </c>
      <c r="O24">
        <f t="shared" si="2"/>
        <v>62</v>
      </c>
      <c r="P24">
        <f t="shared" si="3"/>
        <v>7.1329958582604693E-3</v>
      </c>
      <c r="Q24">
        <f t="shared" si="4"/>
        <v>5.0963178677562249E-3</v>
      </c>
    </row>
    <row r="25" spans="1:17">
      <c r="B25">
        <v>23</v>
      </c>
      <c r="C25">
        <v>18</v>
      </c>
      <c r="D25">
        <v>8750</v>
      </c>
      <c r="E25">
        <v>120.892256241315</v>
      </c>
      <c r="F25">
        <v>15</v>
      </c>
      <c r="G25">
        <v>5272</v>
      </c>
      <c r="H25">
        <v>3092</v>
      </c>
      <c r="I25">
        <f t="shared" si="5"/>
        <v>2198</v>
      </c>
      <c r="J25">
        <f t="shared" si="6"/>
        <v>18</v>
      </c>
      <c r="K25">
        <f t="shared" si="7"/>
        <v>0.71502927781392323</v>
      </c>
      <c r="L25">
        <f t="shared" si="8"/>
        <v>5.8555627846454128E-3</v>
      </c>
      <c r="M25" s="2">
        <f t="shared" si="0"/>
        <v>-0.21999999999999886</v>
      </c>
      <c r="N25">
        <f t="shared" si="1"/>
        <v>-1.8164965861229684E-3</v>
      </c>
      <c r="O25">
        <f t="shared" si="2"/>
        <v>58</v>
      </c>
      <c r="P25">
        <f t="shared" si="3"/>
        <v>6.6728025770823743E-3</v>
      </c>
      <c r="Q25">
        <f t="shared" si="4"/>
        <v>4.8563059909594057E-3</v>
      </c>
    </row>
    <row r="26" spans="1:17">
      <c r="B26">
        <v>24</v>
      </c>
      <c r="C26">
        <v>5</v>
      </c>
      <c r="D26">
        <v>8760</v>
      </c>
      <c r="E26">
        <v>120.998922907981</v>
      </c>
      <c r="F26">
        <v>16</v>
      </c>
      <c r="G26">
        <v>5233</v>
      </c>
      <c r="H26">
        <v>3078</v>
      </c>
      <c r="I26">
        <f t="shared" si="5"/>
        <v>2159</v>
      </c>
      <c r="J26">
        <f t="shared" si="6"/>
        <v>4</v>
      </c>
      <c r="K26">
        <f t="shared" si="7"/>
        <v>0.70234222511385813</v>
      </c>
      <c r="L26">
        <f t="shared" si="8"/>
        <v>1.3012361743656475E-3</v>
      </c>
      <c r="M26" s="2">
        <f t="shared" si="0"/>
        <v>-0.11333333333399764</v>
      </c>
      <c r="N26">
        <f t="shared" si="1"/>
        <v>-9.357709686142918E-4</v>
      </c>
      <c r="O26">
        <f t="shared" si="2"/>
        <v>68</v>
      </c>
      <c r="P26">
        <f t="shared" si="3"/>
        <v>7.8232857800276112E-3</v>
      </c>
      <c r="Q26">
        <f t="shared" si="4"/>
        <v>6.8875148114133193E-3</v>
      </c>
    </row>
    <row r="27" spans="1:17">
      <c r="B27">
        <v>25</v>
      </c>
      <c r="C27">
        <v>8</v>
      </c>
      <c r="D27">
        <v>8762</v>
      </c>
      <c r="E27">
        <v>120.95892290798101</v>
      </c>
      <c r="F27">
        <v>16</v>
      </c>
      <c r="G27">
        <v>5242</v>
      </c>
      <c r="H27">
        <v>3079</v>
      </c>
      <c r="I27">
        <f t="shared" si="5"/>
        <v>2168</v>
      </c>
      <c r="J27">
        <f t="shared" si="6"/>
        <v>5</v>
      </c>
      <c r="K27">
        <f t="shared" si="7"/>
        <v>0.70527000650618088</v>
      </c>
      <c r="L27">
        <f t="shared" si="8"/>
        <v>1.6265452179570592E-3</v>
      </c>
      <c r="M27" s="2">
        <f t="shared" si="0"/>
        <v>-0.15333333333398969</v>
      </c>
      <c r="N27">
        <f t="shared" si="1"/>
        <v>-1.2660430751820402E-3</v>
      </c>
      <c r="O27">
        <f t="shared" si="2"/>
        <v>70</v>
      </c>
      <c r="P27">
        <f t="shared" si="3"/>
        <v>8.0533824206166591E-3</v>
      </c>
      <c r="Q27">
        <f t="shared" si="4"/>
        <v>6.7873393454346191E-3</v>
      </c>
    </row>
    <row r="28" spans="1:17">
      <c r="B28">
        <v>26</v>
      </c>
      <c r="C28">
        <v>4</v>
      </c>
      <c r="D28">
        <v>8702</v>
      </c>
      <c r="E28">
        <v>121.092256241315</v>
      </c>
      <c r="F28">
        <v>16</v>
      </c>
      <c r="G28">
        <v>5230</v>
      </c>
      <c r="H28">
        <v>3078</v>
      </c>
      <c r="I28">
        <f t="shared" si="5"/>
        <v>2156</v>
      </c>
      <c r="J28">
        <f t="shared" si="6"/>
        <v>4</v>
      </c>
      <c r="K28">
        <f t="shared" si="7"/>
        <v>0.70136629798308392</v>
      </c>
      <c r="L28">
        <f t="shared" si="8"/>
        <v>1.3012361743656475E-3</v>
      </c>
      <c r="M28" s="2">
        <f t="shared" si="0"/>
        <v>-1.9999999999996021E-2</v>
      </c>
      <c r="N28">
        <f t="shared" si="1"/>
        <v>-1.6513605328387422E-4</v>
      </c>
      <c r="O28">
        <f t="shared" si="2"/>
        <v>10</v>
      </c>
      <c r="P28">
        <f t="shared" si="3"/>
        <v>1.1504832029452369E-3</v>
      </c>
      <c r="Q28">
        <f t="shared" si="4"/>
        <v>9.8534714966136265E-4</v>
      </c>
    </row>
    <row r="29" spans="1:17">
      <c r="B29">
        <v>27</v>
      </c>
      <c r="C29">
        <v>4</v>
      </c>
      <c r="D29">
        <v>8712</v>
      </c>
      <c r="E29">
        <v>121.351839574648</v>
      </c>
      <c r="F29">
        <v>16</v>
      </c>
      <c r="G29">
        <v>5230</v>
      </c>
      <c r="H29">
        <v>3077</v>
      </c>
      <c r="I29">
        <f t="shared" si="5"/>
        <v>2156</v>
      </c>
      <c r="J29">
        <f t="shared" si="6"/>
        <v>3</v>
      </c>
      <c r="K29">
        <f t="shared" si="7"/>
        <v>0.70136629798308392</v>
      </c>
      <c r="L29">
        <f t="shared" si="8"/>
        <v>9.7592713077423554E-4</v>
      </c>
      <c r="M29" s="2">
        <f t="shared" si="0"/>
        <v>0.23958333333300175</v>
      </c>
      <c r="N29">
        <f t="shared" si="1"/>
        <v>1.9781923049607322E-3</v>
      </c>
      <c r="O29">
        <f t="shared" si="2"/>
        <v>20</v>
      </c>
      <c r="P29">
        <f t="shared" si="3"/>
        <v>2.3009664058904738E-3</v>
      </c>
      <c r="Q29">
        <f t="shared" si="4"/>
        <v>4.2791587108512059E-3</v>
      </c>
    </row>
    <row r="30" spans="1:17">
      <c r="B30">
        <v>28</v>
      </c>
      <c r="C30">
        <v>5</v>
      </c>
      <c r="D30">
        <v>8698</v>
      </c>
      <c r="E30">
        <v>121.85035147940999</v>
      </c>
      <c r="F30">
        <v>16</v>
      </c>
      <c r="G30">
        <v>5230</v>
      </c>
      <c r="H30">
        <v>3077</v>
      </c>
      <c r="I30">
        <f t="shared" si="5"/>
        <v>2156</v>
      </c>
      <c r="J30">
        <f t="shared" si="6"/>
        <v>3</v>
      </c>
      <c r="K30">
        <f t="shared" si="7"/>
        <v>0.70136629798308392</v>
      </c>
      <c r="L30">
        <f t="shared" si="8"/>
        <v>9.7592713077423554E-4</v>
      </c>
      <c r="M30" s="2">
        <f t="shared" si="0"/>
        <v>0.73809523809499922</v>
      </c>
      <c r="N30">
        <f t="shared" si="1"/>
        <v>6.0943067283326935E-3</v>
      </c>
      <c r="O30">
        <f t="shared" si="2"/>
        <v>6</v>
      </c>
      <c r="P30">
        <f t="shared" si="3"/>
        <v>6.9028992176714218E-4</v>
      </c>
      <c r="Q30">
        <f t="shared" si="4"/>
        <v>6.7845966500998355E-3</v>
      </c>
    </row>
    <row r="31" spans="1:17">
      <c r="A31" t="s">
        <v>21</v>
      </c>
      <c r="B31">
        <v>0</v>
      </c>
      <c r="C31">
        <v>5</v>
      </c>
      <c r="D31">
        <v>8714</v>
      </c>
      <c r="E31">
        <v>121.206006241315</v>
      </c>
      <c r="F31">
        <v>16</v>
      </c>
      <c r="G31">
        <v>5233</v>
      </c>
      <c r="H31">
        <v>3076</v>
      </c>
      <c r="I31">
        <f t="shared" si="5"/>
        <v>2159</v>
      </c>
      <c r="J31">
        <f t="shared" si="6"/>
        <v>2</v>
      </c>
      <c r="K31">
        <f t="shared" si="7"/>
        <v>0.70234222511385813</v>
      </c>
      <c r="L31">
        <f t="shared" si="8"/>
        <v>6.5061808718282373E-4</v>
      </c>
      <c r="M31" s="2">
        <f t="shared" si="0"/>
        <v>9.375E-2</v>
      </c>
      <c r="N31">
        <f t="shared" si="1"/>
        <v>7.7407524976831437E-4</v>
      </c>
      <c r="O31">
        <f t="shared" si="2"/>
        <v>22</v>
      </c>
      <c r="P31">
        <f t="shared" si="3"/>
        <v>2.5310630464795212E-3</v>
      </c>
      <c r="Q31">
        <f t="shared" si="4"/>
        <v>3.3051382962478357E-3</v>
      </c>
    </row>
    <row r="32" spans="1:17">
      <c r="B32">
        <v>1</v>
      </c>
      <c r="C32">
        <v>5</v>
      </c>
      <c r="D32">
        <v>8712</v>
      </c>
      <c r="E32">
        <v>121.72781179687</v>
      </c>
      <c r="F32">
        <v>16</v>
      </c>
      <c r="G32">
        <v>5239</v>
      </c>
      <c r="H32">
        <v>3081</v>
      </c>
      <c r="I32">
        <f t="shared" si="5"/>
        <v>2165</v>
      </c>
      <c r="J32">
        <f t="shared" si="6"/>
        <v>7</v>
      </c>
      <c r="K32">
        <f t="shared" si="7"/>
        <v>0.70429407937540667</v>
      </c>
      <c r="L32">
        <f t="shared" si="8"/>
        <v>2.277163305139883E-3</v>
      </c>
      <c r="M32" s="2">
        <f t="shared" si="0"/>
        <v>0.61555555555500518</v>
      </c>
      <c r="N32">
        <f t="shared" si="1"/>
        <v>5.0825207510668182E-3</v>
      </c>
      <c r="O32">
        <f t="shared" si="2"/>
        <v>20</v>
      </c>
      <c r="P32">
        <f t="shared" si="3"/>
        <v>2.3009664058904738E-3</v>
      </c>
      <c r="Q32">
        <f t="shared" si="4"/>
        <v>7.383487156957292E-3</v>
      </c>
    </row>
    <row r="33" spans="2:17">
      <c r="B33">
        <v>2</v>
      </c>
      <c r="C33">
        <v>5</v>
      </c>
      <c r="D33">
        <v>8702</v>
      </c>
      <c r="E33">
        <v>121.674161003219</v>
      </c>
      <c r="F33">
        <v>16</v>
      </c>
      <c r="G33">
        <v>5233</v>
      </c>
      <c r="H33">
        <v>3078</v>
      </c>
      <c r="I33">
        <f t="shared" si="5"/>
        <v>2159</v>
      </c>
      <c r="J33">
        <f t="shared" si="6"/>
        <v>4</v>
      </c>
      <c r="K33">
        <f t="shared" si="7"/>
        <v>0.70234222511385813</v>
      </c>
      <c r="L33">
        <f t="shared" si="8"/>
        <v>1.3012361743656475E-3</v>
      </c>
      <c r="M33" s="2">
        <f t="shared" si="0"/>
        <v>0.56190476190400318</v>
      </c>
      <c r="N33">
        <f t="shared" si="1"/>
        <v>4.6395367351130291E-3</v>
      </c>
      <c r="O33">
        <f t="shared" si="2"/>
        <v>10</v>
      </c>
      <c r="P33">
        <f t="shared" si="3"/>
        <v>1.1504832029452369E-3</v>
      </c>
      <c r="Q33">
        <f t="shared" si="4"/>
        <v>5.790019938058266E-3</v>
      </c>
    </row>
    <row r="34" spans="2:17">
      <c r="B34">
        <v>3</v>
      </c>
      <c r="C34">
        <v>4</v>
      </c>
      <c r="D34">
        <v>8700</v>
      </c>
      <c r="E34">
        <v>121.54558957464801</v>
      </c>
      <c r="F34">
        <v>16</v>
      </c>
      <c r="G34">
        <v>5227</v>
      </c>
      <c r="H34">
        <v>3076</v>
      </c>
      <c r="I34">
        <f t="shared" si="5"/>
        <v>2153</v>
      </c>
      <c r="J34">
        <f t="shared" si="6"/>
        <v>2</v>
      </c>
      <c r="K34">
        <f t="shared" si="7"/>
        <v>0.70039037085230971</v>
      </c>
      <c r="L34">
        <f t="shared" si="8"/>
        <v>6.5061808718282373E-4</v>
      </c>
      <c r="M34" s="2">
        <f t="shared" si="0"/>
        <v>0.43333333333301027</v>
      </c>
      <c r="N34">
        <f t="shared" si="1"/>
        <v>3.5779478211486523E-3</v>
      </c>
      <c r="O34">
        <f t="shared" si="2"/>
        <v>8</v>
      </c>
      <c r="P34">
        <f t="shared" si="3"/>
        <v>9.2038656235618964E-4</v>
      </c>
      <c r="Q34">
        <f t="shared" si="4"/>
        <v>4.4983343835048421E-3</v>
      </c>
    </row>
    <row r="35" spans="2:17">
      <c r="B35">
        <v>4</v>
      </c>
      <c r="C35">
        <v>6</v>
      </c>
      <c r="D35">
        <v>8742</v>
      </c>
      <c r="E35">
        <v>121.505418634477</v>
      </c>
      <c r="F35">
        <v>17</v>
      </c>
      <c r="G35">
        <v>5238</v>
      </c>
      <c r="H35">
        <v>3079</v>
      </c>
      <c r="I35">
        <f t="shared" si="5"/>
        <v>2164</v>
      </c>
      <c r="J35">
        <f t="shared" si="6"/>
        <v>5</v>
      </c>
      <c r="K35">
        <f t="shared" si="7"/>
        <v>0.70396877033181526</v>
      </c>
      <c r="L35">
        <f t="shared" si="8"/>
        <v>1.6265452179570592E-3</v>
      </c>
      <c r="M35" s="2">
        <f t="shared" ref="M35:M59" si="9">E35-$E$2</f>
        <v>0.39316239316200097</v>
      </c>
      <c r="N35">
        <f t="shared" ref="N35:N59" si="10">M35/$E$2</f>
        <v>3.2462642953214305E-3</v>
      </c>
      <c r="O35">
        <f t="shared" ref="O35:O59" si="11">D35-$D$2</f>
        <v>50</v>
      </c>
      <c r="P35">
        <f t="shared" ref="P35:P59" si="12">O35/$D$2</f>
        <v>5.7524160147261853E-3</v>
      </c>
      <c r="Q35">
        <f t="shared" ref="Q35:Q59" si="13">N35+P35</f>
        <v>8.9986803100476163E-3</v>
      </c>
    </row>
    <row r="36" spans="2:17">
      <c r="B36">
        <v>5</v>
      </c>
      <c r="C36">
        <v>7</v>
      </c>
      <c r="D36">
        <v>8762</v>
      </c>
      <c r="E36">
        <v>121.738446717505</v>
      </c>
      <c r="F36">
        <v>16</v>
      </c>
      <c r="G36">
        <v>5256</v>
      </c>
      <c r="H36">
        <v>3083</v>
      </c>
      <c r="I36">
        <f t="shared" si="5"/>
        <v>2182</v>
      </c>
      <c r="J36">
        <f t="shared" si="6"/>
        <v>9</v>
      </c>
      <c r="K36">
        <f t="shared" si="7"/>
        <v>0.70982433311646065</v>
      </c>
      <c r="L36">
        <f t="shared" si="8"/>
        <v>2.9277813923227064E-3</v>
      </c>
      <c r="M36" s="2">
        <f t="shared" si="9"/>
        <v>0.62619047619000412</v>
      </c>
      <c r="N36">
        <f t="shared" si="10"/>
        <v>5.1703311920993835E-3</v>
      </c>
      <c r="O36">
        <f t="shared" si="11"/>
        <v>70</v>
      </c>
      <c r="P36">
        <f t="shared" si="12"/>
        <v>8.0533824206166591E-3</v>
      </c>
      <c r="Q36">
        <f t="shared" si="13"/>
        <v>1.3223713612716043E-2</v>
      </c>
    </row>
    <row r="37" spans="2:17">
      <c r="B37">
        <v>6</v>
      </c>
      <c r="C37">
        <v>15</v>
      </c>
      <c r="D37">
        <v>8716</v>
      </c>
      <c r="E37">
        <v>121.815415282709</v>
      </c>
      <c r="F37">
        <v>16</v>
      </c>
      <c r="G37">
        <v>5257</v>
      </c>
      <c r="H37">
        <v>3082</v>
      </c>
      <c r="I37">
        <f t="shared" si="5"/>
        <v>2183</v>
      </c>
      <c r="J37">
        <f t="shared" si="6"/>
        <v>8</v>
      </c>
      <c r="K37">
        <f t="shared" si="7"/>
        <v>0.71014964216005205</v>
      </c>
      <c r="L37">
        <f t="shared" si="8"/>
        <v>2.6024723487312949E-3</v>
      </c>
      <c r="M37" s="2">
        <f t="shared" si="9"/>
        <v>0.70315904139400232</v>
      </c>
      <c r="N37">
        <f t="shared" si="10"/>
        <v>5.8058454463350492E-3</v>
      </c>
      <c r="O37">
        <f t="shared" si="11"/>
        <v>24</v>
      </c>
      <c r="P37">
        <f t="shared" si="12"/>
        <v>2.7611596870685687E-3</v>
      </c>
      <c r="Q37">
        <f t="shared" si="13"/>
        <v>8.5670051334036171E-3</v>
      </c>
    </row>
    <row r="38" spans="2:17">
      <c r="B38">
        <v>7</v>
      </c>
      <c r="C38">
        <v>5</v>
      </c>
      <c r="D38">
        <v>8704</v>
      </c>
      <c r="E38">
        <v>121.59883031538899</v>
      </c>
      <c r="F38">
        <v>16</v>
      </c>
      <c r="G38">
        <v>5236</v>
      </c>
      <c r="H38">
        <v>3079</v>
      </c>
      <c r="I38">
        <f t="shared" si="5"/>
        <v>2162</v>
      </c>
      <c r="J38">
        <f t="shared" si="6"/>
        <v>5</v>
      </c>
      <c r="K38">
        <f t="shared" si="7"/>
        <v>0.70331815224463246</v>
      </c>
      <c r="L38">
        <f t="shared" si="8"/>
        <v>1.6265452179570592E-3</v>
      </c>
      <c r="M38" s="2">
        <f t="shared" si="9"/>
        <v>0.48657407407399944</v>
      </c>
      <c r="N38">
        <f t="shared" si="10"/>
        <v>4.0175461111425859E-3</v>
      </c>
      <c r="O38">
        <f t="shared" si="11"/>
        <v>12</v>
      </c>
      <c r="P38">
        <f t="shared" si="12"/>
        <v>1.3805798435342844E-3</v>
      </c>
      <c r="Q38">
        <f t="shared" si="13"/>
        <v>5.3981259546768707E-3</v>
      </c>
    </row>
    <row r="39" spans="2:17">
      <c r="B39">
        <v>8</v>
      </c>
      <c r="C39">
        <v>4</v>
      </c>
      <c r="D39">
        <v>8702</v>
      </c>
      <c r="E39">
        <v>121.11633031538901</v>
      </c>
      <c r="F39">
        <v>16</v>
      </c>
      <c r="G39">
        <v>5236</v>
      </c>
      <c r="H39">
        <v>3078</v>
      </c>
      <c r="I39">
        <f t="shared" si="5"/>
        <v>2162</v>
      </c>
      <c r="J39">
        <f t="shared" si="6"/>
        <v>4</v>
      </c>
      <c r="K39">
        <f t="shared" si="7"/>
        <v>0.70331815224463246</v>
      </c>
      <c r="L39">
        <f t="shared" si="8"/>
        <v>1.3012361743656475E-3</v>
      </c>
      <c r="M39" s="2">
        <f t="shared" si="9"/>
        <v>4.0740740740119463E-3</v>
      </c>
      <c r="N39">
        <f t="shared" si="10"/>
        <v>3.3638825668431059E-5</v>
      </c>
      <c r="O39">
        <f t="shared" si="11"/>
        <v>10</v>
      </c>
      <c r="P39">
        <f t="shared" si="12"/>
        <v>1.1504832029452369E-3</v>
      </c>
      <c r="Q39">
        <f t="shared" si="13"/>
        <v>1.184122028613668E-3</v>
      </c>
    </row>
    <row r="40" spans="2:17">
      <c r="B40">
        <v>9</v>
      </c>
      <c r="C40">
        <v>5</v>
      </c>
      <c r="D40">
        <v>8704</v>
      </c>
      <c r="E40">
        <v>121.30431973337799</v>
      </c>
      <c r="F40">
        <v>16</v>
      </c>
      <c r="G40">
        <v>5236</v>
      </c>
      <c r="H40">
        <v>3079</v>
      </c>
      <c r="I40">
        <f t="shared" si="5"/>
        <v>2162</v>
      </c>
      <c r="J40">
        <f t="shared" si="6"/>
        <v>5</v>
      </c>
      <c r="K40">
        <f t="shared" si="7"/>
        <v>0.70331815224463246</v>
      </c>
      <c r="L40">
        <f t="shared" si="8"/>
        <v>1.6265452179570592E-3</v>
      </c>
      <c r="M40" s="2">
        <f t="shared" si="9"/>
        <v>0.19206349206299933</v>
      </c>
      <c r="N40">
        <f t="shared" si="10"/>
        <v>1.5858303529604359E-3</v>
      </c>
      <c r="O40">
        <f t="shared" si="11"/>
        <v>12</v>
      </c>
      <c r="P40">
        <f t="shared" si="12"/>
        <v>1.3805798435342844E-3</v>
      </c>
      <c r="Q40">
        <f t="shared" si="13"/>
        <v>2.9664101964947203E-3</v>
      </c>
    </row>
    <row r="41" spans="2:17">
      <c r="B41">
        <v>10</v>
      </c>
      <c r="C41">
        <v>16</v>
      </c>
      <c r="D41">
        <v>8732</v>
      </c>
      <c r="E41">
        <v>121.801078992637</v>
      </c>
      <c r="F41">
        <v>16</v>
      </c>
      <c r="G41">
        <v>5269</v>
      </c>
      <c r="H41">
        <v>3087</v>
      </c>
      <c r="I41">
        <f t="shared" ref="I41:I59" si="14">G41-H$2</f>
        <v>2195</v>
      </c>
      <c r="J41">
        <f t="shared" ref="J41:J59" si="15">H41-H$2</f>
        <v>13</v>
      </c>
      <c r="K41">
        <f t="shared" ref="K41:K59" si="16">I41/H$2</f>
        <v>0.71405335068314901</v>
      </c>
      <c r="L41">
        <f t="shared" ref="L41:L59" si="17">J41/H$2</f>
        <v>4.2290175666883541E-3</v>
      </c>
      <c r="M41" s="2">
        <f t="shared" si="9"/>
        <v>0.68882275132200732</v>
      </c>
      <c r="N41">
        <f t="shared" si="10"/>
        <v>5.6874735282739239E-3</v>
      </c>
      <c r="O41">
        <f t="shared" si="11"/>
        <v>40</v>
      </c>
      <c r="P41">
        <f t="shared" si="12"/>
        <v>4.6019328117809476E-3</v>
      </c>
      <c r="Q41">
        <f t="shared" si="13"/>
        <v>1.0289406340054871E-2</v>
      </c>
    </row>
    <row r="42" spans="2:17">
      <c r="B42">
        <v>11</v>
      </c>
      <c r="C42">
        <v>8</v>
      </c>
      <c r="D42">
        <v>8720</v>
      </c>
      <c r="E42">
        <v>121.73405111311</v>
      </c>
      <c r="F42">
        <v>16</v>
      </c>
      <c r="G42">
        <v>5244</v>
      </c>
      <c r="H42">
        <v>3081</v>
      </c>
      <c r="I42">
        <f t="shared" si="14"/>
        <v>2170</v>
      </c>
      <c r="J42">
        <f t="shared" si="15"/>
        <v>7</v>
      </c>
      <c r="K42">
        <f t="shared" si="16"/>
        <v>0.70592062459336369</v>
      </c>
      <c r="L42">
        <f t="shared" si="17"/>
        <v>2.277163305139883E-3</v>
      </c>
      <c r="M42" s="2">
        <f t="shared" si="9"/>
        <v>0.6217948717950037</v>
      </c>
      <c r="N42">
        <f t="shared" si="10"/>
        <v>5.134037554019995E-3</v>
      </c>
      <c r="O42">
        <f t="shared" si="11"/>
        <v>28</v>
      </c>
      <c r="P42">
        <f t="shared" si="12"/>
        <v>3.2213529682466636E-3</v>
      </c>
      <c r="Q42">
        <f t="shared" si="13"/>
        <v>8.3553905222666577E-3</v>
      </c>
    </row>
    <row r="43" spans="2:17">
      <c r="B43">
        <v>12</v>
      </c>
      <c r="C43">
        <v>11</v>
      </c>
      <c r="D43">
        <v>8726</v>
      </c>
      <c r="E43">
        <v>121.81188994094801</v>
      </c>
      <c r="F43">
        <v>16</v>
      </c>
      <c r="G43">
        <v>5260</v>
      </c>
      <c r="H43">
        <v>3084</v>
      </c>
      <c r="I43">
        <f t="shared" si="14"/>
        <v>2186</v>
      </c>
      <c r="J43">
        <f t="shared" si="15"/>
        <v>10</v>
      </c>
      <c r="K43">
        <f t="shared" si="16"/>
        <v>0.71112556929082626</v>
      </c>
      <c r="L43">
        <f t="shared" si="17"/>
        <v>3.2530904359141183E-3</v>
      </c>
      <c r="M43" s="2">
        <f t="shared" si="9"/>
        <v>0.69963369963301147</v>
      </c>
      <c r="N43">
        <f t="shared" si="10"/>
        <v>5.7767373950907011E-3</v>
      </c>
      <c r="O43">
        <f t="shared" si="11"/>
        <v>34</v>
      </c>
      <c r="P43">
        <f t="shared" si="12"/>
        <v>3.9116428900138056E-3</v>
      </c>
      <c r="Q43">
        <f t="shared" si="13"/>
        <v>9.6883802851045059E-3</v>
      </c>
    </row>
    <row r="44" spans="2:17">
      <c r="B44">
        <v>13</v>
      </c>
      <c r="C44">
        <v>7</v>
      </c>
      <c r="D44">
        <v>8760</v>
      </c>
      <c r="E44">
        <v>121.678706457765</v>
      </c>
      <c r="F44">
        <v>16</v>
      </c>
      <c r="G44">
        <v>5245</v>
      </c>
      <c r="H44">
        <v>3084</v>
      </c>
      <c r="I44">
        <f t="shared" si="14"/>
        <v>2171</v>
      </c>
      <c r="J44">
        <f t="shared" si="15"/>
        <v>10</v>
      </c>
      <c r="K44">
        <f t="shared" si="16"/>
        <v>0.70624593363695509</v>
      </c>
      <c r="L44">
        <f t="shared" si="17"/>
        <v>3.2530904359141183E-3</v>
      </c>
      <c r="M44" s="2">
        <f t="shared" si="9"/>
        <v>0.56645021645000782</v>
      </c>
      <c r="N44">
        <f t="shared" si="10"/>
        <v>4.6770676563184597E-3</v>
      </c>
      <c r="O44">
        <f t="shared" si="11"/>
        <v>68</v>
      </c>
      <c r="P44">
        <f t="shared" si="12"/>
        <v>7.8232857800276112E-3</v>
      </c>
      <c r="Q44">
        <f t="shared" si="13"/>
        <v>1.2500353436346071E-2</v>
      </c>
    </row>
    <row r="45" spans="2:17">
      <c r="B45">
        <v>14</v>
      </c>
      <c r="C45">
        <v>13</v>
      </c>
      <c r="D45">
        <v>8768</v>
      </c>
      <c r="E45">
        <v>121.70015200568101</v>
      </c>
      <c r="F45">
        <v>16</v>
      </c>
      <c r="G45">
        <v>5302</v>
      </c>
      <c r="H45">
        <v>3101</v>
      </c>
      <c r="I45">
        <f t="shared" si="14"/>
        <v>2228</v>
      </c>
      <c r="J45">
        <f t="shared" si="15"/>
        <v>27</v>
      </c>
      <c r="K45">
        <f t="shared" si="16"/>
        <v>0.72478854912166557</v>
      </c>
      <c r="L45">
        <f t="shared" si="17"/>
        <v>8.7833441769681192E-3</v>
      </c>
      <c r="M45" s="2">
        <f t="shared" si="9"/>
        <v>0.5878957643660101</v>
      </c>
      <c r="N45">
        <f t="shared" si="10"/>
        <v>4.854139313486436E-3</v>
      </c>
      <c r="O45">
        <f t="shared" si="11"/>
        <v>76</v>
      </c>
      <c r="P45">
        <f t="shared" si="12"/>
        <v>8.7436723423838011E-3</v>
      </c>
      <c r="Q45">
        <f t="shared" si="13"/>
        <v>1.3597811655870238E-2</v>
      </c>
    </row>
    <row r="46" spans="2:17">
      <c r="B46">
        <v>15</v>
      </c>
      <c r="C46">
        <v>10</v>
      </c>
      <c r="D46">
        <v>8756</v>
      </c>
      <c r="E46">
        <v>121.611322534499</v>
      </c>
      <c r="F46">
        <v>16</v>
      </c>
      <c r="G46">
        <v>5263</v>
      </c>
      <c r="H46">
        <v>3089</v>
      </c>
      <c r="I46">
        <f t="shared" si="14"/>
        <v>2189</v>
      </c>
      <c r="J46">
        <f t="shared" si="15"/>
        <v>15</v>
      </c>
      <c r="K46">
        <f t="shared" si="16"/>
        <v>0.71210149642160048</v>
      </c>
      <c r="L46">
        <f t="shared" si="17"/>
        <v>4.8796356538711779E-3</v>
      </c>
      <c r="M46" s="2">
        <f t="shared" si="9"/>
        <v>0.49906629318400064</v>
      </c>
      <c r="N46">
        <f t="shared" si="10"/>
        <v>4.1206918991717563E-3</v>
      </c>
      <c r="O46">
        <f t="shared" si="11"/>
        <v>64</v>
      </c>
      <c r="P46">
        <f t="shared" si="12"/>
        <v>7.3630924988495172E-3</v>
      </c>
      <c r="Q46">
        <f t="shared" si="13"/>
        <v>1.1483784398021273E-2</v>
      </c>
    </row>
    <row r="47" spans="2:17">
      <c r="B47">
        <v>16</v>
      </c>
      <c r="C47">
        <v>5</v>
      </c>
      <c r="D47">
        <v>8700</v>
      </c>
      <c r="E47">
        <v>121.362256241315</v>
      </c>
      <c r="F47">
        <v>16</v>
      </c>
      <c r="G47">
        <v>5233</v>
      </c>
      <c r="H47">
        <v>3078</v>
      </c>
      <c r="I47">
        <f t="shared" si="14"/>
        <v>2159</v>
      </c>
      <c r="J47">
        <f t="shared" si="15"/>
        <v>4</v>
      </c>
      <c r="K47">
        <f t="shared" si="16"/>
        <v>0.70234222511385813</v>
      </c>
      <c r="L47">
        <f t="shared" si="17"/>
        <v>1.3012361743656475E-3</v>
      </c>
      <c r="M47" s="2">
        <f t="shared" si="9"/>
        <v>0.25</v>
      </c>
      <c r="N47">
        <f t="shared" si="10"/>
        <v>2.0642006660488385E-3</v>
      </c>
      <c r="O47">
        <f t="shared" si="11"/>
        <v>8</v>
      </c>
      <c r="P47">
        <f t="shared" si="12"/>
        <v>9.2038656235618964E-4</v>
      </c>
      <c r="Q47">
        <f t="shared" si="13"/>
        <v>2.9845872284050279E-3</v>
      </c>
    </row>
    <row r="48" spans="2:17">
      <c r="B48">
        <v>17</v>
      </c>
      <c r="C48">
        <v>5</v>
      </c>
      <c r="D48">
        <v>8696</v>
      </c>
      <c r="E48">
        <v>121.427732431791</v>
      </c>
      <c r="F48">
        <v>16</v>
      </c>
      <c r="G48">
        <v>5236</v>
      </c>
      <c r="H48">
        <v>3075</v>
      </c>
      <c r="I48">
        <f t="shared" si="14"/>
        <v>2162</v>
      </c>
      <c r="J48">
        <f t="shared" si="15"/>
        <v>1</v>
      </c>
      <c r="K48">
        <f t="shared" si="16"/>
        <v>0.70331815224463246</v>
      </c>
      <c r="L48">
        <f t="shared" si="17"/>
        <v>3.2530904359141186E-4</v>
      </c>
      <c r="M48" s="2">
        <f t="shared" si="9"/>
        <v>0.31547619047600506</v>
      </c>
      <c r="N48">
        <f t="shared" si="10"/>
        <v>2.6048246500124795E-3</v>
      </c>
      <c r="O48">
        <f t="shared" si="11"/>
        <v>4</v>
      </c>
      <c r="P48">
        <f t="shared" si="12"/>
        <v>4.6019328117809482E-4</v>
      </c>
      <c r="Q48">
        <f t="shared" si="13"/>
        <v>3.0650179311905745E-3</v>
      </c>
    </row>
    <row r="49" spans="2:17">
      <c r="B49">
        <v>18</v>
      </c>
      <c r="C49">
        <v>5</v>
      </c>
      <c r="D49">
        <v>8739</v>
      </c>
      <c r="E49">
        <v>121.509867325882</v>
      </c>
      <c r="F49">
        <v>16</v>
      </c>
      <c r="G49">
        <v>5242</v>
      </c>
      <c r="H49">
        <v>3080</v>
      </c>
      <c r="I49">
        <f t="shared" si="14"/>
        <v>2168</v>
      </c>
      <c r="J49">
        <f t="shared" si="15"/>
        <v>6</v>
      </c>
      <c r="K49">
        <f t="shared" si="16"/>
        <v>0.70527000650618088</v>
      </c>
      <c r="L49">
        <f t="shared" si="17"/>
        <v>1.9518542615484711E-3</v>
      </c>
      <c r="M49" s="2">
        <f t="shared" si="9"/>
        <v>0.39761108456700356</v>
      </c>
      <c r="N49">
        <f t="shared" si="10"/>
        <v>3.2829962623664392E-3</v>
      </c>
      <c r="O49">
        <f t="shared" si="11"/>
        <v>47</v>
      </c>
      <c r="P49">
        <f t="shared" si="12"/>
        <v>5.4072710538426135E-3</v>
      </c>
      <c r="Q49">
        <f t="shared" si="13"/>
        <v>8.6902673162090535E-3</v>
      </c>
    </row>
    <row r="50" spans="2:17">
      <c r="B50">
        <v>19</v>
      </c>
      <c r="C50">
        <v>6</v>
      </c>
      <c r="D50">
        <v>8744</v>
      </c>
      <c r="E50">
        <v>121.73720536626401</v>
      </c>
      <c r="F50">
        <v>16</v>
      </c>
      <c r="G50">
        <v>5248</v>
      </c>
      <c r="H50">
        <v>3089</v>
      </c>
      <c r="I50">
        <f t="shared" si="14"/>
        <v>2174</v>
      </c>
      <c r="J50">
        <f t="shared" si="15"/>
        <v>15</v>
      </c>
      <c r="K50">
        <f t="shared" si="16"/>
        <v>0.7072218607677293</v>
      </c>
      <c r="L50">
        <f t="shared" si="17"/>
        <v>4.8796356538711779E-3</v>
      </c>
      <c r="M50" s="2">
        <f t="shared" si="9"/>
        <v>0.624949124949012</v>
      </c>
      <c r="N50">
        <f t="shared" si="10"/>
        <v>5.1600815998655569E-3</v>
      </c>
      <c r="O50">
        <f t="shared" si="11"/>
        <v>52</v>
      </c>
      <c r="P50">
        <f t="shared" si="12"/>
        <v>5.9825126553152324E-3</v>
      </c>
      <c r="Q50">
        <f t="shared" si="13"/>
        <v>1.1142594255180788E-2</v>
      </c>
    </row>
    <row r="51" spans="2:17">
      <c r="B51">
        <v>20</v>
      </c>
      <c r="C51">
        <v>10</v>
      </c>
      <c r="D51">
        <v>8698</v>
      </c>
      <c r="E51">
        <v>121.421780050839</v>
      </c>
      <c r="F51">
        <v>16</v>
      </c>
      <c r="G51">
        <v>5230</v>
      </c>
      <c r="H51">
        <v>3077</v>
      </c>
      <c r="I51">
        <f t="shared" si="14"/>
        <v>2156</v>
      </c>
      <c r="J51">
        <f t="shared" si="15"/>
        <v>3</v>
      </c>
      <c r="K51">
        <f t="shared" si="16"/>
        <v>0.70136629798308392</v>
      </c>
      <c r="L51">
        <f t="shared" si="17"/>
        <v>9.7592713077423554E-4</v>
      </c>
      <c r="M51" s="2">
        <f t="shared" si="9"/>
        <v>0.30952380952400915</v>
      </c>
      <c r="N51">
        <f t="shared" si="10"/>
        <v>2.5556770151097339E-3</v>
      </c>
      <c r="O51">
        <f t="shared" si="11"/>
        <v>6</v>
      </c>
      <c r="P51">
        <f t="shared" si="12"/>
        <v>6.9028992176714218E-4</v>
      </c>
      <c r="Q51">
        <f t="shared" si="13"/>
        <v>3.2459669368768759E-3</v>
      </c>
    </row>
    <row r="52" spans="2:17">
      <c r="B52">
        <v>21</v>
      </c>
      <c r="C52">
        <v>24</v>
      </c>
      <c r="D52">
        <v>8756</v>
      </c>
      <c r="E52">
        <v>120.838922907981</v>
      </c>
      <c r="F52">
        <v>16</v>
      </c>
      <c r="G52">
        <v>5290</v>
      </c>
      <c r="H52">
        <v>3098</v>
      </c>
      <c r="I52">
        <f t="shared" si="14"/>
        <v>2216</v>
      </c>
      <c r="J52">
        <f t="shared" si="15"/>
        <v>24</v>
      </c>
      <c r="K52">
        <f t="shared" si="16"/>
        <v>0.72088484059856861</v>
      </c>
      <c r="L52">
        <f t="shared" si="17"/>
        <v>7.8074170461938843E-3</v>
      </c>
      <c r="M52" s="2">
        <f t="shared" si="9"/>
        <v>-0.27333333333399423</v>
      </c>
      <c r="N52">
        <f t="shared" si="10"/>
        <v>-2.2568593948855201E-3</v>
      </c>
      <c r="O52">
        <f t="shared" si="11"/>
        <v>64</v>
      </c>
      <c r="P52">
        <f t="shared" si="12"/>
        <v>7.3630924988495172E-3</v>
      </c>
      <c r="Q52">
        <f t="shared" si="13"/>
        <v>5.1062331039639971E-3</v>
      </c>
    </row>
    <row r="53" spans="2:17">
      <c r="B53">
        <v>22</v>
      </c>
      <c r="C53">
        <v>21</v>
      </c>
      <c r="D53">
        <v>8754</v>
      </c>
      <c r="E53">
        <v>120.865589574648</v>
      </c>
      <c r="F53">
        <v>15</v>
      </c>
      <c r="G53">
        <v>5281</v>
      </c>
      <c r="H53">
        <v>3095</v>
      </c>
      <c r="I53">
        <f t="shared" si="14"/>
        <v>2207</v>
      </c>
      <c r="J53">
        <f t="shared" si="15"/>
        <v>21</v>
      </c>
      <c r="K53">
        <f t="shared" si="16"/>
        <v>0.71795705920624597</v>
      </c>
      <c r="L53">
        <f t="shared" si="17"/>
        <v>6.8314899154196486E-3</v>
      </c>
      <c r="M53" s="2">
        <f t="shared" si="9"/>
        <v>-0.24666666666699655</v>
      </c>
      <c r="N53">
        <f t="shared" si="10"/>
        <v>-2.0366779905042444E-3</v>
      </c>
      <c r="O53">
        <f t="shared" si="11"/>
        <v>62</v>
      </c>
      <c r="P53">
        <f t="shared" si="12"/>
        <v>7.1329958582604693E-3</v>
      </c>
      <c r="Q53">
        <f t="shared" si="13"/>
        <v>5.0963178677562249E-3</v>
      </c>
    </row>
    <row r="54" spans="2:17">
      <c r="B54">
        <v>23</v>
      </c>
      <c r="C54">
        <v>18</v>
      </c>
      <c r="D54">
        <v>8750</v>
      </c>
      <c r="E54">
        <v>120.892256241315</v>
      </c>
      <c r="F54">
        <v>15</v>
      </c>
      <c r="G54">
        <v>5272</v>
      </c>
      <c r="H54">
        <v>3092</v>
      </c>
      <c r="I54">
        <f t="shared" si="14"/>
        <v>2198</v>
      </c>
      <c r="J54">
        <f t="shared" si="15"/>
        <v>18</v>
      </c>
      <c r="K54">
        <f t="shared" si="16"/>
        <v>0.71502927781392323</v>
      </c>
      <c r="L54">
        <f t="shared" si="17"/>
        <v>5.8555627846454128E-3</v>
      </c>
      <c r="M54" s="2">
        <f t="shared" si="9"/>
        <v>-0.21999999999999886</v>
      </c>
      <c r="N54">
        <f t="shared" si="10"/>
        <v>-1.8164965861229684E-3</v>
      </c>
      <c r="O54">
        <f t="shared" si="11"/>
        <v>58</v>
      </c>
      <c r="P54">
        <f t="shared" si="12"/>
        <v>6.6728025770823743E-3</v>
      </c>
      <c r="Q54">
        <f t="shared" si="13"/>
        <v>4.8563059909594057E-3</v>
      </c>
    </row>
    <row r="55" spans="2:17">
      <c r="B55">
        <v>24</v>
      </c>
      <c r="C55">
        <v>5</v>
      </c>
      <c r="D55">
        <v>8760</v>
      </c>
      <c r="E55">
        <v>120.998922907981</v>
      </c>
      <c r="F55">
        <v>16</v>
      </c>
      <c r="G55">
        <v>5233</v>
      </c>
      <c r="H55">
        <v>3078</v>
      </c>
      <c r="I55">
        <f t="shared" si="14"/>
        <v>2159</v>
      </c>
      <c r="J55">
        <f t="shared" si="15"/>
        <v>4</v>
      </c>
      <c r="K55">
        <f t="shared" si="16"/>
        <v>0.70234222511385813</v>
      </c>
      <c r="L55">
        <f t="shared" si="17"/>
        <v>1.3012361743656475E-3</v>
      </c>
      <c r="M55" s="2">
        <f t="shared" si="9"/>
        <v>-0.11333333333399764</v>
      </c>
      <c r="N55">
        <f t="shared" si="10"/>
        <v>-9.357709686142918E-4</v>
      </c>
      <c r="O55">
        <f t="shared" si="11"/>
        <v>68</v>
      </c>
      <c r="P55">
        <f t="shared" si="12"/>
        <v>7.8232857800276112E-3</v>
      </c>
      <c r="Q55">
        <f t="shared" si="13"/>
        <v>6.8875148114133193E-3</v>
      </c>
    </row>
    <row r="56" spans="2:17">
      <c r="B56">
        <v>25</v>
      </c>
      <c r="C56">
        <v>8</v>
      </c>
      <c r="D56">
        <v>8762</v>
      </c>
      <c r="E56">
        <v>120.95892290798101</v>
      </c>
      <c r="F56">
        <v>16</v>
      </c>
      <c r="G56">
        <v>5242</v>
      </c>
      <c r="H56">
        <v>3079</v>
      </c>
      <c r="I56">
        <f t="shared" si="14"/>
        <v>2168</v>
      </c>
      <c r="J56">
        <f t="shared" si="15"/>
        <v>5</v>
      </c>
      <c r="K56">
        <f t="shared" si="16"/>
        <v>0.70527000650618088</v>
      </c>
      <c r="L56">
        <f t="shared" si="17"/>
        <v>1.6265452179570592E-3</v>
      </c>
      <c r="M56" s="2">
        <f t="shared" si="9"/>
        <v>-0.15333333333398969</v>
      </c>
      <c r="N56">
        <f t="shared" si="10"/>
        <v>-1.2660430751820402E-3</v>
      </c>
      <c r="O56">
        <f t="shared" si="11"/>
        <v>70</v>
      </c>
      <c r="P56">
        <f t="shared" si="12"/>
        <v>8.0533824206166591E-3</v>
      </c>
      <c r="Q56">
        <f t="shared" si="13"/>
        <v>6.7873393454346191E-3</v>
      </c>
    </row>
    <row r="57" spans="2:17">
      <c r="B57">
        <v>26</v>
      </c>
      <c r="C57">
        <v>4</v>
      </c>
      <c r="D57">
        <v>8702</v>
      </c>
      <c r="E57">
        <v>121.092256241315</v>
      </c>
      <c r="F57">
        <v>16</v>
      </c>
      <c r="G57">
        <v>5230</v>
      </c>
      <c r="H57">
        <v>3078</v>
      </c>
      <c r="I57">
        <f t="shared" si="14"/>
        <v>2156</v>
      </c>
      <c r="J57">
        <f t="shared" si="15"/>
        <v>4</v>
      </c>
      <c r="K57">
        <f t="shared" si="16"/>
        <v>0.70136629798308392</v>
      </c>
      <c r="L57">
        <f t="shared" si="17"/>
        <v>1.3012361743656475E-3</v>
      </c>
      <c r="M57" s="2">
        <f t="shared" si="9"/>
        <v>-1.9999999999996021E-2</v>
      </c>
      <c r="N57">
        <f t="shared" si="10"/>
        <v>-1.6513605328387422E-4</v>
      </c>
      <c r="O57">
        <f t="shared" si="11"/>
        <v>10</v>
      </c>
      <c r="P57">
        <f t="shared" si="12"/>
        <v>1.1504832029452369E-3</v>
      </c>
      <c r="Q57">
        <f t="shared" si="13"/>
        <v>9.8534714966136265E-4</v>
      </c>
    </row>
    <row r="58" spans="2:17">
      <c r="B58">
        <v>27</v>
      </c>
      <c r="C58">
        <v>4</v>
      </c>
      <c r="D58">
        <v>8712</v>
      </c>
      <c r="E58">
        <v>121.351839574648</v>
      </c>
      <c r="F58">
        <v>16</v>
      </c>
      <c r="G58">
        <v>5230</v>
      </c>
      <c r="H58">
        <v>3077</v>
      </c>
      <c r="I58">
        <f t="shared" si="14"/>
        <v>2156</v>
      </c>
      <c r="J58">
        <f t="shared" si="15"/>
        <v>3</v>
      </c>
      <c r="K58">
        <f t="shared" si="16"/>
        <v>0.70136629798308392</v>
      </c>
      <c r="L58">
        <f t="shared" si="17"/>
        <v>9.7592713077423554E-4</v>
      </c>
      <c r="M58" s="2">
        <f t="shared" si="9"/>
        <v>0.23958333333300175</v>
      </c>
      <c r="N58">
        <f t="shared" si="10"/>
        <v>1.9781923049607322E-3</v>
      </c>
      <c r="O58">
        <f t="shared" si="11"/>
        <v>20</v>
      </c>
      <c r="P58">
        <f t="shared" si="12"/>
        <v>2.3009664058904738E-3</v>
      </c>
      <c r="Q58">
        <f t="shared" si="13"/>
        <v>4.2791587108512059E-3</v>
      </c>
    </row>
    <row r="59" spans="2:17">
      <c r="B59">
        <v>28</v>
      </c>
      <c r="C59">
        <v>5</v>
      </c>
      <c r="D59">
        <v>8698</v>
      </c>
      <c r="E59">
        <v>121.85035147940999</v>
      </c>
      <c r="F59">
        <v>16</v>
      </c>
      <c r="G59">
        <v>5230</v>
      </c>
      <c r="H59">
        <v>3077</v>
      </c>
      <c r="I59">
        <f t="shared" si="14"/>
        <v>2156</v>
      </c>
      <c r="J59">
        <f t="shared" si="15"/>
        <v>3</v>
      </c>
      <c r="K59">
        <f t="shared" si="16"/>
        <v>0.70136629798308392</v>
      </c>
      <c r="L59">
        <f t="shared" si="17"/>
        <v>9.7592713077423554E-4</v>
      </c>
      <c r="M59" s="2">
        <f t="shared" si="9"/>
        <v>0.73809523809499922</v>
      </c>
      <c r="N59">
        <f t="shared" si="10"/>
        <v>6.0943067283326935E-3</v>
      </c>
      <c r="O59">
        <f t="shared" si="11"/>
        <v>6</v>
      </c>
      <c r="P59">
        <f t="shared" si="12"/>
        <v>6.9028992176714218E-4</v>
      </c>
      <c r="Q59">
        <f t="shared" si="13"/>
        <v>6.7845966500998355E-3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/>
  </sheetViews>
  <sheetFormatPr baseColWidth="10" defaultRowHeight="14"/>
  <cols>
    <col min="1" max="2" width="8.5" customWidth="1"/>
    <col min="3" max="3" width="10.1640625" customWidth="1"/>
    <col min="4" max="4" width="7.58203125" customWidth="1"/>
    <col min="5" max="5" width="15.4140625" customWidth="1"/>
    <col min="6" max="6" width="5.4140625" customWidth="1"/>
    <col min="7" max="7" width="7.5" customWidth="1"/>
    <col min="8" max="8" width="13.5" customWidth="1"/>
    <col min="9" max="12" width="10.6640625" customWidth="1"/>
    <col min="13" max="13" width="14.25" customWidth="1"/>
    <col min="14" max="1024" width="10.6640625" customWidth="1"/>
  </cols>
  <sheetData>
    <row r="1" spans="2:19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2:19">
      <c r="B2" t="s">
        <v>38</v>
      </c>
      <c r="C2">
        <v>0</v>
      </c>
      <c r="D2">
        <v>11330</v>
      </c>
      <c r="E2">
        <v>211.196613158524</v>
      </c>
      <c r="F2">
        <v>17</v>
      </c>
      <c r="G2">
        <v>9529</v>
      </c>
      <c r="H2">
        <v>3693</v>
      </c>
      <c r="I2">
        <f>G2-H2</f>
        <v>5836</v>
      </c>
      <c r="J2">
        <f>H2-H2</f>
        <v>0</v>
      </c>
    </row>
    <row r="3" spans="2:19">
      <c r="B3">
        <v>0</v>
      </c>
      <c r="C3">
        <v>8</v>
      </c>
      <c r="D3">
        <v>11348</v>
      </c>
      <c r="E3">
        <v>212.041613158525</v>
      </c>
      <c r="F3">
        <v>17</v>
      </c>
      <c r="G3">
        <v>9540</v>
      </c>
      <c r="H3">
        <v>3699</v>
      </c>
      <c r="I3">
        <f>G3-H2</f>
        <v>5847</v>
      </c>
      <c r="J3">
        <f>H3-H2</f>
        <v>6</v>
      </c>
      <c r="K3">
        <f>I3/H2</f>
        <v>1.5832656376929326</v>
      </c>
      <c r="L3">
        <f>J3/H2</f>
        <v>1.6246953696181965E-3</v>
      </c>
      <c r="M3" s="2">
        <f t="shared" ref="M3:M34" si="0">E3-$E$2</f>
        <v>0.84500000000099362</v>
      </c>
      <c r="N3">
        <f t="shared" ref="N3:N34" si="1">M3/$E$2</f>
        <v>4.0010111306412726E-3</v>
      </c>
      <c r="O3">
        <f t="shared" ref="O3:O34" si="2">D3-$D$2</f>
        <v>18</v>
      </c>
      <c r="P3">
        <f t="shared" ref="P3:P34" si="3">O3/$D$2</f>
        <v>1.588702559576346E-3</v>
      </c>
      <c r="Q3">
        <f t="shared" ref="Q3:Q34" si="4">N3+P3</f>
        <v>5.5897136902176188E-3</v>
      </c>
      <c r="S3">
        <f>PEARSON(Q3:Q59,L3:L59)</f>
        <v>0.89023627027109276</v>
      </c>
    </row>
    <row r="4" spans="2:19">
      <c r="B4">
        <v>1</v>
      </c>
      <c r="C4">
        <v>6</v>
      </c>
      <c r="D4">
        <v>11348</v>
      </c>
      <c r="E4">
        <v>212.09661315852401</v>
      </c>
      <c r="F4">
        <v>17</v>
      </c>
      <c r="G4">
        <v>9539</v>
      </c>
      <c r="H4">
        <v>3699</v>
      </c>
      <c r="I4">
        <f>G4-H2</f>
        <v>5846</v>
      </c>
      <c r="J4">
        <f>H4-H2</f>
        <v>6</v>
      </c>
      <c r="K4">
        <f>I4/H2</f>
        <v>1.5829948551313295</v>
      </c>
      <c r="L4">
        <f>J4/H2</f>
        <v>1.6246953696181965E-3</v>
      </c>
      <c r="M4" s="2">
        <f t="shared" si="0"/>
        <v>0.90000000000000568</v>
      </c>
      <c r="N4">
        <f t="shared" si="1"/>
        <v>4.2614319734590933E-3</v>
      </c>
      <c r="O4">
        <f t="shared" si="2"/>
        <v>18</v>
      </c>
      <c r="P4">
        <f t="shared" si="3"/>
        <v>1.588702559576346E-3</v>
      </c>
      <c r="Q4">
        <f t="shared" si="4"/>
        <v>5.8501345330354395E-3</v>
      </c>
    </row>
    <row r="5" spans="2:19">
      <c r="B5">
        <v>2</v>
      </c>
      <c r="C5">
        <v>4</v>
      </c>
      <c r="D5">
        <v>11338</v>
      </c>
      <c r="E5">
        <v>211.529946491858</v>
      </c>
      <c r="F5">
        <v>17</v>
      </c>
      <c r="G5">
        <v>9537</v>
      </c>
      <c r="H5">
        <v>3696</v>
      </c>
      <c r="I5">
        <f>G5-H2</f>
        <v>5844</v>
      </c>
      <c r="J5">
        <f>H5-H2</f>
        <v>3</v>
      </c>
      <c r="K5">
        <f>I5/H2</f>
        <v>1.5824532900081234</v>
      </c>
      <c r="L5">
        <f>J5/H2</f>
        <v>8.1234768480909826E-4</v>
      </c>
      <c r="M5" s="2">
        <f t="shared" si="0"/>
        <v>0.33333333333399651</v>
      </c>
      <c r="N5">
        <f t="shared" si="1"/>
        <v>1.5783081383213128E-3</v>
      </c>
      <c r="O5">
        <f t="shared" si="2"/>
        <v>8</v>
      </c>
      <c r="P5">
        <f t="shared" si="3"/>
        <v>7.0609002647837595E-4</v>
      </c>
      <c r="Q5">
        <f t="shared" si="4"/>
        <v>2.2843981647996886E-3</v>
      </c>
    </row>
    <row r="6" spans="2:19">
      <c r="B6">
        <v>3</v>
      </c>
      <c r="C6">
        <v>4</v>
      </c>
      <c r="D6">
        <v>11340</v>
      </c>
      <c r="E6">
        <v>211.52731491290999</v>
      </c>
      <c r="F6">
        <v>17</v>
      </c>
      <c r="G6">
        <v>9536</v>
      </c>
      <c r="H6">
        <v>3696</v>
      </c>
      <c r="I6">
        <f>G6-H2</f>
        <v>5843</v>
      </c>
      <c r="J6">
        <f>H6-H2</f>
        <v>3</v>
      </c>
      <c r="K6">
        <f>I6/H2</f>
        <v>1.5821825074465203</v>
      </c>
      <c r="L6">
        <f>J6/H2</f>
        <v>8.1234768480909826E-4</v>
      </c>
      <c r="M6" s="2">
        <f t="shared" si="0"/>
        <v>0.33070175438598426</v>
      </c>
      <c r="N6">
        <f t="shared" si="1"/>
        <v>1.5658478109104894E-3</v>
      </c>
      <c r="O6">
        <f t="shared" si="2"/>
        <v>10</v>
      </c>
      <c r="P6">
        <f t="shared" si="3"/>
        <v>8.8261253309797002E-4</v>
      </c>
      <c r="Q6">
        <f t="shared" si="4"/>
        <v>2.4484603440084593E-3</v>
      </c>
    </row>
    <row r="7" spans="2:19">
      <c r="B7">
        <v>4</v>
      </c>
      <c r="C7">
        <v>4</v>
      </c>
      <c r="D7">
        <v>11334</v>
      </c>
      <c r="E7">
        <v>211.196613158525</v>
      </c>
      <c r="F7">
        <v>17</v>
      </c>
      <c r="G7">
        <v>9538</v>
      </c>
      <c r="H7">
        <v>3695</v>
      </c>
      <c r="I7">
        <f>G7-H2</f>
        <v>5845</v>
      </c>
      <c r="J7">
        <f>H7-H2</f>
        <v>2</v>
      </c>
      <c r="K7">
        <f>I7/H2</f>
        <v>1.5827240725697265</v>
      </c>
      <c r="L7">
        <f>J7/H2</f>
        <v>5.415651232060655E-4</v>
      </c>
      <c r="M7" s="2">
        <f t="shared" si="0"/>
        <v>9.9475983006414026E-13</v>
      </c>
      <c r="N7">
        <f t="shared" si="1"/>
        <v>4.7101126063867053E-15</v>
      </c>
      <c r="O7">
        <f t="shared" si="2"/>
        <v>4</v>
      </c>
      <c r="P7">
        <f t="shared" si="3"/>
        <v>3.5304501323918798E-4</v>
      </c>
      <c r="Q7">
        <f t="shared" si="4"/>
        <v>3.5304501324389808E-4</v>
      </c>
    </row>
    <row r="8" spans="2:19">
      <c r="B8">
        <v>5</v>
      </c>
      <c r="C8">
        <v>5</v>
      </c>
      <c r="D8">
        <v>11366</v>
      </c>
      <c r="E8">
        <v>211.86071572262699</v>
      </c>
      <c r="F8">
        <v>18</v>
      </c>
      <c r="G8">
        <v>9545</v>
      </c>
      <c r="H8">
        <v>3699</v>
      </c>
      <c r="I8">
        <f>G8-H2</f>
        <v>5852</v>
      </c>
      <c r="J8">
        <f>H8-H2</f>
        <v>6</v>
      </c>
      <c r="K8">
        <f>I8/H2</f>
        <v>1.5846195505009477</v>
      </c>
      <c r="L8">
        <f>J8/H2</f>
        <v>1.6246953696181965E-3</v>
      </c>
      <c r="M8" s="2">
        <f t="shared" si="0"/>
        <v>0.66410256410298985</v>
      </c>
      <c r="N8">
        <f t="shared" si="1"/>
        <v>3.1444754448051448E-3</v>
      </c>
      <c r="O8">
        <f t="shared" si="2"/>
        <v>36</v>
      </c>
      <c r="P8">
        <f t="shared" si="3"/>
        <v>3.177405119152692E-3</v>
      </c>
      <c r="Q8">
        <f t="shared" si="4"/>
        <v>6.3218805639578372E-3</v>
      </c>
    </row>
    <row r="9" spans="2:19">
      <c r="B9">
        <v>6</v>
      </c>
      <c r="C9">
        <v>5</v>
      </c>
      <c r="D9">
        <v>11346</v>
      </c>
      <c r="E9">
        <v>211.85943367134499</v>
      </c>
      <c r="F9">
        <v>17</v>
      </c>
      <c r="G9">
        <v>9543</v>
      </c>
      <c r="H9">
        <v>3699</v>
      </c>
      <c r="I9">
        <f>G9-H2</f>
        <v>5850</v>
      </c>
      <c r="J9">
        <f>H9-H2</f>
        <v>6</v>
      </c>
      <c r="K9">
        <f>I9/H2</f>
        <v>1.5840779853777416</v>
      </c>
      <c r="L9">
        <f>J9/H2</f>
        <v>1.6246953696181965E-3</v>
      </c>
      <c r="M9" s="2">
        <f t="shared" si="0"/>
        <v>0.66282051282098564</v>
      </c>
      <c r="N9">
        <f t="shared" si="1"/>
        <v>3.1384050288887594E-3</v>
      </c>
      <c r="O9">
        <f t="shared" si="2"/>
        <v>16</v>
      </c>
      <c r="P9">
        <f t="shared" si="3"/>
        <v>1.4121800529567519E-3</v>
      </c>
      <c r="Q9">
        <f t="shared" si="4"/>
        <v>4.5505850818455115E-3</v>
      </c>
    </row>
    <row r="10" spans="2:19">
      <c r="B10">
        <v>7</v>
      </c>
      <c r="C10">
        <v>18</v>
      </c>
      <c r="D10">
        <v>11520</v>
      </c>
      <c r="E10">
        <v>212.016664053575</v>
      </c>
      <c r="F10">
        <v>17</v>
      </c>
      <c r="G10">
        <v>9615</v>
      </c>
      <c r="H10">
        <v>3730</v>
      </c>
      <c r="I10">
        <f>G10-H2</f>
        <v>5922</v>
      </c>
      <c r="J10">
        <f>H10-H2</f>
        <v>37</v>
      </c>
      <c r="K10">
        <f>I10/H2</f>
        <v>1.6035743298131599</v>
      </c>
      <c r="L10">
        <f>J10/H2</f>
        <v>1.0018954779312212E-2</v>
      </c>
      <c r="M10" s="2">
        <f t="shared" si="0"/>
        <v>0.82005089505099704</v>
      </c>
      <c r="N10">
        <f t="shared" si="1"/>
        <v>3.8828790044822714E-3</v>
      </c>
      <c r="O10">
        <f t="shared" si="2"/>
        <v>190</v>
      </c>
      <c r="P10">
        <f t="shared" si="3"/>
        <v>1.6769638128861428E-2</v>
      </c>
      <c r="Q10">
        <f t="shared" si="4"/>
        <v>2.0652517133343699E-2</v>
      </c>
    </row>
    <row r="11" spans="2:19">
      <c r="B11">
        <v>8</v>
      </c>
      <c r="C11">
        <v>4</v>
      </c>
      <c r="D11">
        <v>11350</v>
      </c>
      <c r="E11">
        <v>211.96605760296899</v>
      </c>
      <c r="F11">
        <v>17</v>
      </c>
      <c r="G11">
        <v>9547</v>
      </c>
      <c r="H11">
        <v>3698</v>
      </c>
      <c r="I11">
        <f>G11-H2</f>
        <v>5854</v>
      </c>
      <c r="J11">
        <f>H11-H2</f>
        <v>5</v>
      </c>
      <c r="K11">
        <f>I11/H2</f>
        <v>1.5851611156241538</v>
      </c>
      <c r="L11">
        <f>J11/H2</f>
        <v>1.3539128080151638E-3</v>
      </c>
      <c r="M11" s="2">
        <f t="shared" si="0"/>
        <v>0.76944444444498572</v>
      </c>
      <c r="N11">
        <f t="shared" si="1"/>
        <v>3.6432612859536783E-3</v>
      </c>
      <c r="O11">
        <f t="shared" si="2"/>
        <v>20</v>
      </c>
      <c r="P11">
        <f t="shared" si="3"/>
        <v>1.76522506619594E-3</v>
      </c>
      <c r="Q11">
        <f t="shared" si="4"/>
        <v>5.4084863521496182E-3</v>
      </c>
    </row>
    <row r="12" spans="2:19">
      <c r="B12">
        <v>9</v>
      </c>
      <c r="C12">
        <v>8</v>
      </c>
      <c r="D12">
        <v>11358</v>
      </c>
      <c r="E12">
        <v>212.022035962671</v>
      </c>
      <c r="F12">
        <v>17</v>
      </c>
      <c r="G12">
        <v>9568</v>
      </c>
      <c r="H12">
        <v>3706</v>
      </c>
      <c r="I12">
        <f>G12-H2</f>
        <v>5875</v>
      </c>
      <c r="J12">
        <f>H12-H2</f>
        <v>13</v>
      </c>
      <c r="K12">
        <f>I12/H2</f>
        <v>1.5908475494178176</v>
      </c>
      <c r="L12">
        <f>J12/H2</f>
        <v>3.520173300839426E-3</v>
      </c>
      <c r="M12" s="2">
        <f t="shared" si="0"/>
        <v>0.82542280414699576</v>
      </c>
      <c r="N12">
        <f t="shared" si="1"/>
        <v>3.9083145880158317E-3</v>
      </c>
      <c r="O12">
        <f t="shared" si="2"/>
        <v>28</v>
      </c>
      <c r="P12">
        <f t="shared" si="3"/>
        <v>2.4713150926743161E-3</v>
      </c>
      <c r="Q12">
        <f t="shared" si="4"/>
        <v>6.3796296806901479E-3</v>
      </c>
    </row>
    <row r="13" spans="2:19">
      <c r="B13">
        <v>10</v>
      </c>
      <c r="C13">
        <v>4</v>
      </c>
      <c r="D13">
        <v>11342</v>
      </c>
      <c r="E13">
        <v>211.694944405917</v>
      </c>
      <c r="F13">
        <v>17</v>
      </c>
      <c r="G13">
        <v>9536</v>
      </c>
      <c r="H13">
        <v>3696</v>
      </c>
      <c r="I13">
        <f>G13-H2</f>
        <v>5843</v>
      </c>
      <c r="J13">
        <f>H13-H2</f>
        <v>3</v>
      </c>
      <c r="K13">
        <f>I13/H2</f>
        <v>1.5821825074465203</v>
      </c>
      <c r="L13">
        <f>J13/H2</f>
        <v>8.1234768480909826E-4</v>
      </c>
      <c r="M13" s="2">
        <f t="shared" si="0"/>
        <v>0.49833124739299706</v>
      </c>
      <c r="N13">
        <f t="shared" si="1"/>
        <v>2.3595607900158419E-3</v>
      </c>
      <c r="O13">
        <f t="shared" si="2"/>
        <v>12</v>
      </c>
      <c r="P13">
        <f t="shared" si="3"/>
        <v>1.059135039717564E-3</v>
      </c>
      <c r="Q13">
        <f t="shared" si="4"/>
        <v>3.4186958297334059E-3</v>
      </c>
    </row>
    <row r="14" spans="2:19">
      <c r="B14">
        <v>11</v>
      </c>
      <c r="C14">
        <v>7</v>
      </c>
      <c r="D14">
        <v>11364</v>
      </c>
      <c r="E14">
        <v>211.99909082270401</v>
      </c>
      <c r="F14">
        <v>17</v>
      </c>
      <c r="G14">
        <v>9566</v>
      </c>
      <c r="H14">
        <v>3706</v>
      </c>
      <c r="I14">
        <f>G14-H2</f>
        <v>5873</v>
      </c>
      <c r="J14">
        <f>H14-H2</f>
        <v>13</v>
      </c>
      <c r="K14">
        <f>I14/H2</f>
        <v>1.5903059842946115</v>
      </c>
      <c r="L14">
        <f>J14/H2</f>
        <v>3.520173300839426E-3</v>
      </c>
      <c r="M14" s="2">
        <f t="shared" si="0"/>
        <v>0.8024776641800031</v>
      </c>
      <c r="N14">
        <f t="shared" si="1"/>
        <v>3.7996710845815697E-3</v>
      </c>
      <c r="O14">
        <f t="shared" si="2"/>
        <v>34</v>
      </c>
      <c r="P14">
        <f t="shared" si="3"/>
        <v>3.0008826125330979E-3</v>
      </c>
      <c r="Q14">
        <f t="shared" si="4"/>
        <v>6.8005536971146672E-3</v>
      </c>
    </row>
    <row r="15" spans="2:19">
      <c r="B15">
        <v>12</v>
      </c>
      <c r="C15">
        <v>4</v>
      </c>
      <c r="D15">
        <v>11340</v>
      </c>
      <c r="E15">
        <v>211.155988158524</v>
      </c>
      <c r="F15">
        <v>17</v>
      </c>
      <c r="G15">
        <v>9538</v>
      </c>
      <c r="H15">
        <v>3696</v>
      </c>
      <c r="I15">
        <f>G15-H2</f>
        <v>5845</v>
      </c>
      <c r="J15">
        <f>H15-H2</f>
        <v>3</v>
      </c>
      <c r="K15">
        <f>I15/H2</f>
        <v>1.5827240725697265</v>
      </c>
      <c r="L15">
        <f>J15/H2</f>
        <v>8.1234768480909826E-4</v>
      </c>
      <c r="M15" s="2">
        <f t="shared" si="0"/>
        <v>-4.0625000000005684E-2</v>
      </c>
      <c r="N15">
        <f t="shared" si="1"/>
        <v>-1.9235630435755421E-4</v>
      </c>
      <c r="O15">
        <f t="shared" si="2"/>
        <v>10</v>
      </c>
      <c r="P15">
        <f t="shared" si="3"/>
        <v>8.8261253309797002E-4</v>
      </c>
      <c r="Q15">
        <f t="shared" si="4"/>
        <v>6.9025622874041581E-4</v>
      </c>
    </row>
    <row r="16" spans="2:19">
      <c r="B16">
        <v>13</v>
      </c>
      <c r="C16">
        <v>4</v>
      </c>
      <c r="D16">
        <v>11338</v>
      </c>
      <c r="E16">
        <v>211.92209625031199</v>
      </c>
      <c r="F16">
        <v>17</v>
      </c>
      <c r="G16">
        <v>9533</v>
      </c>
      <c r="H16">
        <v>3695</v>
      </c>
      <c r="I16">
        <f>G16-H2</f>
        <v>5840</v>
      </c>
      <c r="J16">
        <f>H16-H3</f>
        <v>-4</v>
      </c>
      <c r="K16">
        <f>I16/H2</f>
        <v>1.5813701597617114</v>
      </c>
      <c r="L16">
        <f>J16/H2</f>
        <v>-1.083130246412131E-3</v>
      </c>
      <c r="M16" s="2">
        <f t="shared" si="0"/>
        <v>0.72548309178799286</v>
      </c>
      <c r="N16">
        <f t="shared" si="1"/>
        <v>3.4351076039436574E-3</v>
      </c>
      <c r="O16">
        <f t="shared" si="2"/>
        <v>8</v>
      </c>
      <c r="P16">
        <f t="shared" si="3"/>
        <v>7.0609002647837595E-4</v>
      </c>
      <c r="Q16">
        <f t="shared" si="4"/>
        <v>4.1411976304220333E-3</v>
      </c>
    </row>
    <row r="17" spans="2:17">
      <c r="B17">
        <v>14</v>
      </c>
      <c r="C17">
        <v>5</v>
      </c>
      <c r="D17">
        <v>11350</v>
      </c>
      <c r="E17">
        <v>211.20857796860301</v>
      </c>
      <c r="F17">
        <v>17</v>
      </c>
      <c r="G17">
        <v>9562</v>
      </c>
      <c r="H17">
        <v>3702</v>
      </c>
      <c r="I17">
        <f>G17-H2</f>
        <v>5869</v>
      </c>
      <c r="J17">
        <f>H17-H4</f>
        <v>3</v>
      </c>
      <c r="K17">
        <f>I17/H2</f>
        <v>1.5892228540481992</v>
      </c>
      <c r="L17">
        <f>J17/H2</f>
        <v>8.1234768480909826E-4</v>
      </c>
      <c r="M17" s="2">
        <f t="shared" si="0"/>
        <v>1.1964810079007293E-2</v>
      </c>
      <c r="N17">
        <f t="shared" si="1"/>
        <v>5.6652471363385531E-5</v>
      </c>
      <c r="O17">
        <f t="shared" si="2"/>
        <v>20</v>
      </c>
      <c r="P17">
        <f t="shared" si="3"/>
        <v>1.76522506619594E-3</v>
      </c>
      <c r="Q17">
        <f t="shared" si="4"/>
        <v>1.8218775375593256E-3</v>
      </c>
    </row>
    <row r="18" spans="2:17">
      <c r="B18">
        <v>15</v>
      </c>
      <c r="C18">
        <v>7</v>
      </c>
      <c r="D18">
        <v>11384</v>
      </c>
      <c r="E18">
        <v>212.043835380747</v>
      </c>
      <c r="F18">
        <v>17</v>
      </c>
      <c r="G18">
        <v>9574</v>
      </c>
      <c r="H18">
        <v>3708</v>
      </c>
      <c r="I18">
        <f>G18-H2</f>
        <v>5881</v>
      </c>
      <c r="J18">
        <f>H18-H5</f>
        <v>12</v>
      </c>
      <c r="K18">
        <f>I18/H2</f>
        <v>1.5924722447874358</v>
      </c>
      <c r="L18">
        <f>J18/H2</f>
        <v>3.249390739236393E-3</v>
      </c>
      <c r="M18" s="2">
        <f t="shared" si="0"/>
        <v>0.84722222222299592</v>
      </c>
      <c r="N18">
        <f t="shared" si="1"/>
        <v>4.0115331848956859E-3</v>
      </c>
      <c r="O18">
        <f t="shared" si="2"/>
        <v>54</v>
      </c>
      <c r="P18">
        <f t="shared" si="3"/>
        <v>4.7661076787290377E-3</v>
      </c>
      <c r="Q18">
        <f t="shared" si="4"/>
        <v>8.7776408636247236E-3</v>
      </c>
    </row>
    <row r="19" spans="2:17">
      <c r="B19">
        <v>16</v>
      </c>
      <c r="C19">
        <v>4</v>
      </c>
      <c r="D19">
        <v>11342</v>
      </c>
      <c r="E19">
        <v>212.18853235044401</v>
      </c>
      <c r="F19">
        <v>17</v>
      </c>
      <c r="G19">
        <v>9538</v>
      </c>
      <c r="H19">
        <v>3695</v>
      </c>
      <c r="I19">
        <f>G19-H2</f>
        <v>5845</v>
      </c>
      <c r="J19">
        <f>H19-H2</f>
        <v>2</v>
      </c>
      <c r="K19">
        <f>I19/H2</f>
        <v>1.5827240725697265</v>
      </c>
      <c r="L19">
        <f>J19/H2</f>
        <v>5.415651232060655E-4</v>
      </c>
      <c r="M19" s="2">
        <f t="shared" si="0"/>
        <v>0.99191919192000455</v>
      </c>
      <c r="N19">
        <f t="shared" si="1"/>
        <v>4.6966623994839866E-3</v>
      </c>
      <c r="O19">
        <f t="shared" si="2"/>
        <v>12</v>
      </c>
      <c r="P19">
        <f t="shared" si="3"/>
        <v>1.059135039717564E-3</v>
      </c>
      <c r="Q19">
        <f t="shared" si="4"/>
        <v>5.7557974392015501E-3</v>
      </c>
    </row>
    <row r="20" spans="2:17">
      <c r="B20">
        <v>17</v>
      </c>
      <c r="C20">
        <v>4</v>
      </c>
      <c r="D20">
        <v>11348</v>
      </c>
      <c r="E20">
        <v>211.529946491858</v>
      </c>
      <c r="F20">
        <v>18</v>
      </c>
      <c r="G20">
        <v>9538</v>
      </c>
      <c r="H20">
        <v>3696</v>
      </c>
      <c r="I20">
        <f>G20-H2</f>
        <v>5845</v>
      </c>
      <c r="J20">
        <f>H20-H2</f>
        <v>3</v>
      </c>
      <c r="K20">
        <f>I20/H2</f>
        <v>1.5827240725697265</v>
      </c>
      <c r="L20">
        <f>J20/H2</f>
        <v>8.1234768480909826E-4</v>
      </c>
      <c r="M20" s="2">
        <f t="shared" si="0"/>
        <v>0.33333333333399651</v>
      </c>
      <c r="N20">
        <f t="shared" si="1"/>
        <v>1.5783081383213128E-3</v>
      </c>
      <c r="O20">
        <f t="shared" si="2"/>
        <v>18</v>
      </c>
      <c r="P20">
        <f t="shared" si="3"/>
        <v>1.588702559576346E-3</v>
      </c>
      <c r="Q20">
        <f t="shared" si="4"/>
        <v>3.1670106978976586E-3</v>
      </c>
    </row>
    <row r="21" spans="2:17">
      <c r="B21">
        <v>18</v>
      </c>
      <c r="C21">
        <v>4</v>
      </c>
      <c r="D21">
        <v>11342</v>
      </c>
      <c r="E21">
        <v>211.856549794469</v>
      </c>
      <c r="F21">
        <v>17</v>
      </c>
      <c r="G21">
        <v>9541</v>
      </c>
      <c r="H21">
        <v>3697</v>
      </c>
      <c r="I21">
        <f>G21-H2</f>
        <v>5848</v>
      </c>
      <c r="J21">
        <f>H21-H2</f>
        <v>4</v>
      </c>
      <c r="K21">
        <f>I21/H2</f>
        <v>1.5835364202545357</v>
      </c>
      <c r="L21">
        <f>J21/H2</f>
        <v>1.083130246412131E-3</v>
      </c>
      <c r="M21" s="2">
        <f t="shared" si="0"/>
        <v>0.65993663594500163</v>
      </c>
      <c r="N21">
        <f t="shared" si="1"/>
        <v>3.1247500898589397E-3</v>
      </c>
      <c r="O21">
        <f t="shared" si="2"/>
        <v>12</v>
      </c>
      <c r="P21">
        <f t="shared" si="3"/>
        <v>1.059135039717564E-3</v>
      </c>
      <c r="Q21">
        <f t="shared" si="4"/>
        <v>4.1838851295765041E-3</v>
      </c>
    </row>
    <row r="22" spans="2:17">
      <c r="B22">
        <v>19</v>
      </c>
      <c r="C22">
        <v>6</v>
      </c>
      <c r="D22">
        <v>11338</v>
      </c>
      <c r="E22">
        <v>211.86184503634399</v>
      </c>
      <c r="F22">
        <v>17</v>
      </c>
      <c r="G22">
        <v>9534</v>
      </c>
      <c r="H22">
        <v>3696</v>
      </c>
      <c r="I22">
        <f>G22-H2</f>
        <v>5841</v>
      </c>
      <c r="J22">
        <f>H22-H2</f>
        <v>3</v>
      </c>
      <c r="K22">
        <f>I22/H2</f>
        <v>1.5816409423233144</v>
      </c>
      <c r="L22">
        <f>J22/H2</f>
        <v>8.1234768480909826E-4</v>
      </c>
      <c r="M22" s="2">
        <f t="shared" si="0"/>
        <v>0.66523187781999127</v>
      </c>
      <c r="N22">
        <f t="shared" si="1"/>
        <v>3.1498226598959179E-3</v>
      </c>
      <c r="O22">
        <f t="shared" si="2"/>
        <v>8</v>
      </c>
      <c r="P22">
        <f t="shared" si="3"/>
        <v>7.0609002647837595E-4</v>
      </c>
      <c r="Q22">
        <f t="shared" si="4"/>
        <v>3.8559126863742937E-3</v>
      </c>
    </row>
    <row r="23" spans="2:17">
      <c r="B23">
        <v>20</v>
      </c>
      <c r="C23">
        <v>4</v>
      </c>
      <c r="D23">
        <v>11348</v>
      </c>
      <c r="E23">
        <v>211.44493923820301</v>
      </c>
      <c r="F23">
        <v>17</v>
      </c>
      <c r="G23">
        <v>9539</v>
      </c>
      <c r="H23">
        <v>3697</v>
      </c>
      <c r="I23">
        <f>G23-H2</f>
        <v>5846</v>
      </c>
      <c r="J23">
        <f>H23-H2</f>
        <v>4</v>
      </c>
      <c r="K23">
        <f>I23/H2</f>
        <v>1.5829948551313295</v>
      </c>
      <c r="L23">
        <f>J23/H2</f>
        <v>1.083130246412131E-3</v>
      </c>
      <c r="M23" s="2">
        <f t="shared" si="0"/>
        <v>0.24832607967900344</v>
      </c>
      <c r="N23">
        <f t="shared" si="1"/>
        <v>1.1758052175420545E-3</v>
      </c>
      <c r="O23">
        <f t="shared" si="2"/>
        <v>18</v>
      </c>
      <c r="P23">
        <f t="shared" si="3"/>
        <v>1.588702559576346E-3</v>
      </c>
      <c r="Q23">
        <f t="shared" si="4"/>
        <v>2.7645077771184003E-3</v>
      </c>
    </row>
    <row r="24" spans="2:17">
      <c r="B24">
        <v>21</v>
      </c>
      <c r="C24">
        <v>8</v>
      </c>
      <c r="D24">
        <v>11357</v>
      </c>
      <c r="E24">
        <v>211.94275118521199</v>
      </c>
      <c r="F24">
        <v>17</v>
      </c>
      <c r="G24">
        <v>9549</v>
      </c>
      <c r="H24">
        <v>3702</v>
      </c>
      <c r="I24">
        <f>G24-H2</f>
        <v>5856</v>
      </c>
      <c r="J24">
        <f>H24-H2</f>
        <v>9</v>
      </c>
      <c r="K24">
        <f>I24/H2</f>
        <v>1.5857026807473598</v>
      </c>
      <c r="L24">
        <f>J24/H2</f>
        <v>2.437043054427295E-3</v>
      </c>
      <c r="M24" s="2">
        <f t="shared" si="0"/>
        <v>0.74613802668798712</v>
      </c>
      <c r="N24">
        <f t="shared" si="1"/>
        <v>3.5329071594909361E-3</v>
      </c>
      <c r="O24">
        <f t="shared" si="2"/>
        <v>27</v>
      </c>
      <c r="P24">
        <f t="shared" si="3"/>
        <v>2.3830538393645189E-3</v>
      </c>
      <c r="Q24">
        <f t="shared" si="4"/>
        <v>5.9159609988554546E-3</v>
      </c>
    </row>
    <row r="25" spans="2:17">
      <c r="B25">
        <v>22</v>
      </c>
      <c r="C25">
        <v>11</v>
      </c>
      <c r="D25">
        <v>11364</v>
      </c>
      <c r="E25">
        <v>212.060962534639</v>
      </c>
      <c r="F25">
        <v>17</v>
      </c>
      <c r="G25">
        <v>9562</v>
      </c>
      <c r="H25">
        <v>3704</v>
      </c>
      <c r="I25">
        <f>G25-H2</f>
        <v>5869</v>
      </c>
      <c r="J25">
        <f>H25-H2</f>
        <v>11</v>
      </c>
      <c r="K25">
        <f>I25/H2</f>
        <v>1.5892228540481992</v>
      </c>
      <c r="L25">
        <f>J25/H2</f>
        <v>2.9786081776333605E-3</v>
      </c>
      <c r="M25" s="2">
        <f t="shared" si="0"/>
        <v>0.86434937611500118</v>
      </c>
      <c r="N25">
        <f t="shared" si="1"/>
        <v>4.0926289640176253E-3</v>
      </c>
      <c r="O25">
        <f t="shared" si="2"/>
        <v>34</v>
      </c>
      <c r="P25">
        <f t="shared" si="3"/>
        <v>3.0008826125330979E-3</v>
      </c>
      <c r="Q25">
        <f t="shared" si="4"/>
        <v>7.0935115765507232E-3</v>
      </c>
    </row>
    <row r="26" spans="2:17">
      <c r="B26">
        <v>23</v>
      </c>
      <c r="C26">
        <v>9</v>
      </c>
      <c r="D26">
        <v>11358</v>
      </c>
      <c r="E26">
        <v>212.047103354603</v>
      </c>
      <c r="F26">
        <v>17</v>
      </c>
      <c r="G26">
        <v>9556</v>
      </c>
      <c r="H26">
        <v>3702</v>
      </c>
      <c r="I26">
        <f>G26-H2</f>
        <v>5863</v>
      </c>
      <c r="J26">
        <f>H26-H2</f>
        <v>9</v>
      </c>
      <c r="K26">
        <f>I26/H2</f>
        <v>1.587598158678581</v>
      </c>
      <c r="L26">
        <f>J26/H2</f>
        <v>2.437043054427295E-3</v>
      </c>
      <c r="M26" s="2">
        <f t="shared" si="0"/>
        <v>0.85049019607899368</v>
      </c>
      <c r="N26">
        <f t="shared" si="1"/>
        <v>4.0270067940938832E-3</v>
      </c>
      <c r="O26">
        <f t="shared" si="2"/>
        <v>28</v>
      </c>
      <c r="P26">
        <f t="shared" si="3"/>
        <v>2.4713150926743161E-3</v>
      </c>
      <c r="Q26">
        <f t="shared" si="4"/>
        <v>6.4983218867681993E-3</v>
      </c>
    </row>
    <row r="27" spans="2:17">
      <c r="B27">
        <v>24</v>
      </c>
      <c r="C27">
        <v>7</v>
      </c>
      <c r="D27">
        <v>11352</v>
      </c>
      <c r="E27">
        <v>212.01486353559801</v>
      </c>
      <c r="F27">
        <v>16</v>
      </c>
      <c r="G27">
        <v>9550</v>
      </c>
      <c r="H27">
        <v>3700</v>
      </c>
      <c r="I27">
        <f>G27-H2</f>
        <v>5857</v>
      </c>
      <c r="J27">
        <f>H27-H2</f>
        <v>7</v>
      </c>
      <c r="K27">
        <f>I27/H2</f>
        <v>1.5859734633089628</v>
      </c>
      <c r="L27">
        <f>J27/H2</f>
        <v>1.8954779312212293E-3</v>
      </c>
      <c r="M27" s="2">
        <f t="shared" si="0"/>
        <v>0.81825037707400838</v>
      </c>
      <c r="N27">
        <f t="shared" si="1"/>
        <v>3.8743536879534634E-3</v>
      </c>
      <c r="O27">
        <f t="shared" si="2"/>
        <v>22</v>
      </c>
      <c r="P27">
        <f t="shared" si="3"/>
        <v>1.9417475728155339E-3</v>
      </c>
      <c r="Q27">
        <f t="shared" si="4"/>
        <v>5.8161012607689973E-3</v>
      </c>
    </row>
    <row r="28" spans="2:17">
      <c r="B28">
        <v>25</v>
      </c>
      <c r="C28">
        <v>10</v>
      </c>
      <c r="D28">
        <v>11350</v>
      </c>
      <c r="E28">
        <v>211.85577495189699</v>
      </c>
      <c r="F28">
        <v>17</v>
      </c>
      <c r="G28">
        <v>9556</v>
      </c>
      <c r="H28">
        <v>3702</v>
      </c>
      <c r="I28">
        <f>G28-H2</f>
        <v>5863</v>
      </c>
      <c r="J28">
        <f>H28-H2</f>
        <v>9</v>
      </c>
      <c r="K28">
        <f>I28/H2</f>
        <v>1.587598158678581</v>
      </c>
      <c r="L28">
        <f>J28/H2</f>
        <v>2.437043054427295E-3</v>
      </c>
      <c r="M28" s="2">
        <f t="shared" si="0"/>
        <v>0.65916179337298786</v>
      </c>
      <c r="N28">
        <f t="shared" si="1"/>
        <v>3.1210812688469655E-3</v>
      </c>
      <c r="O28">
        <f t="shared" si="2"/>
        <v>20</v>
      </c>
      <c r="P28">
        <f t="shared" si="3"/>
        <v>1.76522506619594E-3</v>
      </c>
      <c r="Q28">
        <f t="shared" si="4"/>
        <v>4.8863063350429057E-3</v>
      </c>
    </row>
    <row r="29" spans="2:17">
      <c r="B29">
        <v>26</v>
      </c>
      <c r="C29">
        <v>4</v>
      </c>
      <c r="D29">
        <v>11338</v>
      </c>
      <c r="E29">
        <v>211.859673587374</v>
      </c>
      <c r="F29">
        <v>17</v>
      </c>
      <c r="G29">
        <v>9538</v>
      </c>
      <c r="H29">
        <v>3696</v>
      </c>
      <c r="I29">
        <f>G29-H2</f>
        <v>5845</v>
      </c>
      <c r="J29">
        <f>H29-H2</f>
        <v>3</v>
      </c>
      <c r="K29">
        <f>I29/H2</f>
        <v>1.5827240725697265</v>
      </c>
      <c r="L29">
        <f>J29/H2</f>
        <v>8.1234768480909826E-4</v>
      </c>
      <c r="M29" s="2">
        <f t="shared" si="0"/>
        <v>0.66306042885000238</v>
      </c>
      <c r="N29">
        <f t="shared" si="1"/>
        <v>3.1395410131520897E-3</v>
      </c>
      <c r="O29">
        <f t="shared" si="2"/>
        <v>8</v>
      </c>
      <c r="P29">
        <f t="shared" si="3"/>
        <v>7.0609002647837595E-4</v>
      </c>
      <c r="Q29">
        <f t="shared" si="4"/>
        <v>3.8456310396304655E-3</v>
      </c>
    </row>
    <row r="30" spans="2:17">
      <c r="B30">
        <v>27</v>
      </c>
      <c r="C30">
        <v>5</v>
      </c>
      <c r="D30">
        <v>11342</v>
      </c>
      <c r="E30">
        <v>211.853825634158</v>
      </c>
      <c r="F30">
        <v>17</v>
      </c>
      <c r="G30">
        <v>9538</v>
      </c>
      <c r="H30">
        <v>3696</v>
      </c>
      <c r="I30">
        <f>G30-H2</f>
        <v>5845</v>
      </c>
      <c r="J30">
        <f>H30-H2</f>
        <v>3</v>
      </c>
      <c r="K30">
        <f>I30/H2</f>
        <v>1.5827240725697265</v>
      </c>
      <c r="L30">
        <f>J30/H2</f>
        <v>8.1234768480909826E-4</v>
      </c>
      <c r="M30" s="2">
        <f t="shared" si="0"/>
        <v>0.65721247563399743</v>
      </c>
      <c r="N30">
        <f t="shared" si="1"/>
        <v>3.1118513966921159E-3</v>
      </c>
      <c r="O30">
        <f t="shared" si="2"/>
        <v>12</v>
      </c>
      <c r="P30">
        <f t="shared" si="3"/>
        <v>1.059135039717564E-3</v>
      </c>
      <c r="Q30">
        <f t="shared" si="4"/>
        <v>4.1709864364096799E-3</v>
      </c>
    </row>
    <row r="31" spans="2:17">
      <c r="B31">
        <v>28</v>
      </c>
      <c r="C31">
        <v>6</v>
      </c>
      <c r="D31">
        <v>11348</v>
      </c>
      <c r="E31">
        <v>211.31782527973701</v>
      </c>
      <c r="F31">
        <v>17</v>
      </c>
      <c r="G31">
        <v>9547</v>
      </c>
      <c r="H31">
        <v>3699</v>
      </c>
      <c r="I31">
        <f>G31-H2</f>
        <v>5854</v>
      </c>
      <c r="J31">
        <f>H31-H2</f>
        <v>6</v>
      </c>
      <c r="K31">
        <f>I31/H2</f>
        <v>1.5851611156241538</v>
      </c>
      <c r="L31">
        <f>J31/H2</f>
        <v>1.6246953696181965E-3</v>
      </c>
      <c r="M31" s="2">
        <f t="shared" si="0"/>
        <v>0.12121212121300573</v>
      </c>
      <c r="N31">
        <f t="shared" si="1"/>
        <v>5.7393023211988728E-4</v>
      </c>
      <c r="O31">
        <f t="shared" si="2"/>
        <v>18</v>
      </c>
      <c r="P31">
        <f t="shared" si="3"/>
        <v>1.588702559576346E-3</v>
      </c>
      <c r="Q31">
        <f t="shared" si="4"/>
        <v>2.1626327916962331E-3</v>
      </c>
    </row>
    <row r="32" spans="2:17">
      <c r="B32">
        <v>29</v>
      </c>
      <c r="C32">
        <v>7</v>
      </c>
      <c r="D32">
        <v>11352</v>
      </c>
      <c r="E32">
        <v>211.41982744423899</v>
      </c>
      <c r="F32">
        <v>17</v>
      </c>
      <c r="G32">
        <v>9548</v>
      </c>
      <c r="H32">
        <v>3701</v>
      </c>
      <c r="I32">
        <f>G32-H2</f>
        <v>5855</v>
      </c>
      <c r="J32">
        <f>H32-H2</f>
        <v>8</v>
      </c>
      <c r="K32">
        <f>I32/H2</f>
        <v>1.5854318981857569</v>
      </c>
      <c r="L32">
        <f>J32/H2</f>
        <v>2.166260492824262E-3</v>
      </c>
      <c r="M32" s="2">
        <f t="shared" si="0"/>
        <v>0.22321428571498814</v>
      </c>
      <c r="N32">
        <f t="shared" si="1"/>
        <v>1.056902771198531E-3</v>
      </c>
      <c r="O32">
        <f t="shared" si="2"/>
        <v>22</v>
      </c>
      <c r="P32">
        <f t="shared" si="3"/>
        <v>1.9417475728155339E-3</v>
      </c>
      <c r="Q32">
        <f t="shared" si="4"/>
        <v>2.9986503440140649E-3</v>
      </c>
    </row>
    <row r="33" spans="2:17">
      <c r="B33">
        <v>30</v>
      </c>
      <c r="C33">
        <v>4</v>
      </c>
      <c r="D33">
        <v>11338</v>
      </c>
      <c r="E33">
        <v>211.509113158524</v>
      </c>
      <c r="F33">
        <v>17</v>
      </c>
      <c r="G33">
        <v>9533</v>
      </c>
      <c r="H33">
        <v>3695</v>
      </c>
      <c r="I33">
        <f>G33-H2</f>
        <v>5840</v>
      </c>
      <c r="J33">
        <f>H33-H2</f>
        <v>2</v>
      </c>
      <c r="K33">
        <f>I33/H2</f>
        <v>1.5813701597617114</v>
      </c>
      <c r="L33">
        <f>J33/H2</f>
        <v>5.415651232060655E-4</v>
      </c>
      <c r="M33" s="2">
        <f t="shared" si="0"/>
        <v>0.3125</v>
      </c>
      <c r="N33">
        <f t="shared" si="1"/>
        <v>1.4796638796732869E-3</v>
      </c>
      <c r="O33">
        <f t="shared" si="2"/>
        <v>8</v>
      </c>
      <c r="P33">
        <f t="shared" si="3"/>
        <v>7.0609002647837595E-4</v>
      </c>
      <c r="Q33">
        <f t="shared" si="4"/>
        <v>2.1857539061516627E-3</v>
      </c>
    </row>
    <row r="34" spans="2:17">
      <c r="B34">
        <v>31</v>
      </c>
      <c r="C34">
        <v>9</v>
      </c>
      <c r="D34">
        <v>11348</v>
      </c>
      <c r="E34">
        <v>211.87611315852399</v>
      </c>
      <c r="F34">
        <v>17</v>
      </c>
      <c r="G34">
        <v>9553</v>
      </c>
      <c r="H34">
        <v>3701</v>
      </c>
      <c r="I34">
        <f>G34-H2</f>
        <v>5860</v>
      </c>
      <c r="J34">
        <f>H34-H2</f>
        <v>8</v>
      </c>
      <c r="K34">
        <f>I34/H2</f>
        <v>1.586785810993772</v>
      </c>
      <c r="L34">
        <f>J34/H2</f>
        <v>2.166260492824262E-3</v>
      </c>
      <c r="M34" s="2">
        <f t="shared" si="0"/>
        <v>0.67949999999999022</v>
      </c>
      <c r="N34">
        <f t="shared" si="1"/>
        <v>3.2173811399615489E-3</v>
      </c>
      <c r="O34">
        <f t="shared" si="2"/>
        <v>18</v>
      </c>
      <c r="P34">
        <f t="shared" si="3"/>
        <v>1.588702559576346E-3</v>
      </c>
      <c r="Q34">
        <f t="shared" si="4"/>
        <v>4.8060836995378947E-3</v>
      </c>
    </row>
    <row r="35" spans="2:17">
      <c r="B35">
        <v>32</v>
      </c>
      <c r="C35">
        <v>4</v>
      </c>
      <c r="D35">
        <v>11338</v>
      </c>
      <c r="E35">
        <v>211.85949035150699</v>
      </c>
      <c r="F35">
        <v>17</v>
      </c>
      <c r="G35">
        <v>9538</v>
      </c>
      <c r="H35">
        <v>3696</v>
      </c>
      <c r="I35">
        <f>G35-H2</f>
        <v>5845</v>
      </c>
      <c r="J35">
        <f>H35-H2</f>
        <v>3</v>
      </c>
      <c r="K35">
        <f>I35/H2</f>
        <v>1.5827240725697265</v>
      </c>
      <c r="L35">
        <f>J35/H2</f>
        <v>8.1234768480909826E-4</v>
      </c>
      <c r="M35" s="2">
        <f t="shared" ref="M35:M66" si="5">E35-$E$2</f>
        <v>0.66287719298298953</v>
      </c>
      <c r="N35">
        <f t="shared" ref="N35:N66" si="6">M35/$E$2</f>
        <v>3.1386734051716751E-3</v>
      </c>
      <c r="O35">
        <f t="shared" ref="O35:O66" si="7">D35-$D$2</f>
        <v>8</v>
      </c>
      <c r="P35">
        <f t="shared" ref="P35:P66" si="8">O35/$D$2</f>
        <v>7.0609002647837595E-4</v>
      </c>
      <c r="Q35">
        <f t="shared" ref="Q35:Q66" si="9">N35+P35</f>
        <v>3.8447634316500509E-3</v>
      </c>
    </row>
    <row r="36" spans="2:17">
      <c r="B36">
        <v>33</v>
      </c>
      <c r="C36">
        <v>5</v>
      </c>
      <c r="D36">
        <v>11354</v>
      </c>
      <c r="E36">
        <v>211.44904794113299</v>
      </c>
      <c r="F36">
        <v>17</v>
      </c>
      <c r="G36">
        <v>9546</v>
      </c>
      <c r="H36">
        <v>3701</v>
      </c>
      <c r="I36">
        <f>G36-H2</f>
        <v>5853</v>
      </c>
      <c r="J36">
        <f>H36-H2</f>
        <v>8</v>
      </c>
      <c r="K36">
        <f>I36/H2</f>
        <v>1.5848903330625508</v>
      </c>
      <c r="L36">
        <f>J36/H2</f>
        <v>2.166260492824262E-3</v>
      </c>
      <c r="M36" s="2">
        <f t="shared" si="5"/>
        <v>0.25243478260898655</v>
      </c>
      <c r="N36">
        <f t="shared" si="6"/>
        <v>1.1952596153590267E-3</v>
      </c>
      <c r="O36">
        <f t="shared" si="7"/>
        <v>24</v>
      </c>
      <c r="P36">
        <f t="shared" si="8"/>
        <v>2.118270079435128E-3</v>
      </c>
      <c r="Q36">
        <f t="shared" si="9"/>
        <v>3.3135296947941545E-3</v>
      </c>
    </row>
    <row r="37" spans="2:17">
      <c r="B37">
        <v>34</v>
      </c>
      <c r="C37">
        <v>4</v>
      </c>
      <c r="D37">
        <v>11342</v>
      </c>
      <c r="E37">
        <v>211.93650789536699</v>
      </c>
      <c r="F37">
        <v>17</v>
      </c>
      <c r="G37">
        <v>9535</v>
      </c>
      <c r="H37">
        <v>3695</v>
      </c>
      <c r="I37">
        <f>G37-H2</f>
        <v>5842</v>
      </c>
      <c r="J37">
        <f>H37-H2</f>
        <v>2</v>
      </c>
      <c r="K37">
        <f>I37/H2</f>
        <v>1.5819117248849175</v>
      </c>
      <c r="L37">
        <f>J37/H2</f>
        <v>5.415651232060655E-4</v>
      </c>
      <c r="M37" s="2">
        <f t="shared" si="5"/>
        <v>0.73989473684298446</v>
      </c>
      <c r="N37">
        <f t="shared" si="6"/>
        <v>3.5033456539741957E-3</v>
      </c>
      <c r="O37">
        <f t="shared" si="7"/>
        <v>12</v>
      </c>
      <c r="P37">
        <f t="shared" si="8"/>
        <v>1.059135039717564E-3</v>
      </c>
      <c r="Q37">
        <f t="shared" si="9"/>
        <v>4.5624806936917593E-3</v>
      </c>
    </row>
    <row r="38" spans="2:17">
      <c r="B38">
        <v>35</v>
      </c>
      <c r="C38">
        <v>5</v>
      </c>
      <c r="D38">
        <v>11344</v>
      </c>
      <c r="E38">
        <v>211.761319040877</v>
      </c>
      <c r="F38">
        <v>17</v>
      </c>
      <c r="G38">
        <v>9542</v>
      </c>
      <c r="H38">
        <v>3702</v>
      </c>
      <c r="I38">
        <f>G38-H2</f>
        <v>5849</v>
      </c>
      <c r="J38">
        <f>H38-H2</f>
        <v>9</v>
      </c>
      <c r="K38">
        <f>I38/H2</f>
        <v>1.5838072028161387</v>
      </c>
      <c r="L38">
        <f>J38/H2</f>
        <v>2.437043054427295E-3</v>
      </c>
      <c r="M38" s="2">
        <f t="shared" si="5"/>
        <v>0.56470588235299601</v>
      </c>
      <c r="N38">
        <f t="shared" si="6"/>
        <v>2.673839669621635E-3</v>
      </c>
      <c r="O38">
        <f t="shared" si="7"/>
        <v>14</v>
      </c>
      <c r="P38">
        <f t="shared" si="8"/>
        <v>1.2356575463371581E-3</v>
      </c>
      <c r="Q38">
        <f t="shared" si="9"/>
        <v>3.909497215958793E-3</v>
      </c>
    </row>
    <row r="39" spans="2:17">
      <c r="B39">
        <v>36</v>
      </c>
      <c r="C39">
        <v>6</v>
      </c>
      <c r="D39">
        <v>11347</v>
      </c>
      <c r="E39">
        <v>211.56131904087701</v>
      </c>
      <c r="F39">
        <v>17</v>
      </c>
      <c r="G39">
        <v>9542</v>
      </c>
      <c r="H39">
        <v>3701</v>
      </c>
      <c r="I39">
        <f>G39-H2</f>
        <v>5849</v>
      </c>
      <c r="J39">
        <f>H39-H2</f>
        <v>8</v>
      </c>
      <c r="K39">
        <f>I39/H2</f>
        <v>1.5838072028161387</v>
      </c>
      <c r="L39">
        <f>J39/H2</f>
        <v>2.166260492824262E-3</v>
      </c>
      <c r="M39" s="2">
        <f t="shared" si="5"/>
        <v>0.36470588235300738</v>
      </c>
      <c r="N39">
        <f t="shared" si="6"/>
        <v>1.7268547866307849E-3</v>
      </c>
      <c r="O39">
        <f t="shared" si="7"/>
        <v>17</v>
      </c>
      <c r="P39">
        <f t="shared" si="8"/>
        <v>1.5004413062665489E-3</v>
      </c>
      <c r="Q39">
        <f t="shared" si="9"/>
        <v>3.2272960928973341E-3</v>
      </c>
    </row>
    <row r="40" spans="2:17">
      <c r="B40">
        <v>37</v>
      </c>
      <c r="C40">
        <v>10</v>
      </c>
      <c r="D40">
        <v>11356</v>
      </c>
      <c r="E40">
        <v>211.87512193045399</v>
      </c>
      <c r="F40">
        <v>17</v>
      </c>
      <c r="G40">
        <v>9560</v>
      </c>
      <c r="H40">
        <v>3706</v>
      </c>
      <c r="I40">
        <f>G40-H2</f>
        <v>5867</v>
      </c>
      <c r="J40">
        <f>H40-H2</f>
        <v>13</v>
      </c>
      <c r="K40">
        <f>I40/H2</f>
        <v>1.5886812889249933</v>
      </c>
      <c r="L40">
        <f>J40/H2</f>
        <v>3.520173300839426E-3</v>
      </c>
      <c r="M40" s="2">
        <f t="shared" si="5"/>
        <v>0.67850877192998382</v>
      </c>
      <c r="N40">
        <f t="shared" si="6"/>
        <v>3.2126877499720876E-3</v>
      </c>
      <c r="O40">
        <f t="shared" si="7"/>
        <v>26</v>
      </c>
      <c r="P40">
        <f t="shared" si="8"/>
        <v>2.294792586054722E-3</v>
      </c>
      <c r="Q40">
        <f t="shared" si="9"/>
        <v>5.5074803360268092E-3</v>
      </c>
    </row>
    <row r="41" spans="2:17">
      <c r="B41">
        <v>38</v>
      </c>
      <c r="C41">
        <v>6</v>
      </c>
      <c r="D41">
        <v>11358</v>
      </c>
      <c r="E41">
        <v>211.91252224943401</v>
      </c>
      <c r="F41">
        <v>17</v>
      </c>
      <c r="G41">
        <v>9553</v>
      </c>
      <c r="H41">
        <v>3705</v>
      </c>
      <c r="I41">
        <f>G41-H2</f>
        <v>5860</v>
      </c>
      <c r="J41">
        <f>H41-H2</f>
        <v>12</v>
      </c>
      <c r="K41">
        <f>I41/H2</f>
        <v>1.586785810993772</v>
      </c>
      <c r="L41">
        <f>J41/H2</f>
        <v>3.249390739236393E-3</v>
      </c>
      <c r="M41" s="2">
        <f t="shared" si="5"/>
        <v>0.71590909091000299</v>
      </c>
      <c r="N41">
        <f t="shared" si="6"/>
        <v>3.3897754334376671E-3</v>
      </c>
      <c r="O41">
        <f t="shared" si="7"/>
        <v>28</v>
      </c>
      <c r="P41">
        <f t="shared" si="8"/>
        <v>2.4713150926743161E-3</v>
      </c>
      <c r="Q41">
        <f t="shared" si="9"/>
        <v>5.8610905261119832E-3</v>
      </c>
    </row>
    <row r="42" spans="2:17">
      <c r="B42">
        <v>39</v>
      </c>
      <c r="C42">
        <v>4</v>
      </c>
      <c r="D42">
        <v>11338</v>
      </c>
      <c r="E42">
        <v>211.62161315852401</v>
      </c>
      <c r="F42">
        <v>17</v>
      </c>
      <c r="G42">
        <v>9547</v>
      </c>
      <c r="H42">
        <v>3700</v>
      </c>
      <c r="I42">
        <f>G42-H2</f>
        <v>5854</v>
      </c>
      <c r="J42">
        <f>H42-H2</f>
        <v>7</v>
      </c>
      <c r="K42">
        <f>I42/H2</f>
        <v>1.5851611156241538</v>
      </c>
      <c r="L42">
        <f>J42/H2</f>
        <v>1.8954779312212293E-3</v>
      </c>
      <c r="M42" s="2">
        <f t="shared" si="5"/>
        <v>0.42500000000001137</v>
      </c>
      <c r="N42">
        <f t="shared" si="6"/>
        <v>2.012342876355724E-3</v>
      </c>
      <c r="O42">
        <f t="shared" si="7"/>
        <v>8</v>
      </c>
      <c r="P42">
        <f t="shared" si="8"/>
        <v>7.0609002647837595E-4</v>
      </c>
      <c r="Q42">
        <f t="shared" si="9"/>
        <v>2.7184329028340998E-3</v>
      </c>
    </row>
    <row r="43" spans="2:17">
      <c r="B43">
        <v>40</v>
      </c>
      <c r="C43">
        <v>4</v>
      </c>
      <c r="D43">
        <v>11342</v>
      </c>
      <c r="E43">
        <v>211.803415879613</v>
      </c>
      <c r="F43">
        <v>17</v>
      </c>
      <c r="G43">
        <v>9544</v>
      </c>
      <c r="H43">
        <v>3698</v>
      </c>
      <c r="I43">
        <f>G43-H2</f>
        <v>5851</v>
      </c>
      <c r="J43">
        <f>H43-H2</f>
        <v>5</v>
      </c>
      <c r="K43">
        <f>I43/H2</f>
        <v>1.5843487679393446</v>
      </c>
      <c r="L43">
        <f>J43/H2</f>
        <v>1.3539128080151638E-3</v>
      </c>
      <c r="M43" s="2">
        <f t="shared" si="5"/>
        <v>0.60680272108899658</v>
      </c>
      <c r="N43">
        <f t="shared" si="6"/>
        <v>2.8731650191451269E-3</v>
      </c>
      <c r="O43">
        <f t="shared" si="7"/>
        <v>12</v>
      </c>
      <c r="P43">
        <f t="shared" si="8"/>
        <v>1.059135039717564E-3</v>
      </c>
      <c r="Q43">
        <f t="shared" si="9"/>
        <v>3.9323000588626904E-3</v>
      </c>
    </row>
    <row r="44" spans="2:17">
      <c r="B44">
        <v>41</v>
      </c>
      <c r="C44">
        <v>4</v>
      </c>
      <c r="D44">
        <v>11344</v>
      </c>
      <c r="E44">
        <v>211.529946491858</v>
      </c>
      <c r="F44">
        <v>17</v>
      </c>
      <c r="G44">
        <v>9538</v>
      </c>
      <c r="H44">
        <v>3696</v>
      </c>
      <c r="I44">
        <f>G44-H2</f>
        <v>5845</v>
      </c>
      <c r="J44">
        <f>H44-H2</f>
        <v>3</v>
      </c>
      <c r="K44">
        <f>I44/H2</f>
        <v>1.5827240725697265</v>
      </c>
      <c r="L44">
        <f>J44/H2</f>
        <v>8.1234768480909826E-4</v>
      </c>
      <c r="M44" s="2">
        <f t="shared" si="5"/>
        <v>0.33333333333399651</v>
      </c>
      <c r="N44">
        <f t="shared" si="6"/>
        <v>1.5783081383213128E-3</v>
      </c>
      <c r="O44">
        <f t="shared" si="7"/>
        <v>14</v>
      </c>
      <c r="P44">
        <f t="shared" si="8"/>
        <v>1.2356575463371581E-3</v>
      </c>
      <c r="Q44">
        <f t="shared" si="9"/>
        <v>2.8139656846584708E-3</v>
      </c>
    </row>
    <row r="45" spans="2:17">
      <c r="B45">
        <v>42</v>
      </c>
      <c r="C45">
        <v>7</v>
      </c>
      <c r="D45">
        <v>11376</v>
      </c>
      <c r="E45">
        <v>212.03837903153999</v>
      </c>
      <c r="F45">
        <v>17</v>
      </c>
      <c r="G45">
        <v>9555</v>
      </c>
      <c r="H45">
        <v>3703</v>
      </c>
      <c r="I45">
        <f>G45-H2</f>
        <v>5862</v>
      </c>
      <c r="J45">
        <f>H45-H2</f>
        <v>10</v>
      </c>
      <c r="K45">
        <f>I45/H2</f>
        <v>1.5873273761169782</v>
      </c>
      <c r="L45">
        <f>J45/H2</f>
        <v>2.7078256160303275E-3</v>
      </c>
      <c r="M45" s="2">
        <f t="shared" si="5"/>
        <v>0.84176587301598715</v>
      </c>
      <c r="N45">
        <f t="shared" si="6"/>
        <v>3.985697783818902E-3</v>
      </c>
      <c r="O45">
        <f t="shared" si="7"/>
        <v>46</v>
      </c>
      <c r="P45">
        <f t="shared" si="8"/>
        <v>4.0600176522506623E-3</v>
      </c>
      <c r="Q45">
        <f t="shared" si="9"/>
        <v>8.0457154360695643E-3</v>
      </c>
    </row>
    <row r="46" spans="2:17">
      <c r="B46">
        <v>43</v>
      </c>
      <c r="C46">
        <v>5</v>
      </c>
      <c r="D46">
        <v>11360</v>
      </c>
      <c r="E46">
        <v>211.91119649185799</v>
      </c>
      <c r="F46">
        <v>17</v>
      </c>
      <c r="G46">
        <v>9545</v>
      </c>
      <c r="H46">
        <v>3699</v>
      </c>
      <c r="I46">
        <f>G46-H2</f>
        <v>5852</v>
      </c>
      <c r="J46">
        <f>H46-H2</f>
        <v>6</v>
      </c>
      <c r="K46">
        <f>I46/H2</f>
        <v>1.5846195505009477</v>
      </c>
      <c r="L46">
        <f>J46/H2</f>
        <v>1.6246953696181965E-3</v>
      </c>
      <c r="M46" s="2">
        <f t="shared" si="5"/>
        <v>0.71458333333399082</v>
      </c>
      <c r="N46">
        <f t="shared" si="6"/>
        <v>3.3834980715226962E-3</v>
      </c>
      <c r="O46">
        <f t="shared" si="7"/>
        <v>30</v>
      </c>
      <c r="P46">
        <f t="shared" si="8"/>
        <v>2.6478375992939102E-3</v>
      </c>
      <c r="Q46">
        <f t="shared" si="9"/>
        <v>6.0313356708166059E-3</v>
      </c>
    </row>
    <row r="47" spans="2:17">
      <c r="B47">
        <v>44</v>
      </c>
      <c r="C47">
        <v>7</v>
      </c>
      <c r="D47">
        <v>11340</v>
      </c>
      <c r="E47">
        <v>211.92368546892999</v>
      </c>
      <c r="F47">
        <v>17</v>
      </c>
      <c r="G47">
        <v>9535</v>
      </c>
      <c r="H47">
        <v>3694</v>
      </c>
      <c r="I47">
        <f>G47-H2</f>
        <v>5842</v>
      </c>
      <c r="J47">
        <f>H47-H2</f>
        <v>1</v>
      </c>
      <c r="K47">
        <f>I47/H2</f>
        <v>1.5819117248849175</v>
      </c>
      <c r="L47">
        <f>J47/H2</f>
        <v>2.7078256160303275E-4</v>
      </c>
      <c r="M47" s="2">
        <f t="shared" si="5"/>
        <v>0.72707231040598685</v>
      </c>
      <c r="N47">
        <f t="shared" si="6"/>
        <v>3.4426324339786973E-3</v>
      </c>
      <c r="O47">
        <f t="shared" si="7"/>
        <v>10</v>
      </c>
      <c r="P47">
        <f t="shared" si="8"/>
        <v>8.8261253309797002E-4</v>
      </c>
      <c r="Q47">
        <f t="shared" si="9"/>
        <v>4.3252449670766677E-3</v>
      </c>
    </row>
    <row r="48" spans="2:17">
      <c r="B48">
        <v>45</v>
      </c>
      <c r="C48">
        <v>4</v>
      </c>
      <c r="D48">
        <v>11346</v>
      </c>
      <c r="E48">
        <v>211.54229217087001</v>
      </c>
      <c r="F48">
        <v>17</v>
      </c>
      <c r="G48">
        <v>9536</v>
      </c>
      <c r="H48">
        <v>3695</v>
      </c>
      <c r="I48">
        <f>G48-H2</f>
        <v>5843</v>
      </c>
      <c r="J48">
        <f>H48-H2</f>
        <v>2</v>
      </c>
      <c r="K48">
        <f>I48/H2</f>
        <v>1.5821825074465203</v>
      </c>
      <c r="L48">
        <f>J48/H2</f>
        <v>5.415651232060655E-4</v>
      </c>
      <c r="M48" s="2">
        <f t="shared" si="5"/>
        <v>0.34567901234601095</v>
      </c>
      <c r="N48">
        <f t="shared" si="6"/>
        <v>1.6367639952944916E-3</v>
      </c>
      <c r="O48">
        <f t="shared" si="7"/>
        <v>16</v>
      </c>
      <c r="P48">
        <f t="shared" si="8"/>
        <v>1.4121800529567519E-3</v>
      </c>
      <c r="Q48">
        <f t="shared" si="9"/>
        <v>3.0489440482512438E-3</v>
      </c>
    </row>
    <row r="49" spans="1:17">
      <c r="B49">
        <v>46</v>
      </c>
      <c r="C49">
        <v>4</v>
      </c>
      <c r="D49">
        <v>11328</v>
      </c>
      <c r="E49">
        <v>212.179637849882</v>
      </c>
      <c r="F49">
        <v>17</v>
      </c>
      <c r="G49">
        <v>9528</v>
      </c>
      <c r="H49">
        <v>3692</v>
      </c>
      <c r="I49">
        <f t="shared" ref="I49:I96" si="10">G49-H$2</f>
        <v>5835</v>
      </c>
      <c r="J49">
        <f t="shared" ref="J49:J96" si="11">H49-H$2</f>
        <v>-1</v>
      </c>
      <c r="K49">
        <f t="shared" ref="K49:K96" si="12">I49/H$2</f>
        <v>1.5800162469536962</v>
      </c>
      <c r="L49">
        <f t="shared" ref="L49:L96" si="13">J49/H$2</f>
        <v>-2.7078256160303275E-4</v>
      </c>
      <c r="M49" s="2">
        <f t="shared" si="5"/>
        <v>0.98302469135799697</v>
      </c>
      <c r="N49">
        <f t="shared" si="6"/>
        <v>4.6545476116141094E-3</v>
      </c>
      <c r="O49">
        <f t="shared" si="7"/>
        <v>-2</v>
      </c>
      <c r="P49">
        <f t="shared" si="8"/>
        <v>-1.7652250661959399E-4</v>
      </c>
      <c r="Q49">
        <f t="shared" si="9"/>
        <v>4.4780251049945157E-3</v>
      </c>
    </row>
    <row r="50" spans="1:17">
      <c r="A50" t="s">
        <v>21</v>
      </c>
      <c r="B50">
        <v>0</v>
      </c>
      <c r="C50">
        <v>8</v>
      </c>
      <c r="D50">
        <v>11348</v>
      </c>
      <c r="E50">
        <v>212.041613158524</v>
      </c>
      <c r="F50">
        <v>17</v>
      </c>
      <c r="G50">
        <v>9540</v>
      </c>
      <c r="H50">
        <v>3699</v>
      </c>
      <c r="I50">
        <f t="shared" si="10"/>
        <v>5847</v>
      </c>
      <c r="J50">
        <f t="shared" si="11"/>
        <v>6</v>
      </c>
      <c r="K50">
        <f t="shared" si="12"/>
        <v>1.5832656376929326</v>
      </c>
      <c r="L50">
        <f t="shared" si="13"/>
        <v>1.6246953696181965E-3</v>
      </c>
      <c r="M50" s="2">
        <f t="shared" si="5"/>
        <v>0.84499999999999886</v>
      </c>
      <c r="N50">
        <f t="shared" si="6"/>
        <v>4.0010111306365628E-3</v>
      </c>
      <c r="O50">
        <f t="shared" si="7"/>
        <v>18</v>
      </c>
      <c r="P50">
        <f t="shared" si="8"/>
        <v>1.588702559576346E-3</v>
      </c>
      <c r="Q50">
        <f t="shared" si="9"/>
        <v>5.589713690212909E-3</v>
      </c>
    </row>
    <row r="51" spans="1:17">
      <c r="B51">
        <v>1</v>
      </c>
      <c r="C51">
        <v>6</v>
      </c>
      <c r="D51">
        <v>11348</v>
      </c>
      <c r="E51">
        <v>212.09661315852401</v>
      </c>
      <c r="F51">
        <v>17</v>
      </c>
      <c r="G51">
        <v>9539</v>
      </c>
      <c r="H51">
        <v>3699</v>
      </c>
      <c r="I51">
        <f t="shared" si="10"/>
        <v>5846</v>
      </c>
      <c r="J51">
        <f t="shared" si="11"/>
        <v>6</v>
      </c>
      <c r="K51">
        <f t="shared" si="12"/>
        <v>1.5829948551313295</v>
      </c>
      <c r="L51">
        <f t="shared" si="13"/>
        <v>1.6246953696181965E-3</v>
      </c>
      <c r="M51" s="2">
        <f t="shared" si="5"/>
        <v>0.90000000000000568</v>
      </c>
      <c r="N51">
        <f t="shared" si="6"/>
        <v>4.2614319734590933E-3</v>
      </c>
      <c r="O51">
        <f t="shared" si="7"/>
        <v>18</v>
      </c>
      <c r="P51">
        <f t="shared" si="8"/>
        <v>1.588702559576346E-3</v>
      </c>
      <c r="Q51">
        <f t="shared" si="9"/>
        <v>5.8501345330354395E-3</v>
      </c>
    </row>
    <row r="52" spans="1:17">
      <c r="B52">
        <v>2</v>
      </c>
      <c r="C52">
        <v>4</v>
      </c>
      <c r="D52">
        <v>11338</v>
      </c>
      <c r="E52">
        <v>211.529946491858</v>
      </c>
      <c r="F52">
        <v>17</v>
      </c>
      <c r="G52">
        <v>9537</v>
      </c>
      <c r="H52">
        <v>3696</v>
      </c>
      <c r="I52">
        <f t="shared" si="10"/>
        <v>5844</v>
      </c>
      <c r="J52">
        <f t="shared" si="11"/>
        <v>3</v>
      </c>
      <c r="K52">
        <f t="shared" si="12"/>
        <v>1.5824532900081234</v>
      </c>
      <c r="L52">
        <f t="shared" si="13"/>
        <v>8.1234768480909826E-4</v>
      </c>
      <c r="M52" s="2">
        <f t="shared" si="5"/>
        <v>0.33333333333399651</v>
      </c>
      <c r="N52">
        <f t="shared" si="6"/>
        <v>1.5783081383213128E-3</v>
      </c>
      <c r="O52">
        <f t="shared" si="7"/>
        <v>8</v>
      </c>
      <c r="P52">
        <f t="shared" si="8"/>
        <v>7.0609002647837595E-4</v>
      </c>
      <c r="Q52">
        <f t="shared" si="9"/>
        <v>2.2843981647996886E-3</v>
      </c>
    </row>
    <row r="53" spans="1:17">
      <c r="B53">
        <v>3</v>
      </c>
      <c r="C53">
        <v>4</v>
      </c>
      <c r="D53">
        <v>11340</v>
      </c>
      <c r="E53">
        <v>211.52731491290999</v>
      </c>
      <c r="F53">
        <v>17</v>
      </c>
      <c r="G53">
        <v>9536</v>
      </c>
      <c r="H53">
        <v>3696</v>
      </c>
      <c r="I53">
        <f t="shared" si="10"/>
        <v>5843</v>
      </c>
      <c r="J53">
        <f t="shared" si="11"/>
        <v>3</v>
      </c>
      <c r="K53">
        <f t="shared" si="12"/>
        <v>1.5821825074465203</v>
      </c>
      <c r="L53">
        <f t="shared" si="13"/>
        <v>8.1234768480909826E-4</v>
      </c>
      <c r="M53" s="2">
        <f t="shared" si="5"/>
        <v>0.33070175438598426</v>
      </c>
      <c r="N53">
        <f t="shared" si="6"/>
        <v>1.5658478109104894E-3</v>
      </c>
      <c r="O53">
        <f t="shared" si="7"/>
        <v>10</v>
      </c>
      <c r="P53">
        <f t="shared" si="8"/>
        <v>8.8261253309797002E-4</v>
      </c>
      <c r="Q53">
        <f t="shared" si="9"/>
        <v>2.4484603440084593E-3</v>
      </c>
    </row>
    <row r="54" spans="1:17">
      <c r="B54">
        <v>4</v>
      </c>
      <c r="C54">
        <v>4</v>
      </c>
      <c r="D54">
        <v>11334</v>
      </c>
      <c r="E54">
        <v>211.196613158525</v>
      </c>
      <c r="F54">
        <v>17</v>
      </c>
      <c r="G54">
        <v>9538</v>
      </c>
      <c r="H54">
        <v>3695</v>
      </c>
      <c r="I54">
        <f t="shared" si="10"/>
        <v>5845</v>
      </c>
      <c r="J54">
        <f t="shared" si="11"/>
        <v>2</v>
      </c>
      <c r="K54">
        <f t="shared" si="12"/>
        <v>1.5827240725697265</v>
      </c>
      <c r="L54">
        <f t="shared" si="13"/>
        <v>5.415651232060655E-4</v>
      </c>
      <c r="M54" s="2">
        <f t="shared" si="5"/>
        <v>9.9475983006414026E-13</v>
      </c>
      <c r="N54">
        <f t="shared" si="6"/>
        <v>4.7101126063867053E-15</v>
      </c>
      <c r="O54">
        <f t="shared" si="7"/>
        <v>4</v>
      </c>
      <c r="P54">
        <f t="shared" si="8"/>
        <v>3.5304501323918798E-4</v>
      </c>
      <c r="Q54">
        <f t="shared" si="9"/>
        <v>3.5304501324389808E-4</v>
      </c>
    </row>
    <row r="55" spans="1:17">
      <c r="B55">
        <v>5</v>
      </c>
      <c r="C55">
        <v>5</v>
      </c>
      <c r="D55">
        <v>11366</v>
      </c>
      <c r="E55">
        <v>211.86071572262699</v>
      </c>
      <c r="F55">
        <v>18</v>
      </c>
      <c r="G55">
        <v>9545</v>
      </c>
      <c r="H55">
        <v>3699</v>
      </c>
      <c r="I55">
        <f t="shared" si="10"/>
        <v>5852</v>
      </c>
      <c r="J55">
        <f t="shared" si="11"/>
        <v>6</v>
      </c>
      <c r="K55">
        <f t="shared" si="12"/>
        <v>1.5846195505009477</v>
      </c>
      <c r="L55">
        <f t="shared" si="13"/>
        <v>1.6246953696181965E-3</v>
      </c>
      <c r="M55" s="2">
        <f t="shared" si="5"/>
        <v>0.66410256410298985</v>
      </c>
      <c r="N55">
        <f t="shared" si="6"/>
        <v>3.1444754448051448E-3</v>
      </c>
      <c r="O55">
        <f t="shared" si="7"/>
        <v>36</v>
      </c>
      <c r="P55">
        <f t="shared" si="8"/>
        <v>3.177405119152692E-3</v>
      </c>
      <c r="Q55">
        <f t="shared" si="9"/>
        <v>6.3218805639578372E-3</v>
      </c>
    </row>
    <row r="56" spans="1:17">
      <c r="B56">
        <v>6</v>
      </c>
      <c r="C56">
        <v>5</v>
      </c>
      <c r="D56">
        <v>11346</v>
      </c>
      <c r="E56">
        <v>211.85943367134499</v>
      </c>
      <c r="F56">
        <v>17</v>
      </c>
      <c r="G56">
        <v>9543</v>
      </c>
      <c r="H56">
        <v>3699</v>
      </c>
      <c r="I56">
        <f t="shared" si="10"/>
        <v>5850</v>
      </c>
      <c r="J56">
        <f t="shared" si="11"/>
        <v>6</v>
      </c>
      <c r="K56">
        <f t="shared" si="12"/>
        <v>1.5840779853777416</v>
      </c>
      <c r="L56">
        <f t="shared" si="13"/>
        <v>1.6246953696181965E-3</v>
      </c>
      <c r="M56" s="2">
        <f t="shared" si="5"/>
        <v>0.66282051282098564</v>
      </c>
      <c r="N56">
        <f t="shared" si="6"/>
        <v>3.1384050288887594E-3</v>
      </c>
      <c r="O56">
        <f t="shared" si="7"/>
        <v>16</v>
      </c>
      <c r="P56">
        <f t="shared" si="8"/>
        <v>1.4121800529567519E-3</v>
      </c>
      <c r="Q56">
        <f t="shared" si="9"/>
        <v>4.5505850818455115E-3</v>
      </c>
    </row>
    <row r="57" spans="1:17">
      <c r="B57">
        <v>7</v>
      </c>
      <c r="C57">
        <v>18</v>
      </c>
      <c r="D57">
        <v>11520</v>
      </c>
      <c r="E57">
        <v>212.016664053575</v>
      </c>
      <c r="F57">
        <v>17</v>
      </c>
      <c r="G57">
        <v>9615</v>
      </c>
      <c r="H57">
        <v>3730</v>
      </c>
      <c r="I57">
        <f t="shared" si="10"/>
        <v>5922</v>
      </c>
      <c r="J57">
        <f t="shared" si="11"/>
        <v>37</v>
      </c>
      <c r="K57">
        <f t="shared" si="12"/>
        <v>1.6035743298131599</v>
      </c>
      <c r="L57">
        <f t="shared" si="13"/>
        <v>1.0018954779312212E-2</v>
      </c>
      <c r="M57" s="2">
        <f t="shared" si="5"/>
        <v>0.82005089505099704</v>
      </c>
      <c r="N57">
        <f t="shared" si="6"/>
        <v>3.8828790044822714E-3</v>
      </c>
      <c r="O57">
        <f t="shared" si="7"/>
        <v>190</v>
      </c>
      <c r="P57">
        <f t="shared" si="8"/>
        <v>1.6769638128861428E-2</v>
      </c>
      <c r="Q57">
        <f t="shared" si="9"/>
        <v>2.0652517133343699E-2</v>
      </c>
    </row>
    <row r="58" spans="1:17">
      <c r="B58">
        <v>8</v>
      </c>
      <c r="C58">
        <v>4</v>
      </c>
      <c r="D58">
        <v>11350</v>
      </c>
      <c r="E58">
        <v>211.96605760296899</v>
      </c>
      <c r="F58">
        <v>17</v>
      </c>
      <c r="G58">
        <v>9547</v>
      </c>
      <c r="H58">
        <v>3698</v>
      </c>
      <c r="I58">
        <f t="shared" si="10"/>
        <v>5854</v>
      </c>
      <c r="J58">
        <f t="shared" si="11"/>
        <v>5</v>
      </c>
      <c r="K58">
        <f t="shared" si="12"/>
        <v>1.5851611156241538</v>
      </c>
      <c r="L58">
        <f t="shared" si="13"/>
        <v>1.3539128080151638E-3</v>
      </c>
      <c r="M58" s="2">
        <f t="shared" si="5"/>
        <v>0.76944444444498572</v>
      </c>
      <c r="N58">
        <f t="shared" si="6"/>
        <v>3.6432612859536783E-3</v>
      </c>
      <c r="O58">
        <f t="shared" si="7"/>
        <v>20</v>
      </c>
      <c r="P58">
        <f t="shared" si="8"/>
        <v>1.76522506619594E-3</v>
      </c>
      <c r="Q58">
        <f t="shared" si="9"/>
        <v>5.4084863521496182E-3</v>
      </c>
    </row>
    <row r="59" spans="1:17">
      <c r="B59">
        <v>9</v>
      </c>
      <c r="C59">
        <v>8</v>
      </c>
      <c r="D59">
        <v>11358</v>
      </c>
      <c r="E59">
        <v>212.022035962671</v>
      </c>
      <c r="F59">
        <v>17</v>
      </c>
      <c r="G59">
        <v>9568</v>
      </c>
      <c r="H59">
        <v>3706</v>
      </c>
      <c r="I59">
        <f t="shared" si="10"/>
        <v>5875</v>
      </c>
      <c r="J59">
        <f t="shared" si="11"/>
        <v>13</v>
      </c>
      <c r="K59">
        <f t="shared" si="12"/>
        <v>1.5908475494178176</v>
      </c>
      <c r="L59">
        <f t="shared" si="13"/>
        <v>3.520173300839426E-3</v>
      </c>
      <c r="M59" s="2">
        <f t="shared" si="5"/>
        <v>0.82542280414699576</v>
      </c>
      <c r="N59">
        <f t="shared" si="6"/>
        <v>3.9083145880158317E-3</v>
      </c>
      <c r="O59">
        <f t="shared" si="7"/>
        <v>28</v>
      </c>
      <c r="P59">
        <f t="shared" si="8"/>
        <v>2.4713150926743161E-3</v>
      </c>
      <c r="Q59">
        <f t="shared" si="9"/>
        <v>6.3796296806901479E-3</v>
      </c>
    </row>
    <row r="60" spans="1:17">
      <c r="B60">
        <v>10</v>
      </c>
      <c r="C60">
        <v>4</v>
      </c>
      <c r="D60">
        <v>11342</v>
      </c>
      <c r="E60">
        <v>211.694944405917</v>
      </c>
      <c r="F60">
        <v>17</v>
      </c>
      <c r="G60">
        <v>9536</v>
      </c>
      <c r="H60">
        <v>3696</v>
      </c>
      <c r="I60">
        <f t="shared" si="10"/>
        <v>5843</v>
      </c>
      <c r="J60">
        <f t="shared" si="11"/>
        <v>3</v>
      </c>
      <c r="K60">
        <f t="shared" si="12"/>
        <v>1.5821825074465203</v>
      </c>
      <c r="L60">
        <f t="shared" si="13"/>
        <v>8.1234768480909826E-4</v>
      </c>
      <c r="M60" s="2">
        <f t="shared" si="5"/>
        <v>0.49833124739299706</v>
      </c>
      <c r="N60">
        <f t="shared" si="6"/>
        <v>2.3595607900158419E-3</v>
      </c>
      <c r="O60">
        <f t="shared" si="7"/>
        <v>12</v>
      </c>
      <c r="P60">
        <f t="shared" si="8"/>
        <v>1.059135039717564E-3</v>
      </c>
      <c r="Q60">
        <f t="shared" si="9"/>
        <v>3.4186958297334059E-3</v>
      </c>
    </row>
    <row r="61" spans="1:17">
      <c r="B61">
        <v>11</v>
      </c>
      <c r="C61">
        <v>7</v>
      </c>
      <c r="D61">
        <v>11364</v>
      </c>
      <c r="E61">
        <v>211.99909082270401</v>
      </c>
      <c r="F61">
        <v>17</v>
      </c>
      <c r="G61">
        <v>9566</v>
      </c>
      <c r="H61">
        <v>3706</v>
      </c>
      <c r="I61">
        <f t="shared" si="10"/>
        <v>5873</v>
      </c>
      <c r="J61">
        <f t="shared" si="11"/>
        <v>13</v>
      </c>
      <c r="K61">
        <f t="shared" si="12"/>
        <v>1.5903059842946115</v>
      </c>
      <c r="L61">
        <f t="shared" si="13"/>
        <v>3.520173300839426E-3</v>
      </c>
      <c r="M61" s="2">
        <f t="shared" si="5"/>
        <v>0.8024776641800031</v>
      </c>
      <c r="N61">
        <f t="shared" si="6"/>
        <v>3.7996710845815697E-3</v>
      </c>
      <c r="O61">
        <f t="shared" si="7"/>
        <v>34</v>
      </c>
      <c r="P61">
        <f t="shared" si="8"/>
        <v>3.0008826125330979E-3</v>
      </c>
      <c r="Q61">
        <f t="shared" si="9"/>
        <v>6.8005536971146672E-3</v>
      </c>
    </row>
    <row r="62" spans="1:17">
      <c r="B62">
        <v>12</v>
      </c>
      <c r="C62">
        <v>4</v>
      </c>
      <c r="D62">
        <v>11340</v>
      </c>
      <c r="E62">
        <v>211.155988158524</v>
      </c>
      <c r="F62">
        <v>17</v>
      </c>
      <c r="G62">
        <v>9538</v>
      </c>
      <c r="H62">
        <v>3696</v>
      </c>
      <c r="I62">
        <f t="shared" si="10"/>
        <v>5845</v>
      </c>
      <c r="J62">
        <f t="shared" si="11"/>
        <v>3</v>
      </c>
      <c r="K62">
        <f t="shared" si="12"/>
        <v>1.5827240725697265</v>
      </c>
      <c r="L62">
        <f t="shared" si="13"/>
        <v>8.1234768480909826E-4</v>
      </c>
      <c r="M62" s="2">
        <f t="shared" si="5"/>
        <v>-4.0625000000005684E-2</v>
      </c>
      <c r="N62">
        <f t="shared" si="6"/>
        <v>-1.9235630435755421E-4</v>
      </c>
      <c r="O62">
        <f t="shared" si="7"/>
        <v>10</v>
      </c>
      <c r="P62">
        <f t="shared" si="8"/>
        <v>8.8261253309797002E-4</v>
      </c>
      <c r="Q62">
        <f t="shared" si="9"/>
        <v>6.9025622874041581E-4</v>
      </c>
    </row>
    <row r="63" spans="1:17">
      <c r="B63">
        <v>13</v>
      </c>
      <c r="C63">
        <v>4</v>
      </c>
      <c r="D63">
        <v>11338</v>
      </c>
      <c r="E63">
        <v>211.92209625031199</v>
      </c>
      <c r="F63">
        <v>17</v>
      </c>
      <c r="G63">
        <v>9533</v>
      </c>
      <c r="H63">
        <v>3695</v>
      </c>
      <c r="I63">
        <f t="shared" si="10"/>
        <v>5840</v>
      </c>
      <c r="J63">
        <f t="shared" si="11"/>
        <v>2</v>
      </c>
      <c r="K63">
        <f t="shared" si="12"/>
        <v>1.5813701597617114</v>
      </c>
      <c r="L63">
        <f t="shared" si="13"/>
        <v>5.415651232060655E-4</v>
      </c>
      <c r="M63" s="2">
        <f t="shared" si="5"/>
        <v>0.72548309178799286</v>
      </c>
      <c r="N63">
        <f t="shared" si="6"/>
        <v>3.4351076039436574E-3</v>
      </c>
      <c r="O63">
        <f t="shared" si="7"/>
        <v>8</v>
      </c>
      <c r="P63">
        <f t="shared" si="8"/>
        <v>7.0609002647837595E-4</v>
      </c>
      <c r="Q63">
        <f t="shared" si="9"/>
        <v>4.1411976304220333E-3</v>
      </c>
    </row>
    <row r="64" spans="1:17">
      <c r="B64">
        <v>14</v>
      </c>
      <c r="C64">
        <v>5</v>
      </c>
      <c r="D64">
        <v>11350</v>
      </c>
      <c r="E64">
        <v>211.20857796860301</v>
      </c>
      <c r="F64">
        <v>17</v>
      </c>
      <c r="G64">
        <v>9562</v>
      </c>
      <c r="H64">
        <v>3702</v>
      </c>
      <c r="I64">
        <f t="shared" si="10"/>
        <v>5869</v>
      </c>
      <c r="J64">
        <f t="shared" si="11"/>
        <v>9</v>
      </c>
      <c r="K64">
        <f t="shared" si="12"/>
        <v>1.5892228540481992</v>
      </c>
      <c r="L64">
        <f t="shared" si="13"/>
        <v>2.437043054427295E-3</v>
      </c>
      <c r="M64" s="2">
        <f t="shared" si="5"/>
        <v>1.1964810079007293E-2</v>
      </c>
      <c r="N64">
        <f t="shared" si="6"/>
        <v>5.6652471363385531E-5</v>
      </c>
      <c r="O64">
        <f t="shared" si="7"/>
        <v>20</v>
      </c>
      <c r="P64">
        <f t="shared" si="8"/>
        <v>1.76522506619594E-3</v>
      </c>
      <c r="Q64">
        <f t="shared" si="9"/>
        <v>1.8218775375593256E-3</v>
      </c>
    </row>
    <row r="65" spans="2:17">
      <c r="B65">
        <v>15</v>
      </c>
      <c r="C65">
        <v>7</v>
      </c>
      <c r="D65">
        <v>11384</v>
      </c>
      <c r="E65">
        <v>212.043835380747</v>
      </c>
      <c r="F65">
        <v>17</v>
      </c>
      <c r="G65">
        <v>9574</v>
      </c>
      <c r="H65">
        <v>3708</v>
      </c>
      <c r="I65">
        <f t="shared" si="10"/>
        <v>5881</v>
      </c>
      <c r="J65">
        <f t="shared" si="11"/>
        <v>15</v>
      </c>
      <c r="K65">
        <f t="shared" si="12"/>
        <v>1.5924722447874358</v>
      </c>
      <c r="L65">
        <f t="shared" si="13"/>
        <v>4.0617384240454911E-3</v>
      </c>
      <c r="M65" s="2">
        <f t="shared" si="5"/>
        <v>0.84722222222299592</v>
      </c>
      <c r="N65">
        <f t="shared" si="6"/>
        <v>4.0115331848956859E-3</v>
      </c>
      <c r="O65">
        <f t="shared" si="7"/>
        <v>54</v>
      </c>
      <c r="P65">
        <f t="shared" si="8"/>
        <v>4.7661076787290377E-3</v>
      </c>
      <c r="Q65">
        <f t="shared" si="9"/>
        <v>8.7776408636247236E-3</v>
      </c>
    </row>
    <row r="66" spans="2:17">
      <c r="B66">
        <v>16</v>
      </c>
      <c r="C66">
        <v>4</v>
      </c>
      <c r="D66">
        <v>11342</v>
      </c>
      <c r="E66">
        <v>212.18853235044401</v>
      </c>
      <c r="F66">
        <v>17</v>
      </c>
      <c r="G66">
        <v>9538</v>
      </c>
      <c r="H66">
        <v>3695</v>
      </c>
      <c r="I66">
        <f t="shared" si="10"/>
        <v>5845</v>
      </c>
      <c r="J66">
        <f t="shared" si="11"/>
        <v>2</v>
      </c>
      <c r="K66">
        <f t="shared" si="12"/>
        <v>1.5827240725697265</v>
      </c>
      <c r="L66">
        <f t="shared" si="13"/>
        <v>5.415651232060655E-4</v>
      </c>
      <c r="M66" s="2">
        <f t="shared" si="5"/>
        <v>0.99191919192000455</v>
      </c>
      <c r="N66">
        <f t="shared" si="6"/>
        <v>4.6966623994839866E-3</v>
      </c>
      <c r="O66">
        <f t="shared" si="7"/>
        <v>12</v>
      </c>
      <c r="P66">
        <f t="shared" si="8"/>
        <v>1.059135039717564E-3</v>
      </c>
      <c r="Q66">
        <f t="shared" si="9"/>
        <v>5.7557974392015501E-3</v>
      </c>
    </row>
    <row r="67" spans="2:17">
      <c r="B67">
        <v>17</v>
      </c>
      <c r="C67">
        <v>4</v>
      </c>
      <c r="D67">
        <v>11348</v>
      </c>
      <c r="E67">
        <v>211.529946491858</v>
      </c>
      <c r="F67">
        <v>18</v>
      </c>
      <c r="G67">
        <v>9538</v>
      </c>
      <c r="H67">
        <v>3696</v>
      </c>
      <c r="I67">
        <f t="shared" si="10"/>
        <v>5845</v>
      </c>
      <c r="J67">
        <f t="shared" si="11"/>
        <v>3</v>
      </c>
      <c r="K67">
        <f t="shared" si="12"/>
        <v>1.5827240725697265</v>
      </c>
      <c r="L67">
        <f t="shared" si="13"/>
        <v>8.1234768480909826E-4</v>
      </c>
      <c r="M67" s="2">
        <f t="shared" ref="M67:M96" si="14">E67-$E$2</f>
        <v>0.33333333333399651</v>
      </c>
      <c r="N67">
        <f t="shared" ref="N67:N96" si="15">M67/$E$2</f>
        <v>1.5783081383213128E-3</v>
      </c>
      <c r="O67">
        <f t="shared" ref="O67:O96" si="16">D67-$D$2</f>
        <v>18</v>
      </c>
      <c r="P67">
        <f t="shared" ref="P67:P96" si="17">O67/$D$2</f>
        <v>1.588702559576346E-3</v>
      </c>
      <c r="Q67">
        <f t="shared" ref="Q67:Q96" si="18">N67+P67</f>
        <v>3.1670106978976586E-3</v>
      </c>
    </row>
    <row r="68" spans="2:17">
      <c r="B68">
        <v>18</v>
      </c>
      <c r="C68">
        <v>4</v>
      </c>
      <c r="D68">
        <v>11342</v>
      </c>
      <c r="E68">
        <v>211.856549794469</v>
      </c>
      <c r="F68">
        <v>17</v>
      </c>
      <c r="G68">
        <v>9541</v>
      </c>
      <c r="H68">
        <v>3697</v>
      </c>
      <c r="I68">
        <f t="shared" si="10"/>
        <v>5848</v>
      </c>
      <c r="J68">
        <f t="shared" si="11"/>
        <v>4</v>
      </c>
      <c r="K68">
        <f t="shared" si="12"/>
        <v>1.5835364202545357</v>
      </c>
      <c r="L68">
        <f t="shared" si="13"/>
        <v>1.083130246412131E-3</v>
      </c>
      <c r="M68" s="2">
        <f t="shared" si="14"/>
        <v>0.65993663594500163</v>
      </c>
      <c r="N68">
        <f t="shared" si="15"/>
        <v>3.1247500898589397E-3</v>
      </c>
      <c r="O68">
        <f t="shared" si="16"/>
        <v>12</v>
      </c>
      <c r="P68">
        <f t="shared" si="17"/>
        <v>1.059135039717564E-3</v>
      </c>
      <c r="Q68">
        <f t="shared" si="18"/>
        <v>4.1838851295765041E-3</v>
      </c>
    </row>
    <row r="69" spans="2:17">
      <c r="B69">
        <v>19</v>
      </c>
      <c r="C69">
        <v>6</v>
      </c>
      <c r="D69">
        <v>11338</v>
      </c>
      <c r="E69">
        <v>211.86184503634399</v>
      </c>
      <c r="F69">
        <v>17</v>
      </c>
      <c r="G69">
        <v>9534</v>
      </c>
      <c r="H69">
        <v>3696</v>
      </c>
      <c r="I69">
        <f t="shared" si="10"/>
        <v>5841</v>
      </c>
      <c r="J69">
        <f t="shared" si="11"/>
        <v>3</v>
      </c>
      <c r="K69">
        <f t="shared" si="12"/>
        <v>1.5816409423233144</v>
      </c>
      <c r="L69">
        <f t="shared" si="13"/>
        <v>8.1234768480909826E-4</v>
      </c>
      <c r="M69" s="2">
        <f t="shared" si="14"/>
        <v>0.66523187781999127</v>
      </c>
      <c r="N69">
        <f t="shared" si="15"/>
        <v>3.1498226598959179E-3</v>
      </c>
      <c r="O69">
        <f t="shared" si="16"/>
        <v>8</v>
      </c>
      <c r="P69">
        <f t="shared" si="17"/>
        <v>7.0609002647837595E-4</v>
      </c>
      <c r="Q69">
        <f t="shared" si="18"/>
        <v>3.8559126863742937E-3</v>
      </c>
    </row>
    <row r="70" spans="2:17">
      <c r="B70">
        <v>20</v>
      </c>
      <c r="C70">
        <v>4</v>
      </c>
      <c r="D70">
        <v>11348</v>
      </c>
      <c r="E70">
        <v>211.44493923820301</v>
      </c>
      <c r="F70">
        <v>17</v>
      </c>
      <c r="G70">
        <v>9539</v>
      </c>
      <c r="H70">
        <v>3697</v>
      </c>
      <c r="I70">
        <f t="shared" si="10"/>
        <v>5846</v>
      </c>
      <c r="J70">
        <f t="shared" si="11"/>
        <v>4</v>
      </c>
      <c r="K70">
        <f t="shared" si="12"/>
        <v>1.5829948551313295</v>
      </c>
      <c r="L70">
        <f t="shared" si="13"/>
        <v>1.083130246412131E-3</v>
      </c>
      <c r="M70" s="2">
        <f t="shared" si="14"/>
        <v>0.24832607967900344</v>
      </c>
      <c r="N70">
        <f t="shared" si="15"/>
        <v>1.1758052175420545E-3</v>
      </c>
      <c r="O70">
        <f t="shared" si="16"/>
        <v>18</v>
      </c>
      <c r="P70">
        <f t="shared" si="17"/>
        <v>1.588702559576346E-3</v>
      </c>
      <c r="Q70">
        <f t="shared" si="18"/>
        <v>2.7645077771184003E-3</v>
      </c>
    </row>
    <row r="71" spans="2:17">
      <c r="B71">
        <v>21</v>
      </c>
      <c r="C71">
        <v>8</v>
      </c>
      <c r="D71">
        <v>11357</v>
      </c>
      <c r="E71">
        <v>211.94275118521199</v>
      </c>
      <c r="F71">
        <v>17</v>
      </c>
      <c r="G71">
        <v>9549</v>
      </c>
      <c r="H71">
        <v>3702</v>
      </c>
      <c r="I71">
        <f t="shared" si="10"/>
        <v>5856</v>
      </c>
      <c r="J71">
        <f t="shared" si="11"/>
        <v>9</v>
      </c>
      <c r="K71">
        <f t="shared" si="12"/>
        <v>1.5857026807473598</v>
      </c>
      <c r="L71">
        <f t="shared" si="13"/>
        <v>2.437043054427295E-3</v>
      </c>
      <c r="M71" s="2">
        <f t="shared" si="14"/>
        <v>0.74613802668798712</v>
      </c>
      <c r="N71">
        <f t="shared" si="15"/>
        <v>3.5329071594909361E-3</v>
      </c>
      <c r="O71">
        <f t="shared" si="16"/>
        <v>27</v>
      </c>
      <c r="P71">
        <f t="shared" si="17"/>
        <v>2.3830538393645189E-3</v>
      </c>
      <c r="Q71">
        <f t="shared" si="18"/>
        <v>5.9159609988554546E-3</v>
      </c>
    </row>
    <row r="72" spans="2:17">
      <c r="B72">
        <v>22</v>
      </c>
      <c r="C72">
        <v>11</v>
      </c>
      <c r="D72">
        <v>11364</v>
      </c>
      <c r="E72">
        <v>212.06096253463801</v>
      </c>
      <c r="F72">
        <v>17</v>
      </c>
      <c r="G72">
        <v>9562</v>
      </c>
      <c r="H72">
        <v>3704</v>
      </c>
      <c r="I72">
        <f t="shared" si="10"/>
        <v>5869</v>
      </c>
      <c r="J72">
        <f t="shared" si="11"/>
        <v>11</v>
      </c>
      <c r="K72">
        <f t="shared" si="12"/>
        <v>1.5892228540481992</v>
      </c>
      <c r="L72">
        <f t="shared" si="13"/>
        <v>2.9786081776333605E-3</v>
      </c>
      <c r="M72" s="2">
        <f t="shared" si="14"/>
        <v>0.86434937611400642</v>
      </c>
      <c r="N72">
        <f t="shared" si="15"/>
        <v>4.0926289640129147E-3</v>
      </c>
      <c r="O72">
        <f t="shared" si="16"/>
        <v>34</v>
      </c>
      <c r="P72">
        <f t="shared" si="17"/>
        <v>3.0008826125330979E-3</v>
      </c>
      <c r="Q72">
        <f t="shared" si="18"/>
        <v>7.0935115765460126E-3</v>
      </c>
    </row>
    <row r="73" spans="2:17">
      <c r="B73">
        <v>23</v>
      </c>
      <c r="C73">
        <v>9</v>
      </c>
      <c r="D73">
        <v>11358</v>
      </c>
      <c r="E73">
        <v>212.047103354603</v>
      </c>
      <c r="F73">
        <v>17</v>
      </c>
      <c r="G73">
        <v>9556</v>
      </c>
      <c r="H73">
        <v>3702</v>
      </c>
      <c r="I73">
        <f t="shared" si="10"/>
        <v>5863</v>
      </c>
      <c r="J73">
        <f t="shared" si="11"/>
        <v>9</v>
      </c>
      <c r="K73">
        <f t="shared" si="12"/>
        <v>1.587598158678581</v>
      </c>
      <c r="L73">
        <f t="shared" si="13"/>
        <v>2.437043054427295E-3</v>
      </c>
      <c r="M73" s="2">
        <f t="shared" si="14"/>
        <v>0.85049019607899368</v>
      </c>
      <c r="N73">
        <f t="shared" si="15"/>
        <v>4.0270067940938832E-3</v>
      </c>
      <c r="O73">
        <f t="shared" si="16"/>
        <v>28</v>
      </c>
      <c r="P73">
        <f t="shared" si="17"/>
        <v>2.4713150926743161E-3</v>
      </c>
      <c r="Q73">
        <f t="shared" si="18"/>
        <v>6.4983218867681993E-3</v>
      </c>
    </row>
    <row r="74" spans="2:17">
      <c r="B74">
        <v>24</v>
      </c>
      <c r="C74">
        <v>7</v>
      </c>
      <c r="D74">
        <v>11352</v>
      </c>
      <c r="E74">
        <v>212.01486353559801</v>
      </c>
      <c r="F74">
        <v>16</v>
      </c>
      <c r="G74">
        <v>9550</v>
      </c>
      <c r="H74">
        <v>3700</v>
      </c>
      <c r="I74">
        <f t="shared" si="10"/>
        <v>5857</v>
      </c>
      <c r="J74">
        <f t="shared" si="11"/>
        <v>7</v>
      </c>
      <c r="K74">
        <f t="shared" si="12"/>
        <v>1.5859734633089628</v>
      </c>
      <c r="L74">
        <f t="shared" si="13"/>
        <v>1.8954779312212293E-3</v>
      </c>
      <c r="M74" s="2">
        <f t="shared" si="14"/>
        <v>0.81825037707400838</v>
      </c>
      <c r="N74">
        <f t="shared" si="15"/>
        <v>3.8743536879534634E-3</v>
      </c>
      <c r="O74">
        <f t="shared" si="16"/>
        <v>22</v>
      </c>
      <c r="P74">
        <f t="shared" si="17"/>
        <v>1.9417475728155339E-3</v>
      </c>
      <c r="Q74">
        <f t="shared" si="18"/>
        <v>5.8161012607689973E-3</v>
      </c>
    </row>
    <row r="75" spans="2:17">
      <c r="B75">
        <v>25</v>
      </c>
      <c r="C75">
        <v>10</v>
      </c>
      <c r="D75">
        <v>11350</v>
      </c>
      <c r="E75">
        <v>211.85577495189699</v>
      </c>
      <c r="F75">
        <v>17</v>
      </c>
      <c r="G75">
        <v>9556</v>
      </c>
      <c r="H75">
        <v>3702</v>
      </c>
      <c r="I75">
        <f t="shared" si="10"/>
        <v>5863</v>
      </c>
      <c r="J75">
        <f t="shared" si="11"/>
        <v>9</v>
      </c>
      <c r="K75">
        <f t="shared" si="12"/>
        <v>1.587598158678581</v>
      </c>
      <c r="L75">
        <f t="shared" si="13"/>
        <v>2.437043054427295E-3</v>
      </c>
      <c r="M75" s="2">
        <f t="shared" si="14"/>
        <v>0.65916179337298786</v>
      </c>
      <c r="N75">
        <f t="shared" si="15"/>
        <v>3.1210812688469655E-3</v>
      </c>
      <c r="O75">
        <f t="shared" si="16"/>
        <v>20</v>
      </c>
      <c r="P75">
        <f t="shared" si="17"/>
        <v>1.76522506619594E-3</v>
      </c>
      <c r="Q75">
        <f t="shared" si="18"/>
        <v>4.8863063350429057E-3</v>
      </c>
    </row>
    <row r="76" spans="2:17">
      <c r="B76">
        <v>26</v>
      </c>
      <c r="C76">
        <v>4</v>
      </c>
      <c r="D76">
        <v>11338</v>
      </c>
      <c r="E76">
        <v>211.859673587374</v>
      </c>
      <c r="F76">
        <v>17</v>
      </c>
      <c r="G76">
        <v>9538</v>
      </c>
      <c r="H76">
        <v>3696</v>
      </c>
      <c r="I76">
        <f t="shared" si="10"/>
        <v>5845</v>
      </c>
      <c r="J76">
        <f t="shared" si="11"/>
        <v>3</v>
      </c>
      <c r="K76">
        <f t="shared" si="12"/>
        <v>1.5827240725697265</v>
      </c>
      <c r="L76">
        <f t="shared" si="13"/>
        <v>8.1234768480909826E-4</v>
      </c>
      <c r="M76" s="2">
        <f t="shared" si="14"/>
        <v>0.66306042885000238</v>
      </c>
      <c r="N76">
        <f t="shared" si="15"/>
        <v>3.1395410131520897E-3</v>
      </c>
      <c r="O76">
        <f t="shared" si="16"/>
        <v>8</v>
      </c>
      <c r="P76">
        <f t="shared" si="17"/>
        <v>7.0609002647837595E-4</v>
      </c>
      <c r="Q76">
        <f t="shared" si="18"/>
        <v>3.8456310396304655E-3</v>
      </c>
    </row>
    <row r="77" spans="2:17">
      <c r="B77">
        <v>27</v>
      </c>
      <c r="C77">
        <v>5</v>
      </c>
      <c r="D77">
        <v>11342</v>
      </c>
      <c r="E77">
        <v>211.853825634158</v>
      </c>
      <c r="F77">
        <v>17</v>
      </c>
      <c r="G77">
        <v>9538</v>
      </c>
      <c r="H77">
        <v>3696</v>
      </c>
      <c r="I77">
        <f t="shared" si="10"/>
        <v>5845</v>
      </c>
      <c r="J77">
        <f t="shared" si="11"/>
        <v>3</v>
      </c>
      <c r="K77">
        <f t="shared" si="12"/>
        <v>1.5827240725697265</v>
      </c>
      <c r="L77">
        <f t="shared" si="13"/>
        <v>8.1234768480909826E-4</v>
      </c>
      <c r="M77" s="2">
        <f t="shared" si="14"/>
        <v>0.65721247563399743</v>
      </c>
      <c r="N77">
        <f t="shared" si="15"/>
        <v>3.1118513966921159E-3</v>
      </c>
      <c r="O77">
        <f t="shared" si="16"/>
        <v>12</v>
      </c>
      <c r="P77">
        <f t="shared" si="17"/>
        <v>1.059135039717564E-3</v>
      </c>
      <c r="Q77">
        <f t="shared" si="18"/>
        <v>4.1709864364096799E-3</v>
      </c>
    </row>
    <row r="78" spans="2:17">
      <c r="B78">
        <v>28</v>
      </c>
      <c r="C78">
        <v>6</v>
      </c>
      <c r="D78">
        <v>11348</v>
      </c>
      <c r="E78">
        <v>211.31782527973701</v>
      </c>
      <c r="F78">
        <v>17</v>
      </c>
      <c r="G78">
        <v>9547</v>
      </c>
      <c r="H78">
        <v>3699</v>
      </c>
      <c r="I78">
        <f t="shared" si="10"/>
        <v>5854</v>
      </c>
      <c r="J78">
        <f t="shared" si="11"/>
        <v>6</v>
      </c>
      <c r="K78">
        <f t="shared" si="12"/>
        <v>1.5851611156241538</v>
      </c>
      <c r="L78">
        <f t="shared" si="13"/>
        <v>1.6246953696181965E-3</v>
      </c>
      <c r="M78" s="2">
        <f t="shared" si="14"/>
        <v>0.12121212121300573</v>
      </c>
      <c r="N78">
        <f t="shared" si="15"/>
        <v>5.7393023211988728E-4</v>
      </c>
      <c r="O78">
        <f t="shared" si="16"/>
        <v>18</v>
      </c>
      <c r="P78">
        <f t="shared" si="17"/>
        <v>1.588702559576346E-3</v>
      </c>
      <c r="Q78">
        <f t="shared" si="18"/>
        <v>2.1626327916962331E-3</v>
      </c>
    </row>
    <row r="79" spans="2:17">
      <c r="B79">
        <v>29</v>
      </c>
      <c r="C79">
        <v>7</v>
      </c>
      <c r="D79">
        <v>11352</v>
      </c>
      <c r="E79">
        <v>211.41982744423899</v>
      </c>
      <c r="F79">
        <v>17</v>
      </c>
      <c r="G79">
        <v>9548</v>
      </c>
      <c r="H79">
        <v>3701</v>
      </c>
      <c r="I79">
        <f t="shared" si="10"/>
        <v>5855</v>
      </c>
      <c r="J79">
        <f t="shared" si="11"/>
        <v>8</v>
      </c>
      <c r="K79">
        <f t="shared" si="12"/>
        <v>1.5854318981857569</v>
      </c>
      <c r="L79">
        <f t="shared" si="13"/>
        <v>2.166260492824262E-3</v>
      </c>
      <c r="M79" s="2">
        <f t="shared" si="14"/>
        <v>0.22321428571498814</v>
      </c>
      <c r="N79">
        <f t="shared" si="15"/>
        <v>1.056902771198531E-3</v>
      </c>
      <c r="O79">
        <f t="shared" si="16"/>
        <v>22</v>
      </c>
      <c r="P79">
        <f t="shared" si="17"/>
        <v>1.9417475728155339E-3</v>
      </c>
      <c r="Q79">
        <f t="shared" si="18"/>
        <v>2.9986503440140649E-3</v>
      </c>
    </row>
    <row r="80" spans="2:17">
      <c r="B80">
        <v>30</v>
      </c>
      <c r="C80">
        <v>4</v>
      </c>
      <c r="D80">
        <v>11338</v>
      </c>
      <c r="E80">
        <v>211.509113158524</v>
      </c>
      <c r="F80">
        <v>17</v>
      </c>
      <c r="G80">
        <v>9533</v>
      </c>
      <c r="H80">
        <v>3695</v>
      </c>
      <c r="I80">
        <f t="shared" si="10"/>
        <v>5840</v>
      </c>
      <c r="J80">
        <f t="shared" si="11"/>
        <v>2</v>
      </c>
      <c r="K80">
        <f t="shared" si="12"/>
        <v>1.5813701597617114</v>
      </c>
      <c r="L80">
        <f t="shared" si="13"/>
        <v>5.415651232060655E-4</v>
      </c>
      <c r="M80" s="2">
        <f t="shared" si="14"/>
        <v>0.3125</v>
      </c>
      <c r="N80">
        <f t="shared" si="15"/>
        <v>1.4796638796732869E-3</v>
      </c>
      <c r="O80">
        <f t="shared" si="16"/>
        <v>8</v>
      </c>
      <c r="P80">
        <f t="shared" si="17"/>
        <v>7.0609002647837595E-4</v>
      </c>
      <c r="Q80">
        <f t="shared" si="18"/>
        <v>2.1857539061516627E-3</v>
      </c>
    </row>
    <row r="81" spans="2:17">
      <c r="B81">
        <v>31</v>
      </c>
      <c r="C81">
        <v>9</v>
      </c>
      <c r="D81">
        <v>11348</v>
      </c>
      <c r="E81">
        <v>211.87611315852499</v>
      </c>
      <c r="F81">
        <v>17</v>
      </c>
      <c r="G81">
        <v>9553</v>
      </c>
      <c r="H81">
        <v>3701</v>
      </c>
      <c r="I81">
        <f t="shared" si="10"/>
        <v>5860</v>
      </c>
      <c r="J81">
        <f t="shared" si="11"/>
        <v>8</v>
      </c>
      <c r="K81">
        <f t="shared" si="12"/>
        <v>1.586785810993772</v>
      </c>
      <c r="L81">
        <f t="shared" si="13"/>
        <v>2.166260492824262E-3</v>
      </c>
      <c r="M81" s="2">
        <f t="shared" si="14"/>
        <v>0.67950000000098498</v>
      </c>
      <c r="N81">
        <f t="shared" si="15"/>
        <v>3.2173811399662591E-3</v>
      </c>
      <c r="O81">
        <f t="shared" si="16"/>
        <v>18</v>
      </c>
      <c r="P81">
        <f t="shared" si="17"/>
        <v>1.588702559576346E-3</v>
      </c>
      <c r="Q81">
        <f t="shared" si="18"/>
        <v>4.8060836995426053E-3</v>
      </c>
    </row>
    <row r="82" spans="2:17">
      <c r="B82">
        <v>32</v>
      </c>
      <c r="C82">
        <v>4</v>
      </c>
      <c r="D82">
        <v>11338</v>
      </c>
      <c r="E82">
        <v>211.85949035150699</v>
      </c>
      <c r="F82">
        <v>17</v>
      </c>
      <c r="G82">
        <v>9538</v>
      </c>
      <c r="H82">
        <v>3696</v>
      </c>
      <c r="I82">
        <f t="shared" si="10"/>
        <v>5845</v>
      </c>
      <c r="J82">
        <f t="shared" si="11"/>
        <v>3</v>
      </c>
      <c r="K82">
        <f t="shared" si="12"/>
        <v>1.5827240725697265</v>
      </c>
      <c r="L82">
        <f t="shared" si="13"/>
        <v>8.1234768480909826E-4</v>
      </c>
      <c r="M82" s="2">
        <f t="shared" si="14"/>
        <v>0.66287719298298953</v>
      </c>
      <c r="N82">
        <f t="shared" si="15"/>
        <v>3.1386734051716751E-3</v>
      </c>
      <c r="O82">
        <f t="shared" si="16"/>
        <v>8</v>
      </c>
      <c r="P82">
        <f t="shared" si="17"/>
        <v>7.0609002647837595E-4</v>
      </c>
      <c r="Q82">
        <f t="shared" si="18"/>
        <v>3.8447634316500509E-3</v>
      </c>
    </row>
    <row r="83" spans="2:17">
      <c r="B83">
        <v>33</v>
      </c>
      <c r="C83">
        <v>5</v>
      </c>
      <c r="D83">
        <v>11354</v>
      </c>
      <c r="E83">
        <v>211.44904794113299</v>
      </c>
      <c r="F83">
        <v>17</v>
      </c>
      <c r="G83">
        <v>9546</v>
      </c>
      <c r="H83">
        <v>3701</v>
      </c>
      <c r="I83">
        <f t="shared" si="10"/>
        <v>5853</v>
      </c>
      <c r="J83">
        <f t="shared" si="11"/>
        <v>8</v>
      </c>
      <c r="K83">
        <f t="shared" si="12"/>
        <v>1.5848903330625508</v>
      </c>
      <c r="L83">
        <f t="shared" si="13"/>
        <v>2.166260492824262E-3</v>
      </c>
      <c r="M83" s="2">
        <f t="shared" si="14"/>
        <v>0.25243478260898655</v>
      </c>
      <c r="N83">
        <f t="shared" si="15"/>
        <v>1.1952596153590267E-3</v>
      </c>
      <c r="O83">
        <f t="shared" si="16"/>
        <v>24</v>
      </c>
      <c r="P83">
        <f t="shared" si="17"/>
        <v>2.118270079435128E-3</v>
      </c>
      <c r="Q83">
        <f t="shared" si="18"/>
        <v>3.3135296947941545E-3</v>
      </c>
    </row>
    <row r="84" spans="2:17">
      <c r="B84">
        <v>34</v>
      </c>
      <c r="C84">
        <v>4</v>
      </c>
      <c r="D84">
        <v>11342</v>
      </c>
      <c r="E84">
        <v>211.93650789536699</v>
      </c>
      <c r="F84">
        <v>17</v>
      </c>
      <c r="G84">
        <v>9535</v>
      </c>
      <c r="H84">
        <v>3695</v>
      </c>
      <c r="I84">
        <f t="shared" si="10"/>
        <v>5842</v>
      </c>
      <c r="J84">
        <f t="shared" si="11"/>
        <v>2</v>
      </c>
      <c r="K84">
        <f t="shared" si="12"/>
        <v>1.5819117248849175</v>
      </c>
      <c r="L84">
        <f t="shared" si="13"/>
        <v>5.415651232060655E-4</v>
      </c>
      <c r="M84" s="2">
        <f t="shared" si="14"/>
        <v>0.73989473684298446</v>
      </c>
      <c r="N84">
        <f t="shared" si="15"/>
        <v>3.5033456539741957E-3</v>
      </c>
      <c r="O84">
        <f t="shared" si="16"/>
        <v>12</v>
      </c>
      <c r="P84">
        <f t="shared" si="17"/>
        <v>1.059135039717564E-3</v>
      </c>
      <c r="Q84">
        <f t="shared" si="18"/>
        <v>4.5624806936917593E-3</v>
      </c>
    </row>
    <row r="85" spans="2:17">
      <c r="B85">
        <v>35</v>
      </c>
      <c r="C85">
        <v>5</v>
      </c>
      <c r="D85">
        <v>11344</v>
      </c>
      <c r="E85">
        <v>211.761319040877</v>
      </c>
      <c r="F85">
        <v>17</v>
      </c>
      <c r="G85">
        <v>9542</v>
      </c>
      <c r="H85">
        <v>3702</v>
      </c>
      <c r="I85">
        <f t="shared" si="10"/>
        <v>5849</v>
      </c>
      <c r="J85">
        <f t="shared" si="11"/>
        <v>9</v>
      </c>
      <c r="K85">
        <f t="shared" si="12"/>
        <v>1.5838072028161387</v>
      </c>
      <c r="L85">
        <f t="shared" si="13"/>
        <v>2.437043054427295E-3</v>
      </c>
      <c r="M85" s="2">
        <f t="shared" si="14"/>
        <v>0.56470588235299601</v>
      </c>
      <c r="N85">
        <f t="shared" si="15"/>
        <v>2.673839669621635E-3</v>
      </c>
      <c r="O85">
        <f t="shared" si="16"/>
        <v>14</v>
      </c>
      <c r="P85">
        <f t="shared" si="17"/>
        <v>1.2356575463371581E-3</v>
      </c>
      <c r="Q85">
        <f t="shared" si="18"/>
        <v>3.909497215958793E-3</v>
      </c>
    </row>
    <row r="86" spans="2:17">
      <c r="B86">
        <v>36</v>
      </c>
      <c r="C86">
        <v>6</v>
      </c>
      <c r="D86">
        <v>11347</v>
      </c>
      <c r="E86">
        <v>211.56131904087701</v>
      </c>
      <c r="F86">
        <v>17</v>
      </c>
      <c r="G86">
        <v>9542</v>
      </c>
      <c r="H86">
        <v>3701</v>
      </c>
      <c r="I86">
        <f t="shared" si="10"/>
        <v>5849</v>
      </c>
      <c r="J86">
        <f t="shared" si="11"/>
        <v>8</v>
      </c>
      <c r="K86">
        <f t="shared" si="12"/>
        <v>1.5838072028161387</v>
      </c>
      <c r="L86">
        <f t="shared" si="13"/>
        <v>2.166260492824262E-3</v>
      </c>
      <c r="M86" s="2">
        <f t="shared" si="14"/>
        <v>0.36470588235300738</v>
      </c>
      <c r="N86">
        <f t="shared" si="15"/>
        <v>1.7268547866307849E-3</v>
      </c>
      <c r="O86">
        <f t="shared" si="16"/>
        <v>17</v>
      </c>
      <c r="P86">
        <f t="shared" si="17"/>
        <v>1.5004413062665489E-3</v>
      </c>
      <c r="Q86">
        <f t="shared" si="18"/>
        <v>3.2272960928973341E-3</v>
      </c>
    </row>
    <row r="87" spans="2:17">
      <c r="B87">
        <v>37</v>
      </c>
      <c r="C87">
        <v>10</v>
      </c>
      <c r="D87">
        <v>11356</v>
      </c>
      <c r="E87">
        <v>211.87512193045399</v>
      </c>
      <c r="F87">
        <v>17</v>
      </c>
      <c r="G87">
        <v>9560</v>
      </c>
      <c r="H87">
        <v>3706</v>
      </c>
      <c r="I87">
        <f t="shared" si="10"/>
        <v>5867</v>
      </c>
      <c r="J87">
        <f t="shared" si="11"/>
        <v>13</v>
      </c>
      <c r="K87">
        <f t="shared" si="12"/>
        <v>1.5886812889249933</v>
      </c>
      <c r="L87">
        <f t="shared" si="13"/>
        <v>3.520173300839426E-3</v>
      </c>
      <c r="M87" s="2">
        <f t="shared" si="14"/>
        <v>0.67850877192998382</v>
      </c>
      <c r="N87">
        <f t="shared" si="15"/>
        <v>3.2126877499720876E-3</v>
      </c>
      <c r="O87">
        <f t="shared" si="16"/>
        <v>26</v>
      </c>
      <c r="P87">
        <f t="shared" si="17"/>
        <v>2.294792586054722E-3</v>
      </c>
      <c r="Q87">
        <f t="shared" si="18"/>
        <v>5.5074803360268092E-3</v>
      </c>
    </row>
    <row r="88" spans="2:17">
      <c r="B88">
        <v>38</v>
      </c>
      <c r="C88">
        <v>6</v>
      </c>
      <c r="D88">
        <v>11358</v>
      </c>
      <c r="E88">
        <v>211.91252224943401</v>
      </c>
      <c r="F88">
        <v>17</v>
      </c>
      <c r="G88">
        <v>9553</v>
      </c>
      <c r="H88">
        <v>3705</v>
      </c>
      <c r="I88">
        <f t="shared" si="10"/>
        <v>5860</v>
      </c>
      <c r="J88">
        <f t="shared" si="11"/>
        <v>12</v>
      </c>
      <c r="K88">
        <f t="shared" si="12"/>
        <v>1.586785810993772</v>
      </c>
      <c r="L88">
        <f t="shared" si="13"/>
        <v>3.249390739236393E-3</v>
      </c>
      <c r="M88" s="2">
        <f t="shared" si="14"/>
        <v>0.71590909091000299</v>
      </c>
      <c r="N88">
        <f t="shared" si="15"/>
        <v>3.3897754334376671E-3</v>
      </c>
      <c r="O88">
        <f t="shared" si="16"/>
        <v>28</v>
      </c>
      <c r="P88">
        <f t="shared" si="17"/>
        <v>2.4713150926743161E-3</v>
      </c>
      <c r="Q88">
        <f t="shared" si="18"/>
        <v>5.8610905261119832E-3</v>
      </c>
    </row>
    <row r="89" spans="2:17">
      <c r="B89">
        <v>39</v>
      </c>
      <c r="C89">
        <v>4</v>
      </c>
      <c r="D89">
        <v>11338</v>
      </c>
      <c r="E89">
        <v>211.62161315852501</v>
      </c>
      <c r="F89">
        <v>17</v>
      </c>
      <c r="G89">
        <v>9547</v>
      </c>
      <c r="H89">
        <v>3700</v>
      </c>
      <c r="I89">
        <f t="shared" si="10"/>
        <v>5854</v>
      </c>
      <c r="J89">
        <f t="shared" si="11"/>
        <v>7</v>
      </c>
      <c r="K89">
        <f t="shared" si="12"/>
        <v>1.5851611156241538</v>
      </c>
      <c r="L89">
        <f t="shared" si="13"/>
        <v>1.8954779312212293E-3</v>
      </c>
      <c r="M89" s="2">
        <f t="shared" si="14"/>
        <v>0.42500000000100613</v>
      </c>
      <c r="N89">
        <f t="shared" si="15"/>
        <v>2.0123428763604342E-3</v>
      </c>
      <c r="O89">
        <f t="shared" si="16"/>
        <v>8</v>
      </c>
      <c r="P89">
        <f t="shared" si="17"/>
        <v>7.0609002647837595E-4</v>
      </c>
      <c r="Q89">
        <f t="shared" si="18"/>
        <v>2.71843290283881E-3</v>
      </c>
    </row>
    <row r="90" spans="2:17">
      <c r="B90">
        <v>40</v>
      </c>
      <c r="C90">
        <v>4</v>
      </c>
      <c r="D90">
        <v>11342</v>
      </c>
      <c r="E90">
        <v>211.803415879613</v>
      </c>
      <c r="F90">
        <v>17</v>
      </c>
      <c r="G90">
        <v>9544</v>
      </c>
      <c r="H90">
        <v>3698</v>
      </c>
      <c r="I90">
        <f t="shared" si="10"/>
        <v>5851</v>
      </c>
      <c r="J90">
        <f t="shared" si="11"/>
        <v>5</v>
      </c>
      <c r="K90">
        <f t="shared" si="12"/>
        <v>1.5843487679393446</v>
      </c>
      <c r="L90">
        <f t="shared" si="13"/>
        <v>1.3539128080151638E-3</v>
      </c>
      <c r="M90" s="2">
        <f t="shared" si="14"/>
        <v>0.60680272108899658</v>
      </c>
      <c r="N90">
        <f t="shared" si="15"/>
        <v>2.8731650191451269E-3</v>
      </c>
      <c r="O90">
        <f t="shared" si="16"/>
        <v>12</v>
      </c>
      <c r="P90">
        <f t="shared" si="17"/>
        <v>1.059135039717564E-3</v>
      </c>
      <c r="Q90">
        <f t="shared" si="18"/>
        <v>3.9323000588626904E-3</v>
      </c>
    </row>
    <row r="91" spans="2:17">
      <c r="B91">
        <v>41</v>
      </c>
      <c r="C91">
        <v>4</v>
      </c>
      <c r="D91">
        <v>11344</v>
      </c>
      <c r="E91">
        <v>211.529946491858</v>
      </c>
      <c r="F91">
        <v>17</v>
      </c>
      <c r="G91">
        <v>9538</v>
      </c>
      <c r="H91">
        <v>3696</v>
      </c>
      <c r="I91">
        <f t="shared" si="10"/>
        <v>5845</v>
      </c>
      <c r="J91">
        <f t="shared" si="11"/>
        <v>3</v>
      </c>
      <c r="K91">
        <f t="shared" si="12"/>
        <v>1.5827240725697265</v>
      </c>
      <c r="L91">
        <f t="shared" si="13"/>
        <v>8.1234768480909826E-4</v>
      </c>
      <c r="M91" s="2">
        <f t="shared" si="14"/>
        <v>0.33333333333399651</v>
      </c>
      <c r="N91">
        <f t="shared" si="15"/>
        <v>1.5783081383213128E-3</v>
      </c>
      <c r="O91">
        <f t="shared" si="16"/>
        <v>14</v>
      </c>
      <c r="P91">
        <f t="shared" si="17"/>
        <v>1.2356575463371581E-3</v>
      </c>
      <c r="Q91">
        <f t="shared" si="18"/>
        <v>2.8139656846584708E-3</v>
      </c>
    </row>
    <row r="92" spans="2:17">
      <c r="B92">
        <v>42</v>
      </c>
      <c r="C92">
        <v>7</v>
      </c>
      <c r="D92">
        <v>11376</v>
      </c>
      <c r="E92">
        <v>212.03837903153999</v>
      </c>
      <c r="F92">
        <v>17</v>
      </c>
      <c r="G92">
        <v>9555</v>
      </c>
      <c r="H92">
        <v>3703</v>
      </c>
      <c r="I92">
        <f t="shared" si="10"/>
        <v>5862</v>
      </c>
      <c r="J92">
        <f t="shared" si="11"/>
        <v>10</v>
      </c>
      <c r="K92">
        <f t="shared" si="12"/>
        <v>1.5873273761169782</v>
      </c>
      <c r="L92">
        <f t="shared" si="13"/>
        <v>2.7078256160303275E-3</v>
      </c>
      <c r="M92" s="2">
        <f t="shared" si="14"/>
        <v>0.84176587301598715</v>
      </c>
      <c r="N92">
        <f t="shared" si="15"/>
        <v>3.985697783818902E-3</v>
      </c>
      <c r="O92">
        <f t="shared" si="16"/>
        <v>46</v>
      </c>
      <c r="P92">
        <f t="shared" si="17"/>
        <v>4.0600176522506623E-3</v>
      </c>
      <c r="Q92">
        <f t="shared" si="18"/>
        <v>8.0457154360695643E-3</v>
      </c>
    </row>
    <row r="93" spans="2:17">
      <c r="B93">
        <v>43</v>
      </c>
      <c r="C93">
        <v>5</v>
      </c>
      <c r="D93">
        <v>11360</v>
      </c>
      <c r="E93">
        <v>211.91119649185799</v>
      </c>
      <c r="F93">
        <v>17</v>
      </c>
      <c r="G93">
        <v>9545</v>
      </c>
      <c r="H93">
        <v>3699</v>
      </c>
      <c r="I93">
        <f t="shared" si="10"/>
        <v>5852</v>
      </c>
      <c r="J93">
        <f t="shared" si="11"/>
        <v>6</v>
      </c>
      <c r="K93">
        <f t="shared" si="12"/>
        <v>1.5846195505009477</v>
      </c>
      <c r="L93">
        <f t="shared" si="13"/>
        <v>1.6246953696181965E-3</v>
      </c>
      <c r="M93" s="2">
        <f t="shared" si="14"/>
        <v>0.71458333333399082</v>
      </c>
      <c r="N93">
        <f t="shared" si="15"/>
        <v>3.3834980715226962E-3</v>
      </c>
      <c r="O93">
        <f t="shared" si="16"/>
        <v>30</v>
      </c>
      <c r="P93">
        <f t="shared" si="17"/>
        <v>2.6478375992939102E-3</v>
      </c>
      <c r="Q93">
        <f t="shared" si="18"/>
        <v>6.0313356708166059E-3</v>
      </c>
    </row>
    <row r="94" spans="2:17">
      <c r="B94">
        <v>44</v>
      </c>
      <c r="C94">
        <v>7</v>
      </c>
      <c r="D94">
        <v>11340</v>
      </c>
      <c r="E94">
        <v>211.92368546892999</v>
      </c>
      <c r="F94">
        <v>17</v>
      </c>
      <c r="G94">
        <v>9535</v>
      </c>
      <c r="H94">
        <v>3694</v>
      </c>
      <c r="I94">
        <f t="shared" si="10"/>
        <v>5842</v>
      </c>
      <c r="J94">
        <f t="shared" si="11"/>
        <v>1</v>
      </c>
      <c r="K94">
        <f t="shared" si="12"/>
        <v>1.5819117248849175</v>
      </c>
      <c r="L94">
        <f t="shared" si="13"/>
        <v>2.7078256160303275E-4</v>
      </c>
      <c r="M94" s="2">
        <f t="shared" si="14"/>
        <v>0.72707231040598685</v>
      </c>
      <c r="N94">
        <f t="shared" si="15"/>
        <v>3.4426324339786973E-3</v>
      </c>
      <c r="O94">
        <f t="shared" si="16"/>
        <v>10</v>
      </c>
      <c r="P94">
        <f t="shared" si="17"/>
        <v>8.8261253309797002E-4</v>
      </c>
      <c r="Q94">
        <f t="shared" si="18"/>
        <v>4.3252449670766677E-3</v>
      </c>
    </row>
    <row r="95" spans="2:17">
      <c r="B95">
        <v>45</v>
      </c>
      <c r="C95">
        <v>4</v>
      </c>
      <c r="D95">
        <v>11346</v>
      </c>
      <c r="E95">
        <v>211.54229217087001</v>
      </c>
      <c r="F95">
        <v>17</v>
      </c>
      <c r="G95">
        <v>9536</v>
      </c>
      <c r="H95">
        <v>3695</v>
      </c>
      <c r="I95">
        <f t="shared" si="10"/>
        <v>5843</v>
      </c>
      <c r="J95">
        <f t="shared" si="11"/>
        <v>2</v>
      </c>
      <c r="K95">
        <f t="shared" si="12"/>
        <v>1.5821825074465203</v>
      </c>
      <c r="L95">
        <f t="shared" si="13"/>
        <v>5.415651232060655E-4</v>
      </c>
      <c r="M95" s="2">
        <f t="shared" si="14"/>
        <v>0.34567901234601095</v>
      </c>
      <c r="N95">
        <f t="shared" si="15"/>
        <v>1.6367639952944916E-3</v>
      </c>
      <c r="O95">
        <f t="shared" si="16"/>
        <v>16</v>
      </c>
      <c r="P95">
        <f t="shared" si="17"/>
        <v>1.4121800529567519E-3</v>
      </c>
      <c r="Q95">
        <f t="shared" si="18"/>
        <v>3.0489440482512438E-3</v>
      </c>
    </row>
    <row r="96" spans="2:17">
      <c r="B96">
        <v>46</v>
      </c>
      <c r="C96">
        <v>4</v>
      </c>
      <c r="D96">
        <v>11328</v>
      </c>
      <c r="E96">
        <v>212.17963784988299</v>
      </c>
      <c r="F96">
        <v>17</v>
      </c>
      <c r="G96">
        <v>9528</v>
      </c>
      <c r="H96">
        <v>3692</v>
      </c>
      <c r="I96">
        <f t="shared" si="10"/>
        <v>5835</v>
      </c>
      <c r="J96">
        <f t="shared" si="11"/>
        <v>-1</v>
      </c>
      <c r="K96">
        <f t="shared" si="12"/>
        <v>1.5800162469536962</v>
      </c>
      <c r="L96">
        <f t="shared" si="13"/>
        <v>-2.7078256160303275E-4</v>
      </c>
      <c r="M96" s="2">
        <f t="shared" si="14"/>
        <v>0.98302469135899173</v>
      </c>
      <c r="N96">
        <f t="shared" si="15"/>
        <v>4.65454761161882E-3</v>
      </c>
      <c r="O96">
        <f t="shared" si="16"/>
        <v>-2</v>
      </c>
      <c r="P96">
        <f t="shared" si="17"/>
        <v>-1.7652250661959399E-4</v>
      </c>
      <c r="Q96">
        <f t="shared" si="18"/>
        <v>4.4780251049992264E-3</v>
      </c>
    </row>
    <row r="100" spans="1:3">
      <c r="C100" t="s">
        <v>40</v>
      </c>
    </row>
    <row r="101" spans="1:3">
      <c r="A101" t="s">
        <v>42</v>
      </c>
      <c r="C101">
        <f>PEARSON(C2:C96,H2:H96)</f>
        <v>0.84792687372153075</v>
      </c>
    </row>
    <row r="102" spans="1:3">
      <c r="A102" t="s">
        <v>43</v>
      </c>
      <c r="C102">
        <f>PEARSON(D2:D96,H2:H96)</f>
        <v>0.91240334718747107</v>
      </c>
    </row>
    <row r="103" spans="1:3">
      <c r="A103" t="s">
        <v>44</v>
      </c>
      <c r="C103">
        <f>PEARSON(E2:E96,H2:H96)</f>
        <v>0.26041948307462681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baseColWidth="10" defaultRowHeight="14"/>
  <cols>
    <col min="1" max="2" width="8.58203125" customWidth="1"/>
    <col min="3" max="3" width="10.1640625" customWidth="1"/>
    <col min="4" max="4" width="7.58203125" customWidth="1"/>
    <col min="5" max="5" width="15.4140625" customWidth="1"/>
    <col min="6" max="6" width="5.4140625" customWidth="1"/>
    <col min="7" max="7" width="7.5" customWidth="1"/>
    <col min="8" max="8" width="13.5" customWidth="1"/>
    <col min="9" max="9" width="25.1640625" customWidth="1"/>
    <col min="10" max="10" width="29.4140625" customWidth="1"/>
    <col min="11" max="12" width="10.6640625" customWidth="1"/>
    <col min="13" max="13" width="16.58203125" customWidth="1"/>
    <col min="14" max="1024" width="10.6640625" customWidth="1"/>
  </cols>
  <sheetData>
    <row r="1" spans="1:19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9">
      <c r="B2" t="s">
        <v>38</v>
      </c>
      <c r="C2">
        <v>0</v>
      </c>
      <c r="D2">
        <v>10260</v>
      </c>
      <c r="E2">
        <v>179.31590381753901</v>
      </c>
      <c r="F2">
        <v>7</v>
      </c>
      <c r="G2">
        <v>8709</v>
      </c>
      <c r="H2">
        <v>5832</v>
      </c>
      <c r="I2">
        <f>G2-H2</f>
        <v>2877</v>
      </c>
      <c r="J2">
        <f>H2-H2</f>
        <v>0</v>
      </c>
    </row>
    <row r="3" spans="1:19">
      <c r="A3" t="s">
        <v>45</v>
      </c>
      <c r="B3">
        <v>0</v>
      </c>
      <c r="C3">
        <v>41</v>
      </c>
      <c r="D3">
        <v>10448</v>
      </c>
      <c r="E3">
        <v>180.11217365880901</v>
      </c>
      <c r="F3">
        <v>7</v>
      </c>
      <c r="G3">
        <v>8841</v>
      </c>
      <c r="H3">
        <v>5878</v>
      </c>
      <c r="I3">
        <f>G3-H2</f>
        <v>3009</v>
      </c>
      <c r="J3">
        <f>H3-H2</f>
        <v>46</v>
      </c>
      <c r="K3">
        <f>I3/H2</f>
        <v>0.51594650205761317</v>
      </c>
      <c r="L3">
        <f>J3/H2</f>
        <v>7.8875171467764054E-3</v>
      </c>
      <c r="M3" s="2">
        <f t="shared" ref="M3:M18" si="0">E3-$E$2</f>
        <v>0.79626984127000355</v>
      </c>
      <c r="N3">
        <f t="shared" ref="N3:N18" si="1">M3/$E$2</f>
        <v>4.4405979855542512E-3</v>
      </c>
      <c r="O3">
        <f t="shared" ref="O3:O18" si="2">D3-$D$2</f>
        <v>188</v>
      </c>
      <c r="P3">
        <f t="shared" ref="P3:P18" si="3">O3/$D$2</f>
        <v>1.8323586744639377E-2</v>
      </c>
      <c r="Q3">
        <f t="shared" ref="Q3:Q18" si="4">N3+P3</f>
        <v>2.2764184730193628E-2</v>
      </c>
      <c r="S3">
        <f>PEARSON(Q3:Q18,L3:L18)</f>
        <v>0.96727359527931089</v>
      </c>
    </row>
    <row r="4" spans="1:19">
      <c r="B4">
        <v>1</v>
      </c>
      <c r="C4">
        <v>8</v>
      </c>
      <c r="D4">
        <v>10282</v>
      </c>
      <c r="E4">
        <v>179.44090381753901</v>
      </c>
      <c r="F4">
        <v>7</v>
      </c>
      <c r="G4">
        <v>8732</v>
      </c>
      <c r="H4">
        <v>5840</v>
      </c>
      <c r="I4">
        <f>G4-H2</f>
        <v>2900</v>
      </c>
      <c r="J4">
        <f>H4-H2</f>
        <v>8</v>
      </c>
      <c r="K4">
        <f>I4/H2</f>
        <v>0.49725651577503427</v>
      </c>
      <c r="L4">
        <f>J4/H2</f>
        <v>1.3717421124828531E-3</v>
      </c>
      <c r="M4" s="2">
        <f t="shared" si="0"/>
        <v>0.125</v>
      </c>
      <c r="N4">
        <f t="shared" si="1"/>
        <v>6.9709377327285154E-4</v>
      </c>
      <c r="O4">
        <f t="shared" si="2"/>
        <v>22</v>
      </c>
      <c r="P4">
        <f t="shared" si="3"/>
        <v>2.1442495126705653E-3</v>
      </c>
      <c r="Q4">
        <f t="shared" si="4"/>
        <v>2.841343285943417E-3</v>
      </c>
    </row>
    <row r="5" spans="1:19">
      <c r="B5">
        <v>2</v>
      </c>
      <c r="C5">
        <v>4</v>
      </c>
      <c r="D5">
        <v>10274</v>
      </c>
      <c r="E5">
        <v>179.93240041617901</v>
      </c>
      <c r="F5">
        <v>7</v>
      </c>
      <c r="G5">
        <v>8721</v>
      </c>
      <c r="H5">
        <v>5836</v>
      </c>
      <c r="I5">
        <f>G5-H2</f>
        <v>2889</v>
      </c>
      <c r="J5">
        <f>H5-H2</f>
        <v>4</v>
      </c>
      <c r="K5">
        <f>I5/H2</f>
        <v>0.49537037037037035</v>
      </c>
      <c r="L5">
        <f>J5/H2</f>
        <v>6.8587105624142656E-4</v>
      </c>
      <c r="M5" s="2">
        <f t="shared" si="0"/>
        <v>0.61649659863999773</v>
      </c>
      <c r="N5">
        <f t="shared" si="1"/>
        <v>3.4380475212466783E-3</v>
      </c>
      <c r="O5">
        <f t="shared" si="2"/>
        <v>14</v>
      </c>
      <c r="P5">
        <f t="shared" si="3"/>
        <v>1.3645224171539962E-3</v>
      </c>
      <c r="Q5">
        <f t="shared" si="4"/>
        <v>4.8025699384006745E-3</v>
      </c>
    </row>
    <row r="6" spans="1:19">
      <c r="B6">
        <v>3</v>
      </c>
      <c r="C6">
        <v>4</v>
      </c>
      <c r="D6">
        <v>10296</v>
      </c>
      <c r="E6">
        <v>179.86590381753899</v>
      </c>
      <c r="F6">
        <v>7</v>
      </c>
      <c r="G6">
        <v>8724</v>
      </c>
      <c r="H6">
        <v>5837</v>
      </c>
      <c r="I6">
        <f>G6-H2</f>
        <v>2892</v>
      </c>
      <c r="J6">
        <f>H6-H2</f>
        <v>5</v>
      </c>
      <c r="K6">
        <f>I6/H2</f>
        <v>0.49588477366255146</v>
      </c>
      <c r="L6">
        <f>J6/H2</f>
        <v>8.5733882030178323E-4</v>
      </c>
      <c r="M6" s="2">
        <f t="shared" si="0"/>
        <v>0.54999999999998295</v>
      </c>
      <c r="N6">
        <f t="shared" si="1"/>
        <v>3.0672126024004517E-3</v>
      </c>
      <c r="O6">
        <f t="shared" si="2"/>
        <v>36</v>
      </c>
      <c r="P6">
        <f t="shared" si="3"/>
        <v>3.5087719298245615E-3</v>
      </c>
      <c r="Q6">
        <f t="shared" si="4"/>
        <v>6.5759845322250132E-3</v>
      </c>
    </row>
    <row r="7" spans="1:19">
      <c r="B7">
        <v>4</v>
      </c>
      <c r="C7">
        <v>9</v>
      </c>
      <c r="D7">
        <v>10292</v>
      </c>
      <c r="E7">
        <v>179.42701492865001</v>
      </c>
      <c r="F7">
        <v>7</v>
      </c>
      <c r="G7">
        <v>8736</v>
      </c>
      <c r="H7">
        <v>5841</v>
      </c>
      <c r="I7">
        <f>G7-H2</f>
        <v>2904</v>
      </c>
      <c r="J7">
        <f>H7-H2</f>
        <v>9</v>
      </c>
      <c r="K7">
        <f>I7/H2</f>
        <v>0.49794238683127573</v>
      </c>
      <c r="L7">
        <f>J7/H2</f>
        <v>1.5432098765432098E-3</v>
      </c>
      <c r="M7" s="2">
        <f t="shared" si="0"/>
        <v>0.11111111111100058</v>
      </c>
      <c r="N7">
        <f t="shared" si="1"/>
        <v>6.1963890957525164E-4</v>
      </c>
      <c r="O7">
        <f t="shared" si="2"/>
        <v>32</v>
      </c>
      <c r="P7">
        <f t="shared" si="3"/>
        <v>3.1189083820662767E-3</v>
      </c>
      <c r="Q7">
        <f t="shared" si="4"/>
        <v>3.7385472916415283E-3</v>
      </c>
    </row>
    <row r="8" spans="1:19">
      <c r="B8">
        <v>5</v>
      </c>
      <c r="C8">
        <v>5</v>
      </c>
      <c r="D8">
        <v>10276</v>
      </c>
      <c r="E8">
        <v>179.790903817539</v>
      </c>
      <c r="F8">
        <v>7</v>
      </c>
      <c r="G8">
        <v>8724</v>
      </c>
      <c r="H8">
        <v>5837</v>
      </c>
      <c r="I8">
        <f>G8-H2</f>
        <v>2892</v>
      </c>
      <c r="J8">
        <f>H8-H2</f>
        <v>5</v>
      </c>
      <c r="K8">
        <f>I8/H2</f>
        <v>0.49588477366255146</v>
      </c>
      <c r="L8">
        <f>J8/H2</f>
        <v>8.5733882030178323E-4</v>
      </c>
      <c r="M8" s="2">
        <f t="shared" si="0"/>
        <v>0.47499999999999432</v>
      </c>
      <c r="N8">
        <f t="shared" si="1"/>
        <v>2.6489563384368042E-3</v>
      </c>
      <c r="O8">
        <f t="shared" si="2"/>
        <v>16</v>
      </c>
      <c r="P8">
        <f t="shared" si="3"/>
        <v>1.5594541910331384E-3</v>
      </c>
      <c r="Q8">
        <f t="shared" si="4"/>
        <v>4.2084105294699428E-3</v>
      </c>
    </row>
    <row r="9" spans="1:19">
      <c r="B9">
        <v>6</v>
      </c>
      <c r="C9">
        <v>7</v>
      </c>
      <c r="D9">
        <v>10278</v>
      </c>
      <c r="E9">
        <v>180.000427627063</v>
      </c>
      <c r="F9">
        <v>7</v>
      </c>
      <c r="G9">
        <v>8733</v>
      </c>
      <c r="H9">
        <v>5841</v>
      </c>
      <c r="I9">
        <f>G9-H2</f>
        <v>2901</v>
      </c>
      <c r="J9">
        <f>H9-H2</f>
        <v>9</v>
      </c>
      <c r="K9">
        <f>I9/H2</f>
        <v>0.49742798353909468</v>
      </c>
      <c r="L9">
        <f>J9/H2</f>
        <v>1.5432098765432098E-3</v>
      </c>
      <c r="M9" s="2">
        <f t="shared" si="0"/>
        <v>0.68452380952399494</v>
      </c>
      <c r="N9">
        <f t="shared" si="1"/>
        <v>3.817418282209507E-3</v>
      </c>
      <c r="O9">
        <f t="shared" si="2"/>
        <v>18</v>
      </c>
      <c r="P9">
        <f t="shared" si="3"/>
        <v>1.7543859649122807E-3</v>
      </c>
      <c r="Q9">
        <f t="shared" si="4"/>
        <v>5.571804247121788E-3</v>
      </c>
    </row>
    <row r="10" spans="1:19">
      <c r="B10">
        <v>7</v>
      </c>
      <c r="C10">
        <v>4</v>
      </c>
      <c r="D10">
        <v>10270</v>
      </c>
      <c r="E10">
        <v>179.55583055746601</v>
      </c>
      <c r="F10">
        <v>7</v>
      </c>
      <c r="G10">
        <v>8721</v>
      </c>
      <c r="H10">
        <v>5836</v>
      </c>
      <c r="I10">
        <f t="shared" ref="I10:I18" si="5">G10-H$2</f>
        <v>2889</v>
      </c>
      <c r="J10">
        <f t="shared" ref="J10:J18" si="6">H10-H$2</f>
        <v>4</v>
      </c>
      <c r="K10">
        <f t="shared" ref="K10:K18" si="7">I10/H$2</f>
        <v>0.49537037037037035</v>
      </c>
      <c r="L10">
        <f t="shared" ref="L10:L18" si="8">J10/H$2</f>
        <v>6.8587105624142656E-4</v>
      </c>
      <c r="M10" s="2">
        <f t="shared" si="0"/>
        <v>0.2399267399270002</v>
      </c>
      <c r="N10">
        <f t="shared" si="1"/>
        <v>1.3380114915581337E-3</v>
      </c>
      <c r="O10">
        <f t="shared" si="2"/>
        <v>10</v>
      </c>
      <c r="P10">
        <f t="shared" si="3"/>
        <v>9.7465886939571145E-4</v>
      </c>
      <c r="Q10">
        <f t="shared" si="4"/>
        <v>2.3126703609538451E-3</v>
      </c>
    </row>
    <row r="11" spans="1:19">
      <c r="A11" t="s">
        <v>46</v>
      </c>
      <c r="B11">
        <v>0</v>
      </c>
      <c r="C11">
        <v>41</v>
      </c>
      <c r="D11">
        <v>10448</v>
      </c>
      <c r="E11">
        <v>180.11217365880901</v>
      </c>
      <c r="F11">
        <v>7</v>
      </c>
      <c r="G11">
        <v>8841</v>
      </c>
      <c r="H11">
        <v>5878</v>
      </c>
      <c r="I11">
        <f t="shared" si="5"/>
        <v>3009</v>
      </c>
      <c r="J11">
        <f t="shared" si="6"/>
        <v>46</v>
      </c>
      <c r="K11">
        <f t="shared" si="7"/>
        <v>0.51594650205761317</v>
      </c>
      <c r="L11">
        <f t="shared" si="8"/>
        <v>7.8875171467764054E-3</v>
      </c>
      <c r="M11" s="2">
        <f t="shared" si="0"/>
        <v>0.79626984127000355</v>
      </c>
      <c r="N11">
        <f t="shared" si="1"/>
        <v>4.4405979855542512E-3</v>
      </c>
      <c r="O11">
        <f t="shared" si="2"/>
        <v>188</v>
      </c>
      <c r="P11">
        <f t="shared" si="3"/>
        <v>1.8323586744639377E-2</v>
      </c>
      <c r="Q11">
        <f t="shared" si="4"/>
        <v>2.2764184730193628E-2</v>
      </c>
    </row>
    <row r="12" spans="1:19">
      <c r="B12">
        <v>1</v>
      </c>
      <c r="C12">
        <v>8</v>
      </c>
      <c r="D12">
        <v>10282</v>
      </c>
      <c r="E12">
        <v>179.44090381753901</v>
      </c>
      <c r="F12">
        <v>7</v>
      </c>
      <c r="G12">
        <v>8732</v>
      </c>
      <c r="H12">
        <v>5840</v>
      </c>
      <c r="I12">
        <f t="shared" si="5"/>
        <v>2900</v>
      </c>
      <c r="J12">
        <f t="shared" si="6"/>
        <v>8</v>
      </c>
      <c r="K12">
        <f t="shared" si="7"/>
        <v>0.49725651577503427</v>
      </c>
      <c r="L12">
        <f t="shared" si="8"/>
        <v>1.3717421124828531E-3</v>
      </c>
      <c r="M12" s="2">
        <f t="shared" si="0"/>
        <v>0.125</v>
      </c>
      <c r="N12">
        <f t="shared" si="1"/>
        <v>6.9709377327285154E-4</v>
      </c>
      <c r="O12">
        <f t="shared" si="2"/>
        <v>22</v>
      </c>
      <c r="P12">
        <f t="shared" si="3"/>
        <v>2.1442495126705653E-3</v>
      </c>
      <c r="Q12">
        <f t="shared" si="4"/>
        <v>2.841343285943417E-3</v>
      </c>
    </row>
    <row r="13" spans="1:19">
      <c r="B13">
        <v>2</v>
      </c>
      <c r="C13">
        <v>4</v>
      </c>
      <c r="D13">
        <v>10274</v>
      </c>
      <c r="E13">
        <v>179.93240041617901</v>
      </c>
      <c r="F13">
        <v>7</v>
      </c>
      <c r="G13">
        <v>8721</v>
      </c>
      <c r="H13">
        <v>5836</v>
      </c>
      <c r="I13">
        <f t="shared" si="5"/>
        <v>2889</v>
      </c>
      <c r="J13">
        <f t="shared" si="6"/>
        <v>4</v>
      </c>
      <c r="K13">
        <f t="shared" si="7"/>
        <v>0.49537037037037035</v>
      </c>
      <c r="L13">
        <f t="shared" si="8"/>
        <v>6.8587105624142656E-4</v>
      </c>
      <c r="M13" s="2">
        <f t="shared" si="0"/>
        <v>0.61649659863999773</v>
      </c>
      <c r="N13">
        <f t="shared" si="1"/>
        <v>3.4380475212466783E-3</v>
      </c>
      <c r="O13">
        <f t="shared" si="2"/>
        <v>14</v>
      </c>
      <c r="P13">
        <f t="shared" si="3"/>
        <v>1.3645224171539962E-3</v>
      </c>
      <c r="Q13">
        <f t="shared" si="4"/>
        <v>4.8025699384006745E-3</v>
      </c>
    </row>
    <row r="14" spans="1:19">
      <c r="B14">
        <v>3</v>
      </c>
      <c r="C14">
        <v>4</v>
      </c>
      <c r="D14">
        <v>10296</v>
      </c>
      <c r="E14">
        <v>179.86590381753899</v>
      </c>
      <c r="F14">
        <v>7</v>
      </c>
      <c r="G14">
        <v>8724</v>
      </c>
      <c r="H14">
        <v>5837</v>
      </c>
      <c r="I14">
        <f t="shared" si="5"/>
        <v>2892</v>
      </c>
      <c r="J14">
        <f t="shared" si="6"/>
        <v>5</v>
      </c>
      <c r="K14">
        <f t="shared" si="7"/>
        <v>0.49588477366255146</v>
      </c>
      <c r="L14">
        <f t="shared" si="8"/>
        <v>8.5733882030178323E-4</v>
      </c>
      <c r="M14" s="2">
        <f t="shared" si="0"/>
        <v>0.54999999999998295</v>
      </c>
      <c r="N14">
        <f t="shared" si="1"/>
        <v>3.0672126024004517E-3</v>
      </c>
      <c r="O14">
        <f t="shared" si="2"/>
        <v>36</v>
      </c>
      <c r="P14">
        <f t="shared" si="3"/>
        <v>3.5087719298245615E-3</v>
      </c>
      <c r="Q14">
        <f t="shared" si="4"/>
        <v>6.5759845322250132E-3</v>
      </c>
    </row>
    <row r="15" spans="1:19">
      <c r="B15">
        <v>4</v>
      </c>
      <c r="C15">
        <v>9</v>
      </c>
      <c r="D15">
        <v>10292</v>
      </c>
      <c r="E15">
        <v>179.42701492865001</v>
      </c>
      <c r="F15">
        <v>7</v>
      </c>
      <c r="G15">
        <v>8736</v>
      </c>
      <c r="H15">
        <v>5841</v>
      </c>
      <c r="I15">
        <f t="shared" si="5"/>
        <v>2904</v>
      </c>
      <c r="J15">
        <f t="shared" si="6"/>
        <v>9</v>
      </c>
      <c r="K15">
        <f t="shared" si="7"/>
        <v>0.49794238683127573</v>
      </c>
      <c r="L15">
        <f t="shared" si="8"/>
        <v>1.5432098765432098E-3</v>
      </c>
      <c r="M15" s="2">
        <f t="shared" si="0"/>
        <v>0.11111111111100058</v>
      </c>
      <c r="N15">
        <f t="shared" si="1"/>
        <v>6.1963890957525164E-4</v>
      </c>
      <c r="O15">
        <f t="shared" si="2"/>
        <v>32</v>
      </c>
      <c r="P15">
        <f t="shared" si="3"/>
        <v>3.1189083820662767E-3</v>
      </c>
      <c r="Q15">
        <f t="shared" si="4"/>
        <v>3.7385472916415283E-3</v>
      </c>
    </row>
    <row r="16" spans="1:19">
      <c r="B16">
        <v>5</v>
      </c>
      <c r="C16">
        <v>5</v>
      </c>
      <c r="D16">
        <v>10276</v>
      </c>
      <c r="E16">
        <v>179.790903817539</v>
      </c>
      <c r="F16">
        <v>7</v>
      </c>
      <c r="G16">
        <v>8724</v>
      </c>
      <c r="H16">
        <v>5837</v>
      </c>
      <c r="I16">
        <f t="shared" si="5"/>
        <v>2892</v>
      </c>
      <c r="J16">
        <f t="shared" si="6"/>
        <v>5</v>
      </c>
      <c r="K16">
        <f t="shared" si="7"/>
        <v>0.49588477366255146</v>
      </c>
      <c r="L16">
        <f t="shared" si="8"/>
        <v>8.5733882030178323E-4</v>
      </c>
      <c r="M16" s="2">
        <f t="shared" si="0"/>
        <v>0.47499999999999432</v>
      </c>
      <c r="N16">
        <f t="shared" si="1"/>
        <v>2.6489563384368042E-3</v>
      </c>
      <c r="O16">
        <f t="shared" si="2"/>
        <v>16</v>
      </c>
      <c r="P16">
        <f t="shared" si="3"/>
        <v>1.5594541910331384E-3</v>
      </c>
      <c r="Q16">
        <f t="shared" si="4"/>
        <v>4.2084105294699428E-3</v>
      </c>
    </row>
    <row r="17" spans="2:17">
      <c r="B17">
        <v>6</v>
      </c>
      <c r="C17">
        <v>7</v>
      </c>
      <c r="D17">
        <v>10278</v>
      </c>
      <c r="E17">
        <v>180.000427627063</v>
      </c>
      <c r="F17">
        <v>7</v>
      </c>
      <c r="G17">
        <v>8733</v>
      </c>
      <c r="H17">
        <v>5841</v>
      </c>
      <c r="I17">
        <f t="shared" si="5"/>
        <v>2901</v>
      </c>
      <c r="J17">
        <f t="shared" si="6"/>
        <v>9</v>
      </c>
      <c r="K17">
        <f t="shared" si="7"/>
        <v>0.49742798353909468</v>
      </c>
      <c r="L17">
        <f t="shared" si="8"/>
        <v>1.5432098765432098E-3</v>
      </c>
      <c r="M17" s="2">
        <f t="shared" si="0"/>
        <v>0.68452380952399494</v>
      </c>
      <c r="N17">
        <f t="shared" si="1"/>
        <v>3.817418282209507E-3</v>
      </c>
      <c r="O17">
        <f t="shared" si="2"/>
        <v>18</v>
      </c>
      <c r="P17">
        <f t="shared" si="3"/>
        <v>1.7543859649122807E-3</v>
      </c>
      <c r="Q17">
        <f t="shared" si="4"/>
        <v>5.571804247121788E-3</v>
      </c>
    </row>
    <row r="18" spans="2:17">
      <c r="B18">
        <v>7</v>
      </c>
      <c r="C18">
        <v>4</v>
      </c>
      <c r="D18">
        <v>10270</v>
      </c>
      <c r="E18">
        <v>179.55583055746601</v>
      </c>
      <c r="F18">
        <v>7</v>
      </c>
      <c r="G18">
        <v>8721</v>
      </c>
      <c r="H18">
        <v>5836</v>
      </c>
      <c r="I18">
        <f t="shared" si="5"/>
        <v>2889</v>
      </c>
      <c r="J18">
        <f t="shared" si="6"/>
        <v>4</v>
      </c>
      <c r="K18">
        <f t="shared" si="7"/>
        <v>0.49537037037037035</v>
      </c>
      <c r="L18">
        <f t="shared" si="8"/>
        <v>6.8587105624142656E-4</v>
      </c>
      <c r="M18" s="2">
        <f t="shared" si="0"/>
        <v>0.2399267399270002</v>
      </c>
      <c r="N18">
        <f t="shared" si="1"/>
        <v>1.3380114915581337E-3</v>
      </c>
      <c r="O18">
        <f t="shared" si="2"/>
        <v>10</v>
      </c>
      <c r="P18">
        <f t="shared" si="3"/>
        <v>9.7465886939571145E-4</v>
      </c>
      <c r="Q18">
        <f t="shared" si="4"/>
        <v>2.3126703609538451E-3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_Boxplot</vt:lpstr>
      <vt:lpstr>01_QuickUML2001</vt:lpstr>
      <vt:lpstr>02_JSciCalc2.1.0</vt:lpstr>
      <vt:lpstr>03_JUni3.8</vt:lpstr>
      <vt:lpstr>04_Gantt1.10.2</vt:lpstr>
      <vt:lpstr>05_Nutch0.9</vt:lpstr>
      <vt:lpstr>06_Lucene1.4.3</vt:lpstr>
      <vt:lpstr>07_log4j1.2.17</vt:lpstr>
      <vt:lpstr>08_JHotDraw7.6</vt:lpstr>
      <vt:lpstr>09_JEdit4.0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Peldszus</dc:creator>
  <cp:lastModifiedBy>Sebastian Ruland</cp:lastModifiedBy>
  <cp:revision>26</cp:revision>
  <dcterms:created xsi:type="dcterms:W3CDTF">2017-10-09T16:52:54Z</dcterms:created>
  <dcterms:modified xsi:type="dcterms:W3CDTF">2017-10-19T20:39:00Z</dcterms:modified>
</cp:coreProperties>
</file>