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kluge\Documents\repos\models2018-paper\resources\"/>
    </mc:Choice>
  </mc:AlternateContent>
  <bookViews>
    <workbookView xWindow="0" yWindow="0" windowWidth="28800" windowHeight="12135"/>
  </bookViews>
  <sheets>
    <sheet name="2018-04-17_CPAStatistics" sheetId="1" r:id="rId1"/>
    <sheet name="Statistics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B8" i="2" l="1"/>
  <c r="B7" i="2"/>
  <c r="B6" i="2"/>
  <c r="B5" i="2"/>
  <c r="B2" i="2"/>
  <c r="B3" i="2" s="1"/>
  <c r="B4" i="2" s="1"/>
</calcChain>
</file>

<file path=xl/sharedStrings.xml><?xml version="1.0" encoding="utf-8"?>
<sst xmlns="http://schemas.openxmlformats.org/spreadsheetml/2006/main" count="337" uniqueCount="34">
  <si>
    <t>InteractionType</t>
  </si>
  <si>
    <t>RuleLeft</t>
  </si>
  <si>
    <t>RuleRight</t>
  </si>
  <si>
    <t>NumPairs</t>
  </si>
  <si>
    <t>DurationMillis</t>
  </si>
  <si>
    <t>C</t>
  </si>
  <si>
    <t>removeLink</t>
  </si>
  <si>
    <t>modifyLinkWeight</t>
  </si>
  <si>
    <t>activateLink</t>
  </si>
  <si>
    <t>inactivateLink</t>
  </si>
  <si>
    <t>handleLinkRemoval1</t>
  </si>
  <si>
    <t>handleLinkRemoval2</t>
  </si>
  <si>
    <t>addLink</t>
  </si>
  <si>
    <t>addNode</t>
  </si>
  <si>
    <t>removeNode</t>
  </si>
  <si>
    <t>DurationSecs</t>
  </si>
  <si>
    <t>Summe von DurationSecs</t>
  </si>
  <si>
    <t>Zeilenbeschriftungen</t>
  </si>
  <si>
    <t>Gesamtergebnis</t>
  </si>
  <si>
    <t>Mittelwert von DurationSecs2</t>
  </si>
  <si>
    <t>Maximum von DurationSecs2</t>
  </si>
  <si>
    <t>(Mehrere Elemente)</t>
  </si>
  <si>
    <t>Runtime[s]</t>
  </si>
  <si>
    <t>Runtime[h]</t>
  </si>
  <si>
    <t>Runtime[d]</t>
  </si>
  <si>
    <t>Max[h]</t>
  </si>
  <si>
    <t>Median[s]</t>
  </si>
  <si>
    <t>3rd quartile[s]</t>
  </si>
  <si>
    <t>90% quantile[h]</t>
  </si>
  <si>
    <t>findUnmarkedLink</t>
  </si>
  <si>
    <t>setSelf</t>
  </si>
  <si>
    <t>unsetSelf</t>
  </si>
  <si>
    <t>Metric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</si>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</sst>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and Kluge" refreshedDate="43217.495779282406" createdVersion="5" refreshedVersion="5" minRefreshableVersion="3" recordCount="138">
  <cacheSource type="worksheet">
    <worksheetSource name="runtimeTable"/>
  </cacheSource>
  <cacheFields count="6">
    <cacheField name="InteractionType" numFmtId="0">
      <sharedItems count="1">
        <s v="C"/>
      </sharedItems>
    </cacheField>
    <cacheField name="RuleLeft" numFmtId="0">
      <sharedItems count="9">
        <s v="removeLink"/>
        <s v="activateLink"/>
        <s v="addLink"/>
        <s v="addNode"/>
        <s v="removeNode"/>
        <s v="modifyLinkWeight"/>
        <s v="inactivateLink"/>
        <s v="handleLinkRemoval1"/>
        <s v="handleLinkRemoval2"/>
      </sharedItems>
    </cacheField>
    <cacheField name="RuleRight" numFmtId="0">
      <sharedItems count="9">
        <s v="modifyLinkWeight"/>
        <s v="activateLink"/>
        <s v="handleLinkRemoval1"/>
        <s v="removeLink"/>
        <s v="addLink"/>
        <s v="addNode"/>
        <s v="removeNode"/>
        <s v="inactivateLink"/>
        <s v="handleLinkRemoval2"/>
      </sharedItems>
    </cacheField>
    <cacheField name="NumPairs" numFmtId="0">
      <sharedItems containsSemiMixedTypes="0" containsString="0" containsNumber="1" containsInteger="1" minValue="0" maxValue="11"/>
    </cacheField>
    <cacheField name="DurationMillis" numFmtId="0">
      <sharedItems containsSemiMixedTypes="0" containsString="0" containsNumber="1" containsInteger="1" minValue="52" maxValue="379898814"/>
    </cacheField>
    <cacheField name="DurationSecs" numFmtId="0">
      <sharedItems containsSemiMixedTypes="0" containsString="0" containsNumber="1" minValue="5.1999999999999998E-2" maxValue="379898.81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x v="0"/>
    <n v="1"/>
    <n v="313"/>
    <n v="0.313"/>
  </r>
  <r>
    <x v="0"/>
    <x v="1"/>
    <x v="1"/>
    <n v="0"/>
    <n v="22648"/>
    <n v="22.648"/>
  </r>
  <r>
    <x v="0"/>
    <x v="1"/>
    <x v="2"/>
    <n v="0"/>
    <n v="22789"/>
    <n v="22.789000000000001"/>
  </r>
  <r>
    <x v="0"/>
    <x v="2"/>
    <x v="3"/>
    <n v="0"/>
    <n v="78"/>
    <n v="7.8E-2"/>
  </r>
  <r>
    <x v="0"/>
    <x v="2"/>
    <x v="4"/>
    <n v="5"/>
    <n v="770"/>
    <n v="0.77"/>
  </r>
  <r>
    <x v="0"/>
    <x v="2"/>
    <x v="5"/>
    <n v="0"/>
    <n v="96"/>
    <n v="9.6000000000000002E-2"/>
  </r>
  <r>
    <x v="0"/>
    <x v="2"/>
    <x v="6"/>
    <n v="2"/>
    <n v="1753"/>
    <n v="1.7529999999999999"/>
  </r>
  <r>
    <x v="0"/>
    <x v="2"/>
    <x v="0"/>
    <n v="0"/>
    <n v="110"/>
    <n v="0.11"/>
  </r>
  <r>
    <x v="0"/>
    <x v="2"/>
    <x v="1"/>
    <n v="0"/>
    <n v="6614"/>
    <n v="6.6139999999999999"/>
  </r>
  <r>
    <x v="0"/>
    <x v="2"/>
    <x v="7"/>
    <n v="0"/>
    <n v="141"/>
    <n v="0.14099999999999999"/>
  </r>
  <r>
    <x v="0"/>
    <x v="2"/>
    <x v="2"/>
    <n v="0"/>
    <n v="7050"/>
    <n v="7.05"/>
  </r>
  <r>
    <x v="0"/>
    <x v="2"/>
    <x v="8"/>
    <n v="0"/>
    <n v="6869"/>
    <n v="6.8689999999999998"/>
  </r>
  <r>
    <x v="0"/>
    <x v="3"/>
    <x v="3"/>
    <n v="0"/>
    <n v="149"/>
    <n v="0.14899999999999999"/>
  </r>
  <r>
    <x v="0"/>
    <x v="3"/>
    <x v="4"/>
    <n v="0"/>
    <n v="112"/>
    <n v="0.112"/>
  </r>
  <r>
    <x v="0"/>
    <x v="3"/>
    <x v="5"/>
    <n v="0"/>
    <n v="192"/>
    <n v="0.192"/>
  </r>
  <r>
    <x v="0"/>
    <x v="3"/>
    <x v="6"/>
    <n v="0"/>
    <n v="75"/>
    <n v="7.4999999999999997E-2"/>
  </r>
  <r>
    <x v="0"/>
    <x v="3"/>
    <x v="0"/>
    <n v="0"/>
    <n v="94"/>
    <n v="9.4E-2"/>
  </r>
  <r>
    <x v="0"/>
    <x v="3"/>
    <x v="1"/>
    <n v="0"/>
    <n v="181"/>
    <n v="0.18099999999999999"/>
  </r>
  <r>
    <x v="0"/>
    <x v="3"/>
    <x v="7"/>
    <n v="0"/>
    <n v="76"/>
    <n v="7.5999999999999998E-2"/>
  </r>
  <r>
    <x v="0"/>
    <x v="3"/>
    <x v="2"/>
    <n v="0"/>
    <n v="249"/>
    <n v="0.249"/>
  </r>
  <r>
    <x v="0"/>
    <x v="3"/>
    <x v="8"/>
    <n v="0"/>
    <n v="233"/>
    <n v="0.23300000000000001"/>
  </r>
  <r>
    <x v="0"/>
    <x v="4"/>
    <x v="3"/>
    <n v="0"/>
    <n v="140"/>
    <n v="0.14000000000000001"/>
  </r>
  <r>
    <x v="0"/>
    <x v="4"/>
    <x v="4"/>
    <n v="2"/>
    <n v="197"/>
    <n v="0.19700000000000001"/>
  </r>
  <r>
    <x v="0"/>
    <x v="4"/>
    <x v="5"/>
    <n v="0"/>
    <n v="112"/>
    <n v="0.112"/>
  </r>
  <r>
    <x v="0"/>
    <x v="4"/>
    <x v="6"/>
    <n v="0"/>
    <n v="187"/>
    <n v="0.187"/>
  </r>
  <r>
    <x v="0"/>
    <x v="4"/>
    <x v="0"/>
    <n v="0"/>
    <n v="162"/>
    <n v="0.16200000000000001"/>
  </r>
  <r>
    <x v="0"/>
    <x v="4"/>
    <x v="1"/>
    <n v="0"/>
    <n v="136"/>
    <n v="0.13600000000000001"/>
  </r>
  <r>
    <x v="0"/>
    <x v="4"/>
    <x v="7"/>
    <n v="0"/>
    <n v="189"/>
    <n v="0.189"/>
  </r>
  <r>
    <x v="0"/>
    <x v="4"/>
    <x v="2"/>
    <n v="0"/>
    <n v="153"/>
    <n v="0.153"/>
  </r>
  <r>
    <x v="0"/>
    <x v="4"/>
    <x v="8"/>
    <n v="0"/>
    <n v="208"/>
    <n v="0.20799999999999999"/>
  </r>
  <r>
    <x v="0"/>
    <x v="5"/>
    <x v="3"/>
    <n v="0"/>
    <n v="2155"/>
    <n v="2.1549999999999998"/>
  </r>
  <r>
    <x v="0"/>
    <x v="5"/>
    <x v="4"/>
    <n v="0"/>
    <n v="68"/>
    <n v="6.8000000000000005E-2"/>
  </r>
  <r>
    <x v="0"/>
    <x v="5"/>
    <x v="5"/>
    <n v="0"/>
    <n v="72"/>
    <n v="7.1999999999999995E-2"/>
  </r>
  <r>
    <x v="0"/>
    <x v="5"/>
    <x v="6"/>
    <n v="0"/>
    <n v="58"/>
    <n v="5.8000000000000003E-2"/>
  </r>
  <r>
    <x v="0"/>
    <x v="5"/>
    <x v="0"/>
    <n v="0"/>
    <n v="2120"/>
    <n v="2.12"/>
  </r>
  <r>
    <x v="0"/>
    <x v="5"/>
    <x v="1"/>
    <n v="1"/>
    <n v="3925"/>
    <n v="3.9249999999999998"/>
  </r>
  <r>
    <x v="0"/>
    <x v="5"/>
    <x v="7"/>
    <n v="3"/>
    <n v="2100"/>
    <n v="2.1"/>
  </r>
  <r>
    <x v="0"/>
    <x v="5"/>
    <x v="2"/>
    <n v="3"/>
    <n v="4034"/>
    <n v="4.0339999999999998"/>
  </r>
  <r>
    <x v="0"/>
    <x v="5"/>
    <x v="8"/>
    <n v="0"/>
    <n v="4007"/>
    <n v="4.0069999999999997"/>
  </r>
  <r>
    <x v="0"/>
    <x v="1"/>
    <x v="8"/>
    <n v="0"/>
    <n v="23056"/>
    <n v="23.056000000000001"/>
  </r>
  <r>
    <x v="0"/>
    <x v="1"/>
    <x v="4"/>
    <n v="0"/>
    <n v="125"/>
    <n v="0.125"/>
  </r>
  <r>
    <x v="0"/>
    <x v="1"/>
    <x v="5"/>
    <n v="0"/>
    <n v="78"/>
    <n v="7.8E-2"/>
  </r>
  <r>
    <x v="0"/>
    <x v="1"/>
    <x v="6"/>
    <n v="0"/>
    <n v="62"/>
    <n v="6.2E-2"/>
  </r>
  <r>
    <x v="0"/>
    <x v="1"/>
    <x v="0"/>
    <n v="1"/>
    <n v="2994"/>
    <n v="2.9940000000000002"/>
  </r>
  <r>
    <x v="0"/>
    <x v="1"/>
    <x v="7"/>
    <n v="1"/>
    <n v="11787"/>
    <n v="11.787000000000001"/>
  </r>
  <r>
    <x v="0"/>
    <x v="1"/>
    <x v="3"/>
    <n v="0"/>
    <n v="10173"/>
    <n v="10.173"/>
  </r>
  <r>
    <x v="0"/>
    <x v="6"/>
    <x v="4"/>
    <n v="0"/>
    <n v="3613"/>
    <n v="3.613"/>
  </r>
  <r>
    <x v="0"/>
    <x v="6"/>
    <x v="5"/>
    <n v="0"/>
    <n v="799"/>
    <n v="0.79900000000000004"/>
  </r>
  <r>
    <x v="0"/>
    <x v="6"/>
    <x v="6"/>
    <n v="0"/>
    <n v="499"/>
    <n v="0.499"/>
  </r>
  <r>
    <x v="0"/>
    <x v="6"/>
    <x v="0"/>
    <n v="1"/>
    <n v="27056"/>
    <n v="27.056000000000001"/>
  </r>
  <r>
    <x v="0"/>
    <x v="7"/>
    <x v="1"/>
    <n v="11"/>
    <n v="78926369"/>
    <n v="78926.369000000006"/>
  </r>
  <r>
    <x v="0"/>
    <x v="7"/>
    <x v="2"/>
    <n v="7"/>
    <n v="288244619"/>
    <n v="288244.61900000001"/>
  </r>
  <r>
    <x v="0"/>
    <x v="7"/>
    <x v="8"/>
    <n v="10"/>
    <n v="379898814"/>
    <n v="379898.81400000001"/>
  </r>
  <r>
    <x v="0"/>
    <x v="7"/>
    <x v="4"/>
    <n v="0"/>
    <n v="5289"/>
    <n v="5.2889999999999997"/>
  </r>
  <r>
    <x v="0"/>
    <x v="7"/>
    <x v="5"/>
    <n v="0"/>
    <n v="2014"/>
    <n v="2.0139999999999998"/>
  </r>
  <r>
    <x v="0"/>
    <x v="7"/>
    <x v="6"/>
    <n v="0"/>
    <n v="1943"/>
    <n v="1.9430000000000001"/>
  </r>
  <r>
    <x v="0"/>
    <x v="7"/>
    <x v="0"/>
    <n v="0"/>
    <n v="109518"/>
    <n v="109.518"/>
  </r>
  <r>
    <x v="0"/>
    <x v="7"/>
    <x v="7"/>
    <n v="0"/>
    <n v="101613091"/>
    <n v="101613.091"/>
  </r>
  <r>
    <x v="0"/>
    <x v="7"/>
    <x v="3"/>
    <n v="0"/>
    <n v="3604409"/>
    <n v="3604.4090000000001"/>
  </r>
  <r>
    <x v="0"/>
    <x v="8"/>
    <x v="4"/>
    <n v="0"/>
    <n v="9393"/>
    <n v="9.3930000000000007"/>
  </r>
  <r>
    <x v="0"/>
    <x v="8"/>
    <x v="5"/>
    <n v="0"/>
    <n v="6549"/>
    <n v="6.5490000000000004"/>
  </r>
  <r>
    <x v="0"/>
    <x v="8"/>
    <x v="6"/>
    <n v="0"/>
    <n v="6462"/>
    <n v="6.4619999999999997"/>
  </r>
  <r>
    <x v="0"/>
    <x v="8"/>
    <x v="0"/>
    <n v="0"/>
    <n v="409015"/>
    <n v="409.01499999999999"/>
  </r>
  <r>
    <x v="0"/>
    <x v="8"/>
    <x v="4"/>
    <n v="0"/>
    <n v="9393"/>
    <n v="9.3930000000000007"/>
  </r>
  <r>
    <x v="0"/>
    <x v="8"/>
    <x v="5"/>
    <n v="0"/>
    <n v="6549"/>
    <n v="6.5490000000000004"/>
  </r>
  <r>
    <x v="0"/>
    <x v="8"/>
    <x v="6"/>
    <n v="0"/>
    <n v="6462"/>
    <n v="6.4619999999999997"/>
  </r>
  <r>
    <x v="0"/>
    <x v="8"/>
    <x v="0"/>
    <n v="0"/>
    <n v="409015"/>
    <n v="409.01499999999999"/>
  </r>
  <r>
    <x v="0"/>
    <x v="8"/>
    <x v="1"/>
    <n v="11"/>
    <n v="215446427"/>
    <n v="215446.427"/>
  </r>
  <r>
    <x v="0"/>
    <x v="0"/>
    <x v="4"/>
    <n v="0"/>
    <n v="108"/>
    <n v="0.108"/>
  </r>
  <r>
    <x v="0"/>
    <x v="0"/>
    <x v="5"/>
    <n v="0"/>
    <n v="69"/>
    <n v="6.9000000000000006E-2"/>
  </r>
  <r>
    <x v="0"/>
    <x v="0"/>
    <x v="6"/>
    <n v="0"/>
    <n v="52"/>
    <n v="5.1999999999999998E-2"/>
  </r>
  <r>
    <x v="0"/>
    <x v="0"/>
    <x v="0"/>
    <n v="1"/>
    <n v="440"/>
    <n v="0.44"/>
  </r>
  <r>
    <x v="0"/>
    <x v="8"/>
    <x v="2"/>
    <n v="10"/>
    <n v="104641837"/>
    <n v="104641.837"/>
  </r>
  <r>
    <x v="0"/>
    <x v="8"/>
    <x v="8"/>
    <n v="7"/>
    <n v="124542252"/>
    <n v="124542.25199999999"/>
  </r>
  <r>
    <x v="0"/>
    <x v="8"/>
    <x v="7"/>
    <n v="0"/>
    <n v="31964928"/>
    <n v="31964.928"/>
  </r>
  <r>
    <x v="0"/>
    <x v="8"/>
    <x v="3"/>
    <n v="0"/>
    <n v="6603179"/>
    <n v="6603.1790000000001"/>
  </r>
  <r>
    <x v="0"/>
    <x v="2"/>
    <x v="3"/>
    <n v="0"/>
    <n v="78"/>
    <n v="7.8E-2"/>
  </r>
  <r>
    <x v="0"/>
    <x v="2"/>
    <x v="4"/>
    <n v="5"/>
    <n v="770"/>
    <n v="0.77"/>
  </r>
  <r>
    <x v="0"/>
    <x v="2"/>
    <x v="5"/>
    <n v="0"/>
    <n v="96"/>
    <n v="9.6000000000000002E-2"/>
  </r>
  <r>
    <x v="0"/>
    <x v="2"/>
    <x v="6"/>
    <n v="2"/>
    <n v="1753"/>
    <n v="1.7529999999999999"/>
  </r>
  <r>
    <x v="0"/>
    <x v="2"/>
    <x v="0"/>
    <n v="0"/>
    <n v="110"/>
    <n v="0.11"/>
  </r>
  <r>
    <x v="0"/>
    <x v="2"/>
    <x v="1"/>
    <n v="0"/>
    <n v="6614"/>
    <n v="6.6139999999999999"/>
  </r>
  <r>
    <x v="0"/>
    <x v="2"/>
    <x v="7"/>
    <n v="0"/>
    <n v="141"/>
    <n v="0.14099999999999999"/>
  </r>
  <r>
    <x v="0"/>
    <x v="2"/>
    <x v="2"/>
    <n v="0"/>
    <n v="7050"/>
    <n v="7.05"/>
  </r>
  <r>
    <x v="0"/>
    <x v="2"/>
    <x v="8"/>
    <n v="0"/>
    <n v="6869"/>
    <n v="6.8689999999999998"/>
  </r>
  <r>
    <x v="0"/>
    <x v="3"/>
    <x v="3"/>
    <n v="0"/>
    <n v="149"/>
    <n v="0.14899999999999999"/>
  </r>
  <r>
    <x v="0"/>
    <x v="3"/>
    <x v="4"/>
    <n v="0"/>
    <n v="112"/>
    <n v="0.112"/>
  </r>
  <r>
    <x v="0"/>
    <x v="3"/>
    <x v="5"/>
    <n v="0"/>
    <n v="192"/>
    <n v="0.192"/>
  </r>
  <r>
    <x v="0"/>
    <x v="3"/>
    <x v="6"/>
    <n v="0"/>
    <n v="75"/>
    <n v="7.4999999999999997E-2"/>
  </r>
  <r>
    <x v="0"/>
    <x v="3"/>
    <x v="0"/>
    <n v="0"/>
    <n v="94"/>
    <n v="9.4E-2"/>
  </r>
  <r>
    <x v="0"/>
    <x v="3"/>
    <x v="1"/>
    <n v="0"/>
    <n v="181"/>
    <n v="0.18099999999999999"/>
  </r>
  <r>
    <x v="0"/>
    <x v="3"/>
    <x v="7"/>
    <n v="0"/>
    <n v="76"/>
    <n v="7.5999999999999998E-2"/>
  </r>
  <r>
    <x v="0"/>
    <x v="3"/>
    <x v="2"/>
    <n v="0"/>
    <n v="249"/>
    <n v="0.249"/>
  </r>
  <r>
    <x v="0"/>
    <x v="3"/>
    <x v="8"/>
    <n v="0"/>
    <n v="233"/>
    <n v="0.23300000000000001"/>
  </r>
  <r>
    <x v="0"/>
    <x v="4"/>
    <x v="3"/>
    <n v="0"/>
    <n v="140"/>
    <n v="0.14000000000000001"/>
  </r>
  <r>
    <x v="0"/>
    <x v="4"/>
    <x v="4"/>
    <n v="2"/>
    <n v="197"/>
    <n v="0.19700000000000001"/>
  </r>
  <r>
    <x v="0"/>
    <x v="4"/>
    <x v="5"/>
    <n v="0"/>
    <n v="112"/>
    <n v="0.112"/>
  </r>
  <r>
    <x v="0"/>
    <x v="4"/>
    <x v="6"/>
    <n v="0"/>
    <n v="187"/>
    <n v="0.187"/>
  </r>
  <r>
    <x v="0"/>
    <x v="4"/>
    <x v="0"/>
    <n v="0"/>
    <n v="162"/>
    <n v="0.16200000000000001"/>
  </r>
  <r>
    <x v="0"/>
    <x v="4"/>
    <x v="1"/>
    <n v="0"/>
    <n v="136"/>
    <n v="0.13600000000000001"/>
  </r>
  <r>
    <x v="0"/>
    <x v="4"/>
    <x v="7"/>
    <n v="0"/>
    <n v="189"/>
    <n v="0.189"/>
  </r>
  <r>
    <x v="0"/>
    <x v="4"/>
    <x v="2"/>
    <n v="0"/>
    <n v="153"/>
    <n v="0.153"/>
  </r>
  <r>
    <x v="0"/>
    <x v="4"/>
    <x v="8"/>
    <n v="0"/>
    <n v="208"/>
    <n v="0.20799999999999999"/>
  </r>
  <r>
    <x v="0"/>
    <x v="5"/>
    <x v="3"/>
    <n v="0"/>
    <n v="2155"/>
    <n v="2.1549999999999998"/>
  </r>
  <r>
    <x v="0"/>
    <x v="5"/>
    <x v="4"/>
    <n v="0"/>
    <n v="68"/>
    <n v="6.8000000000000005E-2"/>
  </r>
  <r>
    <x v="0"/>
    <x v="5"/>
    <x v="5"/>
    <n v="0"/>
    <n v="72"/>
    <n v="7.1999999999999995E-2"/>
  </r>
  <r>
    <x v="0"/>
    <x v="5"/>
    <x v="6"/>
    <n v="0"/>
    <n v="58"/>
    <n v="5.8000000000000003E-2"/>
  </r>
  <r>
    <x v="0"/>
    <x v="5"/>
    <x v="0"/>
    <n v="0"/>
    <n v="2120"/>
    <n v="2.12"/>
  </r>
  <r>
    <x v="0"/>
    <x v="5"/>
    <x v="1"/>
    <n v="1"/>
    <n v="3925"/>
    <n v="3.9249999999999998"/>
  </r>
  <r>
    <x v="0"/>
    <x v="5"/>
    <x v="7"/>
    <n v="3"/>
    <n v="2100"/>
    <n v="2.1"/>
  </r>
  <r>
    <x v="0"/>
    <x v="5"/>
    <x v="2"/>
    <n v="3"/>
    <n v="4034"/>
    <n v="4.0339999999999998"/>
  </r>
  <r>
    <x v="0"/>
    <x v="5"/>
    <x v="8"/>
    <n v="0"/>
    <n v="4007"/>
    <n v="4.0069999999999997"/>
  </r>
  <r>
    <x v="0"/>
    <x v="1"/>
    <x v="4"/>
    <n v="0"/>
    <n v="125"/>
    <n v="0.125"/>
  </r>
  <r>
    <x v="0"/>
    <x v="1"/>
    <x v="5"/>
    <n v="0"/>
    <n v="78"/>
    <n v="7.8E-2"/>
  </r>
  <r>
    <x v="0"/>
    <x v="1"/>
    <x v="6"/>
    <n v="0"/>
    <n v="62"/>
    <n v="6.2E-2"/>
  </r>
  <r>
    <x v="0"/>
    <x v="1"/>
    <x v="0"/>
    <n v="1"/>
    <n v="2994"/>
    <n v="2.9940000000000002"/>
  </r>
  <r>
    <x v="0"/>
    <x v="6"/>
    <x v="1"/>
    <n v="1"/>
    <n v="42096928"/>
    <n v="42096.928"/>
  </r>
  <r>
    <x v="0"/>
    <x v="6"/>
    <x v="2"/>
    <n v="4"/>
    <n v="229450442"/>
    <n v="229450.44200000001"/>
  </r>
  <r>
    <x v="0"/>
    <x v="6"/>
    <x v="8"/>
    <n v="4"/>
    <n v="112321134"/>
    <n v="112321.13400000001"/>
  </r>
  <r>
    <x v="0"/>
    <x v="6"/>
    <x v="4"/>
    <n v="0"/>
    <n v="3613"/>
    <n v="3.613"/>
  </r>
  <r>
    <x v="0"/>
    <x v="6"/>
    <x v="5"/>
    <n v="0"/>
    <n v="799"/>
    <n v="0.79900000000000004"/>
  </r>
  <r>
    <x v="0"/>
    <x v="6"/>
    <x v="6"/>
    <n v="0"/>
    <n v="499"/>
    <n v="0.499"/>
  </r>
  <r>
    <x v="0"/>
    <x v="6"/>
    <x v="0"/>
    <n v="1"/>
    <n v="27056"/>
    <n v="27.056000000000001"/>
  </r>
  <r>
    <x v="0"/>
    <x v="6"/>
    <x v="7"/>
    <n v="4"/>
    <n v="67349112"/>
    <n v="67349.111999999994"/>
  </r>
  <r>
    <x v="0"/>
    <x v="6"/>
    <x v="3"/>
    <n v="0"/>
    <n v="2901880"/>
    <n v="2901.88"/>
  </r>
  <r>
    <x v="0"/>
    <x v="7"/>
    <x v="4"/>
    <n v="0"/>
    <n v="5289"/>
    <n v="5.2889999999999997"/>
  </r>
  <r>
    <x v="0"/>
    <x v="7"/>
    <x v="5"/>
    <n v="0"/>
    <n v="2014"/>
    <n v="2.0139999999999998"/>
  </r>
  <r>
    <x v="0"/>
    <x v="7"/>
    <x v="6"/>
    <n v="0"/>
    <n v="1943"/>
    <n v="1.9430000000000001"/>
  </r>
  <r>
    <x v="0"/>
    <x v="7"/>
    <x v="0"/>
    <n v="0"/>
    <n v="109518"/>
    <n v="109.518"/>
  </r>
  <r>
    <x v="0"/>
    <x v="0"/>
    <x v="1"/>
    <n v="1"/>
    <n v="938"/>
    <n v="0.93799999999999994"/>
  </r>
  <r>
    <x v="0"/>
    <x v="0"/>
    <x v="2"/>
    <n v="5"/>
    <n v="890"/>
    <n v="0.89"/>
  </r>
  <r>
    <x v="0"/>
    <x v="0"/>
    <x v="8"/>
    <n v="2"/>
    <n v="719"/>
    <n v="0.71899999999999997"/>
  </r>
  <r>
    <x v="0"/>
    <x v="8"/>
    <x v="4"/>
    <n v="0"/>
    <n v="9393"/>
    <n v="9.3930000000000007"/>
  </r>
  <r>
    <x v="0"/>
    <x v="8"/>
    <x v="5"/>
    <n v="0"/>
    <n v="6549"/>
    <n v="6.5490000000000004"/>
  </r>
  <r>
    <x v="0"/>
    <x v="8"/>
    <x v="6"/>
    <n v="0"/>
    <n v="6462"/>
    <n v="6.4619999999999997"/>
  </r>
  <r>
    <x v="0"/>
    <x v="8"/>
    <x v="0"/>
    <n v="0"/>
    <n v="409015"/>
    <n v="409.01499999999999"/>
  </r>
  <r>
    <x v="0"/>
    <x v="0"/>
    <x v="7"/>
    <n v="2"/>
    <n v="846"/>
    <n v="0.84599999999999997"/>
  </r>
  <r>
    <x v="0"/>
    <x v="0"/>
    <x v="3"/>
    <n v="0"/>
    <n v="1505"/>
    <n v="1.50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5:H7" firstHeaderRow="0" firstDataRow="1" firstDataCol="1" rowPageCount="2" colPageCount="1"/>
  <pivotFields count="6">
    <pivotField axis="axisRow" showAll="0">
      <items count="2">
        <item x="0"/>
        <item t="default"/>
      </items>
    </pivotField>
    <pivotField axis="axisPage" multipleItemSelectionAllowed="1" showAll="0">
      <items count="10">
        <item x="1"/>
        <item h="1" x="2"/>
        <item h="1" x="3"/>
        <item x="7"/>
        <item x="8"/>
        <item x="6"/>
        <item h="1" x="5"/>
        <item x="0"/>
        <item h="1" x="4"/>
        <item t="default"/>
      </items>
    </pivotField>
    <pivotField axis="axisPage" multipleItemSelectionAllowed="1" showAll="0">
      <items count="10">
        <item x="1"/>
        <item h="1" x="4"/>
        <item h="1" x="5"/>
        <item x="2"/>
        <item x="8"/>
        <item x="7"/>
        <item h="1" x="0"/>
        <item x="3"/>
        <item h="1" x="6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hier="-1"/>
  </pageFields>
  <dataFields count="3">
    <dataField name="Summe von DurationSecs" fld="5" baseField="0" baseItem="0"/>
    <dataField name="Mittelwert von DurationSecs2" fld="5" subtotal="average" baseField="0" baseItem="0"/>
    <dataField name="Maximum von DurationSecs2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untimeTable" displayName="runtimeTable" ref="A1:F105" totalsRowShown="0">
  <autoFilter ref="A1:F105">
    <filterColumn colId="1">
      <filters>
        <filter val="activateLink"/>
        <filter val="findUnmarkedLink"/>
        <filter val="handleLinkRemoval1"/>
        <filter val="handleLinkRemoval2"/>
        <filter val="inactivateLink"/>
        <filter val="removeLink"/>
      </filters>
    </filterColumn>
    <filterColumn colId="2">
      <filters>
        <filter val="activateLink"/>
        <filter val="findUnmarkedLink"/>
        <filter val="handleLinkRemoval1"/>
        <filter val="handleLinkRemoval2"/>
        <filter val="inactivateLink"/>
        <filter val="removeLink"/>
      </filters>
    </filterColumn>
  </autoFilter>
  <sortState ref="A2:H139">
    <sortCondition ref="B1:B139"/>
  </sortState>
  <tableColumns count="6">
    <tableColumn id="1" name="InteractionType"/>
    <tableColumn id="2" name="RuleLeft"/>
    <tableColumn id="3" name="RuleRight"/>
    <tableColumn id="4" name="NumPairs"/>
    <tableColumn id="5" name="DurationMillis"/>
    <tableColumn id="6" name="DurationSecs" dataDxfId="1">
      <calculatedColumnFormula>runtimeTable[[#This Row],[DurationMillis]]/1000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B8" totalsRowShown="0">
  <autoFilter ref="A1:B8"/>
  <tableColumns count="2">
    <tableColumn id="1" name="Metric"/>
    <tableColumn id="2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G1" sqref="G1:G1048576"/>
    </sheetView>
  </sheetViews>
  <sheetFormatPr baseColWidth="10" defaultRowHeight="15" x14ac:dyDescent="0.25"/>
  <cols>
    <col min="1" max="1" width="17.140625" customWidth="1"/>
    <col min="2" max="3" width="19.5703125" bestFit="1" customWidth="1"/>
    <col min="4" max="4" width="11.7109375" customWidth="1"/>
    <col min="5" max="5" width="15.7109375" customWidth="1"/>
    <col min="6" max="6" width="14.85546875" style="1" bestFit="1" customWidth="1"/>
    <col min="7" max="7" width="11.42578125" style="2"/>
    <col min="10" max="10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15</v>
      </c>
    </row>
    <row r="2" spans="1:6" x14ac:dyDescent="0.25">
      <c r="A2" t="s">
        <v>5</v>
      </c>
      <c r="B2" t="s">
        <v>8</v>
      </c>
      <c r="C2" t="s">
        <v>8</v>
      </c>
      <c r="D2">
        <v>0</v>
      </c>
      <c r="E2">
        <v>22648</v>
      </c>
      <c r="F2" s="1">
        <f>runtimeTable[[#This Row],[DurationMillis]]/1000</f>
        <v>22.648</v>
      </c>
    </row>
    <row r="3" spans="1:6" hidden="1" x14ac:dyDescent="0.25">
      <c r="A3" t="s">
        <v>5</v>
      </c>
      <c r="B3" t="s">
        <v>8</v>
      </c>
      <c r="C3" t="s">
        <v>12</v>
      </c>
      <c r="D3">
        <v>0</v>
      </c>
      <c r="E3">
        <v>125</v>
      </c>
      <c r="F3" s="6">
        <f>runtimeTable[[#This Row],[DurationMillis]]/1000</f>
        <v>0.125</v>
      </c>
    </row>
    <row r="4" spans="1:6" hidden="1" x14ac:dyDescent="0.25">
      <c r="A4" t="s">
        <v>5</v>
      </c>
      <c r="B4" t="s">
        <v>8</v>
      </c>
      <c r="C4" t="s">
        <v>13</v>
      </c>
      <c r="D4">
        <v>0</v>
      </c>
      <c r="E4">
        <v>78</v>
      </c>
      <c r="F4">
        <f>runtimeTable[[#This Row],[DurationMillis]]/1000</f>
        <v>7.8E-2</v>
      </c>
    </row>
    <row r="5" spans="1:6" x14ac:dyDescent="0.25">
      <c r="A5" t="s">
        <v>5</v>
      </c>
      <c r="B5" t="s">
        <v>8</v>
      </c>
      <c r="C5" t="s">
        <v>10</v>
      </c>
      <c r="D5">
        <v>0</v>
      </c>
      <c r="E5">
        <v>22789</v>
      </c>
      <c r="F5" s="1">
        <f>runtimeTable[[#This Row],[DurationMillis]]/1000</f>
        <v>22.789000000000001</v>
      </c>
    </row>
    <row r="6" spans="1:6" x14ac:dyDescent="0.25">
      <c r="A6" t="s">
        <v>5</v>
      </c>
      <c r="B6" t="s">
        <v>8</v>
      </c>
      <c r="C6" t="s">
        <v>11</v>
      </c>
      <c r="D6">
        <v>0</v>
      </c>
      <c r="E6">
        <v>23056</v>
      </c>
      <c r="F6" s="1">
        <f>runtimeTable[[#This Row],[DurationMillis]]/1000</f>
        <v>23.056000000000001</v>
      </c>
    </row>
    <row r="7" spans="1:6" x14ac:dyDescent="0.25">
      <c r="A7" t="s">
        <v>5</v>
      </c>
      <c r="B7" t="s">
        <v>8</v>
      </c>
      <c r="C7" t="s">
        <v>9</v>
      </c>
      <c r="D7">
        <v>1</v>
      </c>
      <c r="E7">
        <v>11787</v>
      </c>
      <c r="F7" s="1">
        <f>runtimeTable[[#This Row],[DurationMillis]]/1000</f>
        <v>11.787000000000001</v>
      </c>
    </row>
    <row r="8" spans="1:6" hidden="1" x14ac:dyDescent="0.25">
      <c r="A8" t="s">
        <v>5</v>
      </c>
      <c r="B8" t="s">
        <v>8</v>
      </c>
      <c r="C8" t="s">
        <v>7</v>
      </c>
      <c r="D8">
        <v>1</v>
      </c>
      <c r="E8">
        <v>2994</v>
      </c>
      <c r="F8" s="6">
        <f>runtimeTable[[#This Row],[DurationMillis]]/1000</f>
        <v>2.9940000000000002</v>
      </c>
    </row>
    <row r="9" spans="1:6" x14ac:dyDescent="0.25">
      <c r="A9" t="s">
        <v>5</v>
      </c>
      <c r="B9" t="s">
        <v>8</v>
      </c>
      <c r="C9" t="s">
        <v>6</v>
      </c>
      <c r="D9">
        <v>0</v>
      </c>
      <c r="E9">
        <v>10173</v>
      </c>
      <c r="F9" s="1">
        <f>runtimeTable[[#This Row],[DurationMillis]]/1000</f>
        <v>10.173</v>
      </c>
    </row>
    <row r="10" spans="1:6" hidden="1" x14ac:dyDescent="0.25">
      <c r="A10" t="s">
        <v>5</v>
      </c>
      <c r="B10" t="s">
        <v>8</v>
      </c>
      <c r="C10" t="s">
        <v>14</v>
      </c>
      <c r="D10">
        <v>0</v>
      </c>
      <c r="E10">
        <v>62</v>
      </c>
      <c r="F10" s="6">
        <f>runtimeTable[[#This Row],[DurationMillis]]/1000</f>
        <v>6.2E-2</v>
      </c>
    </row>
    <row r="11" spans="1:6" hidden="1" x14ac:dyDescent="0.25">
      <c r="A11" t="s">
        <v>5</v>
      </c>
      <c r="B11" t="s">
        <v>12</v>
      </c>
      <c r="C11" t="s">
        <v>8</v>
      </c>
      <c r="D11">
        <v>0</v>
      </c>
      <c r="E11">
        <v>6614</v>
      </c>
      <c r="F11">
        <f>runtimeTable[[#This Row],[DurationMillis]]/1000</f>
        <v>6.6139999999999999</v>
      </c>
    </row>
    <row r="12" spans="1:6" hidden="1" x14ac:dyDescent="0.25">
      <c r="A12" t="s">
        <v>5</v>
      </c>
      <c r="B12" t="s">
        <v>12</v>
      </c>
      <c r="C12" t="s">
        <v>12</v>
      </c>
      <c r="D12">
        <v>5</v>
      </c>
      <c r="E12">
        <v>770</v>
      </c>
      <c r="F12">
        <f>runtimeTable[[#This Row],[DurationMillis]]/1000</f>
        <v>0.77</v>
      </c>
    </row>
    <row r="13" spans="1:6" hidden="1" x14ac:dyDescent="0.25">
      <c r="A13" t="s">
        <v>5</v>
      </c>
      <c r="B13" t="s">
        <v>12</v>
      </c>
      <c r="C13" t="s">
        <v>13</v>
      </c>
      <c r="D13">
        <v>0</v>
      </c>
      <c r="E13">
        <v>96</v>
      </c>
      <c r="F13">
        <f>runtimeTable[[#This Row],[DurationMillis]]/1000</f>
        <v>9.6000000000000002E-2</v>
      </c>
    </row>
    <row r="14" spans="1:6" hidden="1" x14ac:dyDescent="0.25">
      <c r="A14" t="s">
        <v>5</v>
      </c>
      <c r="B14" t="s">
        <v>12</v>
      </c>
      <c r="C14" t="s">
        <v>10</v>
      </c>
      <c r="D14">
        <v>0</v>
      </c>
      <c r="E14">
        <v>7050</v>
      </c>
      <c r="F14">
        <f>runtimeTable[[#This Row],[DurationMillis]]/1000</f>
        <v>7.05</v>
      </c>
    </row>
    <row r="15" spans="1:6" hidden="1" x14ac:dyDescent="0.25">
      <c r="A15" t="s">
        <v>5</v>
      </c>
      <c r="B15" t="s">
        <v>12</v>
      </c>
      <c r="C15" t="s">
        <v>11</v>
      </c>
      <c r="D15">
        <v>0</v>
      </c>
      <c r="E15">
        <v>6869</v>
      </c>
      <c r="F15">
        <f>runtimeTable[[#This Row],[DurationMillis]]/1000</f>
        <v>6.8689999999999998</v>
      </c>
    </row>
    <row r="16" spans="1:6" hidden="1" x14ac:dyDescent="0.25">
      <c r="A16" t="s">
        <v>5</v>
      </c>
      <c r="B16" t="s">
        <v>12</v>
      </c>
      <c r="C16" t="s">
        <v>9</v>
      </c>
      <c r="D16">
        <v>0</v>
      </c>
      <c r="E16">
        <v>141</v>
      </c>
      <c r="F16" s="6">
        <f>runtimeTable[[#This Row],[DurationMillis]]/1000</f>
        <v>0.14099999999999999</v>
      </c>
    </row>
    <row r="17" spans="1:6" hidden="1" x14ac:dyDescent="0.25">
      <c r="A17" t="s">
        <v>5</v>
      </c>
      <c r="B17" t="s">
        <v>12</v>
      </c>
      <c r="C17" t="s">
        <v>7</v>
      </c>
      <c r="D17">
        <v>0</v>
      </c>
      <c r="E17">
        <v>110</v>
      </c>
      <c r="F17" s="6">
        <f>runtimeTable[[#This Row],[DurationMillis]]/1000</f>
        <v>0.11</v>
      </c>
    </row>
    <row r="18" spans="1:6" hidden="1" x14ac:dyDescent="0.25">
      <c r="A18" t="s">
        <v>5</v>
      </c>
      <c r="B18" t="s">
        <v>12</v>
      </c>
      <c r="C18" t="s">
        <v>6</v>
      </c>
      <c r="D18">
        <v>0</v>
      </c>
      <c r="E18">
        <v>78</v>
      </c>
      <c r="F18" s="6">
        <f>runtimeTable[[#This Row],[DurationMillis]]/1000</f>
        <v>7.8E-2</v>
      </c>
    </row>
    <row r="19" spans="1:6" hidden="1" x14ac:dyDescent="0.25">
      <c r="A19" t="s">
        <v>5</v>
      </c>
      <c r="B19" t="s">
        <v>12</v>
      </c>
      <c r="C19" t="s">
        <v>14</v>
      </c>
      <c r="D19">
        <v>2</v>
      </c>
      <c r="E19">
        <v>1753</v>
      </c>
      <c r="F19" s="6">
        <f>runtimeTable[[#This Row],[DurationMillis]]/1000</f>
        <v>1.7529999999999999</v>
      </c>
    </row>
    <row r="20" spans="1:6" hidden="1" x14ac:dyDescent="0.25">
      <c r="A20" t="s">
        <v>5</v>
      </c>
      <c r="B20" t="s">
        <v>13</v>
      </c>
      <c r="C20" t="s">
        <v>8</v>
      </c>
      <c r="D20">
        <v>0</v>
      </c>
      <c r="E20">
        <v>181</v>
      </c>
      <c r="F20">
        <f>runtimeTable[[#This Row],[DurationMillis]]/1000</f>
        <v>0.18099999999999999</v>
      </c>
    </row>
    <row r="21" spans="1:6" hidden="1" x14ac:dyDescent="0.25">
      <c r="A21" t="s">
        <v>5</v>
      </c>
      <c r="B21" t="s">
        <v>13</v>
      </c>
      <c r="C21" t="s">
        <v>12</v>
      </c>
      <c r="D21">
        <v>0</v>
      </c>
      <c r="E21">
        <v>112</v>
      </c>
      <c r="F21">
        <f>runtimeTable[[#This Row],[DurationMillis]]/1000</f>
        <v>0.112</v>
      </c>
    </row>
    <row r="22" spans="1:6" hidden="1" x14ac:dyDescent="0.25">
      <c r="A22" t="s">
        <v>5</v>
      </c>
      <c r="B22" t="s">
        <v>13</v>
      </c>
      <c r="C22" t="s">
        <v>13</v>
      </c>
      <c r="D22">
        <v>0</v>
      </c>
      <c r="E22">
        <v>192</v>
      </c>
      <c r="F22">
        <f>runtimeTable[[#This Row],[DurationMillis]]/1000</f>
        <v>0.192</v>
      </c>
    </row>
    <row r="23" spans="1:6" hidden="1" x14ac:dyDescent="0.25">
      <c r="A23" t="s">
        <v>5</v>
      </c>
      <c r="B23" t="s">
        <v>13</v>
      </c>
      <c r="C23" t="s">
        <v>10</v>
      </c>
      <c r="D23">
        <v>0</v>
      </c>
      <c r="E23">
        <v>249</v>
      </c>
      <c r="F23">
        <f>runtimeTable[[#This Row],[DurationMillis]]/1000</f>
        <v>0.249</v>
      </c>
    </row>
    <row r="24" spans="1:6" hidden="1" x14ac:dyDescent="0.25">
      <c r="A24" t="s">
        <v>5</v>
      </c>
      <c r="B24" t="s">
        <v>13</v>
      </c>
      <c r="C24" t="s">
        <v>11</v>
      </c>
      <c r="D24">
        <v>0</v>
      </c>
      <c r="E24">
        <v>233</v>
      </c>
      <c r="F24" s="6">
        <f>runtimeTable[[#This Row],[DurationMillis]]/1000</f>
        <v>0.23300000000000001</v>
      </c>
    </row>
    <row r="25" spans="1:6" hidden="1" x14ac:dyDescent="0.25">
      <c r="A25" t="s">
        <v>5</v>
      </c>
      <c r="B25" t="s">
        <v>13</v>
      </c>
      <c r="C25" t="s">
        <v>9</v>
      </c>
      <c r="D25">
        <v>0</v>
      </c>
      <c r="E25">
        <v>76</v>
      </c>
      <c r="F25" s="6">
        <f>runtimeTable[[#This Row],[DurationMillis]]/1000</f>
        <v>7.5999999999999998E-2</v>
      </c>
    </row>
    <row r="26" spans="1:6" hidden="1" x14ac:dyDescent="0.25">
      <c r="A26" t="s">
        <v>5</v>
      </c>
      <c r="B26" t="s">
        <v>13</v>
      </c>
      <c r="C26" t="s">
        <v>7</v>
      </c>
      <c r="D26">
        <v>0</v>
      </c>
      <c r="E26">
        <v>94</v>
      </c>
      <c r="F26" s="6">
        <f>runtimeTable[[#This Row],[DurationMillis]]/1000</f>
        <v>9.4E-2</v>
      </c>
    </row>
    <row r="27" spans="1:6" hidden="1" x14ac:dyDescent="0.25">
      <c r="A27" t="s">
        <v>5</v>
      </c>
      <c r="B27" t="s">
        <v>13</v>
      </c>
      <c r="C27" t="s">
        <v>6</v>
      </c>
      <c r="D27">
        <v>0</v>
      </c>
      <c r="E27">
        <v>149</v>
      </c>
      <c r="F27" s="6">
        <f>runtimeTable[[#This Row],[DurationMillis]]/1000</f>
        <v>0.14899999999999999</v>
      </c>
    </row>
    <row r="28" spans="1:6" hidden="1" x14ac:dyDescent="0.25">
      <c r="A28" t="s">
        <v>5</v>
      </c>
      <c r="B28" t="s">
        <v>13</v>
      </c>
      <c r="C28" t="s">
        <v>14</v>
      </c>
      <c r="D28">
        <v>0</v>
      </c>
      <c r="E28">
        <v>75</v>
      </c>
      <c r="F28" s="6">
        <f>runtimeTable[[#This Row],[DurationMillis]]/1000</f>
        <v>7.4999999999999997E-2</v>
      </c>
    </row>
    <row r="29" spans="1:6" x14ac:dyDescent="0.25">
      <c r="A29" t="s">
        <v>5</v>
      </c>
      <c r="B29" t="s">
        <v>10</v>
      </c>
      <c r="C29" t="s">
        <v>8</v>
      </c>
      <c r="D29">
        <v>11</v>
      </c>
      <c r="E29">
        <v>78926369</v>
      </c>
      <c r="F29" s="1">
        <f>runtimeTable[[#This Row],[DurationMillis]]/1000</f>
        <v>78926.369000000006</v>
      </c>
    </row>
    <row r="30" spans="1:6" hidden="1" x14ac:dyDescent="0.25">
      <c r="A30" t="s">
        <v>5</v>
      </c>
      <c r="B30" t="s">
        <v>10</v>
      </c>
      <c r="C30" t="s">
        <v>12</v>
      </c>
      <c r="D30">
        <v>0</v>
      </c>
      <c r="E30">
        <v>5289</v>
      </c>
      <c r="F30" s="6">
        <f>runtimeTable[[#This Row],[DurationMillis]]/1000</f>
        <v>5.2889999999999997</v>
      </c>
    </row>
    <row r="31" spans="1:6" hidden="1" x14ac:dyDescent="0.25">
      <c r="A31" t="s">
        <v>5</v>
      </c>
      <c r="B31" t="s">
        <v>10</v>
      </c>
      <c r="C31" t="s">
        <v>13</v>
      </c>
      <c r="D31">
        <v>0</v>
      </c>
      <c r="E31">
        <v>2014</v>
      </c>
      <c r="F31" s="6">
        <f>runtimeTable[[#This Row],[DurationMillis]]/1000</f>
        <v>2.0139999999999998</v>
      </c>
    </row>
    <row r="32" spans="1:6" x14ac:dyDescent="0.25">
      <c r="A32" t="s">
        <v>5</v>
      </c>
      <c r="B32" t="s">
        <v>10</v>
      </c>
      <c r="C32" t="s">
        <v>10</v>
      </c>
      <c r="D32">
        <v>7</v>
      </c>
      <c r="E32">
        <v>288244619</v>
      </c>
      <c r="F32" s="1">
        <f>runtimeTable[[#This Row],[DurationMillis]]/1000</f>
        <v>288244.61900000001</v>
      </c>
    </row>
    <row r="33" spans="1:6" x14ac:dyDescent="0.25">
      <c r="A33" t="s">
        <v>5</v>
      </c>
      <c r="B33" t="s">
        <v>10</v>
      </c>
      <c r="C33" t="s">
        <v>11</v>
      </c>
      <c r="D33">
        <v>10</v>
      </c>
      <c r="E33">
        <v>379898814</v>
      </c>
      <c r="F33" s="1">
        <f>runtimeTable[[#This Row],[DurationMillis]]/1000</f>
        <v>379898.81400000001</v>
      </c>
    </row>
    <row r="34" spans="1:6" x14ac:dyDescent="0.25">
      <c r="A34" t="s">
        <v>5</v>
      </c>
      <c r="B34" t="s">
        <v>10</v>
      </c>
      <c r="C34" t="s">
        <v>9</v>
      </c>
      <c r="D34">
        <v>0</v>
      </c>
      <c r="E34">
        <v>101613091</v>
      </c>
      <c r="F34" s="1">
        <f>runtimeTable[[#This Row],[DurationMillis]]/1000</f>
        <v>101613.091</v>
      </c>
    </row>
    <row r="35" spans="1:6" hidden="1" x14ac:dyDescent="0.25">
      <c r="A35" t="s">
        <v>5</v>
      </c>
      <c r="B35" t="s">
        <v>10</v>
      </c>
      <c r="C35" t="s">
        <v>7</v>
      </c>
      <c r="D35">
        <v>0</v>
      </c>
      <c r="E35">
        <v>109518</v>
      </c>
      <c r="F35" s="6">
        <f>runtimeTable[[#This Row],[DurationMillis]]/1000</f>
        <v>109.518</v>
      </c>
    </row>
    <row r="36" spans="1:6" x14ac:dyDescent="0.25">
      <c r="A36" t="s">
        <v>5</v>
      </c>
      <c r="B36" t="s">
        <v>10</v>
      </c>
      <c r="C36" t="s">
        <v>6</v>
      </c>
      <c r="D36">
        <v>0</v>
      </c>
      <c r="E36">
        <v>3604409</v>
      </c>
      <c r="F36" s="1">
        <f>runtimeTable[[#This Row],[DurationMillis]]/1000</f>
        <v>3604.4090000000001</v>
      </c>
    </row>
    <row r="37" spans="1:6" hidden="1" x14ac:dyDescent="0.25">
      <c r="A37" t="s">
        <v>5</v>
      </c>
      <c r="B37" t="s">
        <v>10</v>
      </c>
      <c r="C37" t="s">
        <v>14</v>
      </c>
      <c r="D37">
        <v>0</v>
      </c>
      <c r="E37">
        <v>1943</v>
      </c>
      <c r="F37" s="6">
        <f>runtimeTable[[#This Row],[DurationMillis]]/1000</f>
        <v>1.9430000000000001</v>
      </c>
    </row>
    <row r="38" spans="1:6" x14ac:dyDescent="0.25">
      <c r="A38" t="s">
        <v>5</v>
      </c>
      <c r="B38" t="s">
        <v>11</v>
      </c>
      <c r="C38" t="s">
        <v>8</v>
      </c>
      <c r="D38">
        <v>11</v>
      </c>
      <c r="E38">
        <v>215446427</v>
      </c>
      <c r="F38" s="3">
        <f>runtimeTable[[#This Row],[DurationMillis]]/1000</f>
        <v>215446.427</v>
      </c>
    </row>
    <row r="39" spans="1:6" hidden="1" x14ac:dyDescent="0.25">
      <c r="A39" t="s">
        <v>5</v>
      </c>
      <c r="B39" t="s">
        <v>11</v>
      </c>
      <c r="C39" t="s">
        <v>12</v>
      </c>
      <c r="D39">
        <v>0</v>
      </c>
      <c r="E39">
        <v>9393</v>
      </c>
      <c r="F39" s="6">
        <f>runtimeTable[[#This Row],[DurationMillis]]/1000</f>
        <v>9.3930000000000007</v>
      </c>
    </row>
    <row r="40" spans="1:6" hidden="1" x14ac:dyDescent="0.25">
      <c r="A40" t="s">
        <v>5</v>
      </c>
      <c r="B40" t="s">
        <v>11</v>
      </c>
      <c r="C40" t="s">
        <v>13</v>
      </c>
      <c r="D40">
        <v>0</v>
      </c>
      <c r="E40">
        <v>6549</v>
      </c>
      <c r="F40" s="6">
        <f>runtimeTable[[#This Row],[DurationMillis]]/1000</f>
        <v>6.5490000000000004</v>
      </c>
    </row>
    <row r="41" spans="1:6" x14ac:dyDescent="0.25">
      <c r="A41" t="s">
        <v>5</v>
      </c>
      <c r="B41" t="s">
        <v>11</v>
      </c>
      <c r="C41" t="s">
        <v>10</v>
      </c>
      <c r="D41">
        <v>10</v>
      </c>
      <c r="E41">
        <v>104641837</v>
      </c>
      <c r="F41" s="3">
        <f>runtimeTable[[#This Row],[DurationMillis]]/1000</f>
        <v>104641.837</v>
      </c>
    </row>
    <row r="42" spans="1:6" x14ac:dyDescent="0.25">
      <c r="A42" t="s">
        <v>5</v>
      </c>
      <c r="B42" t="s">
        <v>11</v>
      </c>
      <c r="C42" t="s">
        <v>11</v>
      </c>
      <c r="D42">
        <v>7</v>
      </c>
      <c r="E42">
        <v>124542252</v>
      </c>
      <c r="F42" s="3">
        <f>runtimeTable[[#This Row],[DurationMillis]]/1000</f>
        <v>124542.25199999999</v>
      </c>
    </row>
    <row r="43" spans="1:6" x14ac:dyDescent="0.25">
      <c r="A43" t="s">
        <v>5</v>
      </c>
      <c r="B43" t="s">
        <v>11</v>
      </c>
      <c r="C43" t="s">
        <v>9</v>
      </c>
      <c r="D43">
        <v>0</v>
      </c>
      <c r="E43">
        <v>31964928</v>
      </c>
      <c r="F43" s="3">
        <f>runtimeTable[[#This Row],[DurationMillis]]/1000</f>
        <v>31964.928</v>
      </c>
    </row>
    <row r="44" spans="1:6" hidden="1" x14ac:dyDescent="0.25">
      <c r="A44" t="s">
        <v>5</v>
      </c>
      <c r="B44" t="s">
        <v>11</v>
      </c>
      <c r="C44" t="s">
        <v>7</v>
      </c>
      <c r="D44">
        <v>0</v>
      </c>
      <c r="E44">
        <v>409015</v>
      </c>
      <c r="F44" s="6">
        <f>runtimeTable[[#This Row],[DurationMillis]]/1000</f>
        <v>409.01499999999999</v>
      </c>
    </row>
    <row r="45" spans="1:6" x14ac:dyDescent="0.25">
      <c r="A45" t="s">
        <v>5</v>
      </c>
      <c r="B45" t="s">
        <v>11</v>
      </c>
      <c r="C45" t="s">
        <v>6</v>
      </c>
      <c r="D45">
        <v>0</v>
      </c>
      <c r="E45">
        <v>6603179</v>
      </c>
      <c r="F45" s="1">
        <f>runtimeTable[[#This Row],[DurationMillis]]/1000</f>
        <v>6603.1790000000001</v>
      </c>
    </row>
    <row r="46" spans="1:6" hidden="1" x14ac:dyDescent="0.25">
      <c r="A46" t="s">
        <v>5</v>
      </c>
      <c r="B46" t="s">
        <v>11</v>
      </c>
      <c r="C46" t="s">
        <v>14</v>
      </c>
      <c r="D46">
        <v>0</v>
      </c>
      <c r="E46">
        <v>6462</v>
      </c>
      <c r="F46" s="6">
        <f>runtimeTable[[#This Row],[DurationMillis]]/1000</f>
        <v>6.4619999999999997</v>
      </c>
    </row>
    <row r="47" spans="1:6" x14ac:dyDescent="0.25">
      <c r="A47" t="s">
        <v>5</v>
      </c>
      <c r="B47" t="s">
        <v>9</v>
      </c>
      <c r="C47" t="s">
        <v>8</v>
      </c>
      <c r="D47">
        <v>1</v>
      </c>
      <c r="E47">
        <v>42096928</v>
      </c>
      <c r="F47" s="1">
        <f>runtimeTable[[#This Row],[DurationMillis]]/1000</f>
        <v>42096.928</v>
      </c>
    </row>
    <row r="48" spans="1:6" hidden="1" x14ac:dyDescent="0.25">
      <c r="A48" t="s">
        <v>5</v>
      </c>
      <c r="B48" t="s">
        <v>9</v>
      </c>
      <c r="C48" t="s">
        <v>12</v>
      </c>
      <c r="D48">
        <v>0</v>
      </c>
      <c r="E48">
        <v>3613</v>
      </c>
      <c r="F48" s="6">
        <f>runtimeTable[[#This Row],[DurationMillis]]/1000</f>
        <v>3.613</v>
      </c>
    </row>
    <row r="49" spans="1:6" hidden="1" x14ac:dyDescent="0.25">
      <c r="A49" t="s">
        <v>5</v>
      </c>
      <c r="B49" t="s">
        <v>9</v>
      </c>
      <c r="C49" t="s">
        <v>13</v>
      </c>
      <c r="D49">
        <v>0</v>
      </c>
      <c r="E49">
        <v>799</v>
      </c>
      <c r="F49" s="6">
        <f>runtimeTable[[#This Row],[DurationMillis]]/1000</f>
        <v>0.79900000000000004</v>
      </c>
    </row>
    <row r="50" spans="1:6" x14ac:dyDescent="0.25">
      <c r="A50" t="s">
        <v>5</v>
      </c>
      <c r="B50" t="s">
        <v>9</v>
      </c>
      <c r="C50" t="s">
        <v>10</v>
      </c>
      <c r="D50">
        <v>4</v>
      </c>
      <c r="E50">
        <v>229450442</v>
      </c>
      <c r="F50" s="1">
        <f>runtimeTable[[#This Row],[DurationMillis]]/1000</f>
        <v>229450.44200000001</v>
      </c>
    </row>
    <row r="51" spans="1:6" x14ac:dyDescent="0.25">
      <c r="A51" t="s">
        <v>5</v>
      </c>
      <c r="B51" t="s">
        <v>9</v>
      </c>
      <c r="C51" t="s">
        <v>11</v>
      </c>
      <c r="D51">
        <v>4</v>
      </c>
      <c r="E51">
        <v>112321134</v>
      </c>
      <c r="F51" s="1">
        <f>runtimeTable[[#This Row],[DurationMillis]]/1000</f>
        <v>112321.13400000001</v>
      </c>
    </row>
    <row r="52" spans="1:6" x14ac:dyDescent="0.25">
      <c r="A52" t="s">
        <v>5</v>
      </c>
      <c r="B52" t="s">
        <v>9</v>
      </c>
      <c r="C52" t="s">
        <v>9</v>
      </c>
      <c r="D52">
        <v>4</v>
      </c>
      <c r="E52">
        <v>67349112</v>
      </c>
      <c r="F52" s="1">
        <f>runtimeTable[[#This Row],[DurationMillis]]/1000</f>
        <v>67349.111999999994</v>
      </c>
    </row>
    <row r="53" spans="1:6" hidden="1" x14ac:dyDescent="0.25">
      <c r="A53" t="s">
        <v>5</v>
      </c>
      <c r="B53" t="s">
        <v>9</v>
      </c>
      <c r="C53" t="s">
        <v>7</v>
      </c>
      <c r="D53">
        <v>1</v>
      </c>
      <c r="E53">
        <v>27056</v>
      </c>
      <c r="F53" s="6">
        <f>runtimeTable[[#This Row],[DurationMillis]]/1000</f>
        <v>27.056000000000001</v>
      </c>
    </row>
    <row r="54" spans="1:6" x14ac:dyDescent="0.25">
      <c r="A54" t="s">
        <v>5</v>
      </c>
      <c r="B54" t="s">
        <v>9</v>
      </c>
      <c r="C54" t="s">
        <v>6</v>
      </c>
      <c r="D54">
        <v>0</v>
      </c>
      <c r="E54">
        <v>2901880</v>
      </c>
      <c r="F54" s="1">
        <f>runtimeTable[[#This Row],[DurationMillis]]/1000</f>
        <v>2901.88</v>
      </c>
    </row>
    <row r="55" spans="1:6" hidden="1" x14ac:dyDescent="0.25">
      <c r="A55" t="s">
        <v>5</v>
      </c>
      <c r="B55" t="s">
        <v>9</v>
      </c>
      <c r="C55" t="s">
        <v>14</v>
      </c>
      <c r="D55">
        <v>0</v>
      </c>
      <c r="E55">
        <v>499</v>
      </c>
      <c r="F55" s="6">
        <f>runtimeTable[[#This Row],[DurationMillis]]/1000</f>
        <v>0.499</v>
      </c>
    </row>
    <row r="56" spans="1:6" hidden="1" x14ac:dyDescent="0.25">
      <c r="A56" t="s">
        <v>5</v>
      </c>
      <c r="B56" t="s">
        <v>7</v>
      </c>
      <c r="C56" t="s">
        <v>8</v>
      </c>
      <c r="D56">
        <v>1</v>
      </c>
      <c r="E56">
        <v>3925</v>
      </c>
      <c r="F56" s="6">
        <f>runtimeTable[[#This Row],[DurationMillis]]/1000</f>
        <v>3.9249999999999998</v>
      </c>
    </row>
    <row r="57" spans="1:6" hidden="1" x14ac:dyDescent="0.25">
      <c r="A57" t="s">
        <v>5</v>
      </c>
      <c r="B57" t="s">
        <v>7</v>
      </c>
      <c r="C57" t="s">
        <v>12</v>
      </c>
      <c r="D57">
        <v>0</v>
      </c>
      <c r="E57">
        <v>68</v>
      </c>
      <c r="F57" s="6">
        <f>runtimeTable[[#This Row],[DurationMillis]]/1000</f>
        <v>6.8000000000000005E-2</v>
      </c>
    </row>
    <row r="58" spans="1:6" hidden="1" x14ac:dyDescent="0.25">
      <c r="A58" t="s">
        <v>5</v>
      </c>
      <c r="B58" t="s">
        <v>7</v>
      </c>
      <c r="C58" t="s">
        <v>13</v>
      </c>
      <c r="D58">
        <v>0</v>
      </c>
      <c r="E58">
        <v>72</v>
      </c>
      <c r="F58" s="6">
        <f>runtimeTable[[#This Row],[DurationMillis]]/1000</f>
        <v>7.1999999999999995E-2</v>
      </c>
    </row>
    <row r="59" spans="1:6" hidden="1" x14ac:dyDescent="0.25">
      <c r="A59" t="s">
        <v>5</v>
      </c>
      <c r="B59" t="s">
        <v>7</v>
      </c>
      <c r="C59" t="s">
        <v>10</v>
      </c>
      <c r="D59">
        <v>3</v>
      </c>
      <c r="E59">
        <v>4034</v>
      </c>
      <c r="F59" s="6">
        <f>runtimeTable[[#This Row],[DurationMillis]]/1000</f>
        <v>4.0339999999999998</v>
      </c>
    </row>
    <row r="60" spans="1:6" hidden="1" x14ac:dyDescent="0.25">
      <c r="A60" t="s">
        <v>5</v>
      </c>
      <c r="B60" t="s">
        <v>7</v>
      </c>
      <c r="C60" t="s">
        <v>11</v>
      </c>
      <c r="D60">
        <v>0</v>
      </c>
      <c r="E60">
        <v>4007</v>
      </c>
      <c r="F60" s="6">
        <f>runtimeTable[[#This Row],[DurationMillis]]/1000</f>
        <v>4.0069999999999997</v>
      </c>
    </row>
    <row r="61" spans="1:6" hidden="1" x14ac:dyDescent="0.25">
      <c r="A61" t="s">
        <v>5</v>
      </c>
      <c r="B61" t="s">
        <v>7</v>
      </c>
      <c r="C61" t="s">
        <v>9</v>
      </c>
      <c r="D61">
        <v>3</v>
      </c>
      <c r="E61">
        <v>2100</v>
      </c>
      <c r="F61" s="3">
        <f>runtimeTable[[#This Row],[DurationMillis]]/1000</f>
        <v>2.1</v>
      </c>
    </row>
    <row r="62" spans="1:6" hidden="1" x14ac:dyDescent="0.25">
      <c r="A62" t="s">
        <v>5</v>
      </c>
      <c r="B62" t="s">
        <v>7</v>
      </c>
      <c r="C62" t="s">
        <v>7</v>
      </c>
      <c r="D62">
        <v>0</v>
      </c>
      <c r="E62">
        <v>2120</v>
      </c>
      <c r="F62" s="6">
        <f>runtimeTable[[#This Row],[DurationMillis]]/1000</f>
        <v>2.12</v>
      </c>
    </row>
    <row r="63" spans="1:6" hidden="1" x14ac:dyDescent="0.25">
      <c r="A63" t="s">
        <v>5</v>
      </c>
      <c r="B63" t="s">
        <v>7</v>
      </c>
      <c r="C63" t="s">
        <v>6</v>
      </c>
      <c r="D63">
        <v>0</v>
      </c>
      <c r="E63">
        <v>2155</v>
      </c>
      <c r="F63" s="6">
        <f>runtimeTable[[#This Row],[DurationMillis]]/1000</f>
        <v>2.1549999999999998</v>
      </c>
    </row>
    <row r="64" spans="1:6" hidden="1" x14ac:dyDescent="0.25">
      <c r="A64" t="s">
        <v>5</v>
      </c>
      <c r="B64" t="s">
        <v>7</v>
      </c>
      <c r="C64" t="s">
        <v>14</v>
      </c>
      <c r="D64">
        <v>0</v>
      </c>
      <c r="E64">
        <v>58</v>
      </c>
      <c r="F64" s="6">
        <f>runtimeTable[[#This Row],[DurationMillis]]/1000</f>
        <v>5.8000000000000003E-2</v>
      </c>
    </row>
    <row r="65" spans="1:6" x14ac:dyDescent="0.25">
      <c r="A65" t="s">
        <v>5</v>
      </c>
      <c r="B65" t="s">
        <v>6</v>
      </c>
      <c r="C65" t="s">
        <v>8</v>
      </c>
      <c r="D65">
        <v>1</v>
      </c>
      <c r="E65">
        <v>938</v>
      </c>
      <c r="F65" s="1">
        <f>runtimeTable[[#This Row],[DurationMillis]]/1000</f>
        <v>0.93799999999999994</v>
      </c>
    </row>
    <row r="66" spans="1:6" hidden="1" x14ac:dyDescent="0.25">
      <c r="A66" t="s">
        <v>5</v>
      </c>
      <c r="B66" t="s">
        <v>6</v>
      </c>
      <c r="C66" t="s">
        <v>12</v>
      </c>
      <c r="D66">
        <v>0</v>
      </c>
      <c r="E66">
        <v>108</v>
      </c>
      <c r="F66" s="3">
        <f>runtimeTable[[#This Row],[DurationMillis]]/1000</f>
        <v>0.108</v>
      </c>
    </row>
    <row r="67" spans="1:6" hidden="1" x14ac:dyDescent="0.25">
      <c r="A67" t="s">
        <v>5</v>
      </c>
      <c r="B67" t="s">
        <v>6</v>
      </c>
      <c r="C67" t="s">
        <v>13</v>
      </c>
      <c r="D67">
        <v>0</v>
      </c>
      <c r="E67">
        <v>69</v>
      </c>
      <c r="F67" s="3">
        <f>runtimeTable[[#This Row],[DurationMillis]]/1000</f>
        <v>6.9000000000000006E-2</v>
      </c>
    </row>
    <row r="68" spans="1:6" x14ac:dyDescent="0.25">
      <c r="A68" t="s">
        <v>5</v>
      </c>
      <c r="B68" t="s">
        <v>6</v>
      </c>
      <c r="C68" t="s">
        <v>10</v>
      </c>
      <c r="D68">
        <v>5</v>
      </c>
      <c r="E68">
        <v>890</v>
      </c>
      <c r="F68" s="1">
        <f>runtimeTable[[#This Row],[DurationMillis]]/1000</f>
        <v>0.89</v>
      </c>
    </row>
    <row r="69" spans="1:6" x14ac:dyDescent="0.25">
      <c r="A69" t="s">
        <v>5</v>
      </c>
      <c r="B69" t="s">
        <v>6</v>
      </c>
      <c r="C69" t="s">
        <v>11</v>
      </c>
      <c r="D69">
        <v>2</v>
      </c>
      <c r="E69">
        <v>719</v>
      </c>
      <c r="F69" s="1">
        <f>runtimeTable[[#This Row],[DurationMillis]]/1000</f>
        <v>0.71899999999999997</v>
      </c>
    </row>
    <row r="70" spans="1:6" x14ac:dyDescent="0.25">
      <c r="A70" t="s">
        <v>5</v>
      </c>
      <c r="B70" t="s">
        <v>6</v>
      </c>
      <c r="C70" t="s">
        <v>9</v>
      </c>
      <c r="D70">
        <v>2</v>
      </c>
      <c r="E70">
        <v>846</v>
      </c>
      <c r="F70" s="1">
        <f>runtimeTable[[#This Row],[DurationMillis]]/1000</f>
        <v>0.84599999999999997</v>
      </c>
    </row>
    <row r="71" spans="1:6" hidden="1" x14ac:dyDescent="0.25">
      <c r="A71" t="s">
        <v>5</v>
      </c>
      <c r="B71" t="s">
        <v>6</v>
      </c>
      <c r="C71" t="s">
        <v>7</v>
      </c>
      <c r="D71">
        <v>1</v>
      </c>
      <c r="E71">
        <v>313</v>
      </c>
      <c r="F71" s="6">
        <f>runtimeTable[[#This Row],[DurationMillis]]/1000</f>
        <v>0.313</v>
      </c>
    </row>
    <row r="72" spans="1:6" x14ac:dyDescent="0.25">
      <c r="A72" t="s">
        <v>5</v>
      </c>
      <c r="B72" t="s">
        <v>6</v>
      </c>
      <c r="C72" t="s">
        <v>6</v>
      </c>
      <c r="D72">
        <v>0</v>
      </c>
      <c r="E72">
        <v>1505</v>
      </c>
      <c r="F72" s="3">
        <f>runtimeTable[[#This Row],[DurationMillis]]/1000</f>
        <v>1.5049999999999999</v>
      </c>
    </row>
    <row r="73" spans="1:6" hidden="1" x14ac:dyDescent="0.25">
      <c r="A73" t="s">
        <v>5</v>
      </c>
      <c r="B73" t="s">
        <v>6</v>
      </c>
      <c r="C73" t="s">
        <v>14</v>
      </c>
      <c r="D73">
        <v>0</v>
      </c>
      <c r="E73">
        <v>52</v>
      </c>
      <c r="F73" s="3">
        <f>runtimeTable[[#This Row],[DurationMillis]]/1000</f>
        <v>5.1999999999999998E-2</v>
      </c>
    </row>
    <row r="74" spans="1:6" hidden="1" x14ac:dyDescent="0.25">
      <c r="A74" t="s">
        <v>5</v>
      </c>
      <c r="B74" t="s">
        <v>14</v>
      </c>
      <c r="C74" t="s">
        <v>8</v>
      </c>
      <c r="D74">
        <v>0</v>
      </c>
      <c r="E74">
        <v>136</v>
      </c>
      <c r="F74" s="6">
        <f>runtimeTable[[#This Row],[DurationMillis]]/1000</f>
        <v>0.13600000000000001</v>
      </c>
    </row>
    <row r="75" spans="1:6" hidden="1" x14ac:dyDescent="0.25">
      <c r="A75" t="s">
        <v>5</v>
      </c>
      <c r="B75" t="s">
        <v>14</v>
      </c>
      <c r="C75" t="s">
        <v>12</v>
      </c>
      <c r="D75">
        <v>2</v>
      </c>
      <c r="E75">
        <v>197</v>
      </c>
      <c r="F75" s="6">
        <f>runtimeTable[[#This Row],[DurationMillis]]/1000</f>
        <v>0.19700000000000001</v>
      </c>
    </row>
    <row r="76" spans="1:6" hidden="1" x14ac:dyDescent="0.25">
      <c r="A76" t="s">
        <v>5</v>
      </c>
      <c r="B76" t="s">
        <v>14</v>
      </c>
      <c r="C76" t="s">
        <v>13</v>
      </c>
      <c r="D76">
        <v>0</v>
      </c>
      <c r="E76">
        <v>112</v>
      </c>
      <c r="F76" s="6">
        <f>runtimeTable[[#This Row],[DurationMillis]]/1000</f>
        <v>0.112</v>
      </c>
    </row>
    <row r="77" spans="1:6" hidden="1" x14ac:dyDescent="0.25">
      <c r="A77" t="s">
        <v>5</v>
      </c>
      <c r="B77" t="s">
        <v>14</v>
      </c>
      <c r="C77" t="s">
        <v>10</v>
      </c>
      <c r="D77">
        <v>0</v>
      </c>
      <c r="E77">
        <v>153</v>
      </c>
      <c r="F77" s="6">
        <f>runtimeTable[[#This Row],[DurationMillis]]/1000</f>
        <v>0.153</v>
      </c>
    </row>
    <row r="78" spans="1:6" hidden="1" x14ac:dyDescent="0.25">
      <c r="A78" t="s">
        <v>5</v>
      </c>
      <c r="B78" t="s">
        <v>14</v>
      </c>
      <c r="C78" t="s">
        <v>11</v>
      </c>
      <c r="D78">
        <v>0</v>
      </c>
      <c r="E78">
        <v>208</v>
      </c>
      <c r="F78" s="6">
        <f>runtimeTable[[#This Row],[DurationMillis]]/1000</f>
        <v>0.20799999999999999</v>
      </c>
    </row>
    <row r="79" spans="1:6" hidden="1" x14ac:dyDescent="0.25">
      <c r="A79" t="s">
        <v>5</v>
      </c>
      <c r="B79" t="s">
        <v>14</v>
      </c>
      <c r="C79" t="s">
        <v>9</v>
      </c>
      <c r="D79">
        <v>0</v>
      </c>
      <c r="E79">
        <v>189</v>
      </c>
      <c r="F79" s="6">
        <f>runtimeTable[[#This Row],[DurationMillis]]/1000</f>
        <v>0.189</v>
      </c>
    </row>
    <row r="80" spans="1:6" hidden="1" x14ac:dyDescent="0.25">
      <c r="A80" t="s">
        <v>5</v>
      </c>
      <c r="B80" t="s">
        <v>14</v>
      </c>
      <c r="C80" t="s">
        <v>7</v>
      </c>
      <c r="D80">
        <v>0</v>
      </c>
      <c r="E80">
        <v>162</v>
      </c>
      <c r="F80" s="6">
        <f>runtimeTable[[#This Row],[DurationMillis]]/1000</f>
        <v>0.16200000000000001</v>
      </c>
    </row>
    <row r="81" spans="1:6" hidden="1" x14ac:dyDescent="0.25">
      <c r="A81" t="s">
        <v>5</v>
      </c>
      <c r="B81" t="s">
        <v>14</v>
      </c>
      <c r="C81" t="s">
        <v>6</v>
      </c>
      <c r="D81">
        <v>0</v>
      </c>
      <c r="E81">
        <v>140</v>
      </c>
      <c r="F81" s="6">
        <f>runtimeTable[[#This Row],[DurationMillis]]/1000</f>
        <v>0.14000000000000001</v>
      </c>
    </row>
    <row r="82" spans="1:6" hidden="1" x14ac:dyDescent="0.25">
      <c r="A82" t="s">
        <v>5</v>
      </c>
      <c r="B82" t="s">
        <v>14</v>
      </c>
      <c r="C82" t="s">
        <v>14</v>
      </c>
      <c r="D82">
        <v>0</v>
      </c>
      <c r="E82">
        <v>187</v>
      </c>
      <c r="F82" s="6">
        <f>runtimeTable[[#This Row],[DurationMillis]]/1000</f>
        <v>0.187</v>
      </c>
    </row>
    <row r="83" spans="1:6" x14ac:dyDescent="0.25">
      <c r="A83" s="7" t="s">
        <v>5</v>
      </c>
      <c r="B83" t="s">
        <v>6</v>
      </c>
      <c r="C83" t="s">
        <v>29</v>
      </c>
      <c r="D83">
        <v>1</v>
      </c>
      <c r="E83">
        <v>733</v>
      </c>
      <c r="F83" s="3">
        <f>runtimeTable[[#This Row],[DurationMillis]]/1000</f>
        <v>0.73299999999999998</v>
      </c>
    </row>
    <row r="84" spans="1:6" hidden="1" x14ac:dyDescent="0.25">
      <c r="A84" s="7" t="s">
        <v>5</v>
      </c>
      <c r="B84" t="s">
        <v>12</v>
      </c>
      <c r="C84" t="s">
        <v>29</v>
      </c>
      <c r="D84">
        <v>0</v>
      </c>
      <c r="E84">
        <v>89</v>
      </c>
      <c r="F84" s="3">
        <f>runtimeTable[[#This Row],[DurationMillis]]/1000</f>
        <v>8.8999999999999996E-2</v>
      </c>
    </row>
    <row r="85" spans="1:6" hidden="1" x14ac:dyDescent="0.25">
      <c r="A85" s="7" t="s">
        <v>5</v>
      </c>
      <c r="B85" t="s">
        <v>13</v>
      </c>
      <c r="C85" t="s">
        <v>29</v>
      </c>
      <c r="D85">
        <v>0</v>
      </c>
      <c r="E85">
        <v>56</v>
      </c>
      <c r="F85" s="3">
        <f>runtimeTable[[#This Row],[DurationMillis]]/1000</f>
        <v>5.6000000000000001E-2</v>
      </c>
    </row>
    <row r="86" spans="1:6" hidden="1" x14ac:dyDescent="0.25">
      <c r="A86" s="7" t="s">
        <v>5</v>
      </c>
      <c r="B86" t="s">
        <v>14</v>
      </c>
      <c r="C86" t="s">
        <v>29</v>
      </c>
      <c r="D86">
        <v>0</v>
      </c>
      <c r="E86">
        <v>36</v>
      </c>
      <c r="F86" s="3">
        <f>runtimeTable[[#This Row],[DurationMillis]]/1000</f>
        <v>3.5999999999999997E-2</v>
      </c>
    </row>
    <row r="87" spans="1:6" hidden="1" x14ac:dyDescent="0.25">
      <c r="A87" s="7" t="s">
        <v>5</v>
      </c>
      <c r="B87" t="s">
        <v>7</v>
      </c>
      <c r="C87" t="s">
        <v>29</v>
      </c>
      <c r="D87">
        <v>0</v>
      </c>
      <c r="E87">
        <v>50</v>
      </c>
      <c r="F87" s="3">
        <f>runtimeTable[[#This Row],[DurationMillis]]/1000</f>
        <v>0.05</v>
      </c>
    </row>
    <row r="88" spans="1:6" x14ac:dyDescent="0.25">
      <c r="A88" s="7" t="s">
        <v>5</v>
      </c>
      <c r="B88" t="s">
        <v>8</v>
      </c>
      <c r="C88" t="s">
        <v>29</v>
      </c>
      <c r="D88">
        <v>1</v>
      </c>
      <c r="E88">
        <v>311</v>
      </c>
      <c r="F88" s="3">
        <f>runtimeTable[[#This Row],[DurationMillis]]/1000</f>
        <v>0.311</v>
      </c>
    </row>
    <row r="89" spans="1:6" x14ac:dyDescent="0.25">
      <c r="A89" s="7" t="s">
        <v>5</v>
      </c>
      <c r="B89" t="s">
        <v>9</v>
      </c>
      <c r="C89" t="s">
        <v>29</v>
      </c>
      <c r="D89">
        <v>1</v>
      </c>
      <c r="E89">
        <v>421</v>
      </c>
      <c r="F89" s="3">
        <f>runtimeTable[[#This Row],[DurationMillis]]/1000</f>
        <v>0.42099999999999999</v>
      </c>
    </row>
    <row r="90" spans="1:6" x14ac:dyDescent="0.25">
      <c r="A90" s="7" t="s">
        <v>5</v>
      </c>
      <c r="B90" t="s">
        <v>10</v>
      </c>
      <c r="C90" t="s">
        <v>29</v>
      </c>
      <c r="D90">
        <v>0</v>
      </c>
      <c r="E90">
        <v>84</v>
      </c>
      <c r="F90" s="3">
        <f>runtimeTable[[#This Row],[DurationMillis]]/1000</f>
        <v>8.4000000000000005E-2</v>
      </c>
    </row>
    <row r="91" spans="1:6" x14ac:dyDescent="0.25">
      <c r="A91" s="7" t="s">
        <v>5</v>
      </c>
      <c r="B91" t="s">
        <v>11</v>
      </c>
      <c r="C91" t="s">
        <v>29</v>
      </c>
      <c r="D91">
        <v>0</v>
      </c>
      <c r="E91">
        <v>80</v>
      </c>
      <c r="F91" s="3">
        <f>runtimeTable[[#This Row],[DurationMillis]]/1000</f>
        <v>0.08</v>
      </c>
    </row>
    <row r="92" spans="1:6" hidden="1" x14ac:dyDescent="0.25">
      <c r="A92" s="7" t="s">
        <v>5</v>
      </c>
      <c r="B92" t="s">
        <v>30</v>
      </c>
      <c r="C92" t="s">
        <v>29</v>
      </c>
      <c r="D92">
        <v>0</v>
      </c>
      <c r="E92">
        <v>311</v>
      </c>
      <c r="F92" s="3">
        <f>runtimeTable[[#This Row],[DurationMillis]]/1000</f>
        <v>0.311</v>
      </c>
    </row>
    <row r="93" spans="1:6" hidden="1" x14ac:dyDescent="0.25">
      <c r="A93" s="7" t="s">
        <v>5</v>
      </c>
      <c r="B93" t="s">
        <v>31</v>
      </c>
      <c r="C93" t="s">
        <v>29</v>
      </c>
      <c r="D93">
        <v>0</v>
      </c>
      <c r="E93">
        <v>62</v>
      </c>
      <c r="F93" s="3">
        <f>runtimeTable[[#This Row],[DurationMillis]]/1000</f>
        <v>6.2E-2</v>
      </c>
    </row>
    <row r="94" spans="1:6" x14ac:dyDescent="0.25">
      <c r="A94" s="7" t="s">
        <v>5</v>
      </c>
      <c r="B94" t="s">
        <v>29</v>
      </c>
      <c r="C94" t="s">
        <v>6</v>
      </c>
      <c r="D94">
        <v>0</v>
      </c>
      <c r="E94">
        <v>40</v>
      </c>
      <c r="F94" s="3">
        <f>runtimeTable[[#This Row],[DurationMillis]]/1000</f>
        <v>0.04</v>
      </c>
    </row>
    <row r="95" spans="1:6" hidden="1" x14ac:dyDescent="0.25">
      <c r="A95" s="7" t="s">
        <v>5</v>
      </c>
      <c r="B95" t="s">
        <v>29</v>
      </c>
      <c r="C95" t="s">
        <v>12</v>
      </c>
      <c r="D95">
        <v>0</v>
      </c>
      <c r="E95">
        <v>39</v>
      </c>
      <c r="F95" s="3">
        <f>runtimeTable[[#This Row],[DurationMillis]]/1000</f>
        <v>3.9E-2</v>
      </c>
    </row>
    <row r="96" spans="1:6" hidden="1" x14ac:dyDescent="0.25">
      <c r="A96" s="7" t="s">
        <v>5</v>
      </c>
      <c r="B96" t="s">
        <v>29</v>
      </c>
      <c r="C96" t="s">
        <v>13</v>
      </c>
      <c r="D96">
        <v>0</v>
      </c>
      <c r="E96">
        <v>39</v>
      </c>
      <c r="F96" s="3">
        <f>runtimeTable[[#This Row],[DurationMillis]]/1000</f>
        <v>3.9E-2</v>
      </c>
    </row>
    <row r="97" spans="1:6" hidden="1" x14ac:dyDescent="0.25">
      <c r="A97" s="7" t="s">
        <v>5</v>
      </c>
      <c r="B97" t="s">
        <v>29</v>
      </c>
      <c r="C97" t="s">
        <v>14</v>
      </c>
      <c r="D97">
        <v>0</v>
      </c>
      <c r="E97">
        <v>37</v>
      </c>
      <c r="F97" s="3">
        <f>runtimeTable[[#This Row],[DurationMillis]]/1000</f>
        <v>3.6999999999999998E-2</v>
      </c>
    </row>
    <row r="98" spans="1:6" hidden="1" x14ac:dyDescent="0.25">
      <c r="A98" s="7" t="s">
        <v>5</v>
      </c>
      <c r="B98" t="s">
        <v>29</v>
      </c>
      <c r="C98" t="s">
        <v>7</v>
      </c>
      <c r="D98">
        <v>0</v>
      </c>
      <c r="E98">
        <v>59</v>
      </c>
      <c r="F98" s="3">
        <f>runtimeTable[[#This Row],[DurationMillis]]/1000</f>
        <v>5.8999999999999997E-2</v>
      </c>
    </row>
    <row r="99" spans="1:6" x14ac:dyDescent="0.25">
      <c r="A99" s="7" t="s">
        <v>5</v>
      </c>
      <c r="B99" t="s">
        <v>29</v>
      </c>
      <c r="C99" t="s">
        <v>8</v>
      </c>
      <c r="D99">
        <v>0</v>
      </c>
      <c r="E99">
        <v>54</v>
      </c>
      <c r="F99" s="3">
        <f>runtimeTable[[#This Row],[DurationMillis]]/1000</f>
        <v>5.3999999999999999E-2</v>
      </c>
    </row>
    <row r="100" spans="1:6" x14ac:dyDescent="0.25">
      <c r="A100" s="7" t="s">
        <v>5</v>
      </c>
      <c r="B100" t="s">
        <v>29</v>
      </c>
      <c r="C100" t="s">
        <v>9</v>
      </c>
      <c r="D100">
        <v>0</v>
      </c>
      <c r="E100">
        <v>50</v>
      </c>
      <c r="F100" s="3">
        <f>runtimeTable[[#This Row],[DurationMillis]]/1000</f>
        <v>0.05</v>
      </c>
    </row>
    <row r="101" spans="1:6" x14ac:dyDescent="0.25">
      <c r="A101" s="7" t="s">
        <v>5</v>
      </c>
      <c r="B101" t="s">
        <v>29</v>
      </c>
      <c r="C101" t="s">
        <v>10</v>
      </c>
      <c r="D101">
        <v>0</v>
      </c>
      <c r="E101">
        <v>68</v>
      </c>
      <c r="F101" s="3">
        <f>runtimeTable[[#This Row],[DurationMillis]]/1000</f>
        <v>6.8000000000000005E-2</v>
      </c>
    </row>
    <row r="102" spans="1:6" x14ac:dyDescent="0.25">
      <c r="A102" s="7" t="s">
        <v>5</v>
      </c>
      <c r="B102" t="s">
        <v>29</v>
      </c>
      <c r="C102" t="s">
        <v>11</v>
      </c>
      <c r="D102">
        <v>0</v>
      </c>
      <c r="E102">
        <v>48</v>
      </c>
      <c r="F102" s="3">
        <f>runtimeTable[[#This Row],[DurationMillis]]/1000</f>
        <v>4.8000000000000001E-2</v>
      </c>
    </row>
    <row r="103" spans="1:6" hidden="1" x14ac:dyDescent="0.25">
      <c r="A103" s="7" t="s">
        <v>5</v>
      </c>
      <c r="B103" t="s">
        <v>29</v>
      </c>
      <c r="C103" t="s">
        <v>30</v>
      </c>
      <c r="D103">
        <v>0</v>
      </c>
      <c r="E103">
        <v>35</v>
      </c>
      <c r="F103" s="3">
        <f>runtimeTable[[#This Row],[DurationMillis]]/1000</f>
        <v>3.5000000000000003E-2</v>
      </c>
    </row>
    <row r="104" spans="1:6" hidden="1" x14ac:dyDescent="0.25">
      <c r="A104" s="7" t="s">
        <v>5</v>
      </c>
      <c r="B104" t="s">
        <v>29</v>
      </c>
      <c r="C104" t="s">
        <v>31</v>
      </c>
      <c r="D104">
        <v>0</v>
      </c>
      <c r="E104">
        <v>43</v>
      </c>
      <c r="F104" s="3">
        <f>runtimeTable[[#This Row],[DurationMillis]]/1000</f>
        <v>4.2999999999999997E-2</v>
      </c>
    </row>
    <row r="105" spans="1:6" x14ac:dyDescent="0.25">
      <c r="A105" s="7" t="s">
        <v>5</v>
      </c>
      <c r="B105" t="s">
        <v>29</v>
      </c>
      <c r="C105" t="s">
        <v>29</v>
      </c>
      <c r="D105">
        <v>0</v>
      </c>
      <c r="E105">
        <v>46</v>
      </c>
      <c r="F105" s="3">
        <f>runtimeTable[[#This Row],[DurationMillis]]/1000</f>
        <v>4.5999999999999999E-2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" sqref="B2"/>
    </sheetView>
  </sheetViews>
  <sheetFormatPr baseColWidth="10" defaultRowHeight="15" x14ac:dyDescent="0.25"/>
  <cols>
    <col min="1" max="1" width="15" bestFit="1" customWidth="1"/>
    <col min="5" max="5" width="22.42578125" customWidth="1"/>
    <col min="6" max="6" width="23.7109375" bestFit="1" customWidth="1"/>
    <col min="7" max="7" width="27.85546875" bestFit="1" customWidth="1"/>
    <col min="8" max="8" width="27.140625" bestFit="1" customWidth="1"/>
  </cols>
  <sheetData>
    <row r="1" spans="1:8" s="7" customFormat="1" x14ac:dyDescent="0.25">
      <c r="A1" s="7" t="s">
        <v>32</v>
      </c>
      <c r="B1" s="7" t="s">
        <v>33</v>
      </c>
    </row>
    <row r="2" spans="1:8" x14ac:dyDescent="0.25">
      <c r="A2" t="s">
        <v>22</v>
      </c>
      <c r="B2" s="2">
        <f>SUBTOTAL(9,runtimeTable[DurationSecs])</f>
        <v>1789702.7070000004</v>
      </c>
      <c r="C2" s="2"/>
      <c r="E2" s="4" t="s">
        <v>1</v>
      </c>
      <c r="F2" t="s">
        <v>21</v>
      </c>
    </row>
    <row r="3" spans="1:8" x14ac:dyDescent="0.25">
      <c r="A3" t="s">
        <v>23</v>
      </c>
      <c r="B3" s="2">
        <f>B2/60/60</f>
        <v>497.13964083333343</v>
      </c>
      <c r="C3" s="2"/>
      <c r="E3" s="4" t="s">
        <v>2</v>
      </c>
      <c r="F3" t="s">
        <v>21</v>
      </c>
    </row>
    <row r="4" spans="1:8" x14ac:dyDescent="0.25">
      <c r="A4" t="s">
        <v>24</v>
      </c>
      <c r="B4" s="2">
        <f>B3/24</f>
        <v>20.714151701388893</v>
      </c>
      <c r="C4" s="2"/>
    </row>
    <row r="5" spans="1:8" x14ac:dyDescent="0.25">
      <c r="A5" t="s">
        <v>25</v>
      </c>
      <c r="B5" s="2">
        <f>SUBTOTAL(4,runtimeTable[DurationSecs])</f>
        <v>379898.81400000001</v>
      </c>
      <c r="C5" s="2"/>
      <c r="E5" s="4" t="s">
        <v>17</v>
      </c>
      <c r="F5" t="s">
        <v>16</v>
      </c>
      <c r="G5" t="s">
        <v>19</v>
      </c>
      <c r="H5" t="s">
        <v>20</v>
      </c>
    </row>
    <row r="6" spans="1:8" x14ac:dyDescent="0.25">
      <c r="A6" t="s">
        <v>26</v>
      </c>
      <c r="B6" s="1">
        <f>MEDIAN(runtimeTable[[#All],[DurationSecs]])</f>
        <v>0.312</v>
      </c>
      <c r="C6" s="1"/>
      <c r="E6" s="5" t="s">
        <v>5</v>
      </c>
      <c r="F6" s="3">
        <v>1789700.7720000001</v>
      </c>
      <c r="G6" s="3">
        <v>71588.030880000006</v>
      </c>
      <c r="H6" s="3">
        <v>379898.81400000001</v>
      </c>
    </row>
    <row r="7" spans="1:8" x14ac:dyDescent="0.25">
      <c r="A7" t="s">
        <v>27</v>
      </c>
      <c r="B7" s="2">
        <f>QUARTILE(runtimeTable[[#All],[DurationSecs]],3)</f>
        <v>6.6777499999999996</v>
      </c>
      <c r="C7" s="2"/>
      <c r="E7" s="5" t="s">
        <v>18</v>
      </c>
      <c r="F7" s="3">
        <v>1789700.7720000001</v>
      </c>
      <c r="G7" s="3">
        <v>71588.030880000006</v>
      </c>
      <c r="H7" s="3">
        <v>379898.81400000001</v>
      </c>
    </row>
    <row r="8" spans="1:8" x14ac:dyDescent="0.25">
      <c r="A8" t="s">
        <v>28</v>
      </c>
      <c r="B8" s="2">
        <f>_xlfn.PERCENTILE.INC(runtimeTable[[#All],[DurationSecs]],0.9)/60/60</f>
        <v>10.849257777777785</v>
      </c>
      <c r="C8" s="2"/>
    </row>
  </sheetData>
  <pageMargins left="0.7" right="0.7" top="0.78740157499999996" bottom="0.78740157499999996" header="0.3" footer="0.3"/>
  <pageSetup paperSize="9" orientation="portrait" horizontalDpi="4294967295" verticalDpi="4294967295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2018-04-17_CPAStatistics</vt:lpstr>
      <vt:lpstr>Statistics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Kluge</dc:creator>
  <cp:lastModifiedBy>Roland Kluge</cp:lastModifiedBy>
  <dcterms:modified xsi:type="dcterms:W3CDTF">2018-05-03T14:25:52Z</dcterms:modified>
</cp:coreProperties>
</file>