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3"/>
  <workbookPr/>
  <xr:revisionPtr revIDLastSave="0" documentId="11_3F708E511FEF7F06352B5ACFBC682555275B0769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Calculating Variables 1" sheetId="1" r:id="rId1"/>
    <sheet name="Calculating Variables 2" sheetId="2" r:id="rId2"/>
    <sheet name="Calculating Variables 3" sheetId="3" r:id="rId3"/>
    <sheet name="Calculating Variables 4" sheetId="4" r:id="rId4"/>
    <sheet name="Differential Current" sheetId="5" r:id="rId5"/>
    <sheet name="Differential Current  Chart" sheetId="7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10" i="1"/>
  <c r="C6" i="1"/>
  <c r="C7" i="1"/>
  <c r="C8" i="1"/>
  <c r="C9" i="1"/>
  <c r="C13" i="1"/>
  <c r="C14" i="1"/>
  <c r="A9" i="5"/>
  <c r="E16" i="1"/>
  <c r="B9" i="5"/>
  <c r="H9" i="5"/>
  <c r="G9" i="5"/>
  <c r="F9" i="5"/>
  <c r="E9" i="5"/>
  <c r="D9" i="5"/>
  <c r="C9" i="5"/>
  <c r="B2" i="3"/>
  <c r="C2" i="3"/>
  <c r="D2" i="3"/>
  <c r="C6" i="3"/>
  <c r="C7" i="3"/>
  <c r="C8" i="3"/>
  <c r="C10" i="3"/>
  <c r="C9" i="3"/>
  <c r="C13" i="3"/>
  <c r="C14" i="3"/>
  <c r="A8" i="5"/>
  <c r="C16" i="3"/>
  <c r="B8" i="5"/>
  <c r="H8" i="5"/>
  <c r="G8" i="5"/>
  <c r="F8" i="5"/>
  <c r="E8" i="5"/>
  <c r="D8" i="5"/>
  <c r="C8" i="5"/>
  <c r="A7" i="5"/>
  <c r="D16" i="1"/>
  <c r="B7" i="5"/>
  <c r="H7" i="5"/>
  <c r="G7" i="5"/>
  <c r="F7" i="5"/>
  <c r="E7" i="5"/>
  <c r="D7" i="5"/>
  <c r="C7" i="5"/>
  <c r="A6" i="5"/>
  <c r="C16" i="1"/>
  <c r="B6" i="5"/>
  <c r="H6" i="5"/>
  <c r="G6" i="5"/>
  <c r="F6" i="5"/>
  <c r="E6" i="5"/>
  <c r="D6" i="5"/>
  <c r="C6" i="5"/>
  <c r="A5" i="5"/>
  <c r="D16" i="3"/>
  <c r="B5" i="5"/>
  <c r="H5" i="5"/>
  <c r="G5" i="5"/>
  <c r="F5" i="5"/>
  <c r="E5" i="5"/>
  <c r="D5" i="5"/>
  <c r="C5" i="5"/>
  <c r="A4" i="5"/>
  <c r="B2" i="4"/>
  <c r="C2" i="4"/>
  <c r="D2" i="4"/>
  <c r="C6" i="4"/>
  <c r="C7" i="4"/>
  <c r="C8" i="4"/>
  <c r="C10" i="4"/>
  <c r="C9" i="4"/>
  <c r="C13" i="4"/>
  <c r="C16" i="4"/>
  <c r="C15" i="1"/>
  <c r="C17" i="4"/>
  <c r="C18" i="4"/>
  <c r="B15" i="1"/>
  <c r="B4" i="5"/>
  <c r="H4" i="5"/>
  <c r="G4" i="5"/>
  <c r="F4" i="5"/>
  <c r="E4" i="5"/>
  <c r="D4" i="5"/>
  <c r="C4" i="5"/>
  <c r="A3" i="5"/>
  <c r="B16" i="1"/>
  <c r="B3" i="5"/>
  <c r="H3" i="5"/>
  <c r="G3" i="5"/>
  <c r="F3" i="5"/>
  <c r="E3" i="5"/>
  <c r="D3" i="5"/>
  <c r="C3" i="5"/>
  <c r="A2" i="5"/>
  <c r="E16" i="3"/>
  <c r="B2" i="5"/>
  <c r="H2" i="5"/>
  <c r="G2" i="5"/>
  <c r="F2" i="5"/>
  <c r="E2" i="5"/>
  <c r="D2" i="5"/>
  <c r="C2" i="5"/>
  <c r="E16" i="4"/>
  <c r="D16" i="4"/>
  <c r="B16" i="4"/>
  <c r="E15" i="4"/>
  <c r="D15" i="4"/>
  <c r="C15" i="4"/>
  <c r="B15" i="4"/>
  <c r="C14" i="4"/>
  <c r="C5" i="4"/>
  <c r="C17" i="3"/>
  <c r="C18" i="3"/>
  <c r="B16" i="3"/>
  <c r="E15" i="3"/>
  <c r="D15" i="3"/>
  <c r="C15" i="3"/>
  <c r="B15" i="3"/>
  <c r="C5" i="3"/>
  <c r="D2" i="2"/>
  <c r="C6" i="2"/>
  <c r="C7" i="2"/>
  <c r="C8" i="2"/>
  <c r="C10" i="2"/>
  <c r="C9" i="2"/>
  <c r="C13" i="2"/>
  <c r="E16" i="2"/>
  <c r="D16" i="2"/>
  <c r="C16" i="2"/>
  <c r="B16" i="2"/>
  <c r="E15" i="2"/>
  <c r="D15" i="2"/>
  <c r="C15" i="2"/>
  <c r="B15" i="2"/>
  <c r="C14" i="2"/>
  <c r="C5" i="2"/>
  <c r="E15" i="1"/>
  <c r="D15" i="1"/>
  <c r="C5" i="1"/>
</calcChain>
</file>

<file path=xl/sharedStrings.xml><?xml version="1.0" encoding="utf-8"?>
<sst xmlns="http://schemas.openxmlformats.org/spreadsheetml/2006/main" count="52" uniqueCount="24">
  <si>
    <t>High</t>
  </si>
  <si>
    <t>Low</t>
  </si>
  <si>
    <t>Differential Input</t>
  </si>
  <si>
    <t>Differential</t>
  </si>
  <si>
    <t>Waves</t>
  </si>
  <si>
    <t>in Lambda</t>
  </si>
  <si>
    <t>^</t>
  </si>
  <si>
    <t>Output : Target</t>
  </si>
  <si>
    <t>Binary State</t>
  </si>
  <si>
    <t xml:space="preserve">Binary Channel 1 </t>
  </si>
  <si>
    <t>Biology</t>
  </si>
  <si>
    <t>Binary Channel 2</t>
  </si>
  <si>
    <t>Finance</t>
  </si>
  <si>
    <t>Binary Channel 3</t>
  </si>
  <si>
    <t>Chemistry</t>
  </si>
  <si>
    <t>Binary Channel 4</t>
  </si>
  <si>
    <t>Technology</t>
  </si>
  <si>
    <t>AC</t>
  </si>
  <si>
    <t>Negative AC</t>
  </si>
  <si>
    <t>Positive AC</t>
  </si>
  <si>
    <t>Divisional</t>
  </si>
  <si>
    <t>Multiplication</t>
  </si>
  <si>
    <t>Additional</t>
  </si>
  <si>
    <t>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</si>
</sst>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7" x14ac:knownFonts="1">
    <font>
      <sz val="10"/>
      <color rgb="FF000000"/>
      <name val="Arial"/>
    </font>
    <font>
      <b/>
      <sz val="9"/>
      <color rgb="FF000000"/>
      <name val="Arial"/>
    </font>
    <font>
      <sz val="9"/>
      <color theme="1"/>
      <name val="Arial"/>
    </font>
    <font>
      <sz val="10"/>
      <color theme="1"/>
      <name val="Arial"/>
    </font>
    <font>
      <b/>
      <sz val="9"/>
      <color theme="1"/>
      <name val="Arial"/>
    </font>
    <font>
      <sz val="9"/>
      <color rgb="FF00000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14">
    <border>
      <left/>
      <right/>
      <top/>
      <bottom/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EFEFEF"/>
      </left>
      <right style="thin">
        <color rgb="FFEFEFEF"/>
      </right>
      <top/>
      <bottom style="thin">
        <color rgb="FFEFEFEF"/>
      </bottom>
      <diagonal/>
    </border>
    <border>
      <left/>
      <right style="thin">
        <color rgb="FFEFEFEF"/>
      </right>
      <top/>
      <bottom style="thin">
        <color rgb="FFEFEFEF"/>
      </bottom>
      <diagonal/>
    </border>
    <border>
      <left style="thin">
        <color rgb="FFEFEFEF"/>
      </left>
      <right/>
      <top style="thin">
        <color rgb="FFEFEFEF"/>
      </top>
      <bottom style="thin">
        <color rgb="FFEFEFEF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EFEFEF"/>
      </bottom>
      <diagonal/>
    </border>
    <border>
      <left/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000000"/>
      </left>
      <right style="thin">
        <color rgb="FF000000"/>
      </right>
      <top style="thin">
        <color rgb="FFEFEFEF"/>
      </top>
      <bottom style="thin">
        <color rgb="FF000000"/>
      </bottom>
      <diagonal/>
    </border>
    <border>
      <left/>
      <right style="thin">
        <color rgb="FFEFEFEF"/>
      </right>
      <top style="thin">
        <color rgb="FFEFEFEF"/>
      </top>
      <bottom/>
      <diagonal/>
    </border>
    <border>
      <left style="thin">
        <color rgb="FF000000"/>
      </left>
      <right/>
      <top style="thin">
        <color rgb="FFEFEFEF"/>
      </top>
      <bottom style="thin">
        <color rgb="FF000000"/>
      </bottom>
      <diagonal/>
    </border>
    <border>
      <left style="thin">
        <color rgb="FFFF9900"/>
      </left>
      <right style="thin">
        <color rgb="FFFF9900"/>
      </right>
      <top style="thin">
        <color rgb="FFFF9900"/>
      </top>
      <bottom style="thin">
        <color rgb="FFFF99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164" fontId="1" fillId="2" borderId="1" xfId="0" applyNumberFormat="1" applyFont="1" applyFill="1" applyBorder="1" applyAlignment="1">
      <alignment horizontal="left"/>
    </xf>
    <xf numFmtId="164" fontId="2" fillId="2" borderId="2" xfId="0" applyNumberFormat="1" applyFont="1" applyFill="1" applyBorder="1" applyAlignment="1">
      <alignment horizontal="left"/>
    </xf>
    <xf numFmtId="164" fontId="2" fillId="2" borderId="3" xfId="0" applyNumberFormat="1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164" fontId="3" fillId="0" borderId="0" xfId="0" applyNumberFormat="1" applyFont="1"/>
    <xf numFmtId="164" fontId="4" fillId="2" borderId="1" xfId="0" applyNumberFormat="1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164" fontId="2" fillId="2" borderId="4" xfId="0" applyNumberFormat="1" applyFont="1" applyFill="1" applyBorder="1" applyAlignment="1">
      <alignment horizontal="left"/>
    </xf>
    <xf numFmtId="164" fontId="2" fillId="2" borderId="1" xfId="0" applyNumberFormat="1" applyFont="1" applyFill="1" applyBorder="1" applyAlignment="1"/>
    <xf numFmtId="164" fontId="2" fillId="2" borderId="5" xfId="0" applyNumberFormat="1" applyFont="1" applyFill="1" applyBorder="1" applyAlignment="1">
      <alignment horizontal="left"/>
    </xf>
    <xf numFmtId="164" fontId="2" fillId="2" borderId="4" xfId="0" applyNumberFormat="1" applyFont="1" applyFill="1" applyBorder="1" applyAlignment="1">
      <alignment horizontal="left"/>
    </xf>
    <xf numFmtId="164" fontId="2" fillId="2" borderId="6" xfId="0" applyNumberFormat="1" applyFont="1" applyFill="1" applyBorder="1" applyAlignment="1">
      <alignment horizontal="left"/>
    </xf>
    <xf numFmtId="164" fontId="2" fillId="2" borderId="7" xfId="0" applyNumberFormat="1" applyFont="1" applyFill="1" applyBorder="1" applyAlignment="1">
      <alignment horizontal="left"/>
    </xf>
    <xf numFmtId="164" fontId="2" fillId="2" borderId="8" xfId="0" applyNumberFormat="1" applyFont="1" applyFill="1" applyBorder="1" applyAlignment="1">
      <alignment horizontal="left"/>
    </xf>
    <xf numFmtId="164" fontId="2" fillId="2" borderId="0" xfId="0" applyNumberFormat="1" applyFont="1" applyFill="1" applyAlignment="1">
      <alignment horizontal="left"/>
    </xf>
    <xf numFmtId="164" fontId="3" fillId="2" borderId="4" xfId="0" applyNumberFormat="1" applyFont="1" applyFill="1" applyBorder="1" applyAlignment="1"/>
    <xf numFmtId="164" fontId="2" fillId="2" borderId="9" xfId="0" applyNumberFormat="1" applyFont="1" applyFill="1" applyBorder="1" applyAlignment="1">
      <alignment horizontal="left"/>
    </xf>
    <xf numFmtId="164" fontId="2" fillId="2" borderId="5" xfId="0" applyNumberFormat="1" applyFont="1" applyFill="1" applyBorder="1" applyAlignment="1">
      <alignment horizontal="left"/>
    </xf>
    <xf numFmtId="164" fontId="2" fillId="2" borderId="10" xfId="0" applyNumberFormat="1" applyFont="1" applyFill="1" applyBorder="1" applyAlignment="1">
      <alignment horizontal="left"/>
    </xf>
    <xf numFmtId="164" fontId="2" fillId="2" borderId="11" xfId="0" applyNumberFormat="1" applyFont="1" applyFill="1" applyBorder="1" applyAlignment="1">
      <alignment horizontal="left"/>
    </xf>
    <xf numFmtId="164" fontId="2" fillId="2" borderId="12" xfId="0" applyNumberFormat="1" applyFont="1" applyFill="1" applyBorder="1" applyAlignment="1">
      <alignment horizontal="left"/>
    </xf>
    <xf numFmtId="164" fontId="2" fillId="2" borderId="13" xfId="0" applyNumberFormat="1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164" fontId="2" fillId="2" borderId="2" xfId="0" applyNumberFormat="1" applyFont="1" applyFill="1" applyBorder="1" applyAlignment="1">
      <alignment horizontal="left"/>
    </xf>
    <xf numFmtId="164" fontId="2" fillId="2" borderId="3" xfId="0" applyNumberFormat="1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164" fontId="3" fillId="0" borderId="0" xfId="0" applyNumberFormat="1" applyFont="1"/>
    <xf numFmtId="164" fontId="4" fillId="2" borderId="1" xfId="0" applyNumberFormat="1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164" fontId="2" fillId="2" borderId="4" xfId="0" applyNumberFormat="1" applyFont="1" applyFill="1" applyBorder="1" applyAlignment="1">
      <alignment horizontal="left"/>
    </xf>
    <xf numFmtId="164" fontId="2" fillId="2" borderId="1" xfId="0" applyNumberFormat="1" applyFont="1" applyFill="1" applyBorder="1" applyAlignment="1"/>
    <xf numFmtId="164" fontId="2" fillId="2" borderId="5" xfId="0" applyNumberFormat="1" applyFont="1" applyFill="1" applyBorder="1" applyAlignment="1">
      <alignment horizontal="left"/>
    </xf>
    <xf numFmtId="164" fontId="3" fillId="2" borderId="4" xfId="0" applyNumberFormat="1" applyFont="1" applyFill="1" applyBorder="1" applyAlignment="1"/>
    <xf numFmtId="164" fontId="2" fillId="2" borderId="6" xfId="0" applyNumberFormat="1" applyFont="1" applyFill="1" applyBorder="1" applyAlignment="1">
      <alignment horizontal="left"/>
    </xf>
    <xf numFmtId="164" fontId="2" fillId="2" borderId="9" xfId="0" applyNumberFormat="1" applyFont="1" applyFill="1" applyBorder="1" applyAlignment="1">
      <alignment horizontal="left"/>
    </xf>
    <xf numFmtId="164" fontId="2" fillId="2" borderId="5" xfId="0" applyNumberFormat="1" applyFont="1" applyFill="1" applyBorder="1" applyAlignment="1">
      <alignment horizontal="left"/>
    </xf>
    <xf numFmtId="164" fontId="2" fillId="2" borderId="4" xfId="0" applyNumberFormat="1" applyFont="1" applyFill="1" applyBorder="1" applyAlignment="1">
      <alignment horizontal="left"/>
    </xf>
    <xf numFmtId="164" fontId="2" fillId="2" borderId="10" xfId="0" applyNumberFormat="1" applyFont="1" applyFill="1" applyBorder="1" applyAlignment="1">
      <alignment horizontal="left"/>
    </xf>
    <xf numFmtId="164" fontId="2" fillId="2" borderId="11" xfId="0" applyNumberFormat="1" applyFont="1" applyFill="1" applyBorder="1" applyAlignment="1">
      <alignment horizontal="left"/>
    </xf>
    <xf numFmtId="164" fontId="2" fillId="2" borderId="12" xfId="0" applyNumberFormat="1" applyFont="1" applyFill="1" applyBorder="1" applyAlignment="1">
      <alignment horizontal="left"/>
    </xf>
    <xf numFmtId="164" fontId="2" fillId="2" borderId="13" xfId="0" applyNumberFormat="1" applyFont="1" applyFill="1" applyBorder="1" applyAlignment="1">
      <alignment horizontal="left"/>
    </xf>
    <xf numFmtId="164" fontId="2" fillId="2" borderId="0" xfId="0" applyNumberFormat="1" applyFont="1" applyFill="1" applyAlignment="1">
      <alignment horizontal="left"/>
    </xf>
    <xf numFmtId="4" fontId="1" fillId="2" borderId="1" xfId="0" applyNumberFormat="1" applyFont="1" applyFill="1" applyBorder="1" applyAlignment="1">
      <alignment horizontal="left"/>
    </xf>
    <xf numFmtId="4" fontId="5" fillId="2" borderId="2" xfId="0" applyNumberFormat="1" applyFont="1" applyFill="1" applyBorder="1" applyAlignment="1">
      <alignment horizontal="left"/>
    </xf>
    <xf numFmtId="4" fontId="5" fillId="2" borderId="3" xfId="0" applyNumberFormat="1" applyFont="1" applyFill="1" applyBorder="1" applyAlignment="1">
      <alignment horizontal="left"/>
    </xf>
    <xf numFmtId="4" fontId="5" fillId="2" borderId="1" xfId="0" applyNumberFormat="1" applyFont="1" applyFill="1" applyBorder="1" applyAlignment="1">
      <alignment horizontal="left"/>
    </xf>
    <xf numFmtId="4" fontId="6" fillId="0" borderId="0" xfId="0" applyNumberFormat="1" applyFont="1" applyAlignment="1">
      <alignment horizontal="left"/>
    </xf>
    <xf numFmtId="4" fontId="1" fillId="2" borderId="1" xfId="0" applyNumberFormat="1" applyFont="1" applyFill="1" applyBorder="1" applyAlignment="1">
      <alignment horizontal="left"/>
    </xf>
    <xf numFmtId="4" fontId="5" fillId="2" borderId="1" xfId="0" applyNumberFormat="1" applyFont="1" applyFill="1" applyBorder="1" applyAlignment="1">
      <alignment horizontal="left"/>
    </xf>
    <xf numFmtId="4" fontId="5" fillId="2" borderId="1" xfId="0" applyNumberFormat="1" applyFont="1" applyFill="1" applyBorder="1" applyAlignment="1">
      <alignment horizontal="left"/>
    </xf>
    <xf numFmtId="4" fontId="5" fillId="2" borderId="4" xfId="0" applyNumberFormat="1" applyFont="1" applyFill="1" applyBorder="1" applyAlignment="1">
      <alignment horizontal="left"/>
    </xf>
    <xf numFmtId="4" fontId="5" fillId="2" borderId="2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Differential Current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'Differential Current'!$A$1</c:f>
              <c:strCache>
                <c:ptCount val="1"/>
                <c:pt idx="0">
                  <c:v>Binary State</c:v>
                </c:pt>
              </c:strCache>
            </c:strRef>
          </c:tx>
          <c:marker>
            <c:symbol val="none"/>
          </c:marker>
          <c:val>
            <c:numRef>
              <c:f>'Differential Current'!$A$2:$A$10</c:f>
              <c:numCache>
                <c:formatCode>#,##0.00</c:formatCode>
                <c:ptCount val="9"/>
                <c:pt idx="0">
                  <c:v>2.7435586666139917</c:v>
                </c:pt>
                <c:pt idx="1">
                  <c:v>2.7435586666139917</c:v>
                </c:pt>
                <c:pt idx="2">
                  <c:v>3.569192849643352E-4</c:v>
                </c:pt>
                <c:pt idx="3">
                  <c:v>2.7435586666139917</c:v>
                </c:pt>
                <c:pt idx="4">
                  <c:v>3.569192849643352E-4</c:v>
                </c:pt>
                <c:pt idx="5">
                  <c:v>3.569192849643352E-4</c:v>
                </c:pt>
                <c:pt idx="6">
                  <c:v>2.7435586666139917</c:v>
                </c:pt>
                <c:pt idx="7">
                  <c:v>3.569192849643352E-4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FC6-6748-A77A-751127BBC259}"/>
            </c:ext>
          </c:extLst>
        </c:ser>
        <c:ser>
          <c:idx val="1"/>
          <c:order val="1"/>
          <c:tx>
            <c:strRef>
              <c:f>'Differential Current'!$B$1</c:f>
              <c:strCache>
                <c:ptCount val="1"/>
                <c:pt idx="0">
                  <c:v>AC</c:v>
                </c:pt>
              </c:strCache>
            </c:strRef>
          </c:tx>
          <c:marker>
            <c:symbol val="none"/>
          </c:marker>
          <c:val>
            <c:numRef>
              <c:f>'Differential Current'!$B$2:$B$10</c:f>
              <c:numCache>
                <c:formatCode>#,##0.00</c:formatCode>
                <c:ptCount val="9"/>
                <c:pt idx="0">
                  <c:v>8.4182314573964488E-3</c:v>
                </c:pt>
                <c:pt idx="1">
                  <c:v>2</c:v>
                </c:pt>
                <c:pt idx="2">
                  <c:v>4.3920289637550685</c:v>
                </c:pt>
                <c:pt idx="3">
                  <c:v>1.8134265406390304</c:v>
                </c:pt>
                <c:pt idx="4">
                  <c:v>2.2236938400072317</c:v>
                </c:pt>
                <c:pt idx="5">
                  <c:v>2.7308520842194075</c:v>
                </c:pt>
                <c:pt idx="6">
                  <c:v>5.0654249983759021</c:v>
                </c:pt>
                <c:pt idx="7">
                  <c:v>7.9974953894996927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FC6-6748-A77A-751127BBC259}"/>
            </c:ext>
          </c:extLst>
        </c:ser>
        <c:ser>
          <c:idx val="2"/>
          <c:order val="2"/>
          <c:tx>
            <c:strRef>
              <c:f>'Differential Current'!$C$1</c:f>
              <c:strCache>
                <c:ptCount val="1"/>
                <c:pt idx="0">
                  <c:v>Negative AC</c:v>
                </c:pt>
              </c:strCache>
            </c:strRef>
          </c:tx>
          <c:marker>
            <c:symbol val="none"/>
          </c:marker>
          <c:val>
            <c:numRef>
              <c:f>'Differential Current'!$C$2:$C$10</c:f>
              <c:numCache>
                <c:formatCode>#,##0.00</c:formatCode>
                <c:ptCount val="9"/>
                <c:pt idx="0">
                  <c:v>0.99153984084039415</c:v>
                </c:pt>
                <c:pt idx="1">
                  <c:v>0.13285304023850045</c:v>
                </c:pt>
                <c:pt idx="2">
                  <c:v>1384243037764052.8</c:v>
                </c:pt>
                <c:pt idx="3">
                  <c:v>0.16037966556080213</c:v>
                </c:pt>
                <c:pt idx="4">
                  <c:v>46347767.866287872</c:v>
                </c:pt>
                <c:pt idx="5">
                  <c:v>2596697511.434823</c:v>
                </c:pt>
                <c:pt idx="6">
                  <c:v>6.0221564542892007E-3</c:v>
                </c:pt>
                <c:pt idx="7">
                  <c:v>3.7222489536392925E+27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FC6-6748-A77A-751127BBC259}"/>
            </c:ext>
          </c:extLst>
        </c:ser>
        <c:ser>
          <c:idx val="3"/>
          <c:order val="3"/>
          <c:tx>
            <c:strRef>
              <c:f>'Differential Current'!$D$1</c:f>
              <c:strCache>
                <c:ptCount val="1"/>
                <c:pt idx="0">
                  <c:v>Positive AC</c:v>
                </c:pt>
              </c:strCache>
            </c:strRef>
          </c:tx>
          <c:marker>
            <c:symbol val="none"/>
          </c:marker>
          <c:val>
            <c:numRef>
              <c:f>'Differential Current'!$D$2:$D$10</c:f>
              <c:numCache>
                <c:formatCode>#,##0.00</c:formatCode>
                <c:ptCount val="9"/>
                <c:pt idx="0">
                  <c:v>1.0085323441491119</c:v>
                </c:pt>
                <c:pt idx="1">
                  <c:v>7.5271141571527442</c:v>
                </c:pt>
                <c:pt idx="2">
                  <c:v>7.2241649242121908E-16</c:v>
                </c:pt>
                <c:pt idx="3">
                  <c:v>6.2352044226011074</c:v>
                </c:pt>
                <c:pt idx="4">
                  <c:v>2.1576012093720984E-8</c:v>
                </c:pt>
                <c:pt idx="5">
                  <c:v>3.8510453974573383E-10</c:v>
                </c:pt>
                <c:pt idx="6">
                  <c:v>166.05347396575246</c:v>
                </c:pt>
                <c:pt idx="7">
                  <c:v>2.6865478705347923E-28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FC6-6748-A77A-751127BBC259}"/>
            </c:ext>
          </c:extLst>
        </c:ser>
        <c:ser>
          <c:idx val="4"/>
          <c:order val="4"/>
          <c:tx>
            <c:strRef>
              <c:f>'Differential Current'!$E$1</c:f>
              <c:strCache>
                <c:ptCount val="1"/>
                <c:pt idx="0">
                  <c:v>Divisional</c:v>
                </c:pt>
              </c:strCache>
            </c:strRef>
          </c:tx>
          <c:marker>
            <c:symbol val="none"/>
          </c:marker>
          <c:val>
            <c:numRef>
              <c:f>'Differential Current'!$E$2:$E$10</c:f>
              <c:numCache>
                <c:formatCode>#,##0.00</c:formatCode>
                <c:ptCount val="9"/>
                <c:pt idx="0">
                  <c:v>325.90677513427585</c:v>
                </c:pt>
                <c:pt idx="1">
                  <c:v>1.3717793333069959</c:v>
                </c:pt>
                <c:pt idx="2">
                  <c:v>8.1265239348325856E-5</c:v>
                </c:pt>
                <c:pt idx="3">
                  <c:v>1.5129141463029396</c:v>
                </c:pt>
                <c:pt idx="4">
                  <c:v>1.6050738574837912E-4</c:v>
                </c:pt>
                <c:pt idx="5">
                  <c:v>1.3069887125225158E-4</c:v>
                </c:pt>
                <c:pt idx="6">
                  <c:v>0.54162457592277902</c:v>
                </c:pt>
                <c:pt idx="7">
                  <c:v>4.4628882866622488E-5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9FC6-6748-A77A-751127BBC259}"/>
            </c:ext>
          </c:extLst>
        </c:ser>
        <c:ser>
          <c:idx val="5"/>
          <c:order val="5"/>
          <c:tx>
            <c:strRef>
              <c:f>'Differential Current'!$F$1</c:f>
              <c:strCache>
                <c:ptCount val="1"/>
                <c:pt idx="0">
                  <c:v>Multiplication</c:v>
                </c:pt>
              </c:strCache>
            </c:strRef>
          </c:tx>
          <c:marker>
            <c:symbol val="none"/>
          </c:marker>
          <c:val>
            <c:numRef>
              <c:f>'Differential Current'!$F$2:$F$10</c:f>
              <c:numCache>
                <c:formatCode>#,##0.00</c:formatCode>
                <c:ptCount val="9"/>
                <c:pt idx="0">
                  <c:v>2.309591187250256E-2</c:v>
                </c:pt>
                <c:pt idx="1">
                  <c:v>5.4871173332279835</c:v>
                </c:pt>
                <c:pt idx="2">
                  <c:v>1.5675998372861092E-3</c:v>
                </c:pt>
                <c:pt idx="3">
                  <c:v>4.9752421018380417</c:v>
                </c:pt>
                <c:pt idx="4">
                  <c:v>7.9367921535497793E-4</c:v>
                </c:pt>
                <c:pt idx="5">
                  <c:v>9.7469377324295545E-4</c:v>
                </c:pt>
                <c:pt idx="6">
                  <c:v>13.897290654377372</c:v>
                </c:pt>
                <c:pt idx="7">
                  <c:v>2.8544603359257977E-3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9FC6-6748-A77A-751127BBC259}"/>
            </c:ext>
          </c:extLst>
        </c:ser>
        <c:ser>
          <c:idx val="6"/>
          <c:order val="6"/>
          <c:tx>
            <c:strRef>
              <c:f>'Differential Current'!$G$1</c:f>
              <c:strCache>
                <c:ptCount val="1"/>
                <c:pt idx="0">
                  <c:v>Additional</c:v>
                </c:pt>
              </c:strCache>
            </c:strRef>
          </c:tx>
          <c:marker>
            <c:symbol val="none"/>
          </c:marker>
          <c:val>
            <c:numRef>
              <c:f>'Differential Current'!$G$2:$G$10</c:f>
              <c:numCache>
                <c:formatCode>#,##0.00</c:formatCode>
                <c:ptCount val="9"/>
                <c:pt idx="0">
                  <c:v>2.7519768980713883</c:v>
                </c:pt>
                <c:pt idx="1">
                  <c:v>4.7435586666139917</c:v>
                </c:pt>
                <c:pt idx="2">
                  <c:v>4.3923858830400331</c:v>
                </c:pt>
                <c:pt idx="3">
                  <c:v>4.5569852072530219</c:v>
                </c:pt>
                <c:pt idx="4">
                  <c:v>2.2240507592921959</c:v>
                </c:pt>
                <c:pt idx="5">
                  <c:v>2.7312090035043717</c:v>
                </c:pt>
                <c:pt idx="6">
                  <c:v>7.8089836649898938</c:v>
                </c:pt>
                <c:pt idx="7">
                  <c:v>7.9978523087846574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9FC6-6748-A77A-751127BBC259}"/>
            </c:ext>
          </c:extLst>
        </c:ser>
        <c:ser>
          <c:idx val="7"/>
          <c:order val="7"/>
          <c:tx>
            <c:strRef>
              <c:f>'Differential Current'!$H$1</c:f>
              <c:strCache>
                <c:ptCount val="1"/>
                <c:pt idx="0">
                  <c:v>Minus</c:v>
                </c:pt>
              </c:strCache>
            </c:strRef>
          </c:tx>
          <c:marker>
            <c:symbol val="none"/>
          </c:marker>
          <c:val>
            <c:numRef>
              <c:f>'Differential Current'!$H$2:$H$10</c:f>
              <c:numCache>
                <c:formatCode>#,##0.00</c:formatCode>
                <c:ptCount val="9"/>
                <c:pt idx="0">
                  <c:v>2.7351404351565951</c:v>
                </c:pt>
                <c:pt idx="1">
                  <c:v>0.74355866661399173</c:v>
                </c:pt>
                <c:pt idx="2">
                  <c:v>-4.3916720444701038</c:v>
                </c:pt>
                <c:pt idx="3">
                  <c:v>0.93013212597496131</c:v>
                </c:pt>
                <c:pt idx="4">
                  <c:v>-2.2233369207222675</c:v>
                </c:pt>
                <c:pt idx="5">
                  <c:v>-2.7304951649344433</c:v>
                </c:pt>
                <c:pt idx="6">
                  <c:v>-2.3218663317619104</c:v>
                </c:pt>
                <c:pt idx="7">
                  <c:v>-7.9971384702147281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9FC6-6748-A77A-751127BBC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2071"/>
        <c:axId val="40895764"/>
      </c:lineChart>
      <c:catAx>
        <c:axId val="7222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0895764"/>
        <c:crosses val="autoZero"/>
        <c:auto val="1"/>
        <c:lblAlgn val="ctr"/>
        <c:lblOffset val="100"/>
        <c:noMultiLvlLbl val="1"/>
      </c:catAx>
      <c:valAx>
        <c:axId val="408957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E+0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22207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workbookViewId="0"/>
  </sheetViews>
  <pageMargins left="0" right="0" top="0" bottom="0" header="0" footer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/>
  </sheetViews>
  <sheetFormatPr defaultColWidth="14.42578125" defaultRowHeight="15" customHeight="1" x14ac:dyDescent="0.15"/>
  <cols>
    <col min="1" max="5" width="31.5546875" customWidth="1"/>
    <col min="6" max="6" width="14.42578125" customWidth="1"/>
  </cols>
  <sheetData>
    <row r="1" spans="1:26" ht="15.75" customHeight="1" x14ac:dyDescent="0.15">
      <c r="A1" s="1"/>
      <c r="B1" s="2" t="s">
        <v>0</v>
      </c>
      <c r="C1" s="3" t="s">
        <v>1</v>
      </c>
      <c r="D1" s="3" t="s">
        <v>2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15">
      <c r="A2" s="6"/>
      <c r="B2" s="7">
        <v>17</v>
      </c>
      <c r="C2" s="7">
        <v>2</v>
      </c>
      <c r="D2" s="4">
        <f>B2-C2</f>
        <v>15</v>
      </c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6"/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6" t="s">
        <v>3</v>
      </c>
      <c r="B4" s="4" t="s">
        <v>4</v>
      </c>
      <c r="C4" s="4"/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6" t="s">
        <v>5</v>
      </c>
      <c r="B5" s="4">
        <v>1</v>
      </c>
      <c r="C5" s="4">
        <f>D2</f>
        <v>15</v>
      </c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6"/>
      <c r="B6" s="4">
        <v>2</v>
      </c>
      <c r="C6" s="4">
        <f>D2*1.14</f>
        <v>17.099999999999998</v>
      </c>
      <c r="D6" s="4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6"/>
      <c r="B7" s="4">
        <v>3</v>
      </c>
      <c r="C7" s="4">
        <f t="shared" ref="C7:C8" si="0">C6*1.14</f>
        <v>19.493999999999996</v>
      </c>
      <c r="D7" s="4"/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6"/>
      <c r="B8" s="4">
        <v>4</v>
      </c>
      <c r="C8" s="4">
        <f t="shared" si="0"/>
        <v>22.223159999999993</v>
      </c>
      <c r="D8" s="4"/>
      <c r="E8" s="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6"/>
      <c r="B9" s="4">
        <v>5</v>
      </c>
      <c r="C9" s="4">
        <f>C8^-(C10)</f>
        <v>0.25304315792645671</v>
      </c>
      <c r="D9" s="4"/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6"/>
      <c r="B10" s="4" t="s">
        <v>6</v>
      </c>
      <c r="C10" s="4">
        <f>(D2^1.4)/(10*10)</f>
        <v>0.44312654085941638</v>
      </c>
      <c r="D10" s="8"/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6"/>
      <c r="B11" s="4"/>
      <c r="C11" s="4"/>
      <c r="D11" s="8"/>
      <c r="E11" s="4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6"/>
      <c r="B12" s="9" t="s">
        <v>7</v>
      </c>
      <c r="C12" s="9"/>
      <c r="D12" s="8"/>
      <c r="E12" s="4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6"/>
      <c r="B13" s="4">
        <v>5</v>
      </c>
      <c r="C13" s="2">
        <f>((B2+C2)/2)+C9</f>
        <v>9.7530431579264558</v>
      </c>
      <c r="D13" s="7"/>
      <c r="E13" s="7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4"/>
      <c r="B14" s="10" t="s">
        <v>8</v>
      </c>
      <c r="C14" s="7">
        <f>C10^C13</f>
        <v>3.569192849643352E-4</v>
      </c>
      <c r="D14" s="4"/>
      <c r="E14" s="4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11" t="s">
        <v>9</v>
      </c>
      <c r="B15" s="12">
        <f>C2+'Calculating Variables 4'!C18</f>
        <v>4.3920289637550685</v>
      </c>
      <c r="C15" s="13">
        <f>(((5/1.14)/C13))</f>
        <v>0.44970219461360195</v>
      </c>
      <c r="D15" s="4">
        <f>(((5/1.4)/C13))</f>
        <v>0.36618607275679016</v>
      </c>
      <c r="E15" s="4">
        <f>(((5/4.1)/C13))</f>
        <v>0.12503914679500153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11" t="s">
        <v>10</v>
      </c>
      <c r="B16" s="14">
        <f>C2</f>
        <v>2</v>
      </c>
      <c r="C16" s="13">
        <f>((C13/(5/1.14)))</f>
        <v>2.2236938400072317</v>
      </c>
      <c r="D16" s="4">
        <f>((C13/(5/1.4)))</f>
        <v>2.7308520842194075</v>
      </c>
      <c r="E16" s="4">
        <f>((C13/(5/4.1)))</f>
        <v>7.9974953894996927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2"/>
  <sheetViews>
    <sheetView workbookViewId="0"/>
  </sheetViews>
  <sheetFormatPr defaultColWidth="14.42578125" defaultRowHeight="15" customHeight="1" x14ac:dyDescent="0.15"/>
  <cols>
    <col min="1" max="5" width="31.5546875" customWidth="1"/>
    <col min="6" max="6" width="14.42578125" customWidth="1"/>
  </cols>
  <sheetData>
    <row r="1" spans="1:26" ht="15.75" customHeight="1" x14ac:dyDescent="0.15">
      <c r="A1" s="1"/>
      <c r="B1" s="2" t="s">
        <v>0</v>
      </c>
      <c r="C1" s="3" t="s">
        <v>1</v>
      </c>
      <c r="D1" s="3" t="s">
        <v>2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15">
      <c r="A2" s="6"/>
      <c r="B2" s="7">
        <v>17</v>
      </c>
      <c r="C2" s="7">
        <v>2</v>
      </c>
      <c r="D2" s="4">
        <f>B2-C2</f>
        <v>15</v>
      </c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6"/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6" t="s">
        <v>3</v>
      </c>
      <c r="B4" s="4" t="s">
        <v>4</v>
      </c>
      <c r="C4" s="4"/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6" t="s">
        <v>5</v>
      </c>
      <c r="B5" s="4">
        <v>1</v>
      </c>
      <c r="C5" s="4">
        <f>D2</f>
        <v>15</v>
      </c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6"/>
      <c r="B6" s="4">
        <v>2</v>
      </c>
      <c r="C6" s="4">
        <f>D2*1.14</f>
        <v>17.099999999999998</v>
      </c>
      <c r="D6" s="4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6"/>
      <c r="B7" s="4">
        <v>3</v>
      </c>
      <c r="C7" s="4">
        <f t="shared" ref="C7:C8" si="0">C6*1.14</f>
        <v>19.493999999999996</v>
      </c>
      <c r="D7" s="4"/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6"/>
      <c r="B8" s="4">
        <v>4</v>
      </c>
      <c r="C8" s="4">
        <f t="shared" si="0"/>
        <v>22.223159999999993</v>
      </c>
      <c r="D8" s="4"/>
      <c r="E8" s="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6"/>
      <c r="B9" s="4">
        <v>5</v>
      </c>
      <c r="C9" s="4">
        <f>C8^-(C10)</f>
        <v>0.25304315792645671</v>
      </c>
      <c r="D9" s="4"/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6"/>
      <c r="B10" s="4" t="s">
        <v>6</v>
      </c>
      <c r="C10" s="4">
        <f>(D2^1.4)/(10*10)</f>
        <v>0.44312654085941638</v>
      </c>
      <c r="D10" s="8"/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6"/>
      <c r="B11" s="4"/>
      <c r="C11" s="4"/>
      <c r="D11" s="8"/>
      <c r="E11" s="4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6"/>
      <c r="B12" s="9" t="s">
        <v>7</v>
      </c>
      <c r="C12" s="9"/>
      <c r="D12" s="8"/>
      <c r="E12" s="4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6"/>
      <c r="B13" s="4">
        <v>5</v>
      </c>
      <c r="C13" s="2">
        <f>((B2+C2)/2)+C9</f>
        <v>9.7530431579264558</v>
      </c>
      <c r="D13" s="7"/>
      <c r="E13" s="7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4"/>
      <c r="B14" s="10" t="s">
        <v>8</v>
      </c>
      <c r="C14" s="7">
        <f>C10^C13</f>
        <v>3.569192849643352E-4</v>
      </c>
      <c r="D14" s="4"/>
      <c r="E14" s="4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11" t="s">
        <v>11</v>
      </c>
      <c r="B15" s="12">
        <f>C2</f>
        <v>2</v>
      </c>
      <c r="C15" s="13">
        <f>(((5/1.14)/C13))</f>
        <v>0.44970219461360195</v>
      </c>
      <c r="D15" s="4">
        <f>(((5/1.4)/C13))</f>
        <v>0.36618607275679016</v>
      </c>
      <c r="E15" s="4">
        <f>(((5/4.1)/C13))</f>
        <v>0.12503914679500153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11" t="s">
        <v>12</v>
      </c>
      <c r="B16" s="14">
        <f>C2</f>
        <v>2</v>
      </c>
      <c r="C16" s="13">
        <f>((C13/(5/1.14)))</f>
        <v>2.2236938400072317</v>
      </c>
      <c r="D16" s="4">
        <f>((C13/(5/1.4)))</f>
        <v>2.7308520842194075</v>
      </c>
      <c r="E16" s="4">
        <f>((C13/(5/4.1)))</f>
        <v>7.9974953894996927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15"/>
      <c r="B17" s="15"/>
      <c r="C17" s="15"/>
      <c r="D17" s="15"/>
      <c r="E17" s="1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15"/>
      <c r="B18" s="15"/>
      <c r="C18" s="15"/>
      <c r="D18" s="15"/>
      <c r="E18" s="1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.75" customHeight="1" x14ac:dyDescent="0.1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5.75" customHeight="1" x14ac:dyDescent="0.1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9"/>
  <sheetViews>
    <sheetView workbookViewId="0"/>
  </sheetViews>
  <sheetFormatPr defaultColWidth="14.42578125" defaultRowHeight="15" customHeight="1" x14ac:dyDescent="0.15"/>
  <cols>
    <col min="1" max="5" width="31.5546875" customWidth="1"/>
    <col min="6" max="6" width="14.42578125" customWidth="1"/>
  </cols>
  <sheetData>
    <row r="1" spans="1:26" ht="15.75" customHeight="1" x14ac:dyDescent="0.15">
      <c r="A1" s="1"/>
      <c r="B1" s="2" t="s">
        <v>0</v>
      </c>
      <c r="C1" s="3" t="s">
        <v>1</v>
      </c>
      <c r="D1" s="3" t="s">
        <v>2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15">
      <c r="A2" s="6"/>
      <c r="B2" s="7">
        <f>'Calculating Variables 1'!B2</f>
        <v>17</v>
      </c>
      <c r="C2" s="7">
        <f>'Calculating Variables 1'!C2</f>
        <v>2</v>
      </c>
      <c r="D2" s="4">
        <f>B2-C2</f>
        <v>15</v>
      </c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6"/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6" t="s">
        <v>3</v>
      </c>
      <c r="B4" s="4" t="s">
        <v>4</v>
      </c>
      <c r="C4" s="4"/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6" t="s">
        <v>5</v>
      </c>
      <c r="B5" s="4">
        <v>1</v>
      </c>
      <c r="C5" s="4">
        <f>D2</f>
        <v>15</v>
      </c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6"/>
      <c r="B6" s="4">
        <v>2</v>
      </c>
      <c r="C6" s="4">
        <f>D2*1.14</f>
        <v>17.099999999999998</v>
      </c>
      <c r="D6" s="4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6"/>
      <c r="B7" s="4">
        <v>3</v>
      </c>
      <c r="C7" s="4">
        <f t="shared" ref="C7:C8" si="0">C6*1.14</f>
        <v>19.493999999999996</v>
      </c>
      <c r="D7" s="4"/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6"/>
      <c r="B8" s="4">
        <v>4</v>
      </c>
      <c r="C8" s="4">
        <f t="shared" si="0"/>
        <v>22.223159999999993</v>
      </c>
      <c r="D8" s="4"/>
      <c r="E8" s="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6"/>
      <c r="B9" s="4">
        <v>5</v>
      </c>
      <c r="C9" s="4">
        <f>C8^-(C10)</f>
        <v>0.25304315792645671</v>
      </c>
      <c r="D9" s="4"/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6"/>
      <c r="B10" s="4" t="s">
        <v>6</v>
      </c>
      <c r="C10" s="4">
        <f>(D2^1.4)/(10*10)</f>
        <v>0.44312654085941638</v>
      </c>
      <c r="D10" s="8"/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6"/>
      <c r="B11" s="4"/>
      <c r="C11" s="4"/>
      <c r="D11" s="8"/>
      <c r="E11" s="4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6"/>
      <c r="B12" s="9" t="s">
        <v>7</v>
      </c>
      <c r="C12" s="9"/>
      <c r="D12" s="8"/>
      <c r="E12" s="4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6"/>
      <c r="B13" s="4">
        <v>5</v>
      </c>
      <c r="C13" s="2">
        <f>((B2+C2)/2)+C9</f>
        <v>9.7530431579264558</v>
      </c>
      <c r="D13" s="4"/>
      <c r="E13" s="4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4"/>
      <c r="B14" s="10" t="s">
        <v>8</v>
      </c>
      <c r="C14" s="7">
        <f>C13^C10</f>
        <v>2.7435586666139917</v>
      </c>
      <c r="D14" s="4"/>
      <c r="E14" s="4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16" t="s">
        <v>13</v>
      </c>
      <c r="B15" s="12">
        <f>C2</f>
        <v>2</v>
      </c>
      <c r="C15" s="17">
        <f>(((1.14^5)/C13))</f>
        <v>0.19741680122015906</v>
      </c>
      <c r="D15" s="18">
        <f>(((1.4^5)/C13))</f>
        <v>0.55144224350417392</v>
      </c>
      <c r="E15" s="18">
        <f>(((4.1^5)/C13))</f>
        <v>118.78979629639161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11" t="s">
        <v>14</v>
      </c>
      <c r="B16" s="19">
        <f>C2</f>
        <v>2</v>
      </c>
      <c r="C16" s="20">
        <f>((C13/(1.14^5)))</f>
        <v>5.0654249983759021</v>
      </c>
      <c r="D16" s="21">
        <f>((C13/(1.4^5)))</f>
        <v>1.8134265406390304</v>
      </c>
      <c r="E16" s="22">
        <f>((C13/(4.1^5)))</f>
        <v>8.4182314573964488E-3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15"/>
      <c r="B17" s="15"/>
      <c r="C17" s="15">
        <f>'Calculating Variables 1'!C16+'Calculating Variables 1'!C15</f>
        <v>2.6733960346208336</v>
      </c>
      <c r="D17" s="15"/>
      <c r="E17" s="1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15"/>
      <c r="B18" s="15"/>
      <c r="C18" s="15">
        <f>C16-C17</f>
        <v>2.3920289637550685</v>
      </c>
      <c r="D18" s="15"/>
      <c r="E18" s="1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9"/>
  <sheetViews>
    <sheetView workbookViewId="0"/>
  </sheetViews>
  <sheetFormatPr defaultColWidth="14.42578125" defaultRowHeight="15" customHeight="1" x14ac:dyDescent="0.15"/>
  <cols>
    <col min="1" max="5" width="31.5546875" customWidth="1"/>
    <col min="6" max="6" width="14.42578125" customWidth="1"/>
  </cols>
  <sheetData>
    <row r="1" spans="1:26" ht="15.75" customHeight="1" x14ac:dyDescent="0.15">
      <c r="A1" s="23"/>
      <c r="B1" s="24" t="s">
        <v>0</v>
      </c>
      <c r="C1" s="25" t="s">
        <v>1</v>
      </c>
      <c r="D1" s="25" t="s">
        <v>2</v>
      </c>
      <c r="E1" s="26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5.75" customHeight="1" x14ac:dyDescent="0.15">
      <c r="A2" s="28"/>
      <c r="B2" s="29">
        <f>'Calculating Variables 1'!B2</f>
        <v>17</v>
      </c>
      <c r="C2" s="29">
        <f>'Calculating Variables 1'!C2</f>
        <v>2</v>
      </c>
      <c r="D2" s="26">
        <f>B2-C2</f>
        <v>15</v>
      </c>
      <c r="E2" s="26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5.75" customHeight="1" x14ac:dyDescent="0.15">
      <c r="A3" s="28"/>
      <c r="B3" s="26"/>
      <c r="C3" s="26"/>
      <c r="D3" s="26"/>
      <c r="E3" s="26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5.75" customHeight="1" x14ac:dyDescent="0.15">
      <c r="A4" s="28" t="s">
        <v>3</v>
      </c>
      <c r="B4" s="26" t="s">
        <v>4</v>
      </c>
      <c r="C4" s="26"/>
      <c r="D4" s="26"/>
      <c r="E4" s="26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5.75" customHeight="1" x14ac:dyDescent="0.15">
      <c r="A5" s="28" t="s">
        <v>5</v>
      </c>
      <c r="B5" s="26">
        <v>1</v>
      </c>
      <c r="C5" s="26">
        <f>D2</f>
        <v>15</v>
      </c>
      <c r="D5" s="26"/>
      <c r="E5" s="26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5.75" customHeight="1" x14ac:dyDescent="0.15">
      <c r="A6" s="28"/>
      <c r="B6" s="26">
        <v>2</v>
      </c>
      <c r="C6" s="26">
        <f>D2*1.14</f>
        <v>17.099999999999998</v>
      </c>
      <c r="D6" s="26"/>
      <c r="E6" s="26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5.75" customHeight="1" x14ac:dyDescent="0.15">
      <c r="A7" s="28"/>
      <c r="B7" s="26">
        <v>3</v>
      </c>
      <c r="C7" s="26">
        <f t="shared" ref="C7:C8" si="0">C6*1.14</f>
        <v>19.493999999999996</v>
      </c>
      <c r="D7" s="26"/>
      <c r="E7" s="26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5.75" customHeight="1" x14ac:dyDescent="0.15">
      <c r="A8" s="28"/>
      <c r="B8" s="26">
        <v>4</v>
      </c>
      <c r="C8" s="26">
        <f t="shared" si="0"/>
        <v>22.223159999999993</v>
      </c>
      <c r="D8" s="26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5.75" customHeight="1" x14ac:dyDescent="0.15">
      <c r="A9" s="28"/>
      <c r="B9" s="26">
        <v>5</v>
      </c>
      <c r="C9" s="26">
        <f>C8^-(C10)</f>
        <v>0.25304315792645671</v>
      </c>
      <c r="D9" s="26"/>
      <c r="E9" s="26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5.75" customHeight="1" x14ac:dyDescent="0.15">
      <c r="A10" s="28"/>
      <c r="B10" s="26" t="s">
        <v>6</v>
      </c>
      <c r="C10" s="26">
        <f>(D2^1.4)/(10*10)</f>
        <v>0.44312654085941638</v>
      </c>
      <c r="D10" s="30"/>
      <c r="E10" s="26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5.75" customHeight="1" x14ac:dyDescent="0.15">
      <c r="A11" s="28"/>
      <c r="B11" s="26"/>
      <c r="C11" s="26"/>
      <c r="D11" s="30"/>
      <c r="E11" s="26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15.75" customHeight="1" x14ac:dyDescent="0.15">
      <c r="A12" s="28"/>
      <c r="B12" s="31" t="s">
        <v>7</v>
      </c>
      <c r="C12" s="31"/>
      <c r="D12" s="30"/>
      <c r="E12" s="26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5.75" customHeight="1" x14ac:dyDescent="0.15">
      <c r="A13" s="28"/>
      <c r="B13" s="26">
        <v>5</v>
      </c>
      <c r="C13" s="24">
        <f>((B2+C2)/2)+C9</f>
        <v>9.7530431579264558</v>
      </c>
      <c r="D13" s="26"/>
      <c r="E13" s="26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5.75" customHeight="1" x14ac:dyDescent="0.15">
      <c r="A14" s="26"/>
      <c r="B14" s="32" t="s">
        <v>8</v>
      </c>
      <c r="C14" s="29">
        <f>C13^C10</f>
        <v>2.7435586666139917</v>
      </c>
      <c r="D14" s="26"/>
      <c r="E14" s="26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5.75" customHeight="1" x14ac:dyDescent="0.15">
      <c r="A15" s="33" t="s">
        <v>15</v>
      </c>
      <c r="B15" s="34">
        <f>C2</f>
        <v>2</v>
      </c>
      <c r="C15" s="35">
        <f>(((1.14^5)/C13))</f>
        <v>0.19741680122015906</v>
      </c>
      <c r="D15" s="36">
        <f>(((1.4^5)/C13))</f>
        <v>0.55144224350417392</v>
      </c>
      <c r="E15" s="36">
        <f>(((4.1^5)/C13))</f>
        <v>118.78979629639161</v>
      </c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5.75" customHeight="1" x14ac:dyDescent="0.15">
      <c r="A16" s="37" t="s">
        <v>16</v>
      </c>
      <c r="B16" s="38">
        <f>C2</f>
        <v>2</v>
      </c>
      <c r="C16" s="39">
        <f>((C13/(1.14^5)))</f>
        <v>5.0654249983759021</v>
      </c>
      <c r="D16" s="40">
        <f>((C13/(1.4^5)))</f>
        <v>1.8134265406390304</v>
      </c>
      <c r="E16" s="41">
        <f>((C13/(4.1^5)))</f>
        <v>8.4182314573964488E-3</v>
      </c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15.75" customHeight="1" x14ac:dyDescent="0.15">
      <c r="A17" s="42"/>
      <c r="B17" s="42"/>
      <c r="C17" s="42">
        <f>'Calculating Variables 1'!C16+'Calculating Variables 1'!C15</f>
        <v>2.6733960346208336</v>
      </c>
      <c r="D17" s="42"/>
      <c r="E17" s="42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5.75" customHeight="1" x14ac:dyDescent="0.15">
      <c r="A18" s="42"/>
      <c r="B18" s="42"/>
      <c r="C18" s="42">
        <f>C16-C17</f>
        <v>2.3920289637550685</v>
      </c>
      <c r="D18" s="42"/>
      <c r="E18" s="42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15.75" customHeight="1" x14ac:dyDescent="0.15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15.75" customHeight="1" x14ac:dyDescent="0.15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5.75" customHeight="1" x14ac:dyDescent="0.1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5.75" customHeight="1" x14ac:dyDescent="0.15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5.75" customHeight="1" x14ac:dyDescent="0.15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5.75" customHeight="1" x14ac:dyDescent="0.1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5.75" customHeight="1" x14ac:dyDescent="0.1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5.75" customHeight="1" x14ac:dyDescent="0.1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5.75" customHeight="1" x14ac:dyDescent="0.1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5.75" customHeight="1" x14ac:dyDescent="0.1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5.75" customHeight="1" x14ac:dyDescent="0.1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5.75" customHeight="1" x14ac:dyDescent="0.1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5.75" customHeight="1" x14ac:dyDescent="0.15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5.75" customHeight="1" x14ac:dyDescent="0.1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5.75" customHeight="1" x14ac:dyDescent="0.15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5.75" customHeight="1" x14ac:dyDescent="0.15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5.75" customHeight="1" x14ac:dyDescent="0.1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5.75" customHeight="1" x14ac:dyDescent="0.1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5.75" customHeight="1" x14ac:dyDescent="0.1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5.75" customHeight="1" x14ac:dyDescent="0.1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5.75" customHeight="1" x14ac:dyDescent="0.1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5.75" customHeight="1" x14ac:dyDescent="0.1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5.75" customHeight="1" x14ac:dyDescent="0.1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5.75" customHeight="1" x14ac:dyDescent="0.1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5.75" customHeight="1" x14ac:dyDescent="0.1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5.75" customHeight="1" x14ac:dyDescent="0.1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15.75" customHeight="1" x14ac:dyDescent="0.1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5.75" customHeight="1" x14ac:dyDescent="0.1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5.75" customHeight="1" x14ac:dyDescent="0.15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5.75" customHeight="1" x14ac:dyDescent="0.1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5.75" customHeight="1" x14ac:dyDescent="0.15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5.75" customHeight="1" x14ac:dyDescent="0.15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5.75" customHeight="1" x14ac:dyDescent="0.15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5.75" customHeight="1" x14ac:dyDescent="0.15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5.75" customHeight="1" x14ac:dyDescent="0.1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5.75" customHeight="1" x14ac:dyDescent="0.15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5.75" customHeight="1" x14ac:dyDescent="0.1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5.75" customHeight="1" x14ac:dyDescent="0.15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5.75" customHeight="1" x14ac:dyDescent="0.1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5.75" customHeight="1" x14ac:dyDescent="0.15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5.75" customHeight="1" x14ac:dyDescent="0.1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5.75" customHeight="1" x14ac:dyDescent="0.15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5.75" customHeight="1" x14ac:dyDescent="0.1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5.75" customHeight="1" x14ac:dyDescent="0.15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5.75" customHeight="1" x14ac:dyDescent="0.1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5.75" customHeight="1" x14ac:dyDescent="0.15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5.75" customHeight="1" x14ac:dyDescent="0.1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15.75" customHeight="1" x14ac:dyDescent="0.15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5.75" customHeight="1" x14ac:dyDescent="0.1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5.75" customHeight="1" x14ac:dyDescent="0.1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5.75" customHeight="1" x14ac:dyDescent="0.15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5.75" customHeight="1" x14ac:dyDescent="0.1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5.75" customHeight="1" x14ac:dyDescent="0.15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5.75" customHeight="1" x14ac:dyDescent="0.1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5.75" customHeight="1" x14ac:dyDescent="0.15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5.75" customHeight="1" x14ac:dyDescent="0.15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5.75" customHeight="1" x14ac:dyDescent="0.1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5.75" customHeight="1" x14ac:dyDescent="0.15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5.75" customHeight="1" x14ac:dyDescent="0.15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5.75" customHeight="1" x14ac:dyDescent="0.1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5.75" customHeight="1" x14ac:dyDescent="0.15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5.75" customHeight="1" x14ac:dyDescent="0.15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5.75" customHeight="1" x14ac:dyDescent="0.15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5.75" customHeight="1" x14ac:dyDescent="0.1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5.75" customHeight="1" x14ac:dyDescent="0.15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5.75" customHeight="1" x14ac:dyDescent="0.15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5.75" customHeight="1" x14ac:dyDescent="0.1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5.75" customHeight="1" x14ac:dyDescent="0.15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15.75" customHeight="1" x14ac:dyDescent="0.15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5.75" customHeight="1" x14ac:dyDescent="0.15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5.75" customHeight="1" x14ac:dyDescent="0.15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5.75" customHeight="1" x14ac:dyDescent="0.15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5.75" customHeight="1" x14ac:dyDescent="0.15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5.75" customHeight="1" x14ac:dyDescent="0.15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5.75" customHeight="1" x14ac:dyDescent="0.15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5.75" customHeight="1" x14ac:dyDescent="0.15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5.75" customHeight="1" x14ac:dyDescent="0.1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5.75" customHeight="1" x14ac:dyDescent="0.15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5.75" customHeight="1" x14ac:dyDescent="0.1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5.75" customHeight="1" x14ac:dyDescent="0.1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5.75" customHeight="1" x14ac:dyDescent="0.1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5.75" customHeight="1" x14ac:dyDescent="0.1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5.75" customHeight="1" x14ac:dyDescent="0.1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5.75" customHeight="1" x14ac:dyDescent="0.1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5.75" customHeight="1" x14ac:dyDescent="0.1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5.75" customHeight="1" x14ac:dyDescent="0.1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5.75" customHeight="1" x14ac:dyDescent="0.1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5.75" customHeight="1" x14ac:dyDescent="0.1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5.75" customHeight="1" x14ac:dyDescent="0.1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ht="15.75" customHeight="1" x14ac:dyDescent="0.1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5.75" customHeight="1" x14ac:dyDescent="0.1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5.75" customHeight="1" x14ac:dyDescent="0.1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5.75" customHeight="1" x14ac:dyDescent="0.1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5.75" customHeight="1" x14ac:dyDescent="0.1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5.75" customHeight="1" x14ac:dyDescent="0.1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5.75" customHeight="1" x14ac:dyDescent="0.1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5.75" customHeight="1" x14ac:dyDescent="0.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5.75" customHeight="1" x14ac:dyDescent="0.1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5.75" customHeight="1" x14ac:dyDescent="0.1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5.75" customHeight="1" x14ac:dyDescent="0.1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5.75" customHeight="1" x14ac:dyDescent="0.1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5.75" customHeight="1" x14ac:dyDescent="0.1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5.75" customHeight="1" x14ac:dyDescent="0.1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5.75" customHeight="1" x14ac:dyDescent="0.1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5.75" customHeight="1" x14ac:dyDescent="0.1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5.75" customHeight="1" x14ac:dyDescent="0.1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5.75" customHeight="1" x14ac:dyDescent="0.1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5.75" customHeight="1" x14ac:dyDescent="0.1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5.75" customHeight="1" x14ac:dyDescent="0.1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5.75" customHeight="1" x14ac:dyDescent="0.1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ht="15.75" customHeight="1" x14ac:dyDescent="0.1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5.75" customHeight="1" x14ac:dyDescent="0.1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5.75" customHeight="1" x14ac:dyDescent="0.1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5.75" customHeight="1" x14ac:dyDescent="0.1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5.75" customHeight="1" x14ac:dyDescent="0.1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5.75" customHeight="1" x14ac:dyDescent="0.1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5.75" customHeight="1" x14ac:dyDescent="0.1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5.75" customHeight="1" x14ac:dyDescent="0.1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5.75" customHeight="1" x14ac:dyDescent="0.1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5.75" customHeight="1" x14ac:dyDescent="0.1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5.75" customHeight="1" x14ac:dyDescent="0.1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ht="15.75" customHeight="1" x14ac:dyDescent="0.1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5.75" customHeight="1" x14ac:dyDescent="0.1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ht="15.75" customHeight="1" x14ac:dyDescent="0.1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ht="15.75" customHeight="1" x14ac:dyDescent="0.1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ht="15.75" customHeight="1" x14ac:dyDescent="0.1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ht="15.75" customHeight="1" x14ac:dyDescent="0.1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ht="15.75" customHeight="1" x14ac:dyDescent="0.1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ht="15.75" customHeight="1" x14ac:dyDescent="0.1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ht="15.75" customHeight="1" x14ac:dyDescent="0.1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5.75" customHeight="1" x14ac:dyDescent="0.1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ht="15.75" customHeight="1" x14ac:dyDescent="0.1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ht="15.75" customHeight="1" x14ac:dyDescent="0.1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ht="15.75" customHeight="1" x14ac:dyDescent="0.1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ht="15.75" customHeight="1" x14ac:dyDescent="0.1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ht="15.75" customHeight="1" x14ac:dyDescent="0.1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ht="15.75" customHeight="1" x14ac:dyDescent="0.1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ht="15.75" customHeight="1" x14ac:dyDescent="0.1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ht="15.75" customHeight="1" x14ac:dyDescent="0.1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ht="15.75" customHeight="1" x14ac:dyDescent="0.1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ht="15.75" customHeight="1" x14ac:dyDescent="0.1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5.75" customHeight="1" x14ac:dyDescent="0.1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ht="15.75" customHeight="1" x14ac:dyDescent="0.1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ht="15.75" customHeight="1" x14ac:dyDescent="0.1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ht="15.75" customHeight="1" x14ac:dyDescent="0.1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ht="15.75" customHeight="1" x14ac:dyDescent="0.1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ht="15.75" customHeight="1" x14ac:dyDescent="0.1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ht="15.75" customHeight="1" x14ac:dyDescent="0.1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ht="15.75" customHeight="1" x14ac:dyDescent="0.1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ht="15.75" customHeight="1" x14ac:dyDescent="0.1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ht="15.75" customHeight="1" x14ac:dyDescent="0.1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ht="15.75" customHeight="1" x14ac:dyDescent="0.1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ht="15.75" customHeight="1" x14ac:dyDescent="0.1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ht="15.75" customHeight="1" x14ac:dyDescent="0.1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ht="15.75" customHeight="1" x14ac:dyDescent="0.1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ht="15.75" customHeight="1" x14ac:dyDescent="0.1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ht="15.75" customHeight="1" x14ac:dyDescent="0.1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ht="15.75" customHeight="1" x14ac:dyDescent="0.1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ht="15.75" customHeight="1" x14ac:dyDescent="0.1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ht="15.75" customHeight="1" x14ac:dyDescent="0.1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5.75" customHeight="1" x14ac:dyDescent="0.1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ht="15.75" customHeight="1" x14ac:dyDescent="0.1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ht="15.75" customHeight="1" x14ac:dyDescent="0.1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ht="15.75" customHeight="1" x14ac:dyDescent="0.1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ht="15.75" customHeight="1" x14ac:dyDescent="0.1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ht="15.75" customHeight="1" x14ac:dyDescent="0.1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ht="15.75" customHeight="1" x14ac:dyDescent="0.1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5.75" customHeight="1" x14ac:dyDescent="0.1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ht="15.75" customHeight="1" x14ac:dyDescent="0.1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5.75" customHeight="1" x14ac:dyDescent="0.1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5.75" customHeight="1" x14ac:dyDescent="0.1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ht="15.75" customHeight="1" x14ac:dyDescent="0.1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15.75" customHeight="1" x14ac:dyDescent="0.1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ht="15.75" customHeight="1" x14ac:dyDescent="0.1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ht="15.75" customHeight="1" x14ac:dyDescent="0.1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5.75" customHeight="1" x14ac:dyDescent="0.1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ht="15.75" customHeight="1" x14ac:dyDescent="0.1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ht="15.75" customHeight="1" x14ac:dyDescent="0.1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ht="15.75" customHeight="1" x14ac:dyDescent="0.1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ht="15.75" customHeight="1" x14ac:dyDescent="0.1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ht="15.75" customHeight="1" x14ac:dyDescent="0.1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ht="15.75" customHeight="1" x14ac:dyDescent="0.1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ht="15.75" customHeight="1" x14ac:dyDescent="0.1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5.75" customHeight="1" x14ac:dyDescent="0.1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ht="15.75" customHeight="1" x14ac:dyDescent="0.1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ht="15.75" customHeight="1" x14ac:dyDescent="0.1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ht="15.75" customHeight="1" x14ac:dyDescent="0.1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ht="15.75" customHeight="1" x14ac:dyDescent="0.1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5.75" customHeight="1" x14ac:dyDescent="0.1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5.75" customHeight="1" x14ac:dyDescent="0.1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ht="15.75" customHeight="1" x14ac:dyDescent="0.1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ht="15.75" customHeight="1" x14ac:dyDescent="0.1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ht="15.75" customHeight="1" x14ac:dyDescent="0.1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ht="15.75" customHeight="1" x14ac:dyDescent="0.1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ht="15.75" customHeight="1" x14ac:dyDescent="0.1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ht="15.75" customHeight="1" x14ac:dyDescent="0.1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ht="15.75" customHeight="1" x14ac:dyDescent="0.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ht="15.75" customHeight="1" x14ac:dyDescent="0.1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ht="15.75" customHeight="1" x14ac:dyDescent="0.1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ht="15.75" customHeight="1" x14ac:dyDescent="0.1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ht="15.75" customHeight="1" x14ac:dyDescent="0.1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ht="15.75" customHeight="1" x14ac:dyDescent="0.1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5.75" customHeight="1" x14ac:dyDescent="0.15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ht="15.75" customHeight="1" x14ac:dyDescent="0.15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ht="15.75" customHeight="1" x14ac:dyDescent="0.15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 ht="15.75" customHeight="1" x14ac:dyDescent="0.15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ht="15.75" customHeight="1" x14ac:dyDescent="0.1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ht="15.75" customHeight="1" x14ac:dyDescent="0.15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ht="15.75" customHeight="1" x14ac:dyDescent="0.15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ht="15.75" customHeight="1" x14ac:dyDescent="0.15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ht="15.75" customHeight="1" x14ac:dyDescent="0.15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 ht="15.75" customHeight="1" x14ac:dyDescent="0.15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ht="15.75" customHeight="1" x14ac:dyDescent="0.15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ht="15.75" customHeight="1" x14ac:dyDescent="0.15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ht="15.75" customHeight="1" x14ac:dyDescent="0.15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ht="15.75" customHeight="1" x14ac:dyDescent="0.15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ht="15.75" customHeight="1" x14ac:dyDescent="0.1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ht="15.75" customHeight="1" x14ac:dyDescent="0.15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ht="15.75" customHeight="1" x14ac:dyDescent="0.15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ht="15.75" customHeight="1" x14ac:dyDescent="0.15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ht="15.75" customHeight="1" x14ac:dyDescent="0.15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 ht="15.75" customHeight="1" x14ac:dyDescent="0.15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 ht="15.75" customHeight="1" x14ac:dyDescent="0.15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 ht="15.75" customHeight="1" x14ac:dyDescent="0.15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 ht="15.75" customHeight="1" x14ac:dyDescent="0.15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 ht="15.75" customHeight="1" x14ac:dyDescent="0.15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ht="15.75" customHeight="1" x14ac:dyDescent="0.1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ht="15.75" customHeight="1" x14ac:dyDescent="0.15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ht="15.75" customHeight="1" x14ac:dyDescent="0.15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ht="15.75" customHeight="1" x14ac:dyDescent="0.15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ht="15.75" customHeight="1" x14ac:dyDescent="0.15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ht="15.75" customHeight="1" x14ac:dyDescent="0.15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ht="15.75" customHeight="1" x14ac:dyDescent="0.15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ht="15.75" customHeight="1" x14ac:dyDescent="0.15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ht="15.75" customHeight="1" x14ac:dyDescent="0.15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ht="15.75" customHeight="1" x14ac:dyDescent="0.15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ht="15.75" customHeight="1" x14ac:dyDescent="0.1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ht="15.75" customHeight="1" x14ac:dyDescent="0.15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 ht="15.75" customHeight="1" x14ac:dyDescent="0.15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 ht="15.75" customHeight="1" x14ac:dyDescent="0.15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 ht="15.75" customHeight="1" x14ac:dyDescent="0.15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 ht="15.75" customHeight="1" x14ac:dyDescent="0.15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ht="15.75" customHeight="1" x14ac:dyDescent="0.15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ht="15.75" customHeight="1" x14ac:dyDescent="0.15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ht="15.75" customHeight="1" x14ac:dyDescent="0.15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ht="15.75" customHeight="1" x14ac:dyDescent="0.15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ht="15.75" customHeight="1" x14ac:dyDescent="0.1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ht="15.75" customHeight="1" x14ac:dyDescent="0.15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ht="15.75" customHeight="1" x14ac:dyDescent="0.15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ht="15.75" customHeight="1" x14ac:dyDescent="0.15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ht="15.75" customHeight="1" x14ac:dyDescent="0.15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ht="15.75" customHeight="1" x14ac:dyDescent="0.15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ht="15.75" customHeight="1" x14ac:dyDescent="0.15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ht="15.75" customHeight="1" x14ac:dyDescent="0.15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ht="15.75" customHeight="1" x14ac:dyDescent="0.15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ht="15.75" customHeight="1" x14ac:dyDescent="0.15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ht="15.75" customHeight="1" x14ac:dyDescent="0.1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ht="15.75" customHeight="1" x14ac:dyDescent="0.15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ht="15.75" customHeight="1" x14ac:dyDescent="0.15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ht="15.75" customHeight="1" x14ac:dyDescent="0.15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ht="15.75" customHeight="1" x14ac:dyDescent="0.15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ht="15.75" customHeight="1" x14ac:dyDescent="0.15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ht="15.75" customHeight="1" x14ac:dyDescent="0.15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ht="15.75" customHeight="1" x14ac:dyDescent="0.15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ht="15.75" customHeight="1" x14ac:dyDescent="0.15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ht="15.75" customHeight="1" x14ac:dyDescent="0.15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ht="15.75" customHeight="1" x14ac:dyDescent="0.1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ht="15.75" customHeight="1" x14ac:dyDescent="0.15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ht="15.75" customHeight="1" x14ac:dyDescent="0.15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ht="15.75" customHeight="1" x14ac:dyDescent="0.15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ht="15.75" customHeight="1" x14ac:dyDescent="0.15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ht="15.75" customHeight="1" x14ac:dyDescent="0.15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ht="15.75" customHeight="1" x14ac:dyDescent="0.15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ht="15.75" customHeight="1" x14ac:dyDescent="0.15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ht="15.75" customHeight="1" x14ac:dyDescent="0.15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ht="15.75" customHeight="1" x14ac:dyDescent="0.15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ht="15.75" customHeight="1" x14ac:dyDescent="0.1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ht="15.75" customHeight="1" x14ac:dyDescent="0.15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ht="15.75" customHeight="1" x14ac:dyDescent="0.15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ht="15.75" customHeight="1" x14ac:dyDescent="0.15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ht="15.75" customHeight="1" x14ac:dyDescent="0.15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ht="15.75" customHeight="1" x14ac:dyDescent="0.15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ht="15.75" customHeight="1" x14ac:dyDescent="0.15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ht="15.75" customHeight="1" x14ac:dyDescent="0.15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ht="15.75" customHeight="1" x14ac:dyDescent="0.15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ht="15.75" customHeight="1" x14ac:dyDescent="0.15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ht="15.75" customHeight="1" x14ac:dyDescent="0.1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ht="15.75" customHeight="1" x14ac:dyDescent="0.15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ht="15.75" customHeight="1" x14ac:dyDescent="0.15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ht="15.75" customHeight="1" x14ac:dyDescent="0.15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ht="15.75" customHeight="1" x14ac:dyDescent="0.15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ht="15.75" customHeight="1" x14ac:dyDescent="0.15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ht="15.75" customHeight="1" x14ac:dyDescent="0.15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ht="15.75" customHeight="1" x14ac:dyDescent="0.15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ht="15.75" customHeight="1" x14ac:dyDescent="0.15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ht="15.75" customHeight="1" x14ac:dyDescent="0.15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ht="15.75" customHeight="1" x14ac:dyDescent="0.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ht="15.75" customHeight="1" x14ac:dyDescent="0.15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ht="15.75" customHeight="1" x14ac:dyDescent="0.15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ht="15.75" customHeight="1" x14ac:dyDescent="0.15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ht="15.75" customHeight="1" x14ac:dyDescent="0.15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ht="15.75" customHeight="1" x14ac:dyDescent="0.15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ht="15.75" customHeight="1" x14ac:dyDescent="0.15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ht="15.75" customHeight="1" x14ac:dyDescent="0.15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ht="15.75" customHeight="1" x14ac:dyDescent="0.15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ht="15.75" customHeight="1" x14ac:dyDescent="0.15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ht="15.75" customHeight="1" x14ac:dyDescent="0.1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ht="15.75" customHeight="1" x14ac:dyDescent="0.15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ht="15.75" customHeight="1" x14ac:dyDescent="0.15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ht="15.75" customHeight="1" x14ac:dyDescent="0.15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ht="15.75" customHeight="1" x14ac:dyDescent="0.15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ht="15.75" customHeight="1" x14ac:dyDescent="0.15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ht="15.75" customHeight="1" x14ac:dyDescent="0.15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ht="15.75" customHeight="1" x14ac:dyDescent="0.15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ht="15.75" customHeight="1" x14ac:dyDescent="0.15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ht="15.75" customHeight="1" x14ac:dyDescent="0.15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ht="15.75" customHeight="1" x14ac:dyDescent="0.1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ht="15.75" customHeight="1" x14ac:dyDescent="0.15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ht="15.75" customHeight="1" x14ac:dyDescent="0.15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ht="15.75" customHeight="1" x14ac:dyDescent="0.15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ht="15.75" customHeight="1" x14ac:dyDescent="0.15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ht="15.75" customHeight="1" x14ac:dyDescent="0.15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ht="15.75" customHeight="1" x14ac:dyDescent="0.15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ht="15.75" customHeight="1" x14ac:dyDescent="0.15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ht="15.75" customHeight="1" x14ac:dyDescent="0.15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ht="15.75" customHeight="1" x14ac:dyDescent="0.15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ht="15.75" customHeight="1" x14ac:dyDescent="0.1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ht="15.75" customHeight="1" x14ac:dyDescent="0.15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ht="15.75" customHeight="1" x14ac:dyDescent="0.15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ht="15.75" customHeight="1" x14ac:dyDescent="0.15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ht="15.75" customHeight="1" x14ac:dyDescent="0.15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ht="15.75" customHeight="1" x14ac:dyDescent="0.15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ht="15.75" customHeight="1" x14ac:dyDescent="0.15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ht="15.75" customHeight="1" x14ac:dyDescent="0.15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ht="15.75" customHeight="1" x14ac:dyDescent="0.15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ht="15.75" customHeight="1" x14ac:dyDescent="0.15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ht="15.75" customHeight="1" x14ac:dyDescent="0.1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ht="15.75" customHeight="1" x14ac:dyDescent="0.15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ht="15.75" customHeight="1" x14ac:dyDescent="0.15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ht="15.75" customHeight="1" x14ac:dyDescent="0.15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ht="15.75" customHeight="1" x14ac:dyDescent="0.15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ht="15.75" customHeight="1" x14ac:dyDescent="0.15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ht="15.75" customHeight="1" x14ac:dyDescent="0.15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ht="15.75" customHeight="1" x14ac:dyDescent="0.15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ht="15.75" customHeight="1" x14ac:dyDescent="0.15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ht="15.75" customHeight="1" x14ac:dyDescent="0.15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ht="15.75" customHeight="1" x14ac:dyDescent="0.1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ht="15.75" customHeight="1" x14ac:dyDescent="0.15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ht="15.75" customHeight="1" x14ac:dyDescent="0.15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ht="15.75" customHeight="1" x14ac:dyDescent="0.15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ht="15.75" customHeight="1" x14ac:dyDescent="0.15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ht="15.75" customHeight="1" x14ac:dyDescent="0.15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ht="15.75" customHeight="1" x14ac:dyDescent="0.15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ht="15.75" customHeight="1" x14ac:dyDescent="0.15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ht="15.75" customHeight="1" x14ac:dyDescent="0.15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ht="15.75" customHeight="1" x14ac:dyDescent="0.15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ht="15.75" customHeight="1" x14ac:dyDescent="0.1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ht="15.75" customHeight="1" x14ac:dyDescent="0.15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ht="15.75" customHeight="1" x14ac:dyDescent="0.1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ht="15.75" customHeight="1" x14ac:dyDescent="0.15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ht="15.75" customHeight="1" x14ac:dyDescent="0.15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ht="15.75" customHeight="1" x14ac:dyDescent="0.15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ht="15.75" customHeight="1" x14ac:dyDescent="0.15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ht="15.75" customHeight="1" x14ac:dyDescent="0.15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ht="15.75" customHeight="1" x14ac:dyDescent="0.15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ht="15.75" customHeight="1" x14ac:dyDescent="0.15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ht="15.75" customHeight="1" x14ac:dyDescent="0.1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ht="15.75" customHeight="1" x14ac:dyDescent="0.1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ht="15.75" customHeight="1" x14ac:dyDescent="0.15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ht="15.75" customHeight="1" x14ac:dyDescent="0.15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ht="15.75" customHeight="1" x14ac:dyDescent="0.1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ht="15.75" customHeight="1" x14ac:dyDescent="0.15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ht="15.75" customHeight="1" x14ac:dyDescent="0.15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ht="15.75" customHeight="1" x14ac:dyDescent="0.1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ht="15.75" customHeight="1" x14ac:dyDescent="0.15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ht="15.75" customHeight="1" x14ac:dyDescent="0.15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ht="15.75" customHeight="1" x14ac:dyDescent="0.1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ht="15.75" customHeight="1" x14ac:dyDescent="0.15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ht="15.75" customHeight="1" x14ac:dyDescent="0.15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ht="15.75" customHeight="1" x14ac:dyDescent="0.1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ht="15.75" customHeight="1" x14ac:dyDescent="0.15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ht="15.75" customHeight="1" x14ac:dyDescent="0.15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ht="15.75" customHeight="1" x14ac:dyDescent="0.15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ht="15.75" customHeight="1" x14ac:dyDescent="0.15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ht="15.75" customHeight="1" x14ac:dyDescent="0.15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ht="15.75" customHeight="1" x14ac:dyDescent="0.15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ht="15.75" customHeight="1" x14ac:dyDescent="0.1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ht="15.75" customHeight="1" x14ac:dyDescent="0.15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ht="15.75" customHeight="1" x14ac:dyDescent="0.15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ht="15.75" customHeight="1" x14ac:dyDescent="0.15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ht="15.75" customHeight="1" x14ac:dyDescent="0.15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ht="15.75" customHeight="1" x14ac:dyDescent="0.15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ht="15.75" customHeight="1" x14ac:dyDescent="0.15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ht="15.75" customHeight="1" x14ac:dyDescent="0.15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ht="15.75" customHeight="1" x14ac:dyDescent="0.15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ht="15.75" customHeight="1" x14ac:dyDescent="0.15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ht="15.75" customHeight="1" x14ac:dyDescent="0.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ht="15.75" customHeight="1" x14ac:dyDescent="0.15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ht="15.75" customHeight="1" x14ac:dyDescent="0.15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ht="15.75" customHeight="1" x14ac:dyDescent="0.15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ht="15.75" customHeight="1" x14ac:dyDescent="0.15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ht="15.75" customHeight="1" x14ac:dyDescent="0.15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ht="15.75" customHeight="1" x14ac:dyDescent="0.15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ht="15.75" customHeight="1" x14ac:dyDescent="0.15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ht="15.75" customHeight="1" x14ac:dyDescent="0.15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ht="15.75" customHeight="1" x14ac:dyDescent="0.15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ht="15.75" customHeight="1" x14ac:dyDescent="0.1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ht="15.75" customHeight="1" x14ac:dyDescent="0.15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ht="15.75" customHeight="1" x14ac:dyDescent="0.15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ht="15.75" customHeight="1" x14ac:dyDescent="0.15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ht="15.75" customHeight="1" x14ac:dyDescent="0.15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ht="15.75" customHeight="1" x14ac:dyDescent="0.15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ht="15.75" customHeight="1" x14ac:dyDescent="0.15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ht="15.75" customHeight="1" x14ac:dyDescent="0.15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ht="15.75" customHeight="1" x14ac:dyDescent="0.15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ht="15.75" customHeight="1" x14ac:dyDescent="0.15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ht="15.75" customHeight="1" x14ac:dyDescent="0.1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ht="15.75" customHeight="1" x14ac:dyDescent="0.15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ht="15.75" customHeight="1" x14ac:dyDescent="0.15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ht="15.75" customHeight="1" x14ac:dyDescent="0.15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ht="15.75" customHeight="1" x14ac:dyDescent="0.15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ht="15.75" customHeight="1" x14ac:dyDescent="0.15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ht="15.75" customHeight="1" x14ac:dyDescent="0.15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ht="15.75" customHeight="1" x14ac:dyDescent="0.15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ht="15.75" customHeight="1" x14ac:dyDescent="0.15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ht="15.75" customHeight="1" x14ac:dyDescent="0.15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ht="15.75" customHeight="1" x14ac:dyDescent="0.1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ht="15.75" customHeight="1" x14ac:dyDescent="0.15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ht="15.75" customHeight="1" x14ac:dyDescent="0.15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ht="15.75" customHeight="1" x14ac:dyDescent="0.15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ht="15.75" customHeight="1" x14ac:dyDescent="0.15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ht="15.75" customHeight="1" x14ac:dyDescent="0.15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ht="15.75" customHeight="1" x14ac:dyDescent="0.15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ht="15.75" customHeight="1" x14ac:dyDescent="0.15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ht="15.75" customHeight="1" x14ac:dyDescent="0.15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ht="15.75" customHeight="1" x14ac:dyDescent="0.15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ht="15.75" customHeight="1" x14ac:dyDescent="0.1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ht="15.75" customHeight="1" x14ac:dyDescent="0.15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ht="15.75" customHeight="1" x14ac:dyDescent="0.15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ht="15.75" customHeight="1" x14ac:dyDescent="0.15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ht="15.75" customHeight="1" x14ac:dyDescent="0.15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ht="15.75" customHeight="1" x14ac:dyDescent="0.15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ht="15.75" customHeight="1" x14ac:dyDescent="0.15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ht="15.75" customHeight="1" x14ac:dyDescent="0.15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ht="15.75" customHeight="1" x14ac:dyDescent="0.15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ht="15.75" customHeight="1" x14ac:dyDescent="0.15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ht="15.75" customHeight="1" x14ac:dyDescent="0.1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ht="15.75" customHeight="1" x14ac:dyDescent="0.15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ht="15.75" customHeight="1" x14ac:dyDescent="0.15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ht="15.75" customHeight="1" x14ac:dyDescent="0.15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ht="15.75" customHeight="1" x14ac:dyDescent="0.15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ht="15.75" customHeight="1" x14ac:dyDescent="0.15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ht="15.75" customHeight="1" x14ac:dyDescent="0.15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ht="15.75" customHeight="1" x14ac:dyDescent="0.15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ht="15.75" customHeight="1" x14ac:dyDescent="0.15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ht="15.75" customHeight="1" x14ac:dyDescent="0.15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ht="15.75" customHeight="1" x14ac:dyDescent="0.1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ht="15.75" customHeight="1" x14ac:dyDescent="0.15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ht="15.75" customHeight="1" x14ac:dyDescent="0.15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ht="15.75" customHeight="1" x14ac:dyDescent="0.15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ht="15.75" customHeight="1" x14ac:dyDescent="0.15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ht="15.75" customHeight="1" x14ac:dyDescent="0.15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ht="15.75" customHeight="1" x14ac:dyDescent="0.15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ht="15.75" customHeight="1" x14ac:dyDescent="0.15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ht="15.75" customHeight="1" x14ac:dyDescent="0.15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ht="15.75" customHeight="1" x14ac:dyDescent="0.15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ht="15.75" customHeight="1" x14ac:dyDescent="0.1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ht="15.75" customHeight="1" x14ac:dyDescent="0.15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ht="15.75" customHeight="1" x14ac:dyDescent="0.15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ht="15.75" customHeight="1" x14ac:dyDescent="0.15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ht="15.75" customHeight="1" x14ac:dyDescent="0.15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ht="15.75" customHeight="1" x14ac:dyDescent="0.15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ht="15.75" customHeight="1" x14ac:dyDescent="0.15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ht="15.75" customHeight="1" x14ac:dyDescent="0.15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ht="15.75" customHeight="1" x14ac:dyDescent="0.15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ht="15.75" customHeight="1" x14ac:dyDescent="0.15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ht="15.75" customHeight="1" x14ac:dyDescent="0.1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ht="15.75" customHeight="1" x14ac:dyDescent="0.15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ht="15.75" customHeight="1" x14ac:dyDescent="0.15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ht="15.75" customHeight="1" x14ac:dyDescent="0.15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ht="15.75" customHeight="1" x14ac:dyDescent="0.15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ht="15.75" customHeight="1" x14ac:dyDescent="0.15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ht="15.75" customHeight="1" x14ac:dyDescent="0.1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ht="15.75" customHeight="1" x14ac:dyDescent="0.15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ht="15.75" customHeight="1" x14ac:dyDescent="0.15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ht="15.75" customHeight="1" x14ac:dyDescent="0.15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ht="15.75" customHeight="1" x14ac:dyDescent="0.1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ht="15.75" customHeight="1" x14ac:dyDescent="0.15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ht="15.75" customHeight="1" x14ac:dyDescent="0.15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ht="15.75" customHeight="1" x14ac:dyDescent="0.15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ht="15.75" customHeight="1" x14ac:dyDescent="0.15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ht="15.75" customHeight="1" x14ac:dyDescent="0.15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ht="15.75" customHeight="1" x14ac:dyDescent="0.15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ht="15.75" customHeight="1" x14ac:dyDescent="0.15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ht="15.75" customHeight="1" x14ac:dyDescent="0.15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ht="15.75" customHeight="1" x14ac:dyDescent="0.15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ht="15.75" customHeight="1" x14ac:dyDescent="0.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ht="15.75" customHeight="1" x14ac:dyDescent="0.15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ht="15.75" customHeight="1" x14ac:dyDescent="0.15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ht="15.75" customHeight="1" x14ac:dyDescent="0.15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ht="15.75" customHeight="1" x14ac:dyDescent="0.15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ht="15.75" customHeight="1" x14ac:dyDescent="0.15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ht="15.75" customHeight="1" x14ac:dyDescent="0.15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ht="15.75" customHeight="1" x14ac:dyDescent="0.15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ht="15.75" customHeight="1" x14ac:dyDescent="0.15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ht="15.75" customHeight="1" x14ac:dyDescent="0.15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ht="15.75" customHeight="1" x14ac:dyDescent="0.1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ht="15.75" customHeight="1" x14ac:dyDescent="0.15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ht="15.75" customHeight="1" x14ac:dyDescent="0.15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ht="15.75" customHeight="1" x14ac:dyDescent="0.15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ht="15.75" customHeight="1" x14ac:dyDescent="0.15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ht="15.75" customHeight="1" x14ac:dyDescent="0.15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ht="15.75" customHeight="1" x14ac:dyDescent="0.15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ht="15.75" customHeight="1" x14ac:dyDescent="0.15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ht="15.75" customHeight="1" x14ac:dyDescent="0.15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ht="15.75" customHeight="1" x14ac:dyDescent="0.15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ht="15.75" customHeight="1" x14ac:dyDescent="0.1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ht="15.75" customHeight="1" x14ac:dyDescent="0.15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ht="15.75" customHeight="1" x14ac:dyDescent="0.15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ht="15.75" customHeight="1" x14ac:dyDescent="0.15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ht="15.75" customHeight="1" x14ac:dyDescent="0.15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ht="15.75" customHeight="1" x14ac:dyDescent="0.15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ht="15.75" customHeight="1" x14ac:dyDescent="0.15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ht="15.75" customHeight="1" x14ac:dyDescent="0.15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ht="15.75" customHeight="1" x14ac:dyDescent="0.1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ht="15.75" customHeight="1" x14ac:dyDescent="0.15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ht="15.75" customHeight="1" x14ac:dyDescent="0.1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ht="15.75" customHeight="1" x14ac:dyDescent="0.15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ht="15.75" customHeight="1" x14ac:dyDescent="0.15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ht="15.75" customHeight="1" x14ac:dyDescent="0.15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ht="15.75" customHeight="1" x14ac:dyDescent="0.15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ht="15.75" customHeight="1" x14ac:dyDescent="0.15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ht="15.75" customHeight="1" x14ac:dyDescent="0.15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ht="15.75" customHeight="1" x14ac:dyDescent="0.15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ht="15.75" customHeight="1" x14ac:dyDescent="0.15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ht="15.75" customHeight="1" x14ac:dyDescent="0.15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ht="15.75" customHeight="1" x14ac:dyDescent="0.1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ht="15.75" customHeight="1" x14ac:dyDescent="0.15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ht="15.75" customHeight="1" x14ac:dyDescent="0.15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ht="15.75" customHeight="1" x14ac:dyDescent="0.15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ht="15.75" customHeight="1" x14ac:dyDescent="0.15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ht="15.75" customHeight="1" x14ac:dyDescent="0.15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ht="15.75" customHeight="1" x14ac:dyDescent="0.15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ht="15.75" customHeight="1" x14ac:dyDescent="0.15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ht="15.75" customHeight="1" x14ac:dyDescent="0.15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ht="15.75" customHeight="1" x14ac:dyDescent="0.15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ht="15.75" customHeight="1" x14ac:dyDescent="0.1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ht="15.75" customHeight="1" x14ac:dyDescent="0.15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ht="15.75" customHeight="1" x14ac:dyDescent="0.15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ht="15.75" customHeight="1" x14ac:dyDescent="0.15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ht="15.75" customHeight="1" x14ac:dyDescent="0.15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ht="15.75" customHeight="1" x14ac:dyDescent="0.15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ht="15.75" customHeight="1" x14ac:dyDescent="0.15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ht="15.75" customHeight="1" x14ac:dyDescent="0.15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ht="15.75" customHeight="1" x14ac:dyDescent="0.15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ht="15.75" customHeight="1" x14ac:dyDescent="0.15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ht="15.75" customHeight="1" x14ac:dyDescent="0.1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ht="15.75" customHeight="1" x14ac:dyDescent="0.15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ht="15.75" customHeight="1" x14ac:dyDescent="0.15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ht="15.75" customHeight="1" x14ac:dyDescent="0.15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ht="15.75" customHeight="1" x14ac:dyDescent="0.15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ht="15.75" customHeight="1" x14ac:dyDescent="0.15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ht="15.75" customHeight="1" x14ac:dyDescent="0.15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ht="15.75" customHeight="1" x14ac:dyDescent="0.15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ht="15.75" customHeight="1" x14ac:dyDescent="0.15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ht="15.75" customHeight="1" x14ac:dyDescent="0.15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ht="15.75" customHeight="1" x14ac:dyDescent="0.1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ht="15.75" customHeight="1" x14ac:dyDescent="0.15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ht="15.75" customHeight="1" x14ac:dyDescent="0.15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ht="15.75" customHeight="1" x14ac:dyDescent="0.15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ht="15.75" customHeight="1" x14ac:dyDescent="0.15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ht="15.75" customHeight="1" x14ac:dyDescent="0.15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ht="15.75" customHeight="1" x14ac:dyDescent="0.15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ht="15.75" customHeight="1" x14ac:dyDescent="0.15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ht="15.75" customHeight="1" x14ac:dyDescent="0.15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ht="15.75" customHeight="1" x14ac:dyDescent="0.15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ht="15.75" customHeight="1" x14ac:dyDescent="0.1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ht="15.75" customHeight="1" x14ac:dyDescent="0.15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ht="15.75" customHeight="1" x14ac:dyDescent="0.15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ht="15.75" customHeight="1" x14ac:dyDescent="0.15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ht="15.75" customHeight="1" x14ac:dyDescent="0.15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ht="15.75" customHeight="1" x14ac:dyDescent="0.15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ht="15.75" customHeight="1" x14ac:dyDescent="0.15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ht="15.75" customHeight="1" x14ac:dyDescent="0.15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ht="15.75" customHeight="1" x14ac:dyDescent="0.15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ht="15.75" customHeight="1" x14ac:dyDescent="0.15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ht="15.75" customHeight="1" x14ac:dyDescent="0.1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ht="15.75" customHeight="1" x14ac:dyDescent="0.15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ht="15.75" customHeight="1" x14ac:dyDescent="0.15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ht="15.75" customHeight="1" x14ac:dyDescent="0.15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ht="15.75" customHeight="1" x14ac:dyDescent="0.15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ht="15.75" customHeight="1" x14ac:dyDescent="0.15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ht="15.75" customHeight="1" x14ac:dyDescent="0.15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ht="15.75" customHeight="1" x14ac:dyDescent="0.15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ht="15.75" customHeight="1" x14ac:dyDescent="0.15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ht="15.75" customHeight="1" x14ac:dyDescent="0.15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ht="15.75" customHeight="1" x14ac:dyDescent="0.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ht="15.75" customHeight="1" x14ac:dyDescent="0.15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ht="15.75" customHeight="1" x14ac:dyDescent="0.15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ht="15.75" customHeight="1" x14ac:dyDescent="0.15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ht="15.75" customHeight="1" x14ac:dyDescent="0.15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ht="15.75" customHeight="1" x14ac:dyDescent="0.15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ht="15.75" customHeight="1" x14ac:dyDescent="0.15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ht="15.75" customHeight="1" x14ac:dyDescent="0.15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ht="15.75" customHeight="1" x14ac:dyDescent="0.15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ht="15.75" customHeight="1" x14ac:dyDescent="0.15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ht="15.75" customHeight="1" x14ac:dyDescent="0.1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ht="15.75" customHeight="1" x14ac:dyDescent="0.15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ht="15.75" customHeight="1" x14ac:dyDescent="0.15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ht="15.75" customHeight="1" x14ac:dyDescent="0.15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ht="15.75" customHeight="1" x14ac:dyDescent="0.15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ht="15.75" customHeight="1" x14ac:dyDescent="0.15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ht="15.75" customHeight="1" x14ac:dyDescent="0.15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ht="15.75" customHeight="1" x14ac:dyDescent="0.15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ht="15.75" customHeight="1" x14ac:dyDescent="0.15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ht="15.75" customHeight="1" x14ac:dyDescent="0.15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ht="15.75" customHeight="1" x14ac:dyDescent="0.1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ht="15.75" customHeight="1" x14ac:dyDescent="0.15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ht="15.75" customHeight="1" x14ac:dyDescent="0.15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ht="15.75" customHeight="1" x14ac:dyDescent="0.15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ht="15.75" customHeight="1" x14ac:dyDescent="0.15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ht="15.75" customHeight="1" x14ac:dyDescent="0.15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ht="15.75" customHeight="1" x14ac:dyDescent="0.15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ht="15.75" customHeight="1" x14ac:dyDescent="0.15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ht="15.75" customHeight="1" x14ac:dyDescent="0.15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ht="15.75" customHeight="1" x14ac:dyDescent="0.15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ht="15.75" customHeight="1" x14ac:dyDescent="0.1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ht="15.75" customHeight="1" x14ac:dyDescent="0.15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ht="15.75" customHeight="1" x14ac:dyDescent="0.15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ht="15.75" customHeight="1" x14ac:dyDescent="0.15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ht="15.75" customHeight="1" x14ac:dyDescent="0.15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ht="15.75" customHeight="1" x14ac:dyDescent="0.15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ht="15.75" customHeight="1" x14ac:dyDescent="0.15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ht="15.75" customHeight="1" x14ac:dyDescent="0.15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ht="15.75" customHeight="1" x14ac:dyDescent="0.15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ht="15.75" customHeight="1" x14ac:dyDescent="0.15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ht="15.75" customHeight="1" x14ac:dyDescent="0.1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ht="15.75" customHeight="1" x14ac:dyDescent="0.15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ht="15.75" customHeight="1" x14ac:dyDescent="0.15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ht="15.75" customHeight="1" x14ac:dyDescent="0.15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ht="15.75" customHeight="1" x14ac:dyDescent="0.15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ht="15.75" customHeight="1" x14ac:dyDescent="0.15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ht="15.75" customHeight="1" x14ac:dyDescent="0.15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ht="15.75" customHeight="1" x14ac:dyDescent="0.15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ht="15.75" customHeight="1" x14ac:dyDescent="0.15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ht="15.75" customHeight="1" x14ac:dyDescent="0.15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ht="15.75" customHeight="1" x14ac:dyDescent="0.1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ht="15.75" customHeight="1" x14ac:dyDescent="0.15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ht="15.75" customHeight="1" x14ac:dyDescent="0.15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ht="15.75" customHeight="1" x14ac:dyDescent="0.15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ht="15.75" customHeight="1" x14ac:dyDescent="0.15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ht="15.75" customHeight="1" x14ac:dyDescent="0.15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ht="15.75" customHeight="1" x14ac:dyDescent="0.15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ht="15.75" customHeight="1" x14ac:dyDescent="0.15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ht="15.75" customHeight="1" x14ac:dyDescent="0.15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ht="15.75" customHeight="1" x14ac:dyDescent="0.15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ht="15.75" customHeight="1" x14ac:dyDescent="0.1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ht="15.75" customHeight="1" x14ac:dyDescent="0.15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ht="15.75" customHeight="1" x14ac:dyDescent="0.15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ht="15.75" customHeight="1" x14ac:dyDescent="0.15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ht="15.75" customHeight="1" x14ac:dyDescent="0.15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ht="15.75" customHeight="1" x14ac:dyDescent="0.15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ht="15.75" customHeight="1" x14ac:dyDescent="0.15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ht="15.75" customHeight="1" x14ac:dyDescent="0.15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ht="15.75" customHeight="1" x14ac:dyDescent="0.15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ht="15.75" customHeight="1" x14ac:dyDescent="0.15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ht="15.75" customHeight="1" x14ac:dyDescent="0.1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ht="15.75" customHeight="1" x14ac:dyDescent="0.15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ht="15.75" customHeight="1" x14ac:dyDescent="0.15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ht="15.75" customHeight="1" x14ac:dyDescent="0.15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ht="15.75" customHeight="1" x14ac:dyDescent="0.15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ht="15.75" customHeight="1" x14ac:dyDescent="0.15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ht="15.75" customHeight="1" x14ac:dyDescent="0.15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ht="15.75" customHeight="1" x14ac:dyDescent="0.15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ht="15.75" customHeight="1" x14ac:dyDescent="0.15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ht="15.75" customHeight="1" x14ac:dyDescent="0.15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ht="15.75" customHeight="1" x14ac:dyDescent="0.1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ht="15.75" customHeight="1" x14ac:dyDescent="0.15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ht="15.75" customHeight="1" x14ac:dyDescent="0.15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ht="15.75" customHeight="1" x14ac:dyDescent="0.15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ht="15.75" customHeight="1" x14ac:dyDescent="0.15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ht="15.75" customHeight="1" x14ac:dyDescent="0.15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ht="15.75" customHeight="1" x14ac:dyDescent="0.15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ht="15.75" customHeight="1" x14ac:dyDescent="0.15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ht="15.75" customHeight="1" x14ac:dyDescent="0.15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ht="15.75" customHeight="1" x14ac:dyDescent="0.15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ht="15.75" customHeight="1" x14ac:dyDescent="0.1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ht="15.75" customHeight="1" x14ac:dyDescent="0.15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ht="15.75" customHeight="1" x14ac:dyDescent="0.15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ht="15.75" customHeight="1" x14ac:dyDescent="0.15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ht="15.75" customHeight="1" x14ac:dyDescent="0.15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ht="15.75" customHeight="1" x14ac:dyDescent="0.15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ht="15.75" customHeight="1" x14ac:dyDescent="0.15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ht="15.75" customHeight="1" x14ac:dyDescent="0.15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ht="15.75" customHeight="1" x14ac:dyDescent="0.15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ht="15.75" customHeight="1" x14ac:dyDescent="0.15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ht="15.75" customHeight="1" x14ac:dyDescent="0.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ht="15.75" customHeight="1" x14ac:dyDescent="0.15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ht="15.75" customHeight="1" x14ac:dyDescent="0.15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ht="15.75" customHeight="1" x14ac:dyDescent="0.15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ht="15.75" customHeight="1" x14ac:dyDescent="0.15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ht="15.75" customHeight="1" x14ac:dyDescent="0.15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ht="15.75" customHeight="1" x14ac:dyDescent="0.15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ht="15.75" customHeight="1" x14ac:dyDescent="0.15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ht="15.75" customHeight="1" x14ac:dyDescent="0.15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ht="15.75" customHeight="1" x14ac:dyDescent="0.15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ht="15.75" customHeight="1" x14ac:dyDescent="0.1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ht="15.75" customHeight="1" x14ac:dyDescent="0.15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ht="15.75" customHeight="1" x14ac:dyDescent="0.15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ht="15.75" customHeight="1" x14ac:dyDescent="0.15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ht="15.75" customHeight="1" x14ac:dyDescent="0.15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ht="15.75" customHeight="1" x14ac:dyDescent="0.15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ht="15.75" customHeight="1" x14ac:dyDescent="0.15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ht="15.75" customHeight="1" x14ac:dyDescent="0.15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ht="15.75" customHeight="1" x14ac:dyDescent="0.15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ht="15.75" customHeight="1" x14ac:dyDescent="0.15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ht="15.75" customHeight="1" x14ac:dyDescent="0.1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ht="15.75" customHeight="1" x14ac:dyDescent="0.15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ht="15.75" customHeight="1" x14ac:dyDescent="0.15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ht="15.75" customHeight="1" x14ac:dyDescent="0.15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ht="15.75" customHeight="1" x14ac:dyDescent="0.15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ht="15.75" customHeight="1" x14ac:dyDescent="0.15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ht="15.75" customHeight="1" x14ac:dyDescent="0.15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ht="15.75" customHeight="1" x14ac:dyDescent="0.15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ht="15.75" customHeight="1" x14ac:dyDescent="0.15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ht="15.75" customHeight="1" x14ac:dyDescent="0.15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ht="15.75" customHeight="1" x14ac:dyDescent="0.1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ht="15.75" customHeight="1" x14ac:dyDescent="0.15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ht="15.75" customHeight="1" x14ac:dyDescent="0.15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ht="15.75" customHeight="1" x14ac:dyDescent="0.15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ht="15.75" customHeight="1" x14ac:dyDescent="0.15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ht="15.75" customHeight="1" x14ac:dyDescent="0.15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ht="15.75" customHeight="1" x14ac:dyDescent="0.15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ht="15.75" customHeight="1" x14ac:dyDescent="0.15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ht="15.75" customHeight="1" x14ac:dyDescent="0.15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ht="15.75" customHeight="1" x14ac:dyDescent="0.15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ht="15.75" customHeight="1" x14ac:dyDescent="0.1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ht="15.75" customHeight="1" x14ac:dyDescent="0.15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ht="15.75" customHeight="1" x14ac:dyDescent="0.15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ht="15.75" customHeight="1" x14ac:dyDescent="0.15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ht="15.75" customHeight="1" x14ac:dyDescent="0.15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ht="15.75" customHeight="1" x14ac:dyDescent="0.15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ht="15.75" customHeight="1" x14ac:dyDescent="0.15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ht="15.75" customHeight="1" x14ac:dyDescent="0.15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ht="15.75" customHeight="1" x14ac:dyDescent="0.15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ht="15.75" customHeight="1" x14ac:dyDescent="0.15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ht="15.75" customHeight="1" x14ac:dyDescent="0.1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ht="15.75" customHeight="1" x14ac:dyDescent="0.15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ht="15.75" customHeight="1" x14ac:dyDescent="0.15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ht="15.75" customHeight="1" x14ac:dyDescent="0.15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ht="15.75" customHeight="1" x14ac:dyDescent="0.15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ht="15.75" customHeight="1" x14ac:dyDescent="0.15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ht="15.75" customHeight="1" x14ac:dyDescent="0.15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ht="15.75" customHeight="1" x14ac:dyDescent="0.15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ht="15.75" customHeight="1" x14ac:dyDescent="0.15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ht="15.75" customHeight="1" x14ac:dyDescent="0.15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ht="15.75" customHeight="1" x14ac:dyDescent="0.1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ht="15.75" customHeight="1" x14ac:dyDescent="0.15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ht="15.75" customHeight="1" x14ac:dyDescent="0.15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ht="15.75" customHeight="1" x14ac:dyDescent="0.15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ht="15.75" customHeight="1" x14ac:dyDescent="0.15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ht="15.75" customHeight="1" x14ac:dyDescent="0.15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ht="15.75" customHeight="1" x14ac:dyDescent="0.15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ht="15.75" customHeight="1" x14ac:dyDescent="0.15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ht="15.75" customHeight="1" x14ac:dyDescent="0.15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ht="15.75" customHeight="1" x14ac:dyDescent="0.15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ht="15.75" customHeight="1" x14ac:dyDescent="0.1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ht="15.75" customHeight="1" x14ac:dyDescent="0.15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ht="15.75" customHeight="1" x14ac:dyDescent="0.15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ht="15.75" customHeight="1" x14ac:dyDescent="0.15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ht="15.75" customHeight="1" x14ac:dyDescent="0.15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ht="15.75" customHeight="1" x14ac:dyDescent="0.15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ht="15.75" customHeight="1" x14ac:dyDescent="0.15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ht="15.75" customHeight="1" x14ac:dyDescent="0.15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ht="15.75" customHeight="1" x14ac:dyDescent="0.15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ht="15.75" customHeight="1" x14ac:dyDescent="0.15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ht="15.75" customHeight="1" x14ac:dyDescent="0.1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ht="15.75" customHeight="1" x14ac:dyDescent="0.15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ht="15.75" customHeight="1" x14ac:dyDescent="0.15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ht="15.75" customHeight="1" x14ac:dyDescent="0.15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ht="15.75" customHeight="1" x14ac:dyDescent="0.15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ht="15.75" customHeight="1" x14ac:dyDescent="0.15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ht="15.75" customHeight="1" x14ac:dyDescent="0.15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ht="15.75" customHeight="1" x14ac:dyDescent="0.15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ht="15.75" customHeight="1" x14ac:dyDescent="0.15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ht="15.75" customHeight="1" x14ac:dyDescent="0.15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ht="15.75" customHeight="1" x14ac:dyDescent="0.1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ht="15.75" customHeight="1" x14ac:dyDescent="0.15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ht="15.75" customHeight="1" x14ac:dyDescent="0.15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ht="15.75" customHeight="1" x14ac:dyDescent="0.15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ht="15.75" customHeight="1" x14ac:dyDescent="0.15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ht="15.75" customHeight="1" x14ac:dyDescent="0.15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ht="15.75" customHeight="1" x14ac:dyDescent="0.15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ht="15.75" customHeight="1" x14ac:dyDescent="0.15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ht="15.75" customHeight="1" x14ac:dyDescent="0.15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ht="15.75" customHeight="1" x14ac:dyDescent="0.15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ht="15.75" customHeight="1" x14ac:dyDescent="0.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ht="15.75" customHeight="1" x14ac:dyDescent="0.15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ht="15.75" customHeight="1" x14ac:dyDescent="0.15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ht="15.75" customHeight="1" x14ac:dyDescent="0.15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ht="15.75" customHeight="1" x14ac:dyDescent="0.15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ht="15.75" customHeight="1" x14ac:dyDescent="0.15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ht="15.75" customHeight="1" x14ac:dyDescent="0.15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ht="15.75" customHeight="1" x14ac:dyDescent="0.15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ht="15.75" customHeight="1" x14ac:dyDescent="0.15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ht="15.75" customHeight="1" x14ac:dyDescent="0.15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ht="15.75" customHeight="1" x14ac:dyDescent="0.1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ht="15.75" customHeight="1" x14ac:dyDescent="0.15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ht="15.75" customHeight="1" x14ac:dyDescent="0.15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ht="15.75" customHeight="1" x14ac:dyDescent="0.15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ht="15.75" customHeight="1" x14ac:dyDescent="0.15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ht="15.75" customHeight="1" x14ac:dyDescent="0.15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ht="15.75" customHeight="1" x14ac:dyDescent="0.15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ht="15.75" customHeight="1" x14ac:dyDescent="0.15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ht="15.75" customHeight="1" x14ac:dyDescent="0.15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ht="15.75" customHeight="1" x14ac:dyDescent="0.15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ht="15.75" customHeight="1" x14ac:dyDescent="0.1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ht="15.75" customHeight="1" x14ac:dyDescent="0.15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ht="15.75" customHeight="1" x14ac:dyDescent="0.15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ht="15.75" customHeight="1" x14ac:dyDescent="0.15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ht="15.75" customHeight="1" x14ac:dyDescent="0.15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ht="15.75" customHeight="1" x14ac:dyDescent="0.15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ht="15.75" customHeight="1" x14ac:dyDescent="0.15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ht="15.75" customHeight="1" x14ac:dyDescent="0.15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ht="15.75" customHeight="1" x14ac:dyDescent="0.15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ht="15.75" customHeight="1" x14ac:dyDescent="0.15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ht="15.75" customHeight="1" x14ac:dyDescent="0.1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ht="15.75" customHeight="1" x14ac:dyDescent="0.15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ht="15.75" customHeight="1" x14ac:dyDescent="0.15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ht="15.75" customHeight="1" x14ac:dyDescent="0.15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ht="15.75" customHeight="1" x14ac:dyDescent="0.15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ht="15.75" customHeight="1" x14ac:dyDescent="0.15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ht="15.75" customHeight="1" x14ac:dyDescent="0.15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ht="15.75" customHeight="1" x14ac:dyDescent="0.15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ht="15.75" customHeight="1" x14ac:dyDescent="0.15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ht="15.75" customHeight="1" x14ac:dyDescent="0.15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ht="15.75" customHeight="1" x14ac:dyDescent="0.1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ht="15.75" customHeight="1" x14ac:dyDescent="0.15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ht="15.75" customHeight="1" x14ac:dyDescent="0.15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ht="15.75" customHeight="1" x14ac:dyDescent="0.15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ht="15.75" customHeight="1" x14ac:dyDescent="0.15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ht="15.75" customHeight="1" x14ac:dyDescent="0.15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ht="15.75" customHeight="1" x14ac:dyDescent="0.15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ht="15.75" customHeight="1" x14ac:dyDescent="0.15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ht="15.75" customHeight="1" x14ac:dyDescent="0.15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ht="15.75" customHeight="1" x14ac:dyDescent="0.15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ht="15.75" customHeight="1" x14ac:dyDescent="0.1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ht="15.75" customHeight="1" x14ac:dyDescent="0.15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ht="15.75" customHeight="1" x14ac:dyDescent="0.15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ht="15.75" customHeight="1" x14ac:dyDescent="0.15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ht="15.75" customHeight="1" x14ac:dyDescent="0.15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ht="15.75" customHeight="1" x14ac:dyDescent="0.15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ht="15.75" customHeight="1" x14ac:dyDescent="0.15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ht="15.75" customHeight="1" x14ac:dyDescent="0.15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ht="15.75" customHeight="1" x14ac:dyDescent="0.15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ht="15.75" customHeight="1" x14ac:dyDescent="0.15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ht="15.75" customHeight="1" x14ac:dyDescent="0.1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ht="15.75" customHeight="1" x14ac:dyDescent="0.15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ht="15.75" customHeight="1" x14ac:dyDescent="0.15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ht="15.75" customHeight="1" x14ac:dyDescent="0.15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ht="15.75" customHeight="1" x14ac:dyDescent="0.15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ht="15.75" customHeight="1" x14ac:dyDescent="0.15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ht="15.75" customHeight="1" x14ac:dyDescent="0.15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ht="15.75" customHeight="1" x14ac:dyDescent="0.15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ht="15.75" customHeight="1" x14ac:dyDescent="0.15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ht="15.75" customHeight="1" x14ac:dyDescent="0.15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ht="15.75" customHeight="1" x14ac:dyDescent="0.1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ht="15.75" customHeight="1" x14ac:dyDescent="0.15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ht="15.75" customHeight="1" x14ac:dyDescent="0.15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ht="15.75" customHeight="1" x14ac:dyDescent="0.15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ht="15.75" customHeight="1" x14ac:dyDescent="0.15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ht="15.75" customHeight="1" x14ac:dyDescent="0.15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ht="15.75" customHeight="1" x14ac:dyDescent="0.15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ht="15.75" customHeight="1" x14ac:dyDescent="0.15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ht="15.75" customHeight="1" x14ac:dyDescent="0.15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ht="15.75" customHeight="1" x14ac:dyDescent="0.15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ht="15.75" customHeight="1" x14ac:dyDescent="0.1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ht="15.75" customHeight="1" x14ac:dyDescent="0.15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ht="15.75" customHeight="1" x14ac:dyDescent="0.15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ht="15.75" customHeight="1" x14ac:dyDescent="0.15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ht="15.75" customHeight="1" x14ac:dyDescent="0.15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ht="15.75" customHeight="1" x14ac:dyDescent="0.15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ht="15.75" customHeight="1" x14ac:dyDescent="0.15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ht="15.75" customHeight="1" x14ac:dyDescent="0.15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ht="15.75" customHeight="1" x14ac:dyDescent="0.15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ht="15.75" customHeight="1" x14ac:dyDescent="0.15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ht="15.75" customHeight="1" x14ac:dyDescent="0.1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ht="15.75" customHeight="1" x14ac:dyDescent="0.15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ht="15.75" customHeight="1" x14ac:dyDescent="0.15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ht="15.75" customHeight="1" x14ac:dyDescent="0.15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ht="15.75" customHeight="1" x14ac:dyDescent="0.15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ht="15.75" customHeight="1" x14ac:dyDescent="0.15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ht="15.75" customHeight="1" x14ac:dyDescent="0.15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ht="15.75" customHeight="1" x14ac:dyDescent="0.15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ht="15.75" customHeight="1" x14ac:dyDescent="0.15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ht="15.75" customHeight="1" x14ac:dyDescent="0.15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ht="15.75" customHeight="1" x14ac:dyDescent="0.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ht="15.75" customHeight="1" x14ac:dyDescent="0.15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ht="15.75" customHeight="1" x14ac:dyDescent="0.15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ht="15.75" customHeight="1" x14ac:dyDescent="0.15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ht="15.75" customHeight="1" x14ac:dyDescent="0.15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ht="15.75" customHeight="1" x14ac:dyDescent="0.15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ht="15.75" customHeight="1" x14ac:dyDescent="0.15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ht="15.75" customHeight="1" x14ac:dyDescent="0.15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ht="15.75" customHeight="1" x14ac:dyDescent="0.15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ht="15.75" customHeight="1" x14ac:dyDescent="0.15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ht="15.75" customHeight="1" x14ac:dyDescent="0.1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ht="15.75" customHeight="1" x14ac:dyDescent="0.15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ht="15.75" customHeight="1" x14ac:dyDescent="0.15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ht="15.75" customHeight="1" x14ac:dyDescent="0.15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ht="15.75" customHeight="1" x14ac:dyDescent="0.15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ht="15.75" customHeight="1" x14ac:dyDescent="0.15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ht="15.75" customHeight="1" x14ac:dyDescent="0.15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ht="15.75" customHeight="1" x14ac:dyDescent="0.15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ht="15.75" customHeight="1" x14ac:dyDescent="0.15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ht="15.75" customHeight="1" x14ac:dyDescent="0.15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ht="15.75" customHeight="1" x14ac:dyDescent="0.1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ht="15.75" customHeight="1" x14ac:dyDescent="0.15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ht="15.75" customHeight="1" x14ac:dyDescent="0.15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ht="15.75" customHeight="1" x14ac:dyDescent="0.15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ht="15.75" customHeight="1" x14ac:dyDescent="0.15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ht="15.75" customHeight="1" x14ac:dyDescent="0.15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ht="15.75" customHeight="1" x14ac:dyDescent="0.15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ht="15.75" customHeight="1" x14ac:dyDescent="0.15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ht="15.75" customHeight="1" x14ac:dyDescent="0.15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ht="15.75" customHeight="1" x14ac:dyDescent="0.15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ht="15.75" customHeight="1" x14ac:dyDescent="0.1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ht="15.75" customHeight="1" x14ac:dyDescent="0.15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ht="15.75" customHeight="1" x14ac:dyDescent="0.15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ht="15.75" customHeight="1" x14ac:dyDescent="0.15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ht="15.75" customHeight="1" x14ac:dyDescent="0.15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ht="15.75" customHeight="1" x14ac:dyDescent="0.15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ht="15.75" customHeight="1" x14ac:dyDescent="0.15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ht="15.75" customHeight="1" x14ac:dyDescent="0.15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ht="15.75" customHeight="1" x14ac:dyDescent="0.15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ht="15.75" customHeight="1" x14ac:dyDescent="0.15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ht="15.75" customHeight="1" x14ac:dyDescent="0.1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ht="15.75" customHeight="1" x14ac:dyDescent="0.15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ht="15.75" customHeight="1" x14ac:dyDescent="0.15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ht="15.75" customHeight="1" x14ac:dyDescent="0.15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ht="15.75" customHeight="1" x14ac:dyDescent="0.15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ht="15.75" customHeight="1" x14ac:dyDescent="0.15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ht="15.75" customHeight="1" x14ac:dyDescent="0.15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ht="15.75" customHeight="1" x14ac:dyDescent="0.15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ht="15.75" customHeight="1" x14ac:dyDescent="0.15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ht="15.75" customHeight="1" x14ac:dyDescent="0.15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ht="15.75" customHeight="1" x14ac:dyDescent="0.1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ht="15.75" customHeight="1" x14ac:dyDescent="0.15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ht="15.75" customHeight="1" x14ac:dyDescent="0.15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ht="15.75" customHeight="1" x14ac:dyDescent="0.15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ht="15.75" customHeight="1" x14ac:dyDescent="0.15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ht="15.75" customHeight="1" x14ac:dyDescent="0.15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ht="15.75" customHeight="1" x14ac:dyDescent="0.15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ht="15.75" customHeight="1" x14ac:dyDescent="0.15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ht="15.75" customHeight="1" x14ac:dyDescent="0.15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ht="15.75" customHeight="1" x14ac:dyDescent="0.15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ht="15.75" customHeight="1" x14ac:dyDescent="0.1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ht="15.75" customHeight="1" x14ac:dyDescent="0.15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ht="15.75" customHeight="1" x14ac:dyDescent="0.15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ht="15.75" customHeight="1" x14ac:dyDescent="0.15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ht="15.75" customHeight="1" x14ac:dyDescent="0.15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ht="15.75" customHeight="1" x14ac:dyDescent="0.15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ht="15.75" customHeight="1" x14ac:dyDescent="0.15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ht="15.75" customHeight="1" x14ac:dyDescent="0.15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 ht="15.75" customHeight="1" x14ac:dyDescent="0.15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 ht="15.75" customHeight="1" x14ac:dyDescent="0.15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 ht="15.75" customHeight="1" x14ac:dyDescent="0.1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 ht="15.75" customHeight="1" x14ac:dyDescent="0.15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spans="1:26" ht="15.75" customHeight="1" x14ac:dyDescent="0.15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spans="1:26" ht="15.75" customHeight="1" x14ac:dyDescent="0.15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spans="1:26" ht="15.75" customHeight="1" x14ac:dyDescent="0.15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spans="1:26" ht="15.75" customHeight="1" x14ac:dyDescent="0.15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spans="1:26" ht="15.75" customHeight="1" x14ac:dyDescent="0.15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spans="1:26" ht="15.75" customHeight="1" x14ac:dyDescent="0.15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spans="1:26" ht="15.75" customHeight="1" x14ac:dyDescent="0.15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spans="1:26" ht="15.75" customHeight="1" x14ac:dyDescent="0.15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spans="1:26" ht="15.75" customHeight="1" x14ac:dyDescent="0.1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spans="1:26" ht="15.75" customHeight="1" x14ac:dyDescent="0.15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spans="1:26" ht="15.75" customHeight="1" x14ac:dyDescent="0.15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spans="1:26" ht="15.75" customHeight="1" x14ac:dyDescent="0.15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spans="1:26" ht="15.75" customHeight="1" x14ac:dyDescent="0.15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C1000"/>
  <sheetViews>
    <sheetView workbookViewId="0"/>
  </sheetViews>
  <sheetFormatPr defaultColWidth="14.42578125" defaultRowHeight="15" customHeight="1" x14ac:dyDescent="0.15"/>
  <cols>
    <col min="1" max="2" width="20.49609375" customWidth="1"/>
    <col min="3" max="3" width="47.19921875" customWidth="1"/>
    <col min="4" max="8" width="20.49609375" customWidth="1"/>
    <col min="9" max="9" width="14.42578125" customWidth="1"/>
  </cols>
  <sheetData>
    <row r="1" spans="1:29" ht="15.75" customHeight="1" x14ac:dyDescent="0.15">
      <c r="A1" s="43" t="s">
        <v>8</v>
      </c>
      <c r="B1" s="44" t="s">
        <v>17</v>
      </c>
      <c r="C1" s="45" t="s">
        <v>18</v>
      </c>
      <c r="D1" s="46" t="s">
        <v>19</v>
      </c>
      <c r="E1" s="45" t="s">
        <v>20</v>
      </c>
      <c r="F1" s="46" t="s">
        <v>21</v>
      </c>
      <c r="G1" s="46" t="s">
        <v>22</v>
      </c>
      <c r="H1" s="46" t="s">
        <v>23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15.75" customHeight="1" x14ac:dyDescent="0.15">
      <c r="A2" s="48">
        <f>'Calculating Variables 3'!C14</f>
        <v>2.7435586666139917</v>
      </c>
      <c r="B2" s="46">
        <f>'Calculating Variables 3'!E16</f>
        <v>8.4182314573964488E-3</v>
      </c>
      <c r="C2" s="49">
        <f t="shared" ref="C2:C9" si="0">A2^-B2</f>
        <v>0.99153984084039415</v>
      </c>
      <c r="D2" s="46">
        <f t="shared" ref="D2:D9" si="1">A2^B2</f>
        <v>1.0085323441491119</v>
      </c>
      <c r="E2" s="49">
        <f t="shared" ref="E2:E9" si="2">A2/B2</f>
        <v>325.90677513427585</v>
      </c>
      <c r="F2" s="49">
        <f t="shared" ref="F2:F9" si="3">A2*B2</f>
        <v>2.309591187250256E-2</v>
      </c>
      <c r="G2" s="49">
        <f t="shared" ref="G2:G9" si="4">A2+B2</f>
        <v>2.7519768980713883</v>
      </c>
      <c r="H2" s="49">
        <f t="shared" ref="H2:H9" si="5">A2-B2</f>
        <v>2.7351404351565951</v>
      </c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</row>
    <row r="3" spans="1:29" ht="15.75" customHeight="1" x14ac:dyDescent="0.15">
      <c r="A3" s="48">
        <f>'Calculating Variables 3'!C14</f>
        <v>2.7435586666139917</v>
      </c>
      <c r="B3" s="50">
        <f>'Calculating Variables 1'!B16</f>
        <v>2</v>
      </c>
      <c r="C3" s="49">
        <f t="shared" si="0"/>
        <v>0.13285304023850045</v>
      </c>
      <c r="D3" s="46">
        <f t="shared" si="1"/>
        <v>7.5271141571527442</v>
      </c>
      <c r="E3" s="49">
        <f t="shared" si="2"/>
        <v>1.3717793333069959</v>
      </c>
      <c r="F3" s="49">
        <f t="shared" si="3"/>
        <v>5.4871173332279835</v>
      </c>
      <c r="G3" s="49">
        <f t="shared" si="4"/>
        <v>4.7435586666139917</v>
      </c>
      <c r="H3" s="49">
        <f t="shared" si="5"/>
        <v>0.74355866661399173</v>
      </c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</row>
    <row r="4" spans="1:29" ht="15.75" customHeight="1" x14ac:dyDescent="0.15">
      <c r="A4" s="48">
        <f>'Calculating Variables 1'!C14</f>
        <v>3.569192849643352E-4</v>
      </c>
      <c r="B4" s="50">
        <f>'Calculating Variables 1'!B15</f>
        <v>4.3920289637550685</v>
      </c>
      <c r="C4" s="49">
        <f t="shared" si="0"/>
        <v>1384243037764052.8</v>
      </c>
      <c r="D4" s="46">
        <f t="shared" si="1"/>
        <v>7.2241649242121908E-16</v>
      </c>
      <c r="E4" s="49">
        <f t="shared" si="2"/>
        <v>8.1265239348325856E-5</v>
      </c>
      <c r="F4" s="49">
        <f t="shared" si="3"/>
        <v>1.5675998372861092E-3</v>
      </c>
      <c r="G4" s="49">
        <f t="shared" si="4"/>
        <v>4.3923858830400331</v>
      </c>
      <c r="H4" s="49">
        <f t="shared" si="5"/>
        <v>-4.3916720444701038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</row>
    <row r="5" spans="1:29" ht="15.75" customHeight="1" x14ac:dyDescent="0.15">
      <c r="A5" s="48">
        <f>'Calculating Variables 3'!C14</f>
        <v>2.7435586666139917</v>
      </c>
      <c r="B5" s="50">
        <f>'Calculating Variables 3'!D16</f>
        <v>1.8134265406390304</v>
      </c>
      <c r="C5" s="49">
        <f t="shared" si="0"/>
        <v>0.16037966556080213</v>
      </c>
      <c r="D5" s="46">
        <f t="shared" si="1"/>
        <v>6.2352044226011074</v>
      </c>
      <c r="E5" s="49">
        <f t="shared" si="2"/>
        <v>1.5129141463029396</v>
      </c>
      <c r="F5" s="49">
        <f t="shared" si="3"/>
        <v>4.9752421018380417</v>
      </c>
      <c r="G5" s="49">
        <f t="shared" si="4"/>
        <v>4.5569852072530219</v>
      </c>
      <c r="H5" s="49">
        <f t="shared" si="5"/>
        <v>0.93013212597496131</v>
      </c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</row>
    <row r="6" spans="1:29" ht="15.75" customHeight="1" x14ac:dyDescent="0.15">
      <c r="A6" s="48">
        <f>'Calculating Variables 1'!C14</f>
        <v>3.569192849643352E-4</v>
      </c>
      <c r="B6" s="50">
        <f>'Calculating Variables 1'!C16</f>
        <v>2.2236938400072317</v>
      </c>
      <c r="C6" s="49">
        <f t="shared" si="0"/>
        <v>46347767.866287872</v>
      </c>
      <c r="D6" s="46">
        <f t="shared" si="1"/>
        <v>2.1576012093720984E-8</v>
      </c>
      <c r="E6" s="49">
        <f t="shared" si="2"/>
        <v>1.6050738574837912E-4</v>
      </c>
      <c r="F6" s="49">
        <f t="shared" si="3"/>
        <v>7.9367921535497793E-4</v>
      </c>
      <c r="G6" s="49">
        <f t="shared" si="4"/>
        <v>2.2240507592921959</v>
      </c>
      <c r="H6" s="49">
        <f t="shared" si="5"/>
        <v>-2.2233369207222675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</row>
    <row r="7" spans="1:29" ht="15.75" customHeight="1" x14ac:dyDescent="0.15">
      <c r="A7" s="48">
        <f>'Calculating Variables 1'!C14</f>
        <v>3.569192849643352E-4</v>
      </c>
      <c r="B7" s="50">
        <f>'Calculating Variables 1'!D16</f>
        <v>2.7308520842194075</v>
      </c>
      <c r="C7" s="49">
        <f t="shared" si="0"/>
        <v>2596697511.434823</v>
      </c>
      <c r="D7" s="46">
        <f t="shared" si="1"/>
        <v>3.8510453974573383E-10</v>
      </c>
      <c r="E7" s="49">
        <f t="shared" si="2"/>
        <v>1.3069887125225158E-4</v>
      </c>
      <c r="F7" s="49">
        <f t="shared" si="3"/>
        <v>9.7469377324295545E-4</v>
      </c>
      <c r="G7" s="49">
        <f t="shared" si="4"/>
        <v>2.7312090035043717</v>
      </c>
      <c r="H7" s="49">
        <f t="shared" si="5"/>
        <v>-2.7304951649344433</v>
      </c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</row>
    <row r="8" spans="1:29" ht="15.75" customHeight="1" x14ac:dyDescent="0.15">
      <c r="A8" s="48">
        <f>'Calculating Variables 3'!C14</f>
        <v>2.7435586666139917</v>
      </c>
      <c r="B8" s="50">
        <f>'Calculating Variables 3'!C16</f>
        <v>5.0654249983759021</v>
      </c>
      <c r="C8" s="49">
        <f t="shared" si="0"/>
        <v>6.0221564542892007E-3</v>
      </c>
      <c r="D8" s="46">
        <f t="shared" si="1"/>
        <v>166.05347396575246</v>
      </c>
      <c r="E8" s="49">
        <f t="shared" si="2"/>
        <v>0.54162457592277902</v>
      </c>
      <c r="F8" s="49">
        <f t="shared" si="3"/>
        <v>13.897290654377372</v>
      </c>
      <c r="G8" s="49">
        <f t="shared" si="4"/>
        <v>7.8089836649898938</v>
      </c>
      <c r="H8" s="49">
        <f t="shared" si="5"/>
        <v>-2.3218663317619104</v>
      </c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</row>
    <row r="9" spans="1:29" ht="15.75" customHeight="1" x14ac:dyDescent="0.15">
      <c r="A9" s="48">
        <f>'Calculating Variables 1'!C14</f>
        <v>3.569192849643352E-4</v>
      </c>
      <c r="B9" s="50">
        <f>'Calculating Variables 1'!E16</f>
        <v>7.9974953894996927</v>
      </c>
      <c r="C9" s="49">
        <f t="shared" si="0"/>
        <v>3.7222489536392925E+27</v>
      </c>
      <c r="D9" s="46">
        <f t="shared" si="1"/>
        <v>2.6865478705347923E-28</v>
      </c>
      <c r="E9" s="49">
        <f t="shared" si="2"/>
        <v>4.4628882866622488E-5</v>
      </c>
      <c r="F9" s="49">
        <f t="shared" si="3"/>
        <v>2.8544603359257977E-3</v>
      </c>
      <c r="G9" s="49">
        <f t="shared" si="4"/>
        <v>7.9978523087846574</v>
      </c>
      <c r="H9" s="49">
        <f t="shared" si="5"/>
        <v>-7.9971384702147281</v>
      </c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</row>
    <row r="10" spans="1:29" ht="15.75" customHeight="1" x14ac:dyDescent="0.15">
      <c r="A10" s="48"/>
      <c r="B10" s="50"/>
      <c r="C10" s="50"/>
      <c r="D10" s="50"/>
      <c r="E10" s="51"/>
      <c r="F10" s="50"/>
      <c r="G10" s="50"/>
      <c r="H10" s="50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</row>
    <row r="11" spans="1:29" ht="15.75" customHeight="1" x14ac:dyDescent="0.15">
      <c r="A11" s="48"/>
      <c r="B11" s="50"/>
      <c r="C11" s="50"/>
      <c r="D11" s="50"/>
      <c r="E11" s="51"/>
      <c r="F11" s="50"/>
      <c r="G11" s="50"/>
      <c r="H11" s="50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</row>
    <row r="12" spans="1:29" ht="15.75" customHeight="1" x14ac:dyDescent="0.15">
      <c r="A12" s="48"/>
      <c r="B12" s="49"/>
      <c r="C12" s="49"/>
      <c r="D12" s="50"/>
      <c r="E12" s="51"/>
      <c r="F12" s="50"/>
      <c r="G12" s="50"/>
      <c r="H12" s="50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</row>
    <row r="13" spans="1:29" ht="15.75" customHeight="1" x14ac:dyDescent="0.15">
      <c r="A13" s="48"/>
      <c r="B13" s="50"/>
      <c r="C13" s="52"/>
      <c r="D13" s="50"/>
      <c r="E13" s="50"/>
      <c r="F13" s="50"/>
      <c r="G13" s="50"/>
      <c r="H13" s="50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</row>
    <row r="14" spans="1:29" ht="15.75" customHeight="1" x14ac:dyDescent="0.15">
      <c r="A14" s="50"/>
      <c r="B14" s="46"/>
      <c r="C14" s="46"/>
      <c r="D14" s="50"/>
      <c r="E14" s="50"/>
      <c r="F14" s="50"/>
      <c r="G14" s="50"/>
      <c r="H14" s="50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</row>
    <row r="15" spans="1:29" ht="15.75" customHeight="1" x14ac:dyDescent="0.15">
      <c r="A15" s="50"/>
      <c r="B15" s="50"/>
      <c r="C15" s="50"/>
      <c r="D15" s="50"/>
      <c r="E15" s="50"/>
      <c r="F15" s="50"/>
      <c r="G15" s="50"/>
      <c r="H15" s="50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</row>
    <row r="16" spans="1:29" ht="15.75" customHeight="1" x14ac:dyDescent="0.15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</row>
    <row r="17" spans="1:29" ht="15.75" customHeight="1" x14ac:dyDescent="0.15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</row>
    <row r="18" spans="1:29" ht="15.75" customHeight="1" x14ac:dyDescent="0.15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</row>
    <row r="19" spans="1:29" ht="15.75" customHeight="1" x14ac:dyDescent="0.1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</row>
    <row r="20" spans="1:29" ht="15.75" customHeight="1" x14ac:dyDescent="0.1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</row>
    <row r="21" spans="1:29" ht="15.75" customHeight="1" x14ac:dyDescent="0.1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</row>
    <row r="22" spans="1:29" ht="15.75" customHeight="1" x14ac:dyDescent="0.15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</row>
    <row r="23" spans="1:29" ht="15.75" customHeight="1" x14ac:dyDescent="0.15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</row>
    <row r="24" spans="1:29" ht="15.75" customHeight="1" x14ac:dyDescent="0.15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</row>
    <row r="25" spans="1:29" ht="15.75" customHeight="1" x14ac:dyDescent="0.1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</row>
    <row r="26" spans="1:29" ht="15.75" customHeight="1" x14ac:dyDescent="0.15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</row>
    <row r="27" spans="1:29" ht="15.75" customHeight="1" x14ac:dyDescent="0.15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</row>
    <row r="28" spans="1:29" ht="15.75" customHeight="1" x14ac:dyDescent="0.1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</row>
    <row r="29" spans="1:29" ht="15.75" customHeight="1" x14ac:dyDescent="0.1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</row>
    <row r="30" spans="1:29" ht="15.75" customHeight="1" x14ac:dyDescent="0.1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</row>
    <row r="31" spans="1:29" ht="15.75" customHeight="1" x14ac:dyDescent="0.1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</row>
    <row r="32" spans="1:29" ht="15.75" customHeight="1" x14ac:dyDescent="0.15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</row>
    <row r="33" spans="1:29" ht="15.75" customHeight="1" x14ac:dyDescent="0.15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</row>
    <row r="34" spans="1:29" ht="15.75" customHeight="1" x14ac:dyDescent="0.15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</row>
    <row r="35" spans="1:29" ht="15.75" customHeight="1" x14ac:dyDescent="0.1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</row>
    <row r="36" spans="1:29" ht="15.75" customHeight="1" x14ac:dyDescent="0.1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</row>
    <row r="37" spans="1:29" ht="15.75" customHeight="1" x14ac:dyDescent="0.1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</row>
    <row r="38" spans="1:29" ht="15.75" customHeight="1" x14ac:dyDescent="0.1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</row>
    <row r="39" spans="1:29" ht="15.75" customHeight="1" x14ac:dyDescent="0.1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</row>
    <row r="40" spans="1:29" ht="15.75" customHeight="1" x14ac:dyDescent="0.1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</row>
    <row r="41" spans="1:29" ht="15.75" customHeight="1" x14ac:dyDescent="0.1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</row>
    <row r="42" spans="1:29" ht="15.75" customHeight="1" x14ac:dyDescent="0.1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</row>
    <row r="43" spans="1:29" ht="15.75" customHeight="1" x14ac:dyDescent="0.1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</row>
    <row r="44" spans="1:29" ht="15.75" customHeight="1" x14ac:dyDescent="0.1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</row>
    <row r="45" spans="1:29" ht="15.75" customHeight="1" x14ac:dyDescent="0.1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</row>
    <row r="46" spans="1:29" ht="15.75" customHeight="1" x14ac:dyDescent="0.1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</row>
    <row r="47" spans="1:29" ht="15.75" customHeight="1" x14ac:dyDescent="0.1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</row>
    <row r="48" spans="1:29" ht="15.75" customHeight="1" x14ac:dyDescent="0.1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</row>
    <row r="49" spans="1:29" ht="15.75" customHeight="1" x14ac:dyDescent="0.15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</row>
    <row r="50" spans="1:29" ht="15.75" customHeight="1" x14ac:dyDescent="0.1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</row>
    <row r="51" spans="1:29" ht="15.75" customHeight="1" x14ac:dyDescent="0.1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</row>
    <row r="52" spans="1:29" ht="15.75" customHeight="1" x14ac:dyDescent="0.1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</row>
    <row r="53" spans="1:29" ht="15.75" customHeight="1" x14ac:dyDescent="0.15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</row>
    <row r="54" spans="1:29" ht="15.75" customHeight="1" x14ac:dyDescent="0.15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</row>
    <row r="55" spans="1:29" ht="15.75" customHeight="1" x14ac:dyDescent="0.1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</row>
    <row r="56" spans="1:29" ht="15.75" customHeight="1" x14ac:dyDescent="0.1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</row>
    <row r="57" spans="1:29" ht="15.75" customHeight="1" x14ac:dyDescent="0.15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</row>
    <row r="58" spans="1:29" ht="15.75" customHeight="1" x14ac:dyDescent="0.15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</row>
    <row r="59" spans="1:29" ht="15.75" customHeight="1" x14ac:dyDescent="0.15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</row>
    <row r="60" spans="1:29" ht="15.75" customHeight="1" x14ac:dyDescent="0.15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</row>
    <row r="61" spans="1:29" ht="15.75" customHeight="1" x14ac:dyDescent="0.15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</row>
    <row r="62" spans="1:29" ht="15.75" customHeight="1" x14ac:dyDescent="0.15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</row>
    <row r="63" spans="1:29" ht="15.75" customHeight="1" x14ac:dyDescent="0.15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</row>
    <row r="64" spans="1:29" ht="15.75" customHeight="1" x14ac:dyDescent="0.15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</row>
    <row r="65" spans="1:29" ht="15.75" customHeight="1" x14ac:dyDescent="0.1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</row>
    <row r="66" spans="1:29" ht="15.75" customHeight="1" x14ac:dyDescent="0.1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</row>
    <row r="67" spans="1:29" ht="15.75" customHeight="1" x14ac:dyDescent="0.1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</row>
    <row r="68" spans="1:29" ht="15.75" customHeight="1" x14ac:dyDescent="0.1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</row>
    <row r="69" spans="1:29" ht="15.75" customHeight="1" x14ac:dyDescent="0.1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</row>
    <row r="70" spans="1:29" ht="15.75" customHeight="1" x14ac:dyDescent="0.1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</row>
    <row r="71" spans="1:29" ht="15.75" customHeight="1" x14ac:dyDescent="0.1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</row>
    <row r="72" spans="1:29" ht="15.75" customHeight="1" x14ac:dyDescent="0.1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</row>
    <row r="73" spans="1:29" ht="15.75" customHeight="1" x14ac:dyDescent="0.1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</row>
    <row r="74" spans="1:29" ht="15.75" customHeight="1" x14ac:dyDescent="0.1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</row>
    <row r="75" spans="1:29" ht="15.75" customHeight="1" x14ac:dyDescent="0.1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</row>
    <row r="76" spans="1:29" ht="15.75" customHeight="1" x14ac:dyDescent="0.1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</row>
    <row r="77" spans="1:29" ht="15.75" customHeight="1" x14ac:dyDescent="0.1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</row>
    <row r="78" spans="1:29" ht="15.75" customHeight="1" x14ac:dyDescent="0.1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</row>
    <row r="79" spans="1:29" ht="15.75" customHeight="1" x14ac:dyDescent="0.1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</row>
    <row r="80" spans="1:29" ht="15.75" customHeight="1" x14ac:dyDescent="0.1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</row>
    <row r="81" spans="1:29" ht="15.75" customHeight="1" x14ac:dyDescent="0.1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</row>
    <row r="82" spans="1:29" ht="15.75" customHeight="1" x14ac:dyDescent="0.1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</row>
    <row r="83" spans="1:29" ht="15.75" customHeight="1" x14ac:dyDescent="0.1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</row>
    <row r="84" spans="1:29" ht="15.75" customHeight="1" x14ac:dyDescent="0.1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</row>
    <row r="85" spans="1:29" ht="15.75" customHeight="1" x14ac:dyDescent="0.1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</row>
    <row r="86" spans="1:29" ht="15.75" customHeight="1" x14ac:dyDescent="0.1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</row>
    <row r="87" spans="1:29" ht="15.75" customHeight="1" x14ac:dyDescent="0.1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</row>
    <row r="88" spans="1:29" ht="15.75" customHeight="1" x14ac:dyDescent="0.1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</row>
    <row r="89" spans="1:29" ht="15.75" customHeight="1" x14ac:dyDescent="0.1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</row>
    <row r="90" spans="1:29" ht="15.75" customHeight="1" x14ac:dyDescent="0.1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</row>
    <row r="91" spans="1:29" ht="15.75" customHeight="1" x14ac:dyDescent="0.1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</row>
    <row r="92" spans="1:29" ht="15.75" customHeight="1" x14ac:dyDescent="0.1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</row>
    <row r="93" spans="1:29" ht="15.75" customHeight="1" x14ac:dyDescent="0.15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</row>
    <row r="94" spans="1:29" ht="15.75" customHeight="1" x14ac:dyDescent="0.15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</row>
    <row r="95" spans="1:29" ht="15.75" customHeight="1" x14ac:dyDescent="0.1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</row>
    <row r="96" spans="1:29" ht="15.75" customHeight="1" x14ac:dyDescent="0.15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</row>
    <row r="97" spans="1:29" ht="15.75" customHeight="1" x14ac:dyDescent="0.15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</row>
    <row r="98" spans="1:29" ht="15.75" customHeight="1" x14ac:dyDescent="0.15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</row>
    <row r="99" spans="1:29" ht="15.75" customHeight="1" x14ac:dyDescent="0.15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</row>
    <row r="100" spans="1:29" ht="15.75" customHeight="1" x14ac:dyDescent="0.15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</row>
    <row r="101" spans="1:29" ht="15.75" customHeight="1" x14ac:dyDescent="0.15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</row>
    <row r="102" spans="1:29" ht="15.75" customHeight="1" x14ac:dyDescent="0.15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</row>
    <row r="103" spans="1:29" ht="15.75" customHeight="1" x14ac:dyDescent="0.15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</row>
    <row r="104" spans="1:29" ht="15.75" customHeight="1" x14ac:dyDescent="0.15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</row>
    <row r="105" spans="1:29" ht="15.75" customHeight="1" x14ac:dyDescent="0.1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</row>
    <row r="106" spans="1:29" ht="15.75" customHeight="1" x14ac:dyDescent="0.15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</row>
    <row r="107" spans="1:29" ht="15.75" customHeight="1" x14ac:dyDescent="0.15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</row>
    <row r="108" spans="1:29" ht="15.75" customHeight="1" x14ac:dyDescent="0.15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</row>
    <row r="109" spans="1:29" ht="15.75" customHeight="1" x14ac:dyDescent="0.15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</row>
    <row r="110" spans="1:29" ht="15.75" customHeight="1" x14ac:dyDescent="0.15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</row>
    <row r="111" spans="1:29" ht="15.75" customHeight="1" x14ac:dyDescent="0.15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</row>
    <row r="112" spans="1:29" ht="15.75" customHeight="1" x14ac:dyDescent="0.15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</row>
    <row r="113" spans="1:29" ht="15.75" customHeight="1" x14ac:dyDescent="0.15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</row>
    <row r="114" spans="1:29" ht="15.75" customHeight="1" x14ac:dyDescent="0.15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</row>
    <row r="115" spans="1:29" ht="15.75" customHeight="1" x14ac:dyDescent="0.1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</row>
    <row r="116" spans="1:29" ht="15.75" customHeight="1" x14ac:dyDescent="0.15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</row>
    <row r="117" spans="1:29" ht="15.75" customHeight="1" x14ac:dyDescent="0.15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</row>
    <row r="118" spans="1:29" ht="15.75" customHeight="1" x14ac:dyDescent="0.15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</row>
    <row r="119" spans="1:29" ht="15.75" customHeight="1" x14ac:dyDescent="0.15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</row>
    <row r="120" spans="1:29" ht="15.75" customHeight="1" x14ac:dyDescent="0.15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</row>
    <row r="121" spans="1:29" ht="15.75" customHeight="1" x14ac:dyDescent="0.15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</row>
    <row r="122" spans="1:29" ht="15.75" customHeight="1" x14ac:dyDescent="0.15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</row>
    <row r="123" spans="1:29" ht="15.75" customHeight="1" x14ac:dyDescent="0.15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</row>
    <row r="124" spans="1:29" ht="15.75" customHeight="1" x14ac:dyDescent="0.15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</row>
    <row r="125" spans="1:29" ht="15.75" customHeight="1" x14ac:dyDescent="0.1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</row>
    <row r="126" spans="1:29" ht="15.75" customHeight="1" x14ac:dyDescent="0.15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</row>
    <row r="127" spans="1:29" ht="15.75" customHeight="1" x14ac:dyDescent="0.15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</row>
    <row r="128" spans="1:29" ht="15.75" customHeight="1" x14ac:dyDescent="0.15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</row>
    <row r="129" spans="1:29" ht="15.75" customHeight="1" x14ac:dyDescent="0.15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</row>
    <row r="130" spans="1:29" ht="15.75" customHeight="1" x14ac:dyDescent="0.15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</row>
    <row r="131" spans="1:29" ht="15.75" customHeight="1" x14ac:dyDescent="0.15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</row>
    <row r="132" spans="1:29" ht="15.75" customHeight="1" x14ac:dyDescent="0.15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</row>
    <row r="133" spans="1:29" ht="15.75" customHeight="1" x14ac:dyDescent="0.15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</row>
    <row r="134" spans="1:29" ht="15.75" customHeight="1" x14ac:dyDescent="0.15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</row>
    <row r="135" spans="1:29" ht="15.75" customHeight="1" x14ac:dyDescent="0.1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</row>
    <row r="136" spans="1:29" ht="15.75" customHeight="1" x14ac:dyDescent="0.15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</row>
    <row r="137" spans="1:29" ht="15.75" customHeight="1" x14ac:dyDescent="0.15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</row>
    <row r="138" spans="1:29" ht="15.75" customHeight="1" x14ac:dyDescent="0.15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</row>
    <row r="139" spans="1:29" ht="15.75" customHeight="1" x14ac:dyDescent="0.15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</row>
    <row r="140" spans="1:29" ht="15.75" customHeight="1" x14ac:dyDescent="0.15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</row>
    <row r="141" spans="1:29" ht="15.75" customHeight="1" x14ac:dyDescent="0.15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</row>
    <row r="142" spans="1:29" ht="15.75" customHeight="1" x14ac:dyDescent="0.15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</row>
    <row r="143" spans="1:29" ht="15.75" customHeight="1" x14ac:dyDescent="0.15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</row>
    <row r="144" spans="1:29" ht="15.75" customHeight="1" x14ac:dyDescent="0.15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</row>
    <row r="145" spans="1:29" ht="15.75" customHeight="1" x14ac:dyDescent="0.1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</row>
    <row r="146" spans="1:29" ht="15.75" customHeight="1" x14ac:dyDescent="0.15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</row>
    <row r="147" spans="1:29" ht="15.75" customHeight="1" x14ac:dyDescent="0.15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</row>
    <row r="148" spans="1:29" ht="15.75" customHeight="1" x14ac:dyDescent="0.15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</row>
    <row r="149" spans="1:29" ht="15.75" customHeight="1" x14ac:dyDescent="0.15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</row>
    <row r="150" spans="1:29" ht="15.75" customHeight="1" x14ac:dyDescent="0.15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</row>
    <row r="151" spans="1:29" ht="15.75" customHeight="1" x14ac:dyDescent="0.15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</row>
    <row r="152" spans="1:29" ht="15.75" customHeight="1" x14ac:dyDescent="0.15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</row>
    <row r="153" spans="1:29" ht="15.75" customHeight="1" x14ac:dyDescent="0.15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</row>
    <row r="154" spans="1:29" ht="15.75" customHeight="1" x14ac:dyDescent="0.15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</row>
    <row r="155" spans="1:29" ht="15.75" customHeight="1" x14ac:dyDescent="0.1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</row>
    <row r="156" spans="1:29" ht="15.75" customHeight="1" x14ac:dyDescent="0.15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</row>
    <row r="157" spans="1:29" ht="15.75" customHeight="1" x14ac:dyDescent="0.15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</row>
    <row r="158" spans="1:29" ht="15.75" customHeight="1" x14ac:dyDescent="0.15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</row>
    <row r="159" spans="1:29" ht="15.75" customHeight="1" x14ac:dyDescent="0.15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</row>
    <row r="160" spans="1:29" ht="15.75" customHeight="1" x14ac:dyDescent="0.15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</row>
    <row r="161" spans="1:29" ht="15.75" customHeight="1" x14ac:dyDescent="0.15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</row>
    <row r="162" spans="1:29" ht="15.75" customHeight="1" x14ac:dyDescent="0.15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</row>
    <row r="163" spans="1:29" ht="15.75" customHeight="1" x14ac:dyDescent="0.15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</row>
    <row r="164" spans="1:29" ht="15.75" customHeight="1" x14ac:dyDescent="0.15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</row>
    <row r="165" spans="1:29" ht="15.75" customHeight="1" x14ac:dyDescent="0.1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</row>
    <row r="166" spans="1:29" ht="15.75" customHeight="1" x14ac:dyDescent="0.1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</row>
    <row r="167" spans="1:29" ht="15.75" customHeight="1" x14ac:dyDescent="0.15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</row>
    <row r="168" spans="1:29" ht="15.75" customHeight="1" x14ac:dyDescent="0.15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</row>
    <row r="169" spans="1:29" ht="15.75" customHeight="1" x14ac:dyDescent="0.15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</row>
    <row r="170" spans="1:29" ht="15.75" customHeight="1" x14ac:dyDescent="0.15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</row>
    <row r="171" spans="1:29" ht="15.75" customHeight="1" x14ac:dyDescent="0.15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</row>
    <row r="172" spans="1:29" ht="15.75" customHeight="1" x14ac:dyDescent="0.15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</row>
    <row r="173" spans="1:29" ht="15.75" customHeight="1" x14ac:dyDescent="0.15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</row>
    <row r="174" spans="1:29" ht="15.75" customHeight="1" x14ac:dyDescent="0.15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</row>
    <row r="175" spans="1:29" ht="15.75" customHeight="1" x14ac:dyDescent="0.1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</row>
    <row r="176" spans="1:29" ht="15.75" customHeight="1" x14ac:dyDescent="0.15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</row>
    <row r="177" spans="1:29" ht="15.75" customHeight="1" x14ac:dyDescent="0.15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</row>
    <row r="178" spans="1:29" ht="15.75" customHeight="1" x14ac:dyDescent="0.15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</row>
    <row r="179" spans="1:29" ht="15.75" customHeight="1" x14ac:dyDescent="0.15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</row>
    <row r="180" spans="1:29" ht="15.75" customHeight="1" x14ac:dyDescent="0.15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</row>
    <row r="181" spans="1:29" ht="15.75" customHeight="1" x14ac:dyDescent="0.15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</row>
    <row r="182" spans="1:29" ht="15.75" customHeight="1" x14ac:dyDescent="0.15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</row>
    <row r="183" spans="1:29" ht="15.75" customHeight="1" x14ac:dyDescent="0.15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</row>
    <row r="184" spans="1:29" ht="15.75" customHeight="1" x14ac:dyDescent="0.15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</row>
    <row r="185" spans="1:29" ht="15.75" customHeight="1" x14ac:dyDescent="0.1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</row>
    <row r="186" spans="1:29" ht="15.75" customHeight="1" x14ac:dyDescent="0.15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</row>
    <row r="187" spans="1:29" ht="15.75" customHeight="1" x14ac:dyDescent="0.15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</row>
    <row r="188" spans="1:29" ht="15.75" customHeight="1" x14ac:dyDescent="0.15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</row>
    <row r="189" spans="1:29" ht="15.75" customHeight="1" x14ac:dyDescent="0.15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</row>
    <row r="190" spans="1:29" ht="15.75" customHeight="1" x14ac:dyDescent="0.15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</row>
    <row r="191" spans="1:29" ht="15.75" customHeight="1" x14ac:dyDescent="0.15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</row>
    <row r="192" spans="1:29" ht="15.75" customHeight="1" x14ac:dyDescent="0.15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</row>
    <row r="193" spans="1:29" ht="15.75" customHeight="1" x14ac:dyDescent="0.15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</row>
    <row r="194" spans="1:29" ht="15.75" customHeight="1" x14ac:dyDescent="0.15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</row>
    <row r="195" spans="1:29" ht="15.75" customHeight="1" x14ac:dyDescent="0.1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</row>
    <row r="196" spans="1:29" ht="15.75" customHeight="1" x14ac:dyDescent="0.15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</row>
    <row r="197" spans="1:29" ht="15.75" customHeight="1" x14ac:dyDescent="0.15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</row>
    <row r="198" spans="1:29" ht="15.75" customHeight="1" x14ac:dyDescent="0.15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</row>
    <row r="199" spans="1:29" ht="15.75" customHeight="1" x14ac:dyDescent="0.15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</row>
    <row r="200" spans="1:29" ht="15.75" customHeight="1" x14ac:dyDescent="0.15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</row>
    <row r="201" spans="1:29" ht="15.75" customHeight="1" x14ac:dyDescent="0.15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</row>
    <row r="202" spans="1:29" ht="15.75" customHeight="1" x14ac:dyDescent="0.15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</row>
    <row r="203" spans="1:29" ht="15.75" customHeight="1" x14ac:dyDescent="0.15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</row>
    <row r="204" spans="1:29" ht="15.75" customHeight="1" x14ac:dyDescent="0.15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</row>
    <row r="205" spans="1:29" ht="15.75" customHeight="1" x14ac:dyDescent="0.1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</row>
    <row r="206" spans="1:29" ht="15.75" customHeight="1" x14ac:dyDescent="0.15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</row>
    <row r="207" spans="1:29" ht="15.75" customHeight="1" x14ac:dyDescent="0.15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</row>
    <row r="208" spans="1:29" ht="15.75" customHeight="1" x14ac:dyDescent="0.15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</row>
    <row r="209" spans="1:29" ht="15.75" customHeight="1" x14ac:dyDescent="0.15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</row>
    <row r="210" spans="1:29" ht="15.75" customHeight="1" x14ac:dyDescent="0.15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</row>
    <row r="211" spans="1:29" ht="15.75" customHeight="1" x14ac:dyDescent="0.15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</row>
    <row r="212" spans="1:29" ht="15.75" customHeight="1" x14ac:dyDescent="0.15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</row>
    <row r="213" spans="1:29" ht="15.75" customHeight="1" x14ac:dyDescent="0.15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</row>
    <row r="214" spans="1:29" ht="15.75" customHeight="1" x14ac:dyDescent="0.15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</row>
    <row r="215" spans="1:29" ht="15.75" customHeight="1" x14ac:dyDescent="0.15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</row>
    <row r="216" spans="1:29" ht="15.75" customHeight="1" x14ac:dyDescent="0.15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</row>
    <row r="217" spans="1:29" ht="15.75" customHeight="1" x14ac:dyDescent="0.15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</row>
    <row r="218" spans="1:29" ht="15.75" customHeight="1" x14ac:dyDescent="0.15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</row>
    <row r="219" spans="1:29" ht="15.75" customHeight="1" x14ac:dyDescent="0.15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</row>
    <row r="220" spans="1:29" ht="15.75" customHeight="1" x14ac:dyDescent="0.15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</row>
    <row r="221" spans="1:29" ht="15.75" customHeight="1" x14ac:dyDescent="0.15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</row>
    <row r="222" spans="1:29" ht="15.75" customHeight="1" x14ac:dyDescent="0.15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</row>
    <row r="223" spans="1:29" ht="15.75" customHeight="1" x14ac:dyDescent="0.15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</row>
    <row r="224" spans="1:29" ht="15.75" customHeight="1" x14ac:dyDescent="0.15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</row>
    <row r="225" spans="1:29" ht="15.75" customHeight="1" x14ac:dyDescent="0.15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</row>
    <row r="226" spans="1:29" ht="15.75" customHeight="1" x14ac:dyDescent="0.15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</row>
    <row r="227" spans="1:29" ht="15.75" customHeight="1" x14ac:dyDescent="0.15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</row>
    <row r="228" spans="1:29" ht="15.75" customHeight="1" x14ac:dyDescent="0.15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</row>
    <row r="229" spans="1:29" ht="15.75" customHeight="1" x14ac:dyDescent="0.15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</row>
    <row r="230" spans="1:29" ht="15.75" customHeight="1" x14ac:dyDescent="0.15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</row>
    <row r="231" spans="1:29" ht="15.75" customHeight="1" x14ac:dyDescent="0.15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</row>
    <row r="232" spans="1:29" ht="15.75" customHeight="1" x14ac:dyDescent="0.15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</row>
    <row r="233" spans="1:29" ht="15.75" customHeight="1" x14ac:dyDescent="0.15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</row>
    <row r="234" spans="1:29" ht="15.75" customHeight="1" x14ac:dyDescent="0.15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</row>
    <row r="235" spans="1:29" ht="15.75" customHeight="1" x14ac:dyDescent="0.15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</row>
    <row r="236" spans="1:29" ht="15.75" customHeight="1" x14ac:dyDescent="0.15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</row>
    <row r="237" spans="1:29" ht="15.75" customHeight="1" x14ac:dyDescent="0.15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</row>
    <row r="238" spans="1:29" ht="15.75" customHeight="1" x14ac:dyDescent="0.15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</row>
    <row r="239" spans="1:29" ht="15.75" customHeight="1" x14ac:dyDescent="0.15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</row>
    <row r="240" spans="1:29" ht="15.75" customHeight="1" x14ac:dyDescent="0.15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</row>
    <row r="241" spans="1:29" ht="15.75" customHeight="1" x14ac:dyDescent="0.15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</row>
    <row r="242" spans="1:29" ht="15.75" customHeight="1" x14ac:dyDescent="0.15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</row>
    <row r="243" spans="1:29" ht="15.75" customHeight="1" x14ac:dyDescent="0.15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</row>
    <row r="244" spans="1:29" ht="15.75" customHeight="1" x14ac:dyDescent="0.15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</row>
    <row r="245" spans="1:29" ht="15.75" customHeight="1" x14ac:dyDescent="0.15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</row>
    <row r="246" spans="1:29" ht="15.75" customHeight="1" x14ac:dyDescent="0.15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</row>
    <row r="247" spans="1:29" ht="15.75" customHeight="1" x14ac:dyDescent="0.15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</row>
    <row r="248" spans="1:29" ht="15.75" customHeight="1" x14ac:dyDescent="0.15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</row>
    <row r="249" spans="1:29" ht="15.75" customHeight="1" x14ac:dyDescent="0.15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</row>
    <row r="250" spans="1:29" ht="15.75" customHeight="1" x14ac:dyDescent="0.15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</row>
    <row r="251" spans="1:29" ht="15.75" customHeight="1" x14ac:dyDescent="0.15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</row>
    <row r="252" spans="1:29" ht="15.75" customHeight="1" x14ac:dyDescent="0.15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</row>
    <row r="253" spans="1:29" ht="15.75" customHeight="1" x14ac:dyDescent="0.15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</row>
    <row r="254" spans="1:29" ht="15.75" customHeight="1" x14ac:dyDescent="0.15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</row>
    <row r="255" spans="1:29" ht="15.75" customHeight="1" x14ac:dyDescent="0.15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</row>
    <row r="256" spans="1:29" ht="15.75" customHeight="1" x14ac:dyDescent="0.15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</row>
    <row r="257" spans="1:29" ht="15.75" customHeight="1" x14ac:dyDescent="0.15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</row>
    <row r="258" spans="1:29" ht="15.75" customHeight="1" x14ac:dyDescent="0.15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</row>
    <row r="259" spans="1:29" ht="15.75" customHeight="1" x14ac:dyDescent="0.15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</row>
    <row r="260" spans="1:29" ht="15.75" customHeight="1" x14ac:dyDescent="0.15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</row>
    <row r="261" spans="1:29" ht="15.75" customHeight="1" x14ac:dyDescent="0.15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</row>
    <row r="262" spans="1:29" ht="15.75" customHeight="1" x14ac:dyDescent="0.15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</row>
    <row r="263" spans="1:29" ht="15.75" customHeight="1" x14ac:dyDescent="0.15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</row>
    <row r="264" spans="1:29" ht="15.75" customHeight="1" x14ac:dyDescent="0.15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</row>
    <row r="265" spans="1:29" ht="15.75" customHeight="1" x14ac:dyDescent="0.15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</row>
    <row r="266" spans="1:29" ht="15.75" customHeight="1" x14ac:dyDescent="0.15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</row>
    <row r="267" spans="1:29" ht="15.75" customHeight="1" x14ac:dyDescent="0.15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</row>
    <row r="268" spans="1:29" ht="15.75" customHeight="1" x14ac:dyDescent="0.15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</row>
    <row r="269" spans="1:29" ht="15.75" customHeight="1" x14ac:dyDescent="0.15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</row>
    <row r="270" spans="1:29" ht="15.75" customHeight="1" x14ac:dyDescent="0.15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</row>
    <row r="271" spans="1:29" ht="15.75" customHeight="1" x14ac:dyDescent="0.15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</row>
    <row r="272" spans="1:29" ht="15.75" customHeight="1" x14ac:dyDescent="0.15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</row>
    <row r="273" spans="1:29" ht="15.75" customHeight="1" x14ac:dyDescent="0.15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</row>
    <row r="274" spans="1:29" ht="15.75" customHeight="1" x14ac:dyDescent="0.15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</row>
    <row r="275" spans="1:29" ht="15.75" customHeight="1" x14ac:dyDescent="0.15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</row>
    <row r="276" spans="1:29" ht="15.75" customHeight="1" x14ac:dyDescent="0.15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</row>
    <row r="277" spans="1:29" ht="15.75" customHeight="1" x14ac:dyDescent="0.15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</row>
    <row r="278" spans="1:29" ht="15.75" customHeight="1" x14ac:dyDescent="0.15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</row>
    <row r="279" spans="1:29" ht="15.75" customHeight="1" x14ac:dyDescent="0.15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</row>
    <row r="280" spans="1:29" ht="15.75" customHeight="1" x14ac:dyDescent="0.15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</row>
    <row r="281" spans="1:29" ht="15.75" customHeight="1" x14ac:dyDescent="0.15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</row>
    <row r="282" spans="1:29" ht="15.75" customHeight="1" x14ac:dyDescent="0.15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</row>
    <row r="283" spans="1:29" ht="15.75" customHeight="1" x14ac:dyDescent="0.15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</row>
    <row r="284" spans="1:29" ht="15.75" customHeight="1" x14ac:dyDescent="0.15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</row>
    <row r="285" spans="1:29" ht="15.75" customHeight="1" x14ac:dyDescent="0.15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</row>
    <row r="286" spans="1:29" ht="15.75" customHeight="1" x14ac:dyDescent="0.15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</row>
    <row r="287" spans="1:29" ht="15.75" customHeight="1" x14ac:dyDescent="0.15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</row>
    <row r="288" spans="1:29" ht="15.75" customHeight="1" x14ac:dyDescent="0.15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</row>
    <row r="289" spans="1:29" ht="15.75" customHeight="1" x14ac:dyDescent="0.15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</row>
    <row r="290" spans="1:29" ht="15.75" customHeight="1" x14ac:dyDescent="0.15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</row>
    <row r="291" spans="1:29" ht="15.75" customHeight="1" x14ac:dyDescent="0.15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</row>
    <row r="292" spans="1:29" ht="15.75" customHeight="1" x14ac:dyDescent="0.15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</row>
    <row r="293" spans="1:29" ht="15.75" customHeight="1" x14ac:dyDescent="0.15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</row>
    <row r="294" spans="1:29" ht="15.75" customHeight="1" x14ac:dyDescent="0.15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</row>
    <row r="295" spans="1:29" ht="15.75" customHeight="1" x14ac:dyDescent="0.15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</row>
    <row r="296" spans="1:29" ht="15.75" customHeight="1" x14ac:dyDescent="0.15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</row>
    <row r="297" spans="1:29" ht="15.75" customHeight="1" x14ac:dyDescent="0.15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</row>
    <row r="298" spans="1:29" ht="15.75" customHeight="1" x14ac:dyDescent="0.15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</row>
    <row r="299" spans="1:29" ht="15.75" customHeight="1" x14ac:dyDescent="0.15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</row>
    <row r="300" spans="1:29" ht="15.75" customHeight="1" x14ac:dyDescent="0.15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</row>
    <row r="301" spans="1:29" ht="15.75" customHeight="1" x14ac:dyDescent="0.15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</row>
    <row r="302" spans="1:29" ht="15.75" customHeight="1" x14ac:dyDescent="0.15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</row>
    <row r="303" spans="1:29" ht="15.75" customHeight="1" x14ac:dyDescent="0.15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</row>
    <row r="304" spans="1:29" ht="15.75" customHeight="1" x14ac:dyDescent="0.15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</row>
    <row r="305" spans="1:29" ht="15.75" customHeight="1" x14ac:dyDescent="0.15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</row>
    <row r="306" spans="1:29" ht="15.75" customHeight="1" x14ac:dyDescent="0.15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</row>
    <row r="307" spans="1:29" ht="15.75" customHeight="1" x14ac:dyDescent="0.15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</row>
    <row r="308" spans="1:29" ht="15.75" customHeight="1" x14ac:dyDescent="0.15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</row>
    <row r="309" spans="1:29" ht="15.75" customHeight="1" x14ac:dyDescent="0.15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</row>
    <row r="310" spans="1:29" ht="15.75" customHeight="1" x14ac:dyDescent="0.15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</row>
    <row r="311" spans="1:29" ht="15.75" customHeight="1" x14ac:dyDescent="0.15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</row>
    <row r="312" spans="1:29" ht="15.75" customHeight="1" x14ac:dyDescent="0.15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</row>
    <row r="313" spans="1:29" ht="15.75" customHeight="1" x14ac:dyDescent="0.15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</row>
    <row r="314" spans="1:29" ht="15.75" customHeight="1" x14ac:dyDescent="0.15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</row>
    <row r="315" spans="1:29" ht="15.75" customHeight="1" x14ac:dyDescent="0.15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</row>
    <row r="316" spans="1:29" ht="15.75" customHeight="1" x14ac:dyDescent="0.15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</row>
    <row r="317" spans="1:29" ht="15.75" customHeight="1" x14ac:dyDescent="0.15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</row>
    <row r="318" spans="1:29" ht="15.75" customHeight="1" x14ac:dyDescent="0.15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</row>
    <row r="319" spans="1:29" ht="15.75" customHeight="1" x14ac:dyDescent="0.15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</row>
    <row r="320" spans="1:29" ht="15.75" customHeight="1" x14ac:dyDescent="0.15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</row>
    <row r="321" spans="1:29" ht="15.75" customHeight="1" x14ac:dyDescent="0.15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</row>
    <row r="322" spans="1:29" ht="15.75" customHeight="1" x14ac:dyDescent="0.15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</row>
    <row r="323" spans="1:29" ht="15.75" customHeight="1" x14ac:dyDescent="0.15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</row>
    <row r="324" spans="1:29" ht="15.75" customHeight="1" x14ac:dyDescent="0.15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</row>
    <row r="325" spans="1:29" ht="15.75" customHeight="1" x14ac:dyDescent="0.1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</row>
    <row r="326" spans="1:29" ht="15.75" customHeight="1" x14ac:dyDescent="0.15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</row>
    <row r="327" spans="1:29" ht="15.75" customHeight="1" x14ac:dyDescent="0.15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</row>
    <row r="328" spans="1:29" ht="15.75" customHeight="1" x14ac:dyDescent="0.15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</row>
    <row r="329" spans="1:29" ht="15.75" customHeight="1" x14ac:dyDescent="0.15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</row>
    <row r="330" spans="1:29" ht="15.75" customHeight="1" x14ac:dyDescent="0.15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</row>
    <row r="331" spans="1:29" ht="15.75" customHeight="1" x14ac:dyDescent="0.15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</row>
    <row r="332" spans="1:29" ht="15.75" customHeight="1" x14ac:dyDescent="0.15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</row>
    <row r="333" spans="1:29" ht="15.75" customHeight="1" x14ac:dyDescent="0.15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</row>
    <row r="334" spans="1:29" ht="15.75" customHeight="1" x14ac:dyDescent="0.15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</row>
    <row r="335" spans="1:29" ht="15.75" customHeight="1" x14ac:dyDescent="0.15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</row>
    <row r="336" spans="1:29" ht="15.75" customHeight="1" x14ac:dyDescent="0.15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</row>
    <row r="337" spans="1:29" ht="15.75" customHeight="1" x14ac:dyDescent="0.15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</row>
    <row r="338" spans="1:29" ht="15.75" customHeight="1" x14ac:dyDescent="0.15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</row>
    <row r="339" spans="1:29" ht="15.75" customHeight="1" x14ac:dyDescent="0.15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</row>
    <row r="340" spans="1:29" ht="15.75" customHeight="1" x14ac:dyDescent="0.15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</row>
    <row r="341" spans="1:29" ht="15.75" customHeight="1" x14ac:dyDescent="0.15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</row>
    <row r="342" spans="1:29" ht="15.75" customHeight="1" x14ac:dyDescent="0.15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</row>
    <row r="343" spans="1:29" ht="15.75" customHeight="1" x14ac:dyDescent="0.15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</row>
    <row r="344" spans="1:29" ht="15.75" customHeight="1" x14ac:dyDescent="0.15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</row>
    <row r="345" spans="1:29" ht="15.75" customHeight="1" x14ac:dyDescent="0.15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</row>
    <row r="346" spans="1:29" ht="15.75" customHeight="1" x14ac:dyDescent="0.15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</row>
    <row r="347" spans="1:29" ht="15.75" customHeight="1" x14ac:dyDescent="0.15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</row>
    <row r="348" spans="1:29" ht="15.75" customHeight="1" x14ac:dyDescent="0.15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</row>
    <row r="349" spans="1:29" ht="15.75" customHeight="1" x14ac:dyDescent="0.15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</row>
    <row r="350" spans="1:29" ht="15.75" customHeight="1" x14ac:dyDescent="0.15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</row>
    <row r="351" spans="1:29" ht="15.75" customHeight="1" x14ac:dyDescent="0.15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</row>
    <row r="352" spans="1:29" ht="15.75" customHeight="1" x14ac:dyDescent="0.15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</row>
    <row r="353" spans="1:29" ht="15.75" customHeight="1" x14ac:dyDescent="0.15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</row>
    <row r="354" spans="1:29" ht="15.75" customHeight="1" x14ac:dyDescent="0.15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</row>
    <row r="355" spans="1:29" ht="15.75" customHeight="1" x14ac:dyDescent="0.15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</row>
    <row r="356" spans="1:29" ht="15.75" customHeight="1" x14ac:dyDescent="0.15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</row>
    <row r="357" spans="1:29" ht="15.75" customHeight="1" x14ac:dyDescent="0.15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</row>
    <row r="358" spans="1:29" ht="15.75" customHeight="1" x14ac:dyDescent="0.15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</row>
    <row r="359" spans="1:29" ht="15.75" customHeight="1" x14ac:dyDescent="0.15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</row>
    <row r="360" spans="1:29" ht="15.75" customHeight="1" x14ac:dyDescent="0.15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</row>
    <row r="361" spans="1:29" ht="15.75" customHeight="1" x14ac:dyDescent="0.15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</row>
    <row r="362" spans="1:29" ht="15.75" customHeight="1" x14ac:dyDescent="0.15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</row>
    <row r="363" spans="1:29" ht="15.75" customHeight="1" x14ac:dyDescent="0.15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</row>
    <row r="364" spans="1:29" ht="15.75" customHeight="1" x14ac:dyDescent="0.15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</row>
    <row r="365" spans="1:29" ht="15.75" customHeight="1" x14ac:dyDescent="0.1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</row>
    <row r="366" spans="1:29" ht="15.75" customHeight="1" x14ac:dyDescent="0.15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</row>
    <row r="367" spans="1:29" ht="15.75" customHeight="1" x14ac:dyDescent="0.15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</row>
    <row r="368" spans="1:29" ht="15.75" customHeight="1" x14ac:dyDescent="0.15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</row>
    <row r="369" spans="1:29" ht="15.75" customHeight="1" x14ac:dyDescent="0.15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</row>
    <row r="370" spans="1:29" ht="15.75" customHeight="1" x14ac:dyDescent="0.15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</row>
    <row r="371" spans="1:29" ht="15.75" customHeight="1" x14ac:dyDescent="0.15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</row>
    <row r="372" spans="1:29" ht="15.75" customHeight="1" x14ac:dyDescent="0.15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</row>
    <row r="373" spans="1:29" ht="15.75" customHeight="1" x14ac:dyDescent="0.15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</row>
    <row r="374" spans="1:29" ht="15.75" customHeight="1" x14ac:dyDescent="0.15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</row>
    <row r="375" spans="1:29" ht="15.75" customHeight="1" x14ac:dyDescent="0.15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</row>
    <row r="376" spans="1:29" ht="15.75" customHeight="1" x14ac:dyDescent="0.15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</row>
    <row r="377" spans="1:29" ht="15.75" customHeight="1" x14ac:dyDescent="0.15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</row>
    <row r="378" spans="1:29" ht="15.75" customHeight="1" x14ac:dyDescent="0.15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</row>
    <row r="379" spans="1:29" ht="15.75" customHeight="1" x14ac:dyDescent="0.15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</row>
    <row r="380" spans="1:29" ht="15.75" customHeight="1" x14ac:dyDescent="0.15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</row>
    <row r="381" spans="1:29" ht="15.75" customHeight="1" x14ac:dyDescent="0.15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</row>
    <row r="382" spans="1:29" ht="15.75" customHeight="1" x14ac:dyDescent="0.15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</row>
    <row r="383" spans="1:29" ht="15.75" customHeight="1" x14ac:dyDescent="0.15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</row>
    <row r="384" spans="1:29" ht="15.75" customHeight="1" x14ac:dyDescent="0.15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</row>
    <row r="385" spans="1:29" ht="15.75" customHeight="1" x14ac:dyDescent="0.15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</row>
    <row r="386" spans="1:29" ht="15.75" customHeight="1" x14ac:dyDescent="0.15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</row>
    <row r="387" spans="1:29" ht="15.75" customHeight="1" x14ac:dyDescent="0.15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</row>
    <row r="388" spans="1:29" ht="15.75" customHeight="1" x14ac:dyDescent="0.15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</row>
    <row r="389" spans="1:29" ht="15.75" customHeight="1" x14ac:dyDescent="0.15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</row>
    <row r="390" spans="1:29" ht="15.75" customHeight="1" x14ac:dyDescent="0.15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</row>
    <row r="391" spans="1:29" ht="15.75" customHeight="1" x14ac:dyDescent="0.15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</row>
    <row r="392" spans="1:29" ht="15.75" customHeight="1" x14ac:dyDescent="0.15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</row>
    <row r="393" spans="1:29" ht="15.75" customHeight="1" x14ac:dyDescent="0.15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</row>
    <row r="394" spans="1:29" ht="15.75" customHeight="1" x14ac:dyDescent="0.15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</row>
    <row r="395" spans="1:29" ht="15.75" customHeight="1" x14ac:dyDescent="0.15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</row>
    <row r="396" spans="1:29" ht="15.75" customHeight="1" x14ac:dyDescent="0.15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</row>
    <row r="397" spans="1:29" ht="15.75" customHeight="1" x14ac:dyDescent="0.15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</row>
    <row r="398" spans="1:29" ht="15.75" customHeight="1" x14ac:dyDescent="0.15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</row>
    <row r="399" spans="1:29" ht="15.75" customHeight="1" x14ac:dyDescent="0.15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</row>
    <row r="400" spans="1:29" ht="15.75" customHeight="1" x14ac:dyDescent="0.15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</row>
    <row r="401" spans="1:29" ht="15.75" customHeight="1" x14ac:dyDescent="0.15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</row>
    <row r="402" spans="1:29" ht="15.75" customHeight="1" x14ac:dyDescent="0.15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</row>
    <row r="403" spans="1:29" ht="15.75" customHeight="1" x14ac:dyDescent="0.15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</row>
    <row r="404" spans="1:29" ht="15.75" customHeight="1" x14ac:dyDescent="0.15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</row>
    <row r="405" spans="1:29" ht="15.75" customHeight="1" x14ac:dyDescent="0.15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</row>
    <row r="406" spans="1:29" ht="15.75" customHeight="1" x14ac:dyDescent="0.15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</row>
    <row r="407" spans="1:29" ht="15.75" customHeight="1" x14ac:dyDescent="0.15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</row>
    <row r="408" spans="1:29" ht="15.75" customHeight="1" x14ac:dyDescent="0.15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</row>
    <row r="409" spans="1:29" ht="15.75" customHeight="1" x14ac:dyDescent="0.15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</row>
    <row r="410" spans="1:29" ht="15.75" customHeight="1" x14ac:dyDescent="0.15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</row>
    <row r="411" spans="1:29" ht="15.75" customHeight="1" x14ac:dyDescent="0.15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</row>
    <row r="412" spans="1:29" ht="15.75" customHeight="1" x14ac:dyDescent="0.15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</row>
    <row r="413" spans="1:29" ht="15.75" customHeight="1" x14ac:dyDescent="0.15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</row>
    <row r="414" spans="1:29" ht="15.75" customHeight="1" x14ac:dyDescent="0.15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</row>
    <row r="415" spans="1:29" ht="15.75" customHeight="1" x14ac:dyDescent="0.15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</row>
    <row r="416" spans="1:29" ht="15.75" customHeight="1" x14ac:dyDescent="0.15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</row>
    <row r="417" spans="1:29" ht="15.75" customHeight="1" x14ac:dyDescent="0.15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</row>
    <row r="418" spans="1:29" ht="15.75" customHeight="1" x14ac:dyDescent="0.15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</row>
    <row r="419" spans="1:29" ht="15.75" customHeight="1" x14ac:dyDescent="0.15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</row>
    <row r="420" spans="1:29" ht="15.75" customHeight="1" x14ac:dyDescent="0.15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</row>
    <row r="421" spans="1:29" ht="15.75" customHeight="1" x14ac:dyDescent="0.15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</row>
    <row r="422" spans="1:29" ht="15.75" customHeight="1" x14ac:dyDescent="0.15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</row>
    <row r="423" spans="1:29" ht="15.75" customHeight="1" x14ac:dyDescent="0.15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</row>
    <row r="424" spans="1:29" ht="15.75" customHeight="1" x14ac:dyDescent="0.15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</row>
    <row r="425" spans="1:29" ht="15.75" customHeight="1" x14ac:dyDescent="0.15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</row>
    <row r="426" spans="1:29" ht="15.75" customHeight="1" x14ac:dyDescent="0.15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</row>
    <row r="427" spans="1:29" ht="15.75" customHeight="1" x14ac:dyDescent="0.15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</row>
    <row r="428" spans="1:29" ht="15.75" customHeight="1" x14ac:dyDescent="0.15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</row>
    <row r="429" spans="1:29" ht="15.75" customHeight="1" x14ac:dyDescent="0.15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</row>
    <row r="430" spans="1:29" ht="15.75" customHeight="1" x14ac:dyDescent="0.15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</row>
    <row r="431" spans="1:29" ht="15.75" customHeight="1" x14ac:dyDescent="0.15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</row>
    <row r="432" spans="1:29" ht="15.75" customHeight="1" x14ac:dyDescent="0.15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</row>
    <row r="433" spans="1:29" ht="15.75" customHeight="1" x14ac:dyDescent="0.15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</row>
    <row r="434" spans="1:29" ht="15.75" customHeight="1" x14ac:dyDescent="0.15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</row>
    <row r="435" spans="1:29" ht="15.75" customHeight="1" x14ac:dyDescent="0.15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</row>
    <row r="436" spans="1:29" ht="15.75" customHeight="1" x14ac:dyDescent="0.15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</row>
    <row r="437" spans="1:29" ht="15.75" customHeight="1" x14ac:dyDescent="0.15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</row>
    <row r="438" spans="1:29" ht="15.75" customHeight="1" x14ac:dyDescent="0.15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</row>
    <row r="439" spans="1:29" ht="15.75" customHeight="1" x14ac:dyDescent="0.15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</row>
    <row r="440" spans="1:29" ht="15.75" customHeight="1" x14ac:dyDescent="0.15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</row>
    <row r="441" spans="1:29" ht="15.75" customHeight="1" x14ac:dyDescent="0.15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</row>
    <row r="442" spans="1:29" ht="15.75" customHeight="1" x14ac:dyDescent="0.15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</row>
    <row r="443" spans="1:29" ht="15.75" customHeight="1" x14ac:dyDescent="0.15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</row>
    <row r="444" spans="1:29" ht="15.75" customHeight="1" x14ac:dyDescent="0.15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</row>
    <row r="445" spans="1:29" ht="15.75" customHeight="1" x14ac:dyDescent="0.15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</row>
    <row r="446" spans="1:29" ht="15.75" customHeight="1" x14ac:dyDescent="0.15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</row>
    <row r="447" spans="1:29" ht="15.75" customHeight="1" x14ac:dyDescent="0.15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</row>
    <row r="448" spans="1:29" ht="15.75" customHeight="1" x14ac:dyDescent="0.15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</row>
    <row r="449" spans="1:29" ht="15.75" customHeight="1" x14ac:dyDescent="0.15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</row>
    <row r="450" spans="1:29" ht="15.75" customHeight="1" x14ac:dyDescent="0.15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</row>
    <row r="451" spans="1:29" ht="15.75" customHeight="1" x14ac:dyDescent="0.15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</row>
    <row r="452" spans="1:29" ht="15.75" customHeight="1" x14ac:dyDescent="0.15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</row>
    <row r="453" spans="1:29" ht="15.75" customHeight="1" x14ac:dyDescent="0.15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</row>
    <row r="454" spans="1:29" ht="15.75" customHeight="1" x14ac:dyDescent="0.15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</row>
    <row r="455" spans="1:29" ht="15.75" customHeight="1" x14ac:dyDescent="0.15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</row>
    <row r="456" spans="1:29" ht="15.75" customHeight="1" x14ac:dyDescent="0.15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</row>
    <row r="457" spans="1:29" ht="15.75" customHeight="1" x14ac:dyDescent="0.15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</row>
    <row r="458" spans="1:29" ht="15.75" customHeight="1" x14ac:dyDescent="0.15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</row>
    <row r="459" spans="1:29" ht="15.75" customHeight="1" x14ac:dyDescent="0.15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</row>
    <row r="460" spans="1:29" ht="15.75" customHeight="1" x14ac:dyDescent="0.15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</row>
    <row r="461" spans="1:29" ht="15.75" customHeight="1" x14ac:dyDescent="0.15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</row>
    <row r="462" spans="1:29" ht="15.75" customHeight="1" x14ac:dyDescent="0.15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</row>
    <row r="463" spans="1:29" ht="15.75" customHeight="1" x14ac:dyDescent="0.15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</row>
    <row r="464" spans="1:29" ht="15.75" customHeight="1" x14ac:dyDescent="0.15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</row>
    <row r="465" spans="1:29" ht="15.75" customHeight="1" x14ac:dyDescent="0.15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</row>
    <row r="466" spans="1:29" ht="15.75" customHeight="1" x14ac:dyDescent="0.15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</row>
    <row r="467" spans="1:29" ht="15.75" customHeight="1" x14ac:dyDescent="0.15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</row>
    <row r="468" spans="1:29" ht="15.75" customHeight="1" x14ac:dyDescent="0.15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</row>
    <row r="469" spans="1:29" ht="15.75" customHeight="1" x14ac:dyDescent="0.15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</row>
    <row r="470" spans="1:29" ht="15.75" customHeight="1" x14ac:dyDescent="0.15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</row>
    <row r="471" spans="1:29" ht="15.75" customHeight="1" x14ac:dyDescent="0.15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</row>
    <row r="472" spans="1:29" ht="15.75" customHeight="1" x14ac:dyDescent="0.15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</row>
    <row r="473" spans="1:29" ht="15.75" customHeight="1" x14ac:dyDescent="0.15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</row>
    <row r="474" spans="1:29" ht="15.75" customHeight="1" x14ac:dyDescent="0.15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</row>
    <row r="475" spans="1:29" ht="15.75" customHeight="1" x14ac:dyDescent="0.15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</row>
    <row r="476" spans="1:29" ht="15.75" customHeight="1" x14ac:dyDescent="0.15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</row>
    <row r="477" spans="1:29" ht="15.75" customHeight="1" x14ac:dyDescent="0.15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</row>
    <row r="478" spans="1:29" ht="15.75" customHeight="1" x14ac:dyDescent="0.15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</row>
    <row r="479" spans="1:29" ht="15.75" customHeight="1" x14ac:dyDescent="0.15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</row>
    <row r="480" spans="1:29" ht="15.75" customHeight="1" x14ac:dyDescent="0.15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</row>
    <row r="481" spans="1:29" ht="15.75" customHeight="1" x14ac:dyDescent="0.15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</row>
    <row r="482" spans="1:29" ht="15.75" customHeight="1" x14ac:dyDescent="0.15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</row>
    <row r="483" spans="1:29" ht="15.75" customHeight="1" x14ac:dyDescent="0.15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</row>
    <row r="484" spans="1:29" ht="15.75" customHeight="1" x14ac:dyDescent="0.15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</row>
    <row r="485" spans="1:29" ht="15.75" customHeight="1" x14ac:dyDescent="0.15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</row>
    <row r="486" spans="1:29" ht="15.75" customHeight="1" x14ac:dyDescent="0.15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</row>
    <row r="487" spans="1:29" ht="15.75" customHeight="1" x14ac:dyDescent="0.15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</row>
    <row r="488" spans="1:29" ht="15.75" customHeight="1" x14ac:dyDescent="0.15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</row>
    <row r="489" spans="1:29" ht="15.75" customHeight="1" x14ac:dyDescent="0.15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</row>
    <row r="490" spans="1:29" ht="15.75" customHeight="1" x14ac:dyDescent="0.15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</row>
    <row r="491" spans="1:29" ht="15.75" customHeight="1" x14ac:dyDescent="0.15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</row>
    <row r="492" spans="1:29" ht="15.75" customHeight="1" x14ac:dyDescent="0.15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</row>
    <row r="493" spans="1:29" ht="15.75" customHeight="1" x14ac:dyDescent="0.15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</row>
    <row r="494" spans="1:29" ht="15.75" customHeight="1" x14ac:dyDescent="0.15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</row>
    <row r="495" spans="1:29" ht="15.75" customHeight="1" x14ac:dyDescent="0.15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</row>
    <row r="496" spans="1:29" ht="15.75" customHeight="1" x14ac:dyDescent="0.15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</row>
    <row r="497" spans="1:29" ht="15.75" customHeight="1" x14ac:dyDescent="0.15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</row>
    <row r="498" spans="1:29" ht="15.75" customHeight="1" x14ac:dyDescent="0.15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</row>
    <row r="499" spans="1:29" ht="15.75" customHeight="1" x14ac:dyDescent="0.15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</row>
    <row r="500" spans="1:29" ht="15.75" customHeight="1" x14ac:dyDescent="0.15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</row>
    <row r="501" spans="1:29" ht="15.75" customHeight="1" x14ac:dyDescent="0.15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</row>
    <row r="502" spans="1:29" ht="15.75" customHeight="1" x14ac:dyDescent="0.15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</row>
    <row r="503" spans="1:29" ht="15.75" customHeight="1" x14ac:dyDescent="0.15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</row>
    <row r="504" spans="1:29" ht="15.75" customHeight="1" x14ac:dyDescent="0.15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</row>
    <row r="505" spans="1:29" ht="15.75" customHeight="1" x14ac:dyDescent="0.15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</row>
    <row r="506" spans="1:29" ht="15.75" customHeight="1" x14ac:dyDescent="0.15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</row>
    <row r="507" spans="1:29" ht="15.75" customHeight="1" x14ac:dyDescent="0.15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</row>
    <row r="508" spans="1:29" ht="15.75" customHeight="1" x14ac:dyDescent="0.15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</row>
    <row r="509" spans="1:29" ht="15.75" customHeight="1" x14ac:dyDescent="0.15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</row>
    <row r="510" spans="1:29" ht="15.75" customHeight="1" x14ac:dyDescent="0.15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</row>
    <row r="511" spans="1:29" ht="15.75" customHeight="1" x14ac:dyDescent="0.15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</row>
    <row r="512" spans="1:29" ht="15.75" customHeight="1" x14ac:dyDescent="0.15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</row>
    <row r="513" spans="1:29" ht="15.75" customHeight="1" x14ac:dyDescent="0.15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</row>
    <row r="514" spans="1:29" ht="15.75" customHeight="1" x14ac:dyDescent="0.15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</row>
    <row r="515" spans="1:29" ht="15.75" customHeight="1" x14ac:dyDescent="0.15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</row>
    <row r="516" spans="1:29" ht="15.75" customHeight="1" x14ac:dyDescent="0.15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</row>
    <row r="517" spans="1:29" ht="15.75" customHeight="1" x14ac:dyDescent="0.15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</row>
    <row r="518" spans="1:29" ht="15.75" customHeight="1" x14ac:dyDescent="0.15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</row>
    <row r="519" spans="1:29" ht="15.75" customHeight="1" x14ac:dyDescent="0.15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</row>
    <row r="520" spans="1:29" ht="15.75" customHeight="1" x14ac:dyDescent="0.15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</row>
    <row r="521" spans="1:29" ht="15.75" customHeight="1" x14ac:dyDescent="0.15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</row>
    <row r="522" spans="1:29" ht="15.75" customHeight="1" x14ac:dyDescent="0.15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</row>
    <row r="523" spans="1:29" ht="15.75" customHeight="1" x14ac:dyDescent="0.15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</row>
    <row r="524" spans="1:29" ht="15.75" customHeight="1" x14ac:dyDescent="0.15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</row>
    <row r="525" spans="1:29" ht="15.75" customHeight="1" x14ac:dyDescent="0.15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</row>
    <row r="526" spans="1:29" ht="15.75" customHeight="1" x14ac:dyDescent="0.15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</row>
    <row r="527" spans="1:29" ht="15.75" customHeight="1" x14ac:dyDescent="0.15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</row>
    <row r="528" spans="1:29" ht="15.75" customHeight="1" x14ac:dyDescent="0.15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</row>
    <row r="529" spans="1:29" ht="15.75" customHeight="1" x14ac:dyDescent="0.15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</row>
    <row r="530" spans="1:29" ht="15.75" customHeight="1" x14ac:dyDescent="0.15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</row>
    <row r="531" spans="1:29" ht="15.75" customHeight="1" x14ac:dyDescent="0.15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</row>
    <row r="532" spans="1:29" ht="15.75" customHeight="1" x14ac:dyDescent="0.15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</row>
    <row r="533" spans="1:29" ht="15.75" customHeight="1" x14ac:dyDescent="0.15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</row>
    <row r="534" spans="1:29" ht="15.75" customHeight="1" x14ac:dyDescent="0.15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</row>
    <row r="535" spans="1:29" ht="15.75" customHeight="1" x14ac:dyDescent="0.15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</row>
    <row r="536" spans="1:29" ht="15.75" customHeight="1" x14ac:dyDescent="0.15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</row>
    <row r="537" spans="1:29" ht="15.75" customHeight="1" x14ac:dyDescent="0.15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</row>
    <row r="538" spans="1:29" ht="15.75" customHeight="1" x14ac:dyDescent="0.15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</row>
    <row r="539" spans="1:29" ht="15.75" customHeight="1" x14ac:dyDescent="0.15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</row>
    <row r="540" spans="1:29" ht="15.75" customHeight="1" x14ac:dyDescent="0.15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</row>
    <row r="541" spans="1:29" ht="15.75" customHeight="1" x14ac:dyDescent="0.15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</row>
    <row r="542" spans="1:29" ht="15.75" customHeight="1" x14ac:dyDescent="0.15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</row>
    <row r="543" spans="1:29" ht="15.75" customHeight="1" x14ac:dyDescent="0.15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</row>
    <row r="544" spans="1:29" ht="15.75" customHeight="1" x14ac:dyDescent="0.15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</row>
    <row r="545" spans="1:29" ht="15.75" customHeight="1" x14ac:dyDescent="0.15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</row>
    <row r="546" spans="1:29" ht="15.75" customHeight="1" x14ac:dyDescent="0.15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</row>
    <row r="547" spans="1:29" ht="15.75" customHeight="1" x14ac:dyDescent="0.15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</row>
    <row r="548" spans="1:29" ht="15.75" customHeight="1" x14ac:dyDescent="0.15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</row>
    <row r="549" spans="1:29" ht="15.75" customHeight="1" x14ac:dyDescent="0.15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</row>
    <row r="550" spans="1:29" ht="15.75" customHeight="1" x14ac:dyDescent="0.15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</row>
    <row r="551" spans="1:29" ht="15.75" customHeight="1" x14ac:dyDescent="0.15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</row>
    <row r="552" spans="1:29" ht="15.75" customHeight="1" x14ac:dyDescent="0.15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</row>
    <row r="553" spans="1:29" ht="15.75" customHeight="1" x14ac:dyDescent="0.15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</row>
    <row r="554" spans="1:29" ht="15.75" customHeight="1" x14ac:dyDescent="0.15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</row>
    <row r="555" spans="1:29" ht="15.75" customHeight="1" x14ac:dyDescent="0.15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</row>
    <row r="556" spans="1:29" ht="15.75" customHeight="1" x14ac:dyDescent="0.15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</row>
    <row r="557" spans="1:29" ht="15.75" customHeight="1" x14ac:dyDescent="0.15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</row>
    <row r="558" spans="1:29" ht="15.75" customHeight="1" x14ac:dyDescent="0.15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</row>
    <row r="559" spans="1:29" ht="15.75" customHeight="1" x14ac:dyDescent="0.15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</row>
    <row r="560" spans="1:29" ht="15.75" customHeight="1" x14ac:dyDescent="0.15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</row>
    <row r="561" spans="1:29" ht="15.75" customHeight="1" x14ac:dyDescent="0.15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</row>
    <row r="562" spans="1:29" ht="15.75" customHeight="1" x14ac:dyDescent="0.15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</row>
    <row r="563" spans="1:29" ht="15.75" customHeight="1" x14ac:dyDescent="0.15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</row>
    <row r="564" spans="1:29" ht="15.75" customHeight="1" x14ac:dyDescent="0.15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</row>
    <row r="565" spans="1:29" ht="15.75" customHeight="1" x14ac:dyDescent="0.15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</row>
    <row r="566" spans="1:29" ht="15.75" customHeight="1" x14ac:dyDescent="0.15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</row>
    <row r="567" spans="1:29" ht="15.75" customHeight="1" x14ac:dyDescent="0.15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</row>
    <row r="568" spans="1:29" ht="15.75" customHeight="1" x14ac:dyDescent="0.15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</row>
    <row r="569" spans="1:29" ht="15.75" customHeight="1" x14ac:dyDescent="0.15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</row>
    <row r="570" spans="1:29" ht="15.75" customHeight="1" x14ac:dyDescent="0.15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</row>
    <row r="571" spans="1:29" ht="15.75" customHeight="1" x14ac:dyDescent="0.15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</row>
    <row r="572" spans="1:29" ht="15.75" customHeight="1" x14ac:dyDescent="0.15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</row>
    <row r="573" spans="1:29" ht="15.75" customHeight="1" x14ac:dyDescent="0.15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</row>
    <row r="574" spans="1:29" ht="15.75" customHeight="1" x14ac:dyDescent="0.15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</row>
    <row r="575" spans="1:29" ht="15.75" customHeight="1" x14ac:dyDescent="0.15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</row>
    <row r="576" spans="1:29" ht="15.75" customHeight="1" x14ac:dyDescent="0.15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</row>
    <row r="577" spans="1:29" ht="15.75" customHeight="1" x14ac:dyDescent="0.15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</row>
    <row r="578" spans="1:29" ht="15.75" customHeight="1" x14ac:dyDescent="0.15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</row>
    <row r="579" spans="1:29" ht="15.75" customHeight="1" x14ac:dyDescent="0.15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</row>
    <row r="580" spans="1:29" ht="15.75" customHeight="1" x14ac:dyDescent="0.15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</row>
    <row r="581" spans="1:29" ht="15.75" customHeight="1" x14ac:dyDescent="0.15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</row>
    <row r="582" spans="1:29" ht="15.75" customHeight="1" x14ac:dyDescent="0.15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</row>
    <row r="583" spans="1:29" ht="15.75" customHeight="1" x14ac:dyDescent="0.15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</row>
    <row r="584" spans="1:29" ht="15.75" customHeight="1" x14ac:dyDescent="0.15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</row>
    <row r="585" spans="1:29" ht="15.75" customHeight="1" x14ac:dyDescent="0.15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</row>
    <row r="586" spans="1:29" ht="15.75" customHeight="1" x14ac:dyDescent="0.15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</row>
    <row r="587" spans="1:29" ht="15.75" customHeight="1" x14ac:dyDescent="0.15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</row>
    <row r="588" spans="1:29" ht="15.75" customHeight="1" x14ac:dyDescent="0.15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</row>
    <row r="589" spans="1:29" ht="15.75" customHeight="1" x14ac:dyDescent="0.15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</row>
    <row r="590" spans="1:29" ht="15.75" customHeight="1" x14ac:dyDescent="0.15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</row>
    <row r="591" spans="1:29" ht="15.75" customHeight="1" x14ac:dyDescent="0.15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</row>
    <row r="592" spans="1:29" ht="15.75" customHeight="1" x14ac:dyDescent="0.15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</row>
    <row r="593" spans="1:29" ht="15.75" customHeight="1" x14ac:dyDescent="0.15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</row>
    <row r="594" spans="1:29" ht="15.75" customHeight="1" x14ac:dyDescent="0.15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</row>
    <row r="595" spans="1:29" ht="15.75" customHeight="1" x14ac:dyDescent="0.15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</row>
    <row r="596" spans="1:29" ht="15.75" customHeight="1" x14ac:dyDescent="0.15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</row>
    <row r="597" spans="1:29" ht="15.75" customHeight="1" x14ac:dyDescent="0.15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</row>
    <row r="598" spans="1:29" ht="15.75" customHeight="1" x14ac:dyDescent="0.15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</row>
    <row r="599" spans="1:29" ht="15.75" customHeight="1" x14ac:dyDescent="0.15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</row>
    <row r="600" spans="1:29" ht="15.75" customHeight="1" x14ac:dyDescent="0.15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</row>
    <row r="601" spans="1:29" ht="15.75" customHeight="1" x14ac:dyDescent="0.15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</row>
    <row r="602" spans="1:29" ht="15.75" customHeight="1" x14ac:dyDescent="0.15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</row>
    <row r="603" spans="1:29" ht="15.75" customHeight="1" x14ac:dyDescent="0.15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</row>
    <row r="604" spans="1:29" ht="15.75" customHeight="1" x14ac:dyDescent="0.15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</row>
    <row r="605" spans="1:29" ht="15.75" customHeight="1" x14ac:dyDescent="0.15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</row>
    <row r="606" spans="1:29" ht="15.75" customHeight="1" x14ac:dyDescent="0.15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</row>
    <row r="607" spans="1:29" ht="15.75" customHeight="1" x14ac:dyDescent="0.15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</row>
    <row r="608" spans="1:29" ht="15.75" customHeight="1" x14ac:dyDescent="0.15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</row>
    <row r="609" spans="1:29" ht="15.75" customHeight="1" x14ac:dyDescent="0.15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</row>
    <row r="610" spans="1:29" ht="15.75" customHeight="1" x14ac:dyDescent="0.15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</row>
    <row r="611" spans="1:29" ht="15.75" customHeight="1" x14ac:dyDescent="0.15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</row>
    <row r="612" spans="1:29" ht="15.75" customHeight="1" x14ac:dyDescent="0.15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</row>
    <row r="613" spans="1:29" ht="15.75" customHeight="1" x14ac:dyDescent="0.15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</row>
    <row r="614" spans="1:29" ht="15.75" customHeight="1" x14ac:dyDescent="0.15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</row>
    <row r="615" spans="1:29" ht="15.75" customHeight="1" x14ac:dyDescent="0.15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</row>
    <row r="616" spans="1:29" ht="15.75" customHeight="1" x14ac:dyDescent="0.15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</row>
    <row r="617" spans="1:29" ht="15.75" customHeight="1" x14ac:dyDescent="0.15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</row>
    <row r="618" spans="1:29" ht="15.75" customHeight="1" x14ac:dyDescent="0.15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</row>
    <row r="619" spans="1:29" ht="15.75" customHeight="1" x14ac:dyDescent="0.15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</row>
    <row r="620" spans="1:29" ht="15.75" customHeight="1" x14ac:dyDescent="0.15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</row>
    <row r="621" spans="1:29" ht="15.75" customHeight="1" x14ac:dyDescent="0.15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</row>
    <row r="622" spans="1:29" ht="15.75" customHeight="1" x14ac:dyDescent="0.15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</row>
    <row r="623" spans="1:29" ht="15.75" customHeight="1" x14ac:dyDescent="0.15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</row>
    <row r="624" spans="1:29" ht="15.75" customHeight="1" x14ac:dyDescent="0.15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</row>
    <row r="625" spans="1:29" ht="15.75" customHeight="1" x14ac:dyDescent="0.15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</row>
    <row r="626" spans="1:29" ht="15.75" customHeight="1" x14ac:dyDescent="0.15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</row>
    <row r="627" spans="1:29" ht="15.75" customHeight="1" x14ac:dyDescent="0.15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</row>
    <row r="628" spans="1:29" ht="15.75" customHeight="1" x14ac:dyDescent="0.15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</row>
    <row r="629" spans="1:29" ht="15.75" customHeight="1" x14ac:dyDescent="0.15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</row>
    <row r="630" spans="1:29" ht="15.75" customHeight="1" x14ac:dyDescent="0.15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</row>
    <row r="631" spans="1:29" ht="15.75" customHeight="1" x14ac:dyDescent="0.15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</row>
    <row r="632" spans="1:29" ht="15.75" customHeight="1" x14ac:dyDescent="0.15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</row>
    <row r="633" spans="1:29" ht="15.75" customHeight="1" x14ac:dyDescent="0.15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</row>
    <row r="634" spans="1:29" ht="15.75" customHeight="1" x14ac:dyDescent="0.15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</row>
    <row r="635" spans="1:29" ht="15.75" customHeight="1" x14ac:dyDescent="0.15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</row>
    <row r="636" spans="1:29" ht="15.75" customHeight="1" x14ac:dyDescent="0.15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</row>
    <row r="637" spans="1:29" ht="15.75" customHeight="1" x14ac:dyDescent="0.15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</row>
    <row r="638" spans="1:29" ht="15.75" customHeight="1" x14ac:dyDescent="0.15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</row>
    <row r="639" spans="1:29" ht="15.75" customHeight="1" x14ac:dyDescent="0.15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</row>
    <row r="640" spans="1:29" ht="15.75" customHeight="1" x14ac:dyDescent="0.15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</row>
    <row r="641" spans="1:29" ht="15.75" customHeight="1" x14ac:dyDescent="0.15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</row>
    <row r="642" spans="1:29" ht="15.75" customHeight="1" x14ac:dyDescent="0.15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</row>
    <row r="643" spans="1:29" ht="15.75" customHeight="1" x14ac:dyDescent="0.15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</row>
    <row r="644" spans="1:29" ht="15.75" customHeight="1" x14ac:dyDescent="0.15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</row>
    <row r="645" spans="1:29" ht="15.75" customHeight="1" x14ac:dyDescent="0.15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</row>
    <row r="646" spans="1:29" ht="15.75" customHeight="1" x14ac:dyDescent="0.15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</row>
    <row r="647" spans="1:29" ht="15.75" customHeight="1" x14ac:dyDescent="0.15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</row>
    <row r="648" spans="1:29" ht="15.75" customHeight="1" x14ac:dyDescent="0.15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</row>
    <row r="649" spans="1:29" ht="15.75" customHeight="1" x14ac:dyDescent="0.15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</row>
    <row r="650" spans="1:29" ht="15.75" customHeight="1" x14ac:dyDescent="0.15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</row>
    <row r="651" spans="1:29" ht="15.75" customHeight="1" x14ac:dyDescent="0.15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</row>
    <row r="652" spans="1:29" ht="15.75" customHeight="1" x14ac:dyDescent="0.15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</row>
    <row r="653" spans="1:29" ht="15.75" customHeight="1" x14ac:dyDescent="0.15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</row>
    <row r="654" spans="1:29" ht="15.75" customHeight="1" x14ac:dyDescent="0.15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</row>
    <row r="655" spans="1:29" ht="15.75" customHeight="1" x14ac:dyDescent="0.15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</row>
    <row r="656" spans="1:29" ht="15.75" customHeight="1" x14ac:dyDescent="0.15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</row>
    <row r="657" spans="1:29" ht="15.75" customHeight="1" x14ac:dyDescent="0.15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</row>
    <row r="658" spans="1:29" ht="15.75" customHeight="1" x14ac:dyDescent="0.15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</row>
    <row r="659" spans="1:29" ht="15.75" customHeight="1" x14ac:dyDescent="0.15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</row>
    <row r="660" spans="1:29" ht="15.75" customHeight="1" x14ac:dyDescent="0.15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</row>
    <row r="661" spans="1:29" ht="15.75" customHeight="1" x14ac:dyDescent="0.15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</row>
    <row r="662" spans="1:29" ht="15.75" customHeight="1" x14ac:dyDescent="0.15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</row>
    <row r="663" spans="1:29" ht="15.75" customHeight="1" x14ac:dyDescent="0.15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</row>
    <row r="664" spans="1:29" ht="15.75" customHeight="1" x14ac:dyDescent="0.15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</row>
    <row r="665" spans="1:29" ht="15.75" customHeight="1" x14ac:dyDescent="0.15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</row>
    <row r="666" spans="1:29" ht="15.75" customHeight="1" x14ac:dyDescent="0.15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</row>
    <row r="667" spans="1:29" ht="15.75" customHeight="1" x14ac:dyDescent="0.15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</row>
    <row r="668" spans="1:29" ht="15.75" customHeight="1" x14ac:dyDescent="0.15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</row>
    <row r="669" spans="1:29" ht="15.75" customHeight="1" x14ac:dyDescent="0.15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</row>
    <row r="670" spans="1:29" ht="15.75" customHeight="1" x14ac:dyDescent="0.15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</row>
    <row r="671" spans="1:29" ht="15.75" customHeight="1" x14ac:dyDescent="0.15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</row>
    <row r="672" spans="1:29" ht="15.75" customHeight="1" x14ac:dyDescent="0.15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</row>
    <row r="673" spans="1:29" ht="15.75" customHeight="1" x14ac:dyDescent="0.15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</row>
    <row r="674" spans="1:29" ht="15.75" customHeight="1" x14ac:dyDescent="0.15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</row>
    <row r="675" spans="1:29" ht="15.75" customHeight="1" x14ac:dyDescent="0.15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</row>
    <row r="676" spans="1:29" ht="15.75" customHeight="1" x14ac:dyDescent="0.15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</row>
    <row r="677" spans="1:29" ht="15.75" customHeight="1" x14ac:dyDescent="0.15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</row>
    <row r="678" spans="1:29" ht="15.75" customHeight="1" x14ac:dyDescent="0.15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</row>
    <row r="679" spans="1:29" ht="15.75" customHeight="1" x14ac:dyDescent="0.15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</row>
    <row r="680" spans="1:29" ht="15.75" customHeight="1" x14ac:dyDescent="0.15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</row>
    <row r="681" spans="1:29" ht="15.75" customHeight="1" x14ac:dyDescent="0.15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</row>
    <row r="682" spans="1:29" ht="15.75" customHeight="1" x14ac:dyDescent="0.15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</row>
    <row r="683" spans="1:29" ht="15.75" customHeight="1" x14ac:dyDescent="0.15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</row>
    <row r="684" spans="1:29" ht="15.75" customHeight="1" x14ac:dyDescent="0.15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</row>
    <row r="685" spans="1:29" ht="15.75" customHeight="1" x14ac:dyDescent="0.15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</row>
    <row r="686" spans="1:29" ht="15.75" customHeight="1" x14ac:dyDescent="0.15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</row>
    <row r="687" spans="1:29" ht="15.75" customHeight="1" x14ac:dyDescent="0.15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</row>
    <row r="688" spans="1:29" ht="15.75" customHeight="1" x14ac:dyDescent="0.15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</row>
    <row r="689" spans="1:29" ht="15.75" customHeight="1" x14ac:dyDescent="0.15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</row>
    <row r="690" spans="1:29" ht="15.75" customHeight="1" x14ac:dyDescent="0.15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</row>
    <row r="691" spans="1:29" ht="15.75" customHeight="1" x14ac:dyDescent="0.15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</row>
    <row r="692" spans="1:29" ht="15.75" customHeight="1" x14ac:dyDescent="0.15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</row>
    <row r="693" spans="1:29" ht="15.75" customHeight="1" x14ac:dyDescent="0.15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</row>
    <row r="694" spans="1:29" ht="15.75" customHeight="1" x14ac:dyDescent="0.15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</row>
    <row r="695" spans="1:29" ht="15.75" customHeight="1" x14ac:dyDescent="0.15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</row>
    <row r="696" spans="1:29" ht="15.75" customHeight="1" x14ac:dyDescent="0.15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</row>
    <row r="697" spans="1:29" ht="15.75" customHeight="1" x14ac:dyDescent="0.15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</row>
    <row r="698" spans="1:29" ht="15.75" customHeight="1" x14ac:dyDescent="0.15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</row>
    <row r="699" spans="1:29" ht="15.75" customHeight="1" x14ac:dyDescent="0.15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</row>
    <row r="700" spans="1:29" ht="15.75" customHeight="1" x14ac:dyDescent="0.15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</row>
    <row r="701" spans="1:29" ht="15.75" customHeight="1" x14ac:dyDescent="0.15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</row>
    <row r="702" spans="1:29" ht="15.75" customHeight="1" x14ac:dyDescent="0.15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</row>
    <row r="703" spans="1:29" ht="15.75" customHeight="1" x14ac:dyDescent="0.15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</row>
    <row r="704" spans="1:29" ht="15.75" customHeight="1" x14ac:dyDescent="0.15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</row>
    <row r="705" spans="1:29" ht="15.75" customHeight="1" x14ac:dyDescent="0.15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</row>
    <row r="706" spans="1:29" ht="15.75" customHeight="1" x14ac:dyDescent="0.15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</row>
    <row r="707" spans="1:29" ht="15.75" customHeight="1" x14ac:dyDescent="0.15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</row>
    <row r="708" spans="1:29" ht="15.75" customHeight="1" x14ac:dyDescent="0.15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</row>
    <row r="709" spans="1:29" ht="15.75" customHeight="1" x14ac:dyDescent="0.15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</row>
    <row r="710" spans="1:29" ht="15.75" customHeight="1" x14ac:dyDescent="0.15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</row>
    <row r="711" spans="1:29" ht="15.75" customHeight="1" x14ac:dyDescent="0.15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</row>
    <row r="712" spans="1:29" ht="15.75" customHeight="1" x14ac:dyDescent="0.15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</row>
    <row r="713" spans="1:29" ht="15.75" customHeight="1" x14ac:dyDescent="0.15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</row>
    <row r="714" spans="1:29" ht="15.75" customHeight="1" x14ac:dyDescent="0.15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</row>
    <row r="715" spans="1:29" ht="15.75" customHeight="1" x14ac:dyDescent="0.15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</row>
    <row r="716" spans="1:29" ht="15.75" customHeight="1" x14ac:dyDescent="0.15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</row>
    <row r="717" spans="1:29" ht="15.75" customHeight="1" x14ac:dyDescent="0.15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</row>
    <row r="718" spans="1:29" ht="15.75" customHeight="1" x14ac:dyDescent="0.15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</row>
    <row r="719" spans="1:29" ht="15.75" customHeight="1" x14ac:dyDescent="0.15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</row>
    <row r="720" spans="1:29" ht="15.75" customHeight="1" x14ac:dyDescent="0.15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</row>
    <row r="721" spans="1:29" ht="15.75" customHeight="1" x14ac:dyDescent="0.15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</row>
    <row r="722" spans="1:29" ht="15.75" customHeight="1" x14ac:dyDescent="0.15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</row>
    <row r="723" spans="1:29" ht="15.75" customHeight="1" x14ac:dyDescent="0.15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</row>
    <row r="724" spans="1:29" ht="15.75" customHeight="1" x14ac:dyDescent="0.15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</row>
    <row r="725" spans="1:29" ht="15.75" customHeight="1" x14ac:dyDescent="0.15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</row>
    <row r="726" spans="1:29" ht="15.75" customHeight="1" x14ac:dyDescent="0.15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</row>
    <row r="727" spans="1:29" ht="15.75" customHeight="1" x14ac:dyDescent="0.15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</row>
    <row r="728" spans="1:29" ht="15.75" customHeight="1" x14ac:dyDescent="0.15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</row>
    <row r="729" spans="1:29" ht="15.75" customHeight="1" x14ac:dyDescent="0.15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</row>
    <row r="730" spans="1:29" ht="15.75" customHeight="1" x14ac:dyDescent="0.15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</row>
    <row r="731" spans="1:29" ht="15.75" customHeight="1" x14ac:dyDescent="0.15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</row>
    <row r="732" spans="1:29" ht="15.75" customHeight="1" x14ac:dyDescent="0.15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</row>
    <row r="733" spans="1:29" ht="15.75" customHeight="1" x14ac:dyDescent="0.15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</row>
    <row r="734" spans="1:29" ht="15.75" customHeight="1" x14ac:dyDescent="0.15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</row>
    <row r="735" spans="1:29" ht="15.75" customHeight="1" x14ac:dyDescent="0.15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</row>
    <row r="736" spans="1:29" ht="15.75" customHeight="1" x14ac:dyDescent="0.15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</row>
    <row r="737" spans="1:29" ht="15.75" customHeight="1" x14ac:dyDescent="0.15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</row>
    <row r="738" spans="1:29" ht="15.75" customHeight="1" x14ac:dyDescent="0.15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</row>
    <row r="739" spans="1:29" ht="15.75" customHeight="1" x14ac:dyDescent="0.15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</row>
    <row r="740" spans="1:29" ht="15.75" customHeight="1" x14ac:dyDescent="0.15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</row>
    <row r="741" spans="1:29" ht="15.75" customHeight="1" x14ac:dyDescent="0.15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</row>
    <row r="742" spans="1:29" ht="15.75" customHeight="1" x14ac:dyDescent="0.15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</row>
    <row r="743" spans="1:29" ht="15.75" customHeight="1" x14ac:dyDescent="0.15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</row>
    <row r="744" spans="1:29" ht="15.75" customHeight="1" x14ac:dyDescent="0.15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</row>
    <row r="745" spans="1:29" ht="15.75" customHeight="1" x14ac:dyDescent="0.15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</row>
    <row r="746" spans="1:29" ht="15.75" customHeight="1" x14ac:dyDescent="0.15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</row>
    <row r="747" spans="1:29" ht="15.75" customHeight="1" x14ac:dyDescent="0.15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</row>
    <row r="748" spans="1:29" ht="15.75" customHeight="1" x14ac:dyDescent="0.15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</row>
    <row r="749" spans="1:29" ht="15.75" customHeight="1" x14ac:dyDescent="0.15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</row>
    <row r="750" spans="1:29" ht="15.75" customHeight="1" x14ac:dyDescent="0.15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</row>
    <row r="751" spans="1:29" ht="15.75" customHeight="1" x14ac:dyDescent="0.15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</row>
    <row r="752" spans="1:29" ht="15.75" customHeight="1" x14ac:dyDescent="0.15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</row>
    <row r="753" spans="1:29" ht="15.75" customHeight="1" x14ac:dyDescent="0.15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</row>
    <row r="754" spans="1:29" ht="15.75" customHeight="1" x14ac:dyDescent="0.15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</row>
    <row r="755" spans="1:29" ht="15.75" customHeight="1" x14ac:dyDescent="0.15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</row>
    <row r="756" spans="1:29" ht="15.75" customHeight="1" x14ac:dyDescent="0.15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</row>
    <row r="757" spans="1:29" ht="15.75" customHeight="1" x14ac:dyDescent="0.15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</row>
    <row r="758" spans="1:29" ht="15.75" customHeight="1" x14ac:dyDescent="0.15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</row>
    <row r="759" spans="1:29" ht="15.75" customHeight="1" x14ac:dyDescent="0.15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</row>
    <row r="760" spans="1:29" ht="15.75" customHeight="1" x14ac:dyDescent="0.15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</row>
    <row r="761" spans="1:29" ht="15.75" customHeight="1" x14ac:dyDescent="0.15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</row>
    <row r="762" spans="1:29" ht="15.75" customHeight="1" x14ac:dyDescent="0.15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</row>
    <row r="763" spans="1:29" ht="15.75" customHeight="1" x14ac:dyDescent="0.15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</row>
    <row r="764" spans="1:29" ht="15.75" customHeight="1" x14ac:dyDescent="0.15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</row>
    <row r="765" spans="1:29" ht="15.75" customHeight="1" x14ac:dyDescent="0.15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</row>
    <row r="766" spans="1:29" ht="15.75" customHeight="1" x14ac:dyDescent="0.15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</row>
    <row r="767" spans="1:29" ht="15.75" customHeight="1" x14ac:dyDescent="0.15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</row>
    <row r="768" spans="1:29" ht="15.75" customHeight="1" x14ac:dyDescent="0.15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</row>
    <row r="769" spans="1:29" ht="15.75" customHeight="1" x14ac:dyDescent="0.15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</row>
    <row r="770" spans="1:29" ht="15.75" customHeight="1" x14ac:dyDescent="0.15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</row>
    <row r="771" spans="1:29" ht="15.75" customHeight="1" x14ac:dyDescent="0.15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</row>
    <row r="772" spans="1:29" ht="15.75" customHeight="1" x14ac:dyDescent="0.15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</row>
    <row r="773" spans="1:29" ht="15.75" customHeight="1" x14ac:dyDescent="0.15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</row>
    <row r="774" spans="1:29" ht="15.75" customHeight="1" x14ac:dyDescent="0.15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</row>
    <row r="775" spans="1:29" ht="15.75" customHeight="1" x14ac:dyDescent="0.15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</row>
    <row r="776" spans="1:29" ht="15.75" customHeight="1" x14ac:dyDescent="0.15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</row>
    <row r="777" spans="1:29" ht="15.75" customHeight="1" x14ac:dyDescent="0.15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</row>
    <row r="778" spans="1:29" ht="15.75" customHeight="1" x14ac:dyDescent="0.15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</row>
    <row r="779" spans="1:29" ht="15.75" customHeight="1" x14ac:dyDescent="0.15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</row>
    <row r="780" spans="1:29" ht="15.75" customHeight="1" x14ac:dyDescent="0.15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</row>
    <row r="781" spans="1:29" ht="15.75" customHeight="1" x14ac:dyDescent="0.15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</row>
    <row r="782" spans="1:29" ht="15.75" customHeight="1" x14ac:dyDescent="0.15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</row>
    <row r="783" spans="1:29" ht="15.75" customHeight="1" x14ac:dyDescent="0.15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</row>
    <row r="784" spans="1:29" ht="15.75" customHeight="1" x14ac:dyDescent="0.15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</row>
    <row r="785" spans="1:29" ht="15.75" customHeight="1" x14ac:dyDescent="0.15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</row>
    <row r="786" spans="1:29" ht="15.75" customHeight="1" x14ac:dyDescent="0.15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</row>
    <row r="787" spans="1:29" ht="15.75" customHeight="1" x14ac:dyDescent="0.15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</row>
    <row r="788" spans="1:29" ht="15.75" customHeight="1" x14ac:dyDescent="0.15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</row>
    <row r="789" spans="1:29" ht="15.75" customHeight="1" x14ac:dyDescent="0.15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</row>
    <row r="790" spans="1:29" ht="15.75" customHeight="1" x14ac:dyDescent="0.15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</row>
    <row r="791" spans="1:29" ht="15.75" customHeight="1" x14ac:dyDescent="0.15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</row>
    <row r="792" spans="1:29" ht="15.75" customHeight="1" x14ac:dyDescent="0.15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</row>
    <row r="793" spans="1:29" ht="15.75" customHeight="1" x14ac:dyDescent="0.15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</row>
    <row r="794" spans="1:29" ht="15.75" customHeight="1" x14ac:dyDescent="0.15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</row>
    <row r="795" spans="1:29" ht="15.75" customHeight="1" x14ac:dyDescent="0.15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</row>
    <row r="796" spans="1:29" ht="15.75" customHeight="1" x14ac:dyDescent="0.15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</row>
    <row r="797" spans="1:29" ht="15.75" customHeight="1" x14ac:dyDescent="0.15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</row>
    <row r="798" spans="1:29" ht="15.75" customHeight="1" x14ac:dyDescent="0.15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</row>
    <row r="799" spans="1:29" ht="15.75" customHeight="1" x14ac:dyDescent="0.15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</row>
    <row r="800" spans="1:29" ht="15.75" customHeight="1" x14ac:dyDescent="0.15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</row>
    <row r="801" spans="1:29" ht="15.75" customHeight="1" x14ac:dyDescent="0.15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</row>
    <row r="802" spans="1:29" ht="15.75" customHeight="1" x14ac:dyDescent="0.15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</row>
    <row r="803" spans="1:29" ht="15.75" customHeight="1" x14ac:dyDescent="0.15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</row>
    <row r="804" spans="1:29" ht="15.75" customHeight="1" x14ac:dyDescent="0.15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</row>
    <row r="805" spans="1:29" ht="15.75" customHeight="1" x14ac:dyDescent="0.15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</row>
    <row r="806" spans="1:29" ht="15.75" customHeight="1" x14ac:dyDescent="0.15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</row>
    <row r="807" spans="1:29" ht="15.75" customHeight="1" x14ac:dyDescent="0.15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</row>
    <row r="808" spans="1:29" ht="15.75" customHeight="1" x14ac:dyDescent="0.15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</row>
    <row r="809" spans="1:29" ht="15.75" customHeight="1" x14ac:dyDescent="0.15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</row>
    <row r="810" spans="1:29" ht="15.75" customHeight="1" x14ac:dyDescent="0.15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</row>
    <row r="811" spans="1:29" ht="15.75" customHeight="1" x14ac:dyDescent="0.15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</row>
    <row r="812" spans="1:29" ht="15.75" customHeight="1" x14ac:dyDescent="0.15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</row>
    <row r="813" spans="1:29" ht="15.75" customHeight="1" x14ac:dyDescent="0.15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</row>
    <row r="814" spans="1:29" ht="15.75" customHeight="1" x14ac:dyDescent="0.15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</row>
    <row r="815" spans="1:29" ht="15.75" customHeight="1" x14ac:dyDescent="0.15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</row>
    <row r="816" spans="1:29" ht="15.75" customHeight="1" x14ac:dyDescent="0.15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</row>
    <row r="817" spans="1:29" ht="15.75" customHeight="1" x14ac:dyDescent="0.15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</row>
    <row r="818" spans="1:29" ht="15.75" customHeight="1" x14ac:dyDescent="0.15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</row>
    <row r="819" spans="1:29" ht="15.75" customHeight="1" x14ac:dyDescent="0.15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</row>
    <row r="820" spans="1:29" ht="15.75" customHeight="1" x14ac:dyDescent="0.15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</row>
    <row r="821" spans="1:29" ht="15.75" customHeight="1" x14ac:dyDescent="0.15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</row>
    <row r="822" spans="1:29" ht="15.75" customHeight="1" x14ac:dyDescent="0.15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</row>
    <row r="823" spans="1:29" ht="15.75" customHeight="1" x14ac:dyDescent="0.15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</row>
    <row r="824" spans="1:29" ht="15.75" customHeight="1" x14ac:dyDescent="0.15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</row>
    <row r="825" spans="1:29" ht="15.75" customHeight="1" x14ac:dyDescent="0.15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</row>
    <row r="826" spans="1:29" ht="15.75" customHeight="1" x14ac:dyDescent="0.15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</row>
    <row r="827" spans="1:29" ht="15.75" customHeight="1" x14ac:dyDescent="0.15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</row>
    <row r="828" spans="1:29" ht="15.75" customHeight="1" x14ac:dyDescent="0.15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</row>
    <row r="829" spans="1:29" ht="15.75" customHeight="1" x14ac:dyDescent="0.15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</row>
    <row r="830" spans="1:29" ht="15.75" customHeight="1" x14ac:dyDescent="0.15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</row>
    <row r="831" spans="1:29" ht="15.75" customHeight="1" x14ac:dyDescent="0.15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</row>
    <row r="832" spans="1:29" ht="15.75" customHeight="1" x14ac:dyDescent="0.15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</row>
    <row r="833" spans="1:29" ht="15.75" customHeight="1" x14ac:dyDescent="0.15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</row>
    <row r="834" spans="1:29" ht="15.75" customHeight="1" x14ac:dyDescent="0.15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</row>
    <row r="835" spans="1:29" ht="15.75" customHeight="1" x14ac:dyDescent="0.15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</row>
    <row r="836" spans="1:29" ht="15.75" customHeight="1" x14ac:dyDescent="0.15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</row>
    <row r="837" spans="1:29" ht="15.75" customHeight="1" x14ac:dyDescent="0.15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</row>
    <row r="838" spans="1:29" ht="15.75" customHeight="1" x14ac:dyDescent="0.15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</row>
    <row r="839" spans="1:29" ht="15.75" customHeight="1" x14ac:dyDescent="0.15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</row>
    <row r="840" spans="1:29" ht="15.75" customHeight="1" x14ac:dyDescent="0.15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</row>
    <row r="841" spans="1:29" ht="15.75" customHeight="1" x14ac:dyDescent="0.15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</row>
    <row r="842" spans="1:29" ht="15.75" customHeight="1" x14ac:dyDescent="0.15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</row>
    <row r="843" spans="1:29" ht="15.75" customHeight="1" x14ac:dyDescent="0.15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</row>
    <row r="844" spans="1:29" ht="15.75" customHeight="1" x14ac:dyDescent="0.15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</row>
    <row r="845" spans="1:29" ht="15.75" customHeight="1" x14ac:dyDescent="0.15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</row>
    <row r="846" spans="1:29" ht="15.75" customHeight="1" x14ac:dyDescent="0.15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</row>
    <row r="847" spans="1:29" ht="15.75" customHeight="1" x14ac:dyDescent="0.15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</row>
    <row r="848" spans="1:29" ht="15.75" customHeight="1" x14ac:dyDescent="0.15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</row>
    <row r="849" spans="1:29" ht="15.75" customHeight="1" x14ac:dyDescent="0.15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</row>
    <row r="850" spans="1:29" ht="15.75" customHeight="1" x14ac:dyDescent="0.15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</row>
    <row r="851" spans="1:29" ht="15.75" customHeight="1" x14ac:dyDescent="0.15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</row>
    <row r="852" spans="1:29" ht="15.75" customHeight="1" x14ac:dyDescent="0.15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</row>
    <row r="853" spans="1:29" ht="15.75" customHeight="1" x14ac:dyDescent="0.15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</row>
    <row r="854" spans="1:29" ht="15.75" customHeight="1" x14ac:dyDescent="0.15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</row>
    <row r="855" spans="1:29" ht="15.75" customHeight="1" x14ac:dyDescent="0.15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</row>
    <row r="856" spans="1:29" ht="15.75" customHeight="1" x14ac:dyDescent="0.15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</row>
    <row r="857" spans="1:29" ht="15.75" customHeight="1" x14ac:dyDescent="0.15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</row>
    <row r="858" spans="1:29" ht="15.75" customHeight="1" x14ac:dyDescent="0.15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</row>
    <row r="859" spans="1:29" ht="15.75" customHeight="1" x14ac:dyDescent="0.15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</row>
    <row r="860" spans="1:29" ht="15.75" customHeight="1" x14ac:dyDescent="0.15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</row>
    <row r="861" spans="1:29" ht="15.75" customHeight="1" x14ac:dyDescent="0.15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</row>
    <row r="862" spans="1:29" ht="15.75" customHeight="1" x14ac:dyDescent="0.15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</row>
    <row r="863" spans="1:29" ht="15.75" customHeight="1" x14ac:dyDescent="0.15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</row>
    <row r="864" spans="1:29" ht="15.75" customHeight="1" x14ac:dyDescent="0.15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</row>
    <row r="865" spans="1:29" ht="15.75" customHeight="1" x14ac:dyDescent="0.15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</row>
    <row r="866" spans="1:29" ht="15.75" customHeight="1" x14ac:dyDescent="0.15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</row>
    <row r="867" spans="1:29" ht="15.75" customHeight="1" x14ac:dyDescent="0.15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</row>
    <row r="868" spans="1:29" ht="15.75" customHeight="1" x14ac:dyDescent="0.15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</row>
    <row r="869" spans="1:29" ht="15.75" customHeight="1" x14ac:dyDescent="0.15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</row>
    <row r="870" spans="1:29" ht="15.75" customHeight="1" x14ac:dyDescent="0.15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</row>
    <row r="871" spans="1:29" ht="15.75" customHeight="1" x14ac:dyDescent="0.15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</row>
    <row r="872" spans="1:29" ht="15.75" customHeight="1" x14ac:dyDescent="0.15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</row>
    <row r="873" spans="1:29" ht="15.75" customHeight="1" x14ac:dyDescent="0.15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</row>
    <row r="874" spans="1:29" ht="15.75" customHeight="1" x14ac:dyDescent="0.15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</row>
    <row r="875" spans="1:29" ht="15.75" customHeight="1" x14ac:dyDescent="0.15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</row>
    <row r="876" spans="1:29" ht="15.75" customHeight="1" x14ac:dyDescent="0.15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</row>
    <row r="877" spans="1:29" ht="15.75" customHeight="1" x14ac:dyDescent="0.15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</row>
    <row r="878" spans="1:29" ht="15.75" customHeight="1" x14ac:dyDescent="0.15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</row>
    <row r="879" spans="1:29" ht="15.75" customHeight="1" x14ac:dyDescent="0.15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</row>
    <row r="880" spans="1:29" ht="15.75" customHeight="1" x14ac:dyDescent="0.15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</row>
    <row r="881" spans="1:29" ht="15.75" customHeight="1" x14ac:dyDescent="0.15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</row>
    <row r="882" spans="1:29" ht="15.75" customHeight="1" x14ac:dyDescent="0.15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</row>
    <row r="883" spans="1:29" ht="15.75" customHeight="1" x14ac:dyDescent="0.15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</row>
    <row r="884" spans="1:29" ht="15.75" customHeight="1" x14ac:dyDescent="0.15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</row>
    <row r="885" spans="1:29" ht="15.75" customHeight="1" x14ac:dyDescent="0.15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</row>
    <row r="886" spans="1:29" ht="15.75" customHeight="1" x14ac:dyDescent="0.15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</row>
    <row r="887" spans="1:29" ht="15.75" customHeight="1" x14ac:dyDescent="0.15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</row>
    <row r="888" spans="1:29" ht="15.75" customHeight="1" x14ac:dyDescent="0.15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</row>
    <row r="889" spans="1:29" ht="15.75" customHeight="1" x14ac:dyDescent="0.15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</row>
    <row r="890" spans="1:29" ht="15.75" customHeight="1" x14ac:dyDescent="0.15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</row>
    <row r="891" spans="1:29" ht="15.75" customHeight="1" x14ac:dyDescent="0.15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</row>
    <row r="892" spans="1:29" ht="15.75" customHeight="1" x14ac:dyDescent="0.15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</row>
    <row r="893" spans="1:29" ht="15.75" customHeight="1" x14ac:dyDescent="0.15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</row>
    <row r="894" spans="1:29" ht="15.75" customHeight="1" x14ac:dyDescent="0.15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</row>
    <row r="895" spans="1:29" ht="15.75" customHeight="1" x14ac:dyDescent="0.15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</row>
    <row r="896" spans="1:29" ht="15.75" customHeight="1" x14ac:dyDescent="0.15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</row>
    <row r="897" spans="1:29" ht="15.75" customHeight="1" x14ac:dyDescent="0.15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</row>
    <row r="898" spans="1:29" ht="15.75" customHeight="1" x14ac:dyDescent="0.15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</row>
    <row r="899" spans="1:29" ht="15.75" customHeight="1" x14ac:dyDescent="0.15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</row>
    <row r="900" spans="1:29" ht="15.75" customHeight="1" x14ac:dyDescent="0.15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</row>
    <row r="901" spans="1:29" ht="15.75" customHeight="1" x14ac:dyDescent="0.15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</row>
    <row r="902" spans="1:29" ht="15.75" customHeight="1" x14ac:dyDescent="0.15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</row>
    <row r="903" spans="1:29" ht="15.75" customHeight="1" x14ac:dyDescent="0.15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</row>
    <row r="904" spans="1:29" ht="15.75" customHeight="1" x14ac:dyDescent="0.15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</row>
    <row r="905" spans="1:29" ht="15.75" customHeight="1" x14ac:dyDescent="0.15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</row>
    <row r="906" spans="1:29" ht="15.75" customHeight="1" x14ac:dyDescent="0.15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</row>
    <row r="907" spans="1:29" ht="15.75" customHeight="1" x14ac:dyDescent="0.15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</row>
    <row r="908" spans="1:29" ht="15.75" customHeight="1" x14ac:dyDescent="0.15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</row>
    <row r="909" spans="1:29" ht="15.75" customHeight="1" x14ac:dyDescent="0.15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</row>
    <row r="910" spans="1:29" ht="15.75" customHeight="1" x14ac:dyDescent="0.15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</row>
    <row r="911" spans="1:29" ht="15.75" customHeight="1" x14ac:dyDescent="0.15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</row>
    <row r="912" spans="1:29" ht="15.75" customHeight="1" x14ac:dyDescent="0.15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</row>
    <row r="913" spans="1:29" ht="15.75" customHeight="1" x14ac:dyDescent="0.15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</row>
    <row r="914" spans="1:29" ht="15.75" customHeight="1" x14ac:dyDescent="0.15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</row>
    <row r="915" spans="1:29" ht="15.75" customHeight="1" x14ac:dyDescent="0.15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</row>
    <row r="916" spans="1:29" ht="15.75" customHeight="1" x14ac:dyDescent="0.15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</row>
    <row r="917" spans="1:29" ht="15.75" customHeight="1" x14ac:dyDescent="0.15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</row>
    <row r="918" spans="1:29" ht="15.75" customHeight="1" x14ac:dyDescent="0.15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</row>
    <row r="919" spans="1:29" ht="15.75" customHeight="1" x14ac:dyDescent="0.15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</row>
    <row r="920" spans="1:29" ht="15.75" customHeight="1" x14ac:dyDescent="0.15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</row>
    <row r="921" spans="1:29" ht="15.75" customHeight="1" x14ac:dyDescent="0.15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</row>
    <row r="922" spans="1:29" ht="15.75" customHeight="1" x14ac:dyDescent="0.15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</row>
    <row r="923" spans="1:29" ht="15.75" customHeight="1" x14ac:dyDescent="0.15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</row>
    <row r="924" spans="1:29" ht="15.75" customHeight="1" x14ac:dyDescent="0.15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</row>
    <row r="925" spans="1:29" ht="15.75" customHeight="1" x14ac:dyDescent="0.15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</row>
    <row r="926" spans="1:29" ht="15.75" customHeight="1" x14ac:dyDescent="0.15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</row>
    <row r="927" spans="1:29" ht="15.75" customHeight="1" x14ac:dyDescent="0.15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</row>
    <row r="928" spans="1:29" ht="15.75" customHeight="1" x14ac:dyDescent="0.15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</row>
    <row r="929" spans="1:29" ht="15.75" customHeight="1" x14ac:dyDescent="0.15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</row>
    <row r="930" spans="1:29" ht="15.75" customHeight="1" x14ac:dyDescent="0.15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</row>
    <row r="931" spans="1:29" ht="15.75" customHeight="1" x14ac:dyDescent="0.15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</row>
    <row r="932" spans="1:29" ht="15.75" customHeight="1" x14ac:dyDescent="0.15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</row>
    <row r="933" spans="1:29" ht="15.75" customHeight="1" x14ac:dyDescent="0.15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</row>
    <row r="934" spans="1:29" ht="15.75" customHeight="1" x14ac:dyDescent="0.15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</row>
    <row r="935" spans="1:29" ht="15.75" customHeight="1" x14ac:dyDescent="0.15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</row>
    <row r="936" spans="1:29" ht="15.75" customHeight="1" x14ac:dyDescent="0.15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</row>
    <row r="937" spans="1:29" ht="15.75" customHeight="1" x14ac:dyDescent="0.15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</row>
    <row r="938" spans="1:29" ht="15.75" customHeight="1" x14ac:dyDescent="0.15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</row>
    <row r="939" spans="1:29" ht="15.75" customHeight="1" x14ac:dyDescent="0.15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</row>
    <row r="940" spans="1:29" ht="15.75" customHeight="1" x14ac:dyDescent="0.15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</row>
    <row r="941" spans="1:29" ht="15.75" customHeight="1" x14ac:dyDescent="0.15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</row>
    <row r="942" spans="1:29" ht="15.75" customHeight="1" x14ac:dyDescent="0.15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</row>
    <row r="943" spans="1:29" ht="15.75" customHeight="1" x14ac:dyDescent="0.15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</row>
    <row r="944" spans="1:29" ht="15.75" customHeight="1" x14ac:dyDescent="0.15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</row>
    <row r="945" spans="1:29" ht="15.75" customHeight="1" x14ac:dyDescent="0.15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</row>
    <row r="946" spans="1:29" ht="15.75" customHeight="1" x14ac:dyDescent="0.15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</row>
    <row r="947" spans="1:29" ht="15.75" customHeight="1" x14ac:dyDescent="0.15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</row>
    <row r="948" spans="1:29" ht="15.75" customHeight="1" x14ac:dyDescent="0.15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  <c r="AC948" s="47"/>
    </row>
    <row r="949" spans="1:29" ht="15.75" customHeight="1" x14ac:dyDescent="0.15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  <c r="AC949" s="47"/>
    </row>
    <row r="950" spans="1:29" ht="15.75" customHeight="1" x14ac:dyDescent="0.15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  <c r="AC950" s="47"/>
    </row>
    <row r="951" spans="1:29" ht="15.75" customHeight="1" x14ac:dyDescent="0.15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  <c r="AC951" s="47"/>
    </row>
    <row r="952" spans="1:29" ht="15.75" customHeight="1" x14ac:dyDescent="0.15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  <c r="AC952" s="47"/>
    </row>
    <row r="953" spans="1:29" ht="15.75" customHeight="1" x14ac:dyDescent="0.15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  <c r="AC953" s="47"/>
    </row>
    <row r="954" spans="1:29" ht="15.75" customHeight="1" x14ac:dyDescent="0.15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  <c r="AC954" s="47"/>
    </row>
    <row r="955" spans="1:29" ht="15.75" customHeight="1" x14ac:dyDescent="0.15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  <c r="AC955" s="47"/>
    </row>
    <row r="956" spans="1:29" ht="15.75" customHeight="1" x14ac:dyDescent="0.15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  <c r="AC956" s="47"/>
    </row>
    <row r="957" spans="1:29" ht="15.75" customHeight="1" x14ac:dyDescent="0.15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  <c r="AC957" s="47"/>
    </row>
    <row r="958" spans="1:29" ht="15.75" customHeight="1" x14ac:dyDescent="0.15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  <c r="AC958" s="47"/>
    </row>
    <row r="959" spans="1:29" ht="15.75" customHeight="1" x14ac:dyDescent="0.15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  <c r="AC959" s="47"/>
    </row>
    <row r="960" spans="1:29" ht="15.75" customHeight="1" x14ac:dyDescent="0.15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  <c r="AC960" s="47"/>
    </row>
    <row r="961" spans="1:29" ht="15.75" customHeight="1" x14ac:dyDescent="0.15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47"/>
    </row>
    <row r="962" spans="1:29" ht="15.75" customHeight="1" x14ac:dyDescent="0.15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  <c r="AC962" s="47"/>
    </row>
    <row r="963" spans="1:29" ht="15.75" customHeight="1" x14ac:dyDescent="0.15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47"/>
    </row>
    <row r="964" spans="1:29" ht="15.75" customHeight="1" x14ac:dyDescent="0.15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  <c r="AC964" s="47"/>
    </row>
    <row r="965" spans="1:29" ht="15.75" customHeight="1" x14ac:dyDescent="0.15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47"/>
    </row>
    <row r="966" spans="1:29" ht="15.75" customHeight="1" x14ac:dyDescent="0.15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  <c r="AC966" s="47"/>
    </row>
    <row r="967" spans="1:29" ht="15.75" customHeight="1" x14ac:dyDescent="0.15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</row>
    <row r="968" spans="1:29" ht="15.75" customHeight="1" x14ac:dyDescent="0.15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  <c r="AC968" s="47"/>
    </row>
    <row r="969" spans="1:29" ht="15.75" customHeight="1" x14ac:dyDescent="0.15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47"/>
    </row>
    <row r="970" spans="1:29" ht="15.75" customHeight="1" x14ac:dyDescent="0.15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  <c r="AC970" s="47"/>
    </row>
    <row r="971" spans="1:29" ht="15.75" customHeight="1" x14ac:dyDescent="0.15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47"/>
    </row>
    <row r="972" spans="1:29" ht="15.75" customHeight="1" x14ac:dyDescent="0.15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</row>
    <row r="973" spans="1:29" ht="15.75" customHeight="1" x14ac:dyDescent="0.15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</row>
    <row r="974" spans="1:29" ht="15.75" customHeight="1" x14ac:dyDescent="0.15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  <c r="AC974" s="47"/>
    </row>
    <row r="975" spans="1:29" ht="15.75" customHeight="1" x14ac:dyDescent="0.15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  <c r="AC975" s="47"/>
    </row>
    <row r="976" spans="1:29" ht="15.75" customHeight="1" x14ac:dyDescent="0.15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  <c r="AC976" s="47"/>
    </row>
    <row r="977" spans="1:29" ht="15.75" customHeight="1" x14ac:dyDescent="0.15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  <c r="AC977" s="47"/>
    </row>
    <row r="978" spans="1:29" ht="15.75" customHeight="1" x14ac:dyDescent="0.15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  <c r="AC978" s="47"/>
    </row>
    <row r="979" spans="1:29" ht="15.75" customHeight="1" x14ac:dyDescent="0.15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47"/>
    </row>
    <row r="980" spans="1:29" ht="15.75" customHeight="1" x14ac:dyDescent="0.15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  <c r="AC980" s="47"/>
    </row>
    <row r="981" spans="1:29" ht="15.75" customHeight="1" x14ac:dyDescent="0.15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  <c r="AC981" s="47"/>
    </row>
    <row r="982" spans="1:29" ht="15.75" customHeight="1" x14ac:dyDescent="0.15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  <c r="AC982" s="47"/>
    </row>
    <row r="983" spans="1:29" ht="15.75" customHeight="1" x14ac:dyDescent="0.15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  <c r="AC983" s="47"/>
    </row>
    <row r="984" spans="1:29" ht="15.75" customHeight="1" x14ac:dyDescent="0.15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  <c r="AC984" s="47"/>
    </row>
    <row r="985" spans="1:29" ht="15.75" customHeight="1" x14ac:dyDescent="0.15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  <c r="AC985" s="47"/>
    </row>
    <row r="986" spans="1:29" ht="15.75" customHeight="1" x14ac:dyDescent="0.15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  <c r="AC986" s="47"/>
    </row>
    <row r="987" spans="1:29" ht="15.75" customHeight="1" x14ac:dyDescent="0.15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  <c r="AC987" s="47"/>
    </row>
    <row r="988" spans="1:29" ht="15.75" customHeight="1" x14ac:dyDescent="0.15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  <c r="AC988" s="47"/>
    </row>
    <row r="989" spans="1:29" ht="15.75" customHeight="1" x14ac:dyDescent="0.15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  <c r="AB989" s="47"/>
      <c r="AC989" s="47"/>
    </row>
    <row r="990" spans="1:29" ht="15.75" customHeight="1" x14ac:dyDescent="0.15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  <c r="AB990" s="47"/>
      <c r="AC990" s="47"/>
    </row>
    <row r="991" spans="1:29" ht="15.75" customHeight="1" x14ac:dyDescent="0.15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  <c r="AB991" s="47"/>
      <c r="AC991" s="47"/>
    </row>
    <row r="992" spans="1:29" ht="15.75" customHeight="1" x14ac:dyDescent="0.15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  <c r="AB992" s="47"/>
      <c r="AC992" s="47"/>
    </row>
    <row r="993" spans="1:29" ht="15.75" customHeight="1" x14ac:dyDescent="0.15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  <c r="AB993" s="47"/>
      <c r="AC993" s="47"/>
    </row>
    <row r="994" spans="1:29" ht="15.75" customHeight="1" x14ac:dyDescent="0.15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  <c r="AB994" s="47"/>
      <c r="AC994" s="47"/>
    </row>
    <row r="995" spans="1:29" ht="15.75" customHeight="1" x14ac:dyDescent="0.15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  <c r="AB995" s="47"/>
      <c r="AC995" s="47"/>
    </row>
    <row r="996" spans="1:29" ht="15.75" customHeight="1" x14ac:dyDescent="0.15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  <c r="AB996" s="47"/>
      <c r="AC996" s="47"/>
    </row>
    <row r="997" spans="1:29" ht="15.75" customHeight="1" x14ac:dyDescent="0.15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  <c r="AB997" s="47"/>
      <c r="AC997" s="47"/>
    </row>
    <row r="998" spans="1:29" ht="15.75" customHeight="1" x14ac:dyDescent="0.15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  <c r="AB998" s="47"/>
      <c r="AC998" s="47"/>
    </row>
    <row r="999" spans="1:29" ht="15.75" customHeight="1" x14ac:dyDescent="0.15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  <c r="AB999" s="47"/>
      <c r="AC999" s="47"/>
    </row>
    <row r="1000" spans="1:29" ht="15.75" customHeight="1" x14ac:dyDescent="0.15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  <c r="AB1000" s="47"/>
      <c r="AC1000" s="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Calculating Variables 1</vt:lpstr>
      <vt:lpstr>Calculating Variables 2</vt:lpstr>
      <vt:lpstr>Calculating Variables 3</vt:lpstr>
      <vt:lpstr>Calculating Variables 4</vt:lpstr>
      <vt:lpstr>Differential Current</vt:lpstr>
      <vt:lpstr>Differential Current 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corvin dhali</dc:creator>
  <dcterms:created xsi:type="dcterms:W3CDTF">2025-07-13T01:11:52Z</dcterms:created>
</cp:coreProperties>
</file>