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F76E6634A9CACCF5D30AA6E6868600B93510911D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Calculating Variables" sheetId="1" r:id="rId1"/>
    <sheet name="Calculating Variables 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12" i="1"/>
  <c r="B15" i="1"/>
  <c r="E16" i="1"/>
  <c r="B2" i="2"/>
  <c r="C15" i="1"/>
  <c r="D15" i="1"/>
  <c r="E15" i="1"/>
  <c r="C2" i="2"/>
  <c r="D2" i="2"/>
  <c r="C12" i="2"/>
  <c r="B15" i="2"/>
  <c r="E16" i="2"/>
  <c r="C15" i="2"/>
  <c r="D15" i="2"/>
  <c r="E15" i="2"/>
  <c r="E18" i="2"/>
  <c r="D16" i="2"/>
  <c r="D18" i="2"/>
  <c r="C16" i="2"/>
  <c r="C18" i="2"/>
  <c r="E17" i="2"/>
  <c r="D17" i="2"/>
  <c r="C17" i="2"/>
  <c r="B16" i="2"/>
  <c r="C5" i="2"/>
  <c r="C10" i="2"/>
  <c r="C6" i="2"/>
  <c r="C7" i="2"/>
  <c r="C8" i="2"/>
  <c r="C11" i="2"/>
  <c r="C9" i="2"/>
  <c r="D16" i="1"/>
  <c r="C16" i="1"/>
  <c r="B16" i="1"/>
  <c r="C5" i="1"/>
  <c r="C10" i="1"/>
  <c r="C6" i="1"/>
  <c r="C7" i="1"/>
  <c r="C8" i="1"/>
  <c r="C11" i="1"/>
  <c r="C9" i="1"/>
</calcChain>
</file>

<file path=xl/sharedStrings.xml><?xml version="1.0" encoding="utf-8"?>
<sst xmlns="http://schemas.openxmlformats.org/spreadsheetml/2006/main" count="22" uniqueCount="11">
  <si>
    <t>High</t>
  </si>
  <si>
    <t>Low</t>
  </si>
  <si>
    <t>Differential Input</t>
  </si>
  <si>
    <t>Differential</t>
  </si>
  <si>
    <t>Waves</t>
  </si>
  <si>
    <t>Eigen Curve</t>
  </si>
  <si>
    <t>in Lambda</t>
  </si>
  <si>
    <t>^</t>
  </si>
  <si>
    <t>Binary State</t>
  </si>
  <si>
    <t>Output</t>
  </si>
  <si>
    <t>Binary Unit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</si>
</sst>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1" fillId="2" borderId="6" xfId="0" applyNumberFormat="1" applyFont="1" applyFill="1" applyBorder="1" applyAlignment="1">
      <alignment horizontal="left"/>
    </xf>
    <xf numFmtId="4" fontId="1" fillId="2" borderId="7" xfId="0" applyNumberFormat="1" applyFont="1" applyFill="1" applyBorder="1" applyAlignment="1">
      <alignment horizontal="left"/>
    </xf>
    <xf numFmtId="4" fontId="1" fillId="2" borderId="8" xfId="0" applyNumberFormat="1" applyFont="1" applyFill="1" applyBorder="1" applyAlignment="1">
      <alignment horizontal="left"/>
    </xf>
    <xf numFmtId="3" fontId="2" fillId="2" borderId="7" xfId="0" applyNumberFormat="1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4" fontId="2" fillId="2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/>
      <c r="B2" s="4">
        <v>5.3560560012999998</v>
      </c>
      <c r="C2" s="4">
        <v>0.23</v>
      </c>
      <c r="D2" s="1">
        <f>B2-C2</f>
        <v>5.1260560012999994</v>
      </c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/>
      <c r="B3" s="1"/>
      <c r="C3" s="1"/>
      <c r="D3" s="1"/>
      <c r="E3" s="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3</v>
      </c>
      <c r="B4" s="1" t="s">
        <v>4</v>
      </c>
      <c r="C4" s="5" t="s">
        <v>5</v>
      </c>
      <c r="D4" s="1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1" t="s">
        <v>6</v>
      </c>
      <c r="B5" s="6">
        <v>1</v>
      </c>
      <c r="C5" s="7">
        <f>D2</f>
        <v>5.1260560012999994</v>
      </c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/>
      <c r="B6" s="6">
        <v>2</v>
      </c>
      <c r="C6" s="8">
        <f>(C5)^-(D2^-C10)</f>
        <v>1</v>
      </c>
      <c r="D6" s="1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/>
      <c r="B7" s="6">
        <v>3</v>
      </c>
      <c r="C7" s="8">
        <f>(C6)^-(C6^-C10)</f>
        <v>1</v>
      </c>
      <c r="D7" s="1"/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"/>
      <c r="B8" s="6">
        <v>4</v>
      </c>
      <c r="C8" s="8">
        <f>(C7)^-(C7^-C10)</f>
        <v>1</v>
      </c>
      <c r="D8" s="1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1"/>
      <c r="B9" s="6">
        <v>5</v>
      </c>
      <c r="C9" s="8">
        <f>(C8)^-(C8^-C10)</f>
        <v>1</v>
      </c>
      <c r="D9" s="1"/>
      <c r="E9" s="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1"/>
      <c r="B10" s="1" t="s">
        <v>7</v>
      </c>
      <c r="C10" s="9">
        <f>(D2/1.4)/(2000/200000)</f>
        <v>366.14685723571426</v>
      </c>
      <c r="D10" s="1"/>
      <c r="E10" s="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1"/>
      <c r="B11" s="2" t="s">
        <v>8</v>
      </c>
      <c r="C11" s="10">
        <f>(C8)^-(C8^-C10)</f>
        <v>1</v>
      </c>
      <c r="D11" s="1"/>
      <c r="E11" s="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1"/>
      <c r="B12" s="2" t="s">
        <v>9</v>
      </c>
      <c r="C12" s="2">
        <f>(D2/1.4)/(2000/200000)</f>
        <v>366.14685723571426</v>
      </c>
      <c r="D12" s="1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1"/>
      <c r="B13" s="1"/>
      <c r="C13" s="1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1"/>
      <c r="B14" s="2" t="s">
        <v>10</v>
      </c>
      <c r="C14" s="1"/>
      <c r="D14" s="1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"/>
      <c r="B15" s="2">
        <f>C12</f>
        <v>366.14685723571426</v>
      </c>
      <c r="C15" s="2">
        <f>(((5/1.14)/B15))</f>
        <v>1.1978704242863816E-2</v>
      </c>
      <c r="D15" s="1">
        <f>(((5/1.4)/C15))</f>
        <v>298.14815517765305</v>
      </c>
      <c r="E15" s="1">
        <f>(((5/4.1)/D15))</f>
        <v>4.090289253660815E-3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1"/>
      <c r="B16" s="2">
        <f>E16+E15</f>
        <v>300.2445132225393</v>
      </c>
      <c r="C16" s="2">
        <f>((B15/(5/1.14)))</f>
        <v>83.481483449742854</v>
      </c>
      <c r="D16" s="1">
        <f>((B15/(5/1.4)))</f>
        <v>102.52112002599999</v>
      </c>
      <c r="E16" s="1">
        <f>((B15/(5/4.1)))</f>
        <v>300.24042293328563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1"/>
      <c r="B17" s="1"/>
      <c r="C17" s="1"/>
      <c r="D17" s="1"/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1"/>
      <c r="B18" s="1"/>
      <c r="C18" s="1"/>
      <c r="D18" s="1"/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B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/>
      <c r="B2" s="2">
        <f>'Calculating Variables'!E16</f>
        <v>300.24042293328563</v>
      </c>
      <c r="C2" s="2">
        <f>'Calculating Variables'!E15</f>
        <v>4.090289253660815E-3</v>
      </c>
      <c r="D2" s="1">
        <f>B2-C2</f>
        <v>300.23633264403196</v>
      </c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/>
      <c r="B3" s="1"/>
      <c r="C3" s="11"/>
      <c r="D3" s="1"/>
      <c r="E3" s="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3</v>
      </c>
      <c r="B4" s="12" t="s">
        <v>4</v>
      </c>
      <c r="C4" s="5" t="s">
        <v>5</v>
      </c>
      <c r="D4" s="13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1" t="s">
        <v>6</v>
      </c>
      <c r="B5" s="14">
        <v>1</v>
      </c>
      <c r="C5" s="7">
        <f>D2</f>
        <v>300.23633264403196</v>
      </c>
      <c r="D5" s="13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/>
      <c r="B6" s="14">
        <v>2</v>
      </c>
      <c r="C6" s="8">
        <f>(C5)^-(D2^-C10)</f>
        <v>1</v>
      </c>
      <c r="D6" s="13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/>
      <c r="B7" s="14">
        <v>3</v>
      </c>
      <c r="C7" s="8">
        <f>(C6)^-(C6^-C10)</f>
        <v>1</v>
      </c>
      <c r="D7" s="13"/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"/>
      <c r="B8" s="14">
        <v>4</v>
      </c>
      <c r="C8" s="8">
        <f>(C7)^-(C7^-C10)</f>
        <v>1</v>
      </c>
      <c r="D8" s="1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1"/>
      <c r="B9" s="14">
        <v>5</v>
      </c>
      <c r="C9" s="8">
        <f>(C8)^-(C8^-C10)</f>
        <v>1</v>
      </c>
      <c r="D9" s="13"/>
      <c r="E9" s="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1"/>
      <c r="B10" s="12" t="s">
        <v>7</v>
      </c>
      <c r="C10" s="9">
        <f>(D2/1.4)/(2000/200000)</f>
        <v>21445.452331716569</v>
      </c>
      <c r="D10" s="13"/>
      <c r="E10" s="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1"/>
      <c r="B11" s="15" t="s">
        <v>8</v>
      </c>
      <c r="C11" s="10">
        <f>(C8)^-(C8^-C10)</f>
        <v>1</v>
      </c>
      <c r="D11" s="13"/>
      <c r="E11" s="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1"/>
      <c r="B12" s="2" t="s">
        <v>9</v>
      </c>
      <c r="C12" s="16">
        <f>(D2/1.4)/(2000/200000)</f>
        <v>21445.452331716569</v>
      </c>
      <c r="D12" s="1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1"/>
      <c r="B13" s="1"/>
      <c r="C13" s="1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1"/>
      <c r="B14" s="2" t="s">
        <v>10</v>
      </c>
      <c r="C14" s="1"/>
      <c r="D14" s="1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"/>
      <c r="B15" s="2">
        <f>C12</f>
        <v>21445.452331716569</v>
      </c>
      <c r="C15" s="2">
        <f>(((5/1.14)/B15))</f>
        <v>2.0451724889915783E-4</v>
      </c>
      <c r="D15" s="1">
        <f>(((5/1.4)/C15))</f>
        <v>17462.725470112062</v>
      </c>
      <c r="E15" s="1">
        <f>(((5/4.1)/D15))</f>
        <v>6.9835158160688049E-5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1"/>
      <c r="B16" s="2">
        <f>E16+E15</f>
        <v>17585.270981842743</v>
      </c>
      <c r="C16" s="2">
        <f>((B15/(5/1.14)))</f>
        <v>4889.5631316313775</v>
      </c>
      <c r="D16" s="1">
        <f>((B15/(5/1.4)))</f>
        <v>6004.7266528806394</v>
      </c>
      <c r="E16" s="1">
        <f>((B15/(5/4.1)))</f>
        <v>17585.270912007585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1"/>
      <c r="B17" s="1"/>
      <c r="C17" s="1">
        <f t="shared" ref="C17:E17" si="0">C16^-C15</f>
        <v>0.99826416327337819</v>
      </c>
      <c r="D17" s="1">
        <f t="shared" si="0"/>
        <v>0</v>
      </c>
      <c r="E17" s="1">
        <f t="shared" si="0"/>
        <v>0.99931760704830541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1"/>
      <c r="B18" s="1"/>
      <c r="C18" s="1">
        <f t="shared" ref="C18:E18" si="1">C16^C15</f>
        <v>1.0017388550951583</v>
      </c>
      <c r="D18" s="1" t="e">
        <f t="shared" si="1"/>
        <v>#NUM!</v>
      </c>
      <c r="E18" s="1">
        <f t="shared" si="1"/>
        <v>1.0006828589298153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Calculating Variables</vt:lpstr>
      <vt:lpstr>Calculating Variables 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2025-07-13T01:30:55Z</dcterms:created>
</cp:coreProperties>
</file>