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746A66348C028AE8A3CAACC44E921D602854F94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1.14" sheetId="1" r:id="rId1"/>
    <sheet name="1.15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C6" i="2"/>
  <c r="C7" i="2"/>
  <c r="C8" i="2"/>
  <c r="C9" i="2"/>
  <c r="C10" i="2"/>
  <c r="C11" i="2"/>
  <c r="C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C6" i="1"/>
  <c r="C7" i="1"/>
  <c r="C8" i="1"/>
  <c r="C9" i="1"/>
  <c r="C10" i="1"/>
  <c r="C11" i="1"/>
  <c r="C2" i="1"/>
  <c r="C15" i="2"/>
  <c r="C12" i="2"/>
  <c r="D6" i="2"/>
  <c r="D7" i="2"/>
  <c r="D8" i="2"/>
  <c r="D9" i="2"/>
  <c r="D10" i="2"/>
  <c r="D11" i="2"/>
  <c r="D2" i="2"/>
  <c r="C12" i="1"/>
  <c r="D6" i="1"/>
  <c r="D7" i="1"/>
  <c r="D8" i="1"/>
  <c r="D9" i="1"/>
  <c r="D10" i="1"/>
  <c r="D11" i="1"/>
  <c r="D2" i="1"/>
  <c r="D15" i="2"/>
  <c r="D12" i="2"/>
  <c r="E6" i="2"/>
  <c r="E7" i="2"/>
  <c r="E8" i="2"/>
  <c r="E9" i="2"/>
  <c r="E10" i="2"/>
  <c r="E11" i="2"/>
  <c r="E2" i="2"/>
  <c r="D12" i="1"/>
  <c r="E6" i="1"/>
  <c r="E7" i="1"/>
  <c r="E8" i="1"/>
  <c r="E9" i="1"/>
  <c r="E10" i="1"/>
  <c r="E11" i="1"/>
  <c r="E2" i="1"/>
  <c r="E15" i="2"/>
  <c r="C17" i="2"/>
  <c r="D17" i="2"/>
  <c r="E12" i="2"/>
  <c r="E5" i="2"/>
  <c r="D5" i="2"/>
  <c r="C5" i="2"/>
  <c r="E4" i="2"/>
  <c r="D4" i="2"/>
  <c r="C4" i="2"/>
  <c r="E3" i="2"/>
  <c r="D3" i="2"/>
  <c r="C3" i="2"/>
  <c r="C5" i="1"/>
  <c r="C4" i="1"/>
  <c r="C3" i="1"/>
  <c r="C17" i="1"/>
  <c r="C19" i="1"/>
  <c r="C16" i="1"/>
  <c r="C1" i="1"/>
  <c r="C15" i="1"/>
  <c r="E12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<sst xmlns="http://schemas.openxmlformats.org/spreadsheetml/2006/main" count="7" uniqueCount="6">
  <si>
    <t>Single + Multi Variable : Bridged</t>
  </si>
  <si>
    <t>Differential Loss Multiplied by {1_UNIT} of defraction : Towards a Multivariable State</t>
  </si>
  <si>
    <t>Integer Multiplied by {5_UNITS} of defraction : Towards a Single Variable State</t>
  </si>
  <si>
    <t>Resultant Loss differential : Through nucleated transitions</t>
  </si>
  <si>
    <t>Single Plus Multi Variable Divided by Defraction = End State ( UNIT_OF_ENERGY )</t>
  </si>
  <si>
    <t>Differential 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</si>
</sst>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/>
      <bottom style="thin">
        <color rgb="FFEFEFEF"/>
      </bottom>
      <diagonal/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/>
    <xf numFmtId="164" fontId="2" fillId="3" borderId="2" xfId="0" applyNumberFormat="1" applyFont="1" applyFill="1" applyBorder="1"/>
    <xf numFmtId="164" fontId="2" fillId="3" borderId="0" xfId="0" applyNumberFormat="1" applyFont="1" applyFill="1"/>
    <xf numFmtId="164" fontId="3" fillId="4" borderId="3" xfId="0" applyNumberFormat="1" applyFont="1" applyFill="1" applyBorder="1"/>
    <xf numFmtId="0" fontId="3" fillId="4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164" fontId="2" fillId="3" borderId="11" xfId="0" applyNumberFormat="1" applyFont="1" applyFill="1" applyBorder="1"/>
    <xf numFmtId="164" fontId="2" fillId="3" borderId="1" xfId="0" applyNumberFormat="1" applyFont="1" applyFill="1" applyBorder="1"/>
    <xf numFmtId="164" fontId="1" fillId="3" borderId="1" xfId="0" applyNumberFormat="1" applyFont="1" applyFill="1" applyBorder="1" applyAlignment="1"/>
    <xf numFmtId="164" fontId="2" fillId="2" borderId="1" xfId="0" applyNumberFormat="1" applyFont="1" applyFill="1" applyBorder="1"/>
    <xf numFmtId="0" fontId="2" fillId="2" borderId="0" xfId="0" applyFont="1" applyFill="1"/>
    <xf numFmtId="0" fontId="1" fillId="3" borderId="2" xfId="0" applyFont="1" applyFill="1" applyBorder="1" applyAlignment="1"/>
    <xf numFmtId="164" fontId="2" fillId="2" borderId="12" xfId="0" applyNumberFormat="1" applyFont="1" applyFill="1" applyBorder="1"/>
    <xf numFmtId="164" fontId="2" fillId="3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topLeftCell="B1" workbookViewId="0"/>
  </sheetViews>
  <sheetFormatPr defaultColWidth="14.42578125" defaultRowHeight="15" customHeight="1" x14ac:dyDescent="0.15"/>
  <cols>
    <col min="1" max="1" width="34.1171875" customWidth="1"/>
    <col min="2" max="2" width="16.85546875" customWidth="1"/>
    <col min="3" max="5" width="43.5546875" customWidth="1"/>
  </cols>
  <sheetData>
    <row r="1" spans="1:5" ht="15.75" customHeight="1" x14ac:dyDescent="0.15">
      <c r="A1" s="1" t="s">
        <v>0</v>
      </c>
      <c r="B1" s="2"/>
      <c r="C1" s="3">
        <f>1-C2</f>
        <v>3.5452758080784186E-2</v>
      </c>
      <c r="D1" s="3"/>
      <c r="E1" s="4"/>
    </row>
    <row r="2" spans="1:5" ht="15.75" customHeight="1" x14ac:dyDescent="0.15">
      <c r="A2" s="2">
        <f>1.5578</f>
        <v>1.5578000000000001</v>
      </c>
      <c r="B2" s="2"/>
      <c r="C2" s="5">
        <f t="shared" ref="C2:E2" si="0">((SUM(C6)+C11)^-0.0044)</f>
        <v>0.96454724191921581</v>
      </c>
      <c r="D2" s="5">
        <f t="shared" si="0"/>
        <v>1.0507383205139511</v>
      </c>
      <c r="E2" s="5">
        <f t="shared" si="0"/>
        <v>1.1446313567800825</v>
      </c>
    </row>
    <row r="3" spans="1:5" ht="15.75" customHeight="1" x14ac:dyDescent="0.15">
      <c r="A3" s="2">
        <f t="shared" ref="A3:A69" si="1">A2+1.5578</f>
        <v>3.1156000000000001</v>
      </c>
      <c r="B3" s="2"/>
      <c r="C3" s="6">
        <f t="shared" ref="C3:E3" si="2">(C5/C4)-(C4/C5)</f>
        <v>-1.0029162249169943E-4</v>
      </c>
      <c r="D3" s="6">
        <f t="shared" si="2"/>
        <v>-7.8485459802268842E-5</v>
      </c>
      <c r="E3" s="6">
        <f t="shared" si="2"/>
        <v>-5.9629183000731167E-5</v>
      </c>
    </row>
    <row r="4" spans="1:5" ht="15.75" customHeight="1" x14ac:dyDescent="0.15">
      <c r="A4" s="2">
        <f t="shared" si="1"/>
        <v>4.6734</v>
      </c>
      <c r="B4" s="2"/>
      <c r="C4" s="7">
        <f>(44.44+44.44^-((SUM(C6:C7)+E11)^-0.0044))</f>
        <v>44.465767091479989</v>
      </c>
      <c r="D4" s="7">
        <f>(44.44+44.44^-((SUM(D6:D7)+E11)^-0.0044))</f>
        <v>44.458581451022425</v>
      </c>
      <c r="E4" s="7">
        <f>(44.44+44.44^-((SUM(E6:E7)+E11)^-0.0044))</f>
        <v>44.453013860169989</v>
      </c>
    </row>
    <row r="5" spans="1:5" ht="15.75" customHeight="1" x14ac:dyDescent="0.15">
      <c r="A5" s="2">
        <f t="shared" si="1"/>
        <v>6.2312000000000003</v>
      </c>
      <c r="B5" s="2"/>
      <c r="C5" s="8">
        <f t="shared" ref="C5:E5" si="3">(44.44+44.44^-(SUM(C8:C12)^-0.0044))</f>
        <v>44.463537375423378</v>
      </c>
      <c r="D5" s="8">
        <f t="shared" si="3"/>
        <v>44.456836809151682</v>
      </c>
      <c r="E5" s="8">
        <f t="shared" si="3"/>
        <v>44.451688531478148</v>
      </c>
    </row>
    <row r="6" spans="1:5" ht="15.75" customHeight="1" x14ac:dyDescent="0.15">
      <c r="A6" s="2">
        <f t="shared" si="1"/>
        <v>7.7890000000000006</v>
      </c>
      <c r="B6" s="2"/>
      <c r="C6" s="9">
        <f>SUM(A:B)</f>
        <v>3654.5988000000011</v>
      </c>
      <c r="D6" s="9">
        <f t="shared" ref="D6:E6" si="4">C12/16.101</f>
        <v>1.3027760237862169E-5</v>
      </c>
      <c r="E6" s="9">
        <f t="shared" si="4"/>
        <v>4.6440812276089643E-14</v>
      </c>
    </row>
    <row r="7" spans="1:5" ht="15.75" customHeight="1" x14ac:dyDescent="0.15">
      <c r="A7" s="2">
        <f t="shared" si="1"/>
        <v>9.3468</v>
      </c>
      <c r="B7" s="2"/>
      <c r="C7" s="10">
        <f t="shared" ref="C7:E7" si="5">C6/16.101</f>
        <v>226.97961617290861</v>
      </c>
      <c r="D7" s="10">
        <f t="shared" si="5"/>
        <v>8.0912739816546606E-7</v>
      </c>
      <c r="E7" s="10">
        <f t="shared" si="5"/>
        <v>2.884343349859614E-15</v>
      </c>
    </row>
    <row r="8" spans="1:5" ht="15.75" customHeight="1" x14ac:dyDescent="0.15">
      <c r="A8" s="2">
        <f t="shared" si="1"/>
        <v>10.9046</v>
      </c>
      <c r="B8" s="2"/>
      <c r="C8" s="10">
        <f t="shared" ref="C8:E8" si="6">C7/16.101</f>
        <v>14.097237200975631</v>
      </c>
      <c r="D8" s="10">
        <f t="shared" si="6"/>
        <v>5.0253238815319924E-8</v>
      </c>
      <c r="E8" s="10">
        <f t="shared" si="6"/>
        <v>1.7914063411338515E-16</v>
      </c>
    </row>
    <row r="9" spans="1:5" ht="15.75" customHeight="1" x14ac:dyDescent="0.15">
      <c r="A9" s="2">
        <f t="shared" si="1"/>
        <v>12.462400000000001</v>
      </c>
      <c r="B9" s="2"/>
      <c r="C9" s="10">
        <f t="shared" ref="C9:E9" si="7">C8/16.101</f>
        <v>0.87555041307841941</v>
      </c>
      <c r="D9" s="10">
        <f t="shared" si="7"/>
        <v>3.1211253223600974E-9</v>
      </c>
      <c r="E9" s="10">
        <f t="shared" si="7"/>
        <v>1.1126056401054913E-17</v>
      </c>
    </row>
    <row r="10" spans="1:5" ht="15.75" customHeight="1" x14ac:dyDescent="0.15">
      <c r="A10" s="2">
        <f t="shared" si="1"/>
        <v>14.020200000000001</v>
      </c>
      <c r="B10" s="2"/>
      <c r="C10" s="10">
        <f t="shared" ref="C10:E10" si="8">C9/16.101</f>
        <v>5.4378635679673278E-2</v>
      </c>
      <c r="D10" s="10">
        <f t="shared" si="8"/>
        <v>1.9384667550835957E-10</v>
      </c>
      <c r="E10" s="10">
        <f t="shared" si="8"/>
        <v>6.9101648351375152E-19</v>
      </c>
    </row>
    <row r="11" spans="1:5" ht="15.75" customHeight="1" x14ac:dyDescent="0.15">
      <c r="A11" s="2">
        <f t="shared" si="1"/>
        <v>15.578000000000001</v>
      </c>
      <c r="B11" s="2"/>
      <c r="C11" s="10">
        <f t="shared" ref="C11:E11" si="9">C10/16.101</f>
        <v>3.3773452381636719E-3</v>
      </c>
      <c r="D11" s="10">
        <f t="shared" si="9"/>
        <v>1.2039418390681298E-11</v>
      </c>
      <c r="E11" s="10">
        <f t="shared" si="9"/>
        <v>4.2917612788879672E-20</v>
      </c>
    </row>
    <row r="12" spans="1:5" ht="15.75" customHeight="1" x14ac:dyDescent="0.15">
      <c r="A12" s="2">
        <f t="shared" si="1"/>
        <v>17.1358</v>
      </c>
      <c r="B12" s="2"/>
      <c r="C12" s="11">
        <f t="shared" ref="C12:E12" si="10">C11/16.101</f>
        <v>2.0975996758981877E-4</v>
      </c>
      <c r="D12" s="11">
        <f t="shared" si="10"/>
        <v>7.4774351845731934E-13</v>
      </c>
      <c r="E12" s="11">
        <f t="shared" si="10"/>
        <v>2.665524674795334E-21</v>
      </c>
    </row>
    <row r="13" spans="1:5" ht="15.75" customHeight="1" x14ac:dyDescent="0.15">
      <c r="A13" s="2">
        <f t="shared" si="1"/>
        <v>18.6936</v>
      </c>
      <c r="B13" s="2"/>
      <c r="C13" s="12"/>
      <c r="D13" s="13"/>
      <c r="E13" s="14"/>
    </row>
    <row r="14" spans="1:5" ht="15.75" customHeight="1" x14ac:dyDescent="0.15">
      <c r="A14" s="2">
        <f t="shared" si="1"/>
        <v>20.2514</v>
      </c>
      <c r="B14" s="2"/>
      <c r="C14" s="2"/>
      <c r="D14" s="15"/>
      <c r="E14" s="15"/>
    </row>
    <row r="15" spans="1:5" ht="15.75" customHeight="1" x14ac:dyDescent="0.15">
      <c r="A15" s="2">
        <f t="shared" si="1"/>
        <v>21.809200000000001</v>
      </c>
      <c r="B15" s="2"/>
      <c r="C15" s="15">
        <f>C1/0.1679379236</f>
        <v>0.21110632619959452</v>
      </c>
      <c r="D15" s="16" t="s">
        <v>1</v>
      </c>
      <c r="E15" s="15"/>
    </row>
    <row r="16" spans="1:5" ht="15.75" customHeight="1" x14ac:dyDescent="0.15">
      <c r="A16" s="2">
        <f t="shared" si="1"/>
        <v>23.367000000000001</v>
      </c>
      <c r="B16" s="2"/>
      <c r="C16" s="15">
        <f>(C2/(0.1679379236^5))</f>
        <v>7220.7050834966249</v>
      </c>
      <c r="D16" s="16" t="s">
        <v>2</v>
      </c>
      <c r="E16" s="15"/>
    </row>
    <row r="17" spans="1:5" ht="15.75" customHeight="1" x14ac:dyDescent="0.15">
      <c r="A17" s="2">
        <f t="shared" si="1"/>
        <v>24.924800000000001</v>
      </c>
      <c r="B17" s="2"/>
      <c r="C17" s="15">
        <f>C3/(0.1679379236^5)</f>
        <v>-0.75079394443863923</v>
      </c>
      <c r="D17" s="16" t="s">
        <v>3</v>
      </c>
      <c r="E17" s="15"/>
    </row>
    <row r="18" spans="1:5" ht="15.75" customHeight="1" x14ac:dyDescent="0.15">
      <c r="A18" s="2">
        <f t="shared" si="1"/>
        <v>26.482600000000001</v>
      </c>
      <c r="B18" s="2"/>
      <c r="C18" s="2"/>
      <c r="D18" s="15"/>
      <c r="E18" s="15"/>
    </row>
    <row r="19" spans="1:5" ht="15.75" customHeight="1" x14ac:dyDescent="0.15">
      <c r="A19" s="2">
        <f t="shared" si="1"/>
        <v>28.040400000000002</v>
      </c>
      <c r="B19" s="2"/>
      <c r="C19" s="16">
        <f>1+C17</f>
        <v>0.24920605556136077</v>
      </c>
      <c r="D19" s="16" t="s">
        <v>4</v>
      </c>
      <c r="E19" s="15"/>
    </row>
    <row r="20" spans="1:5" ht="15.75" customHeight="1" x14ac:dyDescent="0.15">
      <c r="A20" s="2">
        <f t="shared" si="1"/>
        <v>29.598200000000002</v>
      </c>
      <c r="B20" s="2"/>
      <c r="C20" s="2"/>
      <c r="D20" s="15"/>
      <c r="E20" s="15"/>
    </row>
    <row r="21" spans="1:5" ht="15.75" customHeight="1" x14ac:dyDescent="0.15">
      <c r="A21" s="2">
        <f t="shared" si="1"/>
        <v>31.156000000000002</v>
      </c>
      <c r="B21" s="2"/>
      <c r="C21" s="2"/>
      <c r="D21" s="15"/>
      <c r="E21" s="15"/>
    </row>
    <row r="22" spans="1:5" ht="15.75" customHeight="1" x14ac:dyDescent="0.15">
      <c r="A22" s="2">
        <f t="shared" si="1"/>
        <v>32.713799999999999</v>
      </c>
      <c r="B22" s="2"/>
      <c r="C22" s="2"/>
      <c r="D22" s="15"/>
      <c r="E22" s="15"/>
    </row>
    <row r="23" spans="1:5" ht="15.75" customHeight="1" x14ac:dyDescent="0.15">
      <c r="A23" s="2">
        <f t="shared" si="1"/>
        <v>34.271599999999999</v>
      </c>
      <c r="B23" s="2"/>
      <c r="C23" s="2"/>
      <c r="D23" s="15"/>
      <c r="E23" s="15"/>
    </row>
    <row r="24" spans="1:5" ht="15.75" customHeight="1" x14ac:dyDescent="0.15">
      <c r="A24" s="2">
        <f t="shared" si="1"/>
        <v>35.8294</v>
      </c>
      <c r="B24" s="2"/>
      <c r="C24" s="2"/>
      <c r="D24" s="15"/>
      <c r="E24" s="15"/>
    </row>
    <row r="25" spans="1:5" ht="15.75" customHeight="1" x14ac:dyDescent="0.15">
      <c r="A25" s="2">
        <f t="shared" si="1"/>
        <v>37.3872</v>
      </c>
      <c r="B25" s="2"/>
      <c r="C25" s="2"/>
      <c r="D25" s="15"/>
      <c r="E25" s="15"/>
    </row>
    <row r="26" spans="1:5" ht="15.75" customHeight="1" x14ac:dyDescent="0.15">
      <c r="A26" s="2">
        <f t="shared" si="1"/>
        <v>38.945</v>
      </c>
      <c r="B26" s="2"/>
      <c r="C26" s="2"/>
      <c r="D26" s="15"/>
      <c r="E26" s="15"/>
    </row>
    <row r="27" spans="1:5" ht="15.75" customHeight="1" x14ac:dyDescent="0.15">
      <c r="A27" s="2">
        <f t="shared" si="1"/>
        <v>40.502800000000001</v>
      </c>
      <c r="B27" s="2"/>
      <c r="C27" s="2"/>
      <c r="D27" s="15"/>
      <c r="E27" s="15"/>
    </row>
    <row r="28" spans="1:5" ht="15.75" customHeight="1" x14ac:dyDescent="0.15">
      <c r="A28" s="2">
        <f t="shared" si="1"/>
        <v>42.060600000000001</v>
      </c>
      <c r="B28" s="2"/>
      <c r="C28" s="15"/>
      <c r="D28" s="15"/>
      <c r="E28" s="15"/>
    </row>
    <row r="29" spans="1:5" ht="15.75" customHeight="1" x14ac:dyDescent="0.15">
      <c r="A29" s="2">
        <f t="shared" si="1"/>
        <v>43.618400000000001</v>
      </c>
      <c r="B29" s="2"/>
      <c r="C29" s="15"/>
      <c r="D29" s="15"/>
      <c r="E29" s="15"/>
    </row>
    <row r="30" spans="1:5" ht="15.75" customHeight="1" x14ac:dyDescent="0.15">
      <c r="A30" s="2">
        <f t="shared" si="1"/>
        <v>45.176200000000001</v>
      </c>
      <c r="B30" s="2"/>
      <c r="C30" s="15"/>
      <c r="D30" s="15"/>
      <c r="E30" s="15"/>
    </row>
    <row r="31" spans="1:5" ht="15.75" customHeight="1" x14ac:dyDescent="0.15">
      <c r="A31" s="2">
        <f t="shared" si="1"/>
        <v>46.734000000000002</v>
      </c>
      <c r="B31" s="2"/>
      <c r="C31" s="15"/>
      <c r="D31" s="15"/>
      <c r="E31" s="15"/>
    </row>
    <row r="32" spans="1:5" ht="15.75" customHeight="1" x14ac:dyDescent="0.15">
      <c r="A32" s="2">
        <f t="shared" si="1"/>
        <v>48.291800000000002</v>
      </c>
      <c r="B32" s="2"/>
      <c r="C32" s="15"/>
      <c r="D32" s="15"/>
      <c r="E32" s="15"/>
    </row>
    <row r="33" spans="1:5" ht="15.75" customHeight="1" x14ac:dyDescent="0.15">
      <c r="A33" s="2">
        <f t="shared" si="1"/>
        <v>49.849600000000002</v>
      </c>
      <c r="B33" s="2"/>
      <c r="C33" s="15"/>
      <c r="D33" s="15"/>
      <c r="E33" s="15"/>
    </row>
    <row r="34" spans="1:5" ht="15.75" customHeight="1" x14ac:dyDescent="0.15">
      <c r="A34" s="2">
        <f t="shared" si="1"/>
        <v>51.407400000000003</v>
      </c>
      <c r="B34" s="2"/>
      <c r="C34" s="15"/>
      <c r="D34" s="15"/>
      <c r="E34" s="15"/>
    </row>
    <row r="35" spans="1:5" ht="15.75" customHeight="1" x14ac:dyDescent="0.15">
      <c r="A35" s="2">
        <f t="shared" si="1"/>
        <v>52.965200000000003</v>
      </c>
      <c r="B35" s="2"/>
      <c r="C35" s="15"/>
      <c r="D35" s="15"/>
      <c r="E35" s="15"/>
    </row>
    <row r="36" spans="1:5" ht="15.75" customHeight="1" x14ac:dyDescent="0.15">
      <c r="A36" s="2">
        <f t="shared" si="1"/>
        <v>54.523000000000003</v>
      </c>
      <c r="B36" s="2"/>
      <c r="C36" s="15"/>
      <c r="D36" s="15"/>
      <c r="E36" s="15"/>
    </row>
    <row r="37" spans="1:5" ht="15.75" customHeight="1" x14ac:dyDescent="0.15">
      <c r="A37" s="2">
        <f t="shared" si="1"/>
        <v>56.080800000000004</v>
      </c>
      <c r="B37" s="2"/>
      <c r="C37" s="15"/>
      <c r="D37" s="15"/>
      <c r="E37" s="15"/>
    </row>
    <row r="38" spans="1:5" ht="15.75" customHeight="1" x14ac:dyDescent="0.15">
      <c r="A38" s="2">
        <f t="shared" si="1"/>
        <v>57.638600000000004</v>
      </c>
      <c r="B38" s="2"/>
      <c r="C38" s="15"/>
      <c r="D38" s="15"/>
      <c r="E38" s="15"/>
    </row>
    <row r="39" spans="1:5" ht="15.75" customHeight="1" x14ac:dyDescent="0.15">
      <c r="A39" s="2">
        <f t="shared" si="1"/>
        <v>59.196400000000004</v>
      </c>
      <c r="B39" s="2"/>
      <c r="C39" s="15"/>
      <c r="D39" s="15"/>
      <c r="E39" s="15"/>
    </row>
    <row r="40" spans="1:5" ht="15.75" customHeight="1" x14ac:dyDescent="0.15">
      <c r="A40" s="2">
        <f t="shared" si="1"/>
        <v>60.754200000000004</v>
      </c>
      <c r="B40" s="2"/>
      <c r="C40" s="15"/>
      <c r="D40" s="15"/>
      <c r="E40" s="15"/>
    </row>
    <row r="41" spans="1:5" ht="15.75" customHeight="1" x14ac:dyDescent="0.15">
      <c r="A41" s="2">
        <f t="shared" si="1"/>
        <v>62.312000000000005</v>
      </c>
      <c r="B41" s="2"/>
      <c r="C41" s="15"/>
      <c r="D41" s="15"/>
      <c r="E41" s="15"/>
    </row>
    <row r="42" spans="1:5" ht="15.75" customHeight="1" x14ac:dyDescent="0.15">
      <c r="A42" s="2">
        <f t="shared" si="1"/>
        <v>63.869800000000005</v>
      </c>
      <c r="B42" s="2"/>
      <c r="C42" s="15"/>
      <c r="D42" s="15"/>
      <c r="E42" s="15"/>
    </row>
    <row r="43" spans="1:5" ht="15.75" customHeight="1" x14ac:dyDescent="0.15">
      <c r="A43" s="2">
        <f t="shared" si="1"/>
        <v>65.427599999999998</v>
      </c>
      <c r="B43" s="2"/>
      <c r="C43" s="15"/>
      <c r="D43" s="15"/>
      <c r="E43" s="15"/>
    </row>
    <row r="44" spans="1:5" ht="15.75" customHeight="1" x14ac:dyDescent="0.15">
      <c r="A44" s="2">
        <f t="shared" si="1"/>
        <v>66.985399999999998</v>
      </c>
      <c r="B44" s="2"/>
      <c r="C44" s="15"/>
      <c r="D44" s="15"/>
      <c r="E44" s="15"/>
    </row>
    <row r="45" spans="1:5" ht="15.75" customHeight="1" x14ac:dyDescent="0.15">
      <c r="A45" s="2">
        <f t="shared" si="1"/>
        <v>68.543199999999999</v>
      </c>
      <c r="B45" s="2"/>
      <c r="C45" s="15"/>
      <c r="D45" s="15"/>
      <c r="E45" s="15"/>
    </row>
    <row r="46" spans="1:5" ht="15.75" customHeight="1" x14ac:dyDescent="0.15">
      <c r="A46" s="2">
        <f t="shared" si="1"/>
        <v>70.100999999999999</v>
      </c>
      <c r="B46" s="2"/>
      <c r="C46" s="15"/>
      <c r="D46" s="15"/>
      <c r="E46" s="15"/>
    </row>
    <row r="47" spans="1:5" ht="15.75" customHeight="1" x14ac:dyDescent="0.15">
      <c r="A47" s="2">
        <f t="shared" si="1"/>
        <v>71.658799999999999</v>
      </c>
      <c r="B47" s="2"/>
      <c r="C47" s="15"/>
      <c r="D47" s="15"/>
      <c r="E47" s="15"/>
    </row>
    <row r="48" spans="1:5" ht="15.75" customHeight="1" x14ac:dyDescent="0.15">
      <c r="A48" s="2">
        <f t="shared" si="1"/>
        <v>73.2166</v>
      </c>
      <c r="B48" s="2"/>
      <c r="C48" s="15"/>
      <c r="D48" s="15"/>
      <c r="E48" s="15"/>
    </row>
    <row r="49" spans="1:20" ht="15.75" customHeight="1" x14ac:dyDescent="0.15">
      <c r="A49" s="2">
        <f t="shared" si="1"/>
        <v>74.7744</v>
      </c>
      <c r="B49" s="2"/>
      <c r="C49" s="15"/>
      <c r="D49" s="15"/>
      <c r="E49" s="15"/>
    </row>
    <row r="50" spans="1:20" ht="15.75" customHeight="1" x14ac:dyDescent="0.15">
      <c r="A50" s="2">
        <f t="shared" si="1"/>
        <v>76.3322</v>
      </c>
      <c r="B50" s="2"/>
      <c r="C50" s="15"/>
      <c r="D50" s="15"/>
      <c r="E50" s="15"/>
    </row>
    <row r="51" spans="1:20" ht="15.75" customHeight="1" x14ac:dyDescent="0.15">
      <c r="A51" s="2">
        <f t="shared" si="1"/>
        <v>77.89</v>
      </c>
      <c r="B51" s="2"/>
      <c r="C51" s="15"/>
      <c r="D51" s="15"/>
      <c r="E51" s="15"/>
    </row>
    <row r="52" spans="1:20" ht="15.75" customHeight="1" x14ac:dyDescent="0.15">
      <c r="A52" s="2">
        <f t="shared" si="1"/>
        <v>79.447800000000001</v>
      </c>
      <c r="B52" s="2"/>
      <c r="C52" s="15"/>
      <c r="D52" s="15"/>
      <c r="E52" s="15"/>
    </row>
    <row r="53" spans="1:20" ht="15.75" customHeight="1" x14ac:dyDescent="0.15">
      <c r="A53" s="2">
        <f t="shared" si="1"/>
        <v>81.005600000000001</v>
      </c>
      <c r="B53" s="2"/>
      <c r="C53" s="15"/>
      <c r="D53" s="15"/>
      <c r="E53" s="15"/>
    </row>
    <row r="54" spans="1:20" ht="15.75" customHeight="1" x14ac:dyDescent="0.15">
      <c r="A54" s="2">
        <f t="shared" si="1"/>
        <v>82.563400000000001</v>
      </c>
      <c r="B54" s="2"/>
      <c r="C54" s="15"/>
      <c r="D54" s="15"/>
      <c r="E54" s="15"/>
    </row>
    <row r="55" spans="1:20" ht="15.75" customHeight="1" x14ac:dyDescent="0.15">
      <c r="A55" s="2">
        <f t="shared" si="1"/>
        <v>84.121200000000002</v>
      </c>
      <c r="B55" s="2"/>
      <c r="C55" s="15"/>
      <c r="D55" s="15"/>
      <c r="E55" s="15"/>
    </row>
    <row r="56" spans="1:20" ht="15.75" customHeight="1" x14ac:dyDescent="0.15">
      <c r="A56" s="2">
        <f t="shared" si="1"/>
        <v>85.679000000000002</v>
      </c>
      <c r="B56" s="2"/>
      <c r="C56" s="17"/>
      <c r="D56" s="17"/>
      <c r="E56" s="1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ht="15.75" customHeight="1" x14ac:dyDescent="0.15">
      <c r="A57" s="2">
        <f t="shared" si="1"/>
        <v>87.236800000000002</v>
      </c>
      <c r="B57" s="2"/>
      <c r="C57" s="15"/>
      <c r="D57" s="15"/>
      <c r="E57" s="15"/>
    </row>
    <row r="58" spans="1:20" ht="15.75" customHeight="1" x14ac:dyDescent="0.15">
      <c r="A58" s="2">
        <f t="shared" si="1"/>
        <v>88.794600000000003</v>
      </c>
      <c r="B58" s="2"/>
      <c r="C58" s="15"/>
      <c r="D58" s="15"/>
      <c r="E58" s="15"/>
    </row>
    <row r="59" spans="1:20" ht="15.75" customHeight="1" x14ac:dyDescent="0.15">
      <c r="A59" s="2">
        <f t="shared" si="1"/>
        <v>90.352400000000003</v>
      </c>
      <c r="B59" s="2"/>
      <c r="C59" s="15"/>
      <c r="D59" s="15"/>
      <c r="E59" s="15"/>
    </row>
    <row r="60" spans="1:20" ht="15.75" customHeight="1" x14ac:dyDescent="0.15">
      <c r="A60" s="2">
        <f t="shared" si="1"/>
        <v>91.910200000000003</v>
      </c>
      <c r="B60" s="2"/>
      <c r="C60" s="15"/>
      <c r="D60" s="15"/>
      <c r="E60" s="15"/>
    </row>
    <row r="61" spans="1:20" ht="15.75" customHeight="1" x14ac:dyDescent="0.15">
      <c r="A61" s="2">
        <f t="shared" si="1"/>
        <v>93.468000000000004</v>
      </c>
      <c r="B61" s="2"/>
      <c r="C61" s="15"/>
      <c r="D61" s="15"/>
      <c r="E61" s="15"/>
    </row>
    <row r="62" spans="1:20" ht="15.75" customHeight="1" x14ac:dyDescent="0.15">
      <c r="A62" s="2">
        <f t="shared" si="1"/>
        <v>95.025800000000004</v>
      </c>
      <c r="B62" s="2"/>
      <c r="C62" s="15"/>
      <c r="D62" s="15"/>
      <c r="E62" s="15"/>
    </row>
    <row r="63" spans="1:20" ht="15.75" customHeight="1" x14ac:dyDescent="0.15">
      <c r="A63" s="2">
        <f t="shared" si="1"/>
        <v>96.583600000000004</v>
      </c>
      <c r="B63" s="2"/>
      <c r="C63" s="15"/>
      <c r="D63" s="15"/>
      <c r="E63" s="15"/>
    </row>
    <row r="64" spans="1:20" ht="15.75" customHeight="1" x14ac:dyDescent="0.15">
      <c r="A64" s="2">
        <f t="shared" si="1"/>
        <v>98.141400000000004</v>
      </c>
      <c r="B64" s="2"/>
      <c r="C64" s="15"/>
      <c r="D64" s="15"/>
      <c r="E64" s="15"/>
    </row>
    <row r="65" spans="1:5" ht="15.75" customHeight="1" x14ac:dyDescent="0.15">
      <c r="A65" s="2">
        <f t="shared" si="1"/>
        <v>99.699200000000005</v>
      </c>
      <c r="B65" s="2"/>
      <c r="C65" s="15"/>
      <c r="D65" s="15"/>
      <c r="E65" s="15"/>
    </row>
    <row r="66" spans="1:5" ht="15.75" customHeight="1" x14ac:dyDescent="0.15">
      <c r="A66" s="2">
        <f t="shared" si="1"/>
        <v>101.25700000000001</v>
      </c>
      <c r="B66" s="2"/>
      <c r="C66" s="15"/>
      <c r="D66" s="15"/>
      <c r="E66" s="15"/>
    </row>
    <row r="67" spans="1:5" ht="15.75" customHeight="1" x14ac:dyDescent="0.15">
      <c r="A67" s="2">
        <f t="shared" si="1"/>
        <v>102.81480000000001</v>
      </c>
      <c r="B67" s="2"/>
      <c r="C67" s="15"/>
      <c r="D67" s="15"/>
      <c r="E67" s="15"/>
    </row>
    <row r="68" spans="1:5" ht="15.75" customHeight="1" x14ac:dyDescent="0.15">
      <c r="A68" s="2">
        <f t="shared" si="1"/>
        <v>104.37260000000001</v>
      </c>
      <c r="B68" s="2"/>
      <c r="C68" s="15"/>
      <c r="D68" s="15"/>
      <c r="E68" s="15"/>
    </row>
    <row r="69" spans="1:5" ht="15.75" customHeight="1" x14ac:dyDescent="0.15">
      <c r="A69" s="2">
        <f t="shared" si="1"/>
        <v>105.93040000000001</v>
      </c>
      <c r="B69" s="2"/>
      <c r="C69" s="15"/>
      <c r="D69" s="15"/>
      <c r="E69" s="15"/>
    </row>
    <row r="70" spans="1:5" ht="15.75" customHeight="1" x14ac:dyDescent="0.15"/>
    <row r="71" spans="1:5" ht="15.75" customHeight="1" x14ac:dyDescent="0.15"/>
    <row r="72" spans="1:5" ht="15.75" customHeight="1" x14ac:dyDescent="0.15"/>
    <row r="73" spans="1:5" ht="15.75" customHeight="1" x14ac:dyDescent="0.15"/>
    <row r="74" spans="1:5" ht="15.75" customHeight="1" x14ac:dyDescent="0.15"/>
    <row r="75" spans="1:5" ht="15.75" customHeight="1" x14ac:dyDescent="0.15"/>
    <row r="76" spans="1:5" ht="15.75" customHeight="1" x14ac:dyDescent="0.15"/>
    <row r="77" spans="1:5" ht="15.75" customHeight="1" x14ac:dyDescent="0.15"/>
    <row r="78" spans="1:5" ht="15.75" customHeight="1" x14ac:dyDescent="0.15"/>
    <row r="79" spans="1:5" ht="15.75" customHeight="1" x14ac:dyDescent="0.15"/>
    <row r="80" spans="1:5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opLeftCell="C1" workbookViewId="0"/>
  </sheetViews>
  <sheetFormatPr defaultColWidth="14.42578125" defaultRowHeight="15" customHeight="1" x14ac:dyDescent="0.15"/>
  <cols>
    <col min="1" max="1" width="34.1171875" customWidth="1"/>
    <col min="2" max="2" width="16.85546875" customWidth="1"/>
    <col min="3" max="5" width="43.5546875" customWidth="1"/>
  </cols>
  <sheetData>
    <row r="1" spans="1:5" ht="15.75" customHeight="1" x14ac:dyDescent="0.15">
      <c r="A1" s="1" t="s">
        <v>0</v>
      </c>
      <c r="B1" s="2"/>
      <c r="C1" s="3"/>
      <c r="D1" s="3"/>
      <c r="E1" s="4"/>
    </row>
    <row r="2" spans="1:5" ht="15.75" customHeight="1" x14ac:dyDescent="0.15">
      <c r="A2" s="2">
        <f>1.5578</f>
        <v>1.5578000000000001</v>
      </c>
      <c r="B2" s="2"/>
      <c r="C2" s="5">
        <f t="shared" ref="C2:E2" si="0">((SUM(C6)+C11)^-0.0044)</f>
        <v>0.96454724413176751</v>
      </c>
      <c r="D2" s="5">
        <f t="shared" si="0"/>
        <v>1.0561270198649297</v>
      </c>
      <c r="E2" s="5">
        <f t="shared" si="0"/>
        <v>1.1564019169354463</v>
      </c>
    </row>
    <row r="3" spans="1:5" ht="15.75" customHeight="1" x14ac:dyDescent="0.15">
      <c r="A3" s="2">
        <f t="shared" ref="A3:A69" si="1">A2+1.5578</f>
        <v>3.1156000000000001</v>
      </c>
      <c r="B3" s="2"/>
      <c r="C3" s="6">
        <f t="shared" ref="C3:E3" si="2">(C5/C4)-(C4/C5)</f>
        <v>-1.0608899937492033E-4</v>
      </c>
      <c r="D3" s="6">
        <f t="shared" si="2"/>
        <v>-8.1718257771812297E-5</v>
      </c>
      <c r="E3" s="6">
        <f t="shared" si="2"/>
        <v>-6.0875838003404681E-5</v>
      </c>
    </row>
    <row r="4" spans="1:5" ht="15.75" customHeight="1" x14ac:dyDescent="0.15">
      <c r="A4" s="2">
        <f t="shared" si="1"/>
        <v>4.6734</v>
      </c>
      <c r="B4" s="2"/>
      <c r="C4" s="7">
        <f>(44.44+44.44^-((SUM(C6:C7)+E11)^-0.0044))</f>
        <v>44.465763363209341</v>
      </c>
      <c r="D4" s="7">
        <f>(44.44+44.44^-((SUM(D6:D7)+E11)^-0.0044))</f>
        <v>44.458202616276814</v>
      </c>
      <c r="E4" s="7">
        <f>(44.44+44.44^-((SUM(E6:E7)+E11)^-0.0044))</f>
        <v>44.452443447253287</v>
      </c>
    </row>
    <row r="5" spans="1:5" ht="15.75" customHeight="1" x14ac:dyDescent="0.15">
      <c r="A5" s="2">
        <f t="shared" si="1"/>
        <v>6.2312000000000003</v>
      </c>
      <c r="B5" s="2"/>
      <c r="C5" s="8">
        <f t="shared" ref="C5:E5" si="3">(44.44+44.44^-(SUM(C8:C12)^-0.0044))</f>
        <v>44.463404761595598</v>
      </c>
      <c r="D5" s="8">
        <f t="shared" si="3"/>
        <v>44.456386129956861</v>
      </c>
      <c r="E5" s="8">
        <f t="shared" si="3"/>
        <v>44.451090427972069</v>
      </c>
    </row>
    <row r="6" spans="1:5" ht="15.75" customHeight="1" x14ac:dyDescent="0.15">
      <c r="A6" s="2">
        <f t="shared" si="1"/>
        <v>7.7890000000000006</v>
      </c>
      <c r="B6" s="2"/>
      <c r="C6" s="9">
        <f>SUM(A:B)</f>
        <v>3654.5988000000011</v>
      </c>
      <c r="D6" s="9">
        <f t="shared" ref="D6:E6" si="4">C12/19.01</f>
        <v>4.0734734425386681E-6</v>
      </c>
      <c r="E6" s="9">
        <f t="shared" si="4"/>
        <v>4.5403577232794556E-15</v>
      </c>
    </row>
    <row r="7" spans="1:5" ht="15.75" customHeight="1" x14ac:dyDescent="0.15">
      <c r="A7" s="2">
        <f t="shared" si="1"/>
        <v>9.3468</v>
      </c>
      <c r="B7" s="2"/>
      <c r="C7" s="10">
        <f t="shared" ref="C7:E7" si="5">C6/19.01</f>
        <v>192.24612309310893</v>
      </c>
      <c r="D7" s="10">
        <f t="shared" si="5"/>
        <v>2.1428055983896202E-7</v>
      </c>
      <c r="E7" s="10">
        <f t="shared" si="5"/>
        <v>2.3884049044079197E-16</v>
      </c>
    </row>
    <row r="8" spans="1:5" ht="15.75" customHeight="1" x14ac:dyDescent="0.15">
      <c r="A8" s="2">
        <f t="shared" si="1"/>
        <v>10.9046</v>
      </c>
      <c r="B8" s="2"/>
      <c r="C8" s="10">
        <f t="shared" ref="C8:E8" si="6">C7/19.01</f>
        <v>10.112894428885266</v>
      </c>
      <c r="D8" s="10">
        <f t="shared" si="6"/>
        <v>1.1271991574905945E-8</v>
      </c>
      <c r="E8" s="10">
        <f t="shared" si="6"/>
        <v>1.256393952871078E-17</v>
      </c>
    </row>
    <row r="9" spans="1:5" ht="15.75" customHeight="1" x14ac:dyDescent="0.15">
      <c r="A9" s="2">
        <f t="shared" si="1"/>
        <v>12.462400000000001</v>
      </c>
      <c r="B9" s="2"/>
      <c r="C9" s="10">
        <f t="shared" ref="C9:E9" si="7">C8/19.01</f>
        <v>0.53197761330274929</v>
      </c>
      <c r="D9" s="10">
        <f t="shared" si="7"/>
        <v>5.9295063518705649E-10</v>
      </c>
      <c r="E9" s="10">
        <f t="shared" si="7"/>
        <v>6.6091212670756332E-19</v>
      </c>
    </row>
    <row r="10" spans="1:5" ht="15.75" customHeight="1" x14ac:dyDescent="0.15">
      <c r="A10" s="2">
        <f t="shared" si="1"/>
        <v>14.020200000000001</v>
      </c>
      <c r="B10" s="2"/>
      <c r="C10" s="10">
        <f t="shared" ref="C10:E10" si="8">C9/19.01</f>
        <v>2.7984093282627524E-2</v>
      </c>
      <c r="D10" s="10">
        <f t="shared" si="8"/>
        <v>3.1191511582696291E-11</v>
      </c>
      <c r="E10" s="10">
        <f t="shared" si="8"/>
        <v>3.4766550589561453E-20</v>
      </c>
    </row>
    <row r="11" spans="1:5" ht="15.75" customHeight="1" x14ac:dyDescent="0.15">
      <c r="A11" s="2">
        <f t="shared" si="1"/>
        <v>15.578000000000001</v>
      </c>
      <c r="B11" s="2"/>
      <c r="C11" s="10">
        <f t="shared" ref="C11:E11" si="9">C10/19.01</f>
        <v>1.4720722400119685E-3</v>
      </c>
      <c r="D11" s="10">
        <f t="shared" si="9"/>
        <v>1.6407949280745022E-12</v>
      </c>
      <c r="E11" s="10">
        <f t="shared" si="9"/>
        <v>1.8288558963472621E-21</v>
      </c>
    </row>
    <row r="12" spans="1:5" ht="15.75" customHeight="1" x14ac:dyDescent="0.15">
      <c r="A12" s="2">
        <f t="shared" si="1"/>
        <v>17.1358</v>
      </c>
      <c r="B12" s="2"/>
      <c r="C12" s="11">
        <f t="shared" ref="C12:E12" si="10">C11/19.01</f>
        <v>7.7436730142660086E-5</v>
      </c>
      <c r="D12" s="11">
        <f t="shared" si="10"/>
        <v>8.6312200319542456E-14</v>
      </c>
      <c r="E12" s="11">
        <f t="shared" si="10"/>
        <v>9.6204939313375172E-23</v>
      </c>
    </row>
    <row r="13" spans="1:5" ht="15.75" customHeight="1" x14ac:dyDescent="0.15">
      <c r="A13" s="2">
        <f t="shared" si="1"/>
        <v>18.6936</v>
      </c>
      <c r="B13" s="2"/>
      <c r="C13" s="12"/>
      <c r="D13" s="13"/>
      <c r="E13" s="14"/>
    </row>
    <row r="14" spans="1:5" ht="15.75" customHeight="1" x14ac:dyDescent="0.15">
      <c r="A14" s="2">
        <f t="shared" si="1"/>
        <v>20.2514</v>
      </c>
      <c r="B14" s="2"/>
      <c r="C14" s="19" t="s">
        <v>5</v>
      </c>
      <c r="D14" s="3"/>
      <c r="E14" s="3"/>
    </row>
    <row r="15" spans="1:5" ht="15.75" customHeight="1" x14ac:dyDescent="0.15">
      <c r="A15" s="2">
        <f t="shared" si="1"/>
        <v>21.809200000000001</v>
      </c>
      <c r="B15" s="2"/>
      <c r="C15" s="20">
        <f>C2-'1.14'!C2</f>
        <v>2.2125516974114134E-9</v>
      </c>
      <c r="D15" s="20">
        <f>D2-'1.14'!D2</f>
        <v>5.3886993509786318E-3</v>
      </c>
      <c r="E15" s="20">
        <f>E2-'1.14'!E2</f>
        <v>1.1770560155363707E-2</v>
      </c>
    </row>
    <row r="16" spans="1:5" ht="15.75" customHeight="1" x14ac:dyDescent="0.15">
      <c r="A16" s="2">
        <f t="shared" si="1"/>
        <v>23.367000000000001</v>
      </c>
      <c r="B16" s="2"/>
      <c r="C16" s="21"/>
      <c r="D16" s="21"/>
      <c r="E16" s="21"/>
    </row>
    <row r="17" spans="1:5" ht="15.75" customHeight="1" x14ac:dyDescent="0.15">
      <c r="A17" s="2">
        <f t="shared" si="1"/>
        <v>24.924800000000001</v>
      </c>
      <c r="B17" s="2"/>
      <c r="C17" s="15">
        <f>SUM(C15:E15)</f>
        <v>1.7159261718894037E-2</v>
      </c>
      <c r="D17" s="15">
        <f>C17+C17</f>
        <v>3.4318523437788073E-2</v>
      </c>
      <c r="E17" s="15"/>
    </row>
    <row r="18" spans="1:5" ht="15.75" customHeight="1" x14ac:dyDescent="0.15">
      <c r="A18" s="2">
        <f t="shared" si="1"/>
        <v>26.482600000000001</v>
      </c>
      <c r="B18" s="2"/>
      <c r="C18" s="2"/>
      <c r="D18" s="15"/>
      <c r="E18" s="15"/>
    </row>
    <row r="19" spans="1:5" ht="15.75" customHeight="1" x14ac:dyDescent="0.15">
      <c r="A19" s="2">
        <f t="shared" si="1"/>
        <v>28.040400000000002</v>
      </c>
      <c r="B19" s="2"/>
      <c r="C19" s="2"/>
      <c r="D19" s="15"/>
      <c r="E19" s="15"/>
    </row>
    <row r="20" spans="1:5" ht="15.75" customHeight="1" x14ac:dyDescent="0.15">
      <c r="A20" s="2">
        <f t="shared" si="1"/>
        <v>29.598200000000002</v>
      </c>
      <c r="B20" s="2"/>
      <c r="C20" s="2"/>
      <c r="D20" s="15"/>
      <c r="E20" s="15"/>
    </row>
    <row r="21" spans="1:5" ht="15.75" customHeight="1" x14ac:dyDescent="0.15">
      <c r="A21" s="2">
        <f t="shared" si="1"/>
        <v>31.156000000000002</v>
      </c>
      <c r="B21" s="2"/>
      <c r="C21" s="2"/>
      <c r="D21" s="15"/>
      <c r="E21" s="15"/>
    </row>
    <row r="22" spans="1:5" ht="15.75" customHeight="1" x14ac:dyDescent="0.15">
      <c r="A22" s="2">
        <f t="shared" si="1"/>
        <v>32.713799999999999</v>
      </c>
      <c r="B22" s="2"/>
      <c r="C22" s="2"/>
      <c r="D22" s="15"/>
      <c r="E22" s="15"/>
    </row>
    <row r="23" spans="1:5" ht="15.75" customHeight="1" x14ac:dyDescent="0.15">
      <c r="A23" s="2">
        <f t="shared" si="1"/>
        <v>34.271599999999999</v>
      </c>
      <c r="B23" s="2"/>
      <c r="C23" s="2"/>
      <c r="D23" s="15"/>
      <c r="E23" s="15"/>
    </row>
    <row r="24" spans="1:5" ht="15.75" customHeight="1" x14ac:dyDescent="0.15">
      <c r="A24" s="2">
        <f t="shared" si="1"/>
        <v>35.8294</v>
      </c>
      <c r="B24" s="2"/>
      <c r="C24" s="2"/>
      <c r="D24" s="15"/>
      <c r="E24" s="15"/>
    </row>
    <row r="25" spans="1:5" ht="15.75" customHeight="1" x14ac:dyDescent="0.15">
      <c r="A25" s="2">
        <f t="shared" si="1"/>
        <v>37.3872</v>
      </c>
      <c r="B25" s="2"/>
      <c r="C25" s="2"/>
      <c r="D25" s="15"/>
      <c r="E25" s="15"/>
    </row>
    <row r="26" spans="1:5" ht="15.75" customHeight="1" x14ac:dyDescent="0.15">
      <c r="A26" s="2">
        <f t="shared" si="1"/>
        <v>38.945</v>
      </c>
      <c r="B26" s="2"/>
      <c r="C26" s="2"/>
      <c r="D26" s="15"/>
      <c r="E26" s="15"/>
    </row>
    <row r="27" spans="1:5" ht="15.75" customHeight="1" x14ac:dyDescent="0.15">
      <c r="A27" s="2">
        <f t="shared" si="1"/>
        <v>40.502800000000001</v>
      </c>
      <c r="B27" s="2"/>
      <c r="C27" s="2"/>
      <c r="D27" s="15"/>
      <c r="E27" s="15"/>
    </row>
    <row r="28" spans="1:5" ht="15.75" customHeight="1" x14ac:dyDescent="0.15">
      <c r="A28" s="2">
        <f t="shared" si="1"/>
        <v>42.060600000000001</v>
      </c>
      <c r="B28" s="2"/>
      <c r="C28" s="15"/>
      <c r="D28" s="15"/>
      <c r="E28" s="15"/>
    </row>
    <row r="29" spans="1:5" ht="15.75" customHeight="1" x14ac:dyDescent="0.15">
      <c r="A29" s="2">
        <f t="shared" si="1"/>
        <v>43.618400000000001</v>
      </c>
      <c r="B29" s="2"/>
      <c r="C29" s="15"/>
      <c r="D29" s="15"/>
      <c r="E29" s="15"/>
    </row>
    <row r="30" spans="1:5" ht="15.75" customHeight="1" x14ac:dyDescent="0.15">
      <c r="A30" s="2">
        <f t="shared" si="1"/>
        <v>45.176200000000001</v>
      </c>
      <c r="B30" s="2"/>
      <c r="C30" s="15"/>
      <c r="D30" s="15"/>
      <c r="E30" s="15"/>
    </row>
    <row r="31" spans="1:5" ht="15.75" customHeight="1" x14ac:dyDescent="0.15">
      <c r="A31" s="2">
        <f t="shared" si="1"/>
        <v>46.734000000000002</v>
      </c>
      <c r="B31" s="2"/>
      <c r="C31" s="15"/>
      <c r="D31" s="15"/>
      <c r="E31" s="15"/>
    </row>
    <row r="32" spans="1:5" ht="15.75" customHeight="1" x14ac:dyDescent="0.15">
      <c r="A32" s="2">
        <f t="shared" si="1"/>
        <v>48.291800000000002</v>
      </c>
      <c r="B32" s="2"/>
      <c r="C32" s="15"/>
      <c r="D32" s="15"/>
      <c r="E32" s="15"/>
    </row>
    <row r="33" spans="1:5" ht="15.75" customHeight="1" x14ac:dyDescent="0.15">
      <c r="A33" s="2">
        <f t="shared" si="1"/>
        <v>49.849600000000002</v>
      </c>
      <c r="B33" s="2"/>
      <c r="C33" s="15"/>
      <c r="D33" s="15"/>
      <c r="E33" s="15"/>
    </row>
    <row r="34" spans="1:5" ht="15.75" customHeight="1" x14ac:dyDescent="0.15">
      <c r="A34" s="2">
        <f t="shared" si="1"/>
        <v>51.407400000000003</v>
      </c>
      <c r="B34" s="2"/>
      <c r="C34" s="15"/>
      <c r="D34" s="15"/>
      <c r="E34" s="15"/>
    </row>
    <row r="35" spans="1:5" ht="15.75" customHeight="1" x14ac:dyDescent="0.15">
      <c r="A35" s="2">
        <f t="shared" si="1"/>
        <v>52.965200000000003</v>
      </c>
      <c r="B35" s="2"/>
      <c r="C35" s="15"/>
      <c r="D35" s="15"/>
      <c r="E35" s="15"/>
    </row>
    <row r="36" spans="1:5" ht="15.75" customHeight="1" x14ac:dyDescent="0.15">
      <c r="A36" s="2">
        <f t="shared" si="1"/>
        <v>54.523000000000003</v>
      </c>
      <c r="B36" s="2"/>
      <c r="C36" s="15"/>
      <c r="D36" s="15"/>
      <c r="E36" s="15"/>
    </row>
    <row r="37" spans="1:5" ht="15.75" customHeight="1" x14ac:dyDescent="0.15">
      <c r="A37" s="2">
        <f t="shared" si="1"/>
        <v>56.080800000000004</v>
      </c>
      <c r="B37" s="2"/>
      <c r="C37" s="15"/>
      <c r="D37" s="15"/>
      <c r="E37" s="15"/>
    </row>
    <row r="38" spans="1:5" ht="15.75" customHeight="1" x14ac:dyDescent="0.15">
      <c r="A38" s="2">
        <f t="shared" si="1"/>
        <v>57.638600000000004</v>
      </c>
      <c r="B38" s="2"/>
      <c r="C38" s="15"/>
      <c r="D38" s="15"/>
      <c r="E38" s="15"/>
    </row>
    <row r="39" spans="1:5" ht="15.75" customHeight="1" x14ac:dyDescent="0.15">
      <c r="A39" s="2">
        <f t="shared" si="1"/>
        <v>59.196400000000004</v>
      </c>
      <c r="B39" s="2"/>
      <c r="C39" s="15"/>
      <c r="D39" s="15"/>
      <c r="E39" s="15"/>
    </row>
    <row r="40" spans="1:5" ht="15.75" customHeight="1" x14ac:dyDescent="0.15">
      <c r="A40" s="2">
        <f t="shared" si="1"/>
        <v>60.754200000000004</v>
      </c>
      <c r="B40" s="2"/>
      <c r="C40" s="15"/>
      <c r="D40" s="15"/>
      <c r="E40" s="15"/>
    </row>
    <row r="41" spans="1:5" ht="15.75" customHeight="1" x14ac:dyDescent="0.15">
      <c r="A41" s="2">
        <f t="shared" si="1"/>
        <v>62.312000000000005</v>
      </c>
      <c r="B41" s="2"/>
      <c r="C41" s="15"/>
      <c r="D41" s="15"/>
      <c r="E41" s="15"/>
    </row>
    <row r="42" spans="1:5" ht="15.75" customHeight="1" x14ac:dyDescent="0.15">
      <c r="A42" s="2">
        <f t="shared" si="1"/>
        <v>63.869800000000005</v>
      </c>
      <c r="B42" s="2"/>
      <c r="C42" s="15"/>
      <c r="D42" s="15"/>
      <c r="E42" s="15"/>
    </row>
    <row r="43" spans="1:5" ht="15.75" customHeight="1" x14ac:dyDescent="0.15">
      <c r="A43" s="2">
        <f t="shared" si="1"/>
        <v>65.427599999999998</v>
      </c>
      <c r="B43" s="2"/>
      <c r="C43" s="15"/>
      <c r="D43" s="15"/>
      <c r="E43" s="15"/>
    </row>
    <row r="44" spans="1:5" ht="15.75" customHeight="1" x14ac:dyDescent="0.15">
      <c r="A44" s="2">
        <f t="shared" si="1"/>
        <v>66.985399999999998</v>
      </c>
      <c r="B44" s="2"/>
      <c r="C44" s="15"/>
      <c r="D44" s="15"/>
      <c r="E44" s="15"/>
    </row>
    <row r="45" spans="1:5" ht="15.75" customHeight="1" x14ac:dyDescent="0.15">
      <c r="A45" s="2">
        <f t="shared" si="1"/>
        <v>68.543199999999999</v>
      </c>
      <c r="B45" s="2"/>
      <c r="C45" s="15"/>
      <c r="D45" s="15"/>
      <c r="E45" s="15"/>
    </row>
    <row r="46" spans="1:5" ht="15.75" customHeight="1" x14ac:dyDescent="0.15">
      <c r="A46" s="2">
        <f t="shared" si="1"/>
        <v>70.100999999999999</v>
      </c>
      <c r="B46" s="2"/>
      <c r="C46" s="15"/>
      <c r="D46" s="15"/>
      <c r="E46" s="15"/>
    </row>
    <row r="47" spans="1:5" ht="15.75" customHeight="1" x14ac:dyDescent="0.15">
      <c r="A47" s="2">
        <f t="shared" si="1"/>
        <v>71.658799999999999</v>
      </c>
      <c r="B47" s="2"/>
      <c r="C47" s="15"/>
      <c r="D47" s="15"/>
      <c r="E47" s="15"/>
    </row>
    <row r="48" spans="1:5" ht="15.75" customHeight="1" x14ac:dyDescent="0.15">
      <c r="A48" s="2">
        <f t="shared" si="1"/>
        <v>73.2166</v>
      </c>
      <c r="B48" s="2"/>
      <c r="C48" s="15"/>
      <c r="D48" s="15"/>
      <c r="E48" s="15"/>
    </row>
    <row r="49" spans="1:25" ht="15.75" customHeight="1" x14ac:dyDescent="0.15">
      <c r="A49" s="2">
        <f t="shared" si="1"/>
        <v>74.7744</v>
      </c>
      <c r="B49" s="2"/>
      <c r="C49" s="15"/>
      <c r="D49" s="15"/>
      <c r="E49" s="15"/>
    </row>
    <row r="50" spans="1:25" ht="15.75" customHeight="1" x14ac:dyDescent="0.15">
      <c r="A50" s="2">
        <f t="shared" si="1"/>
        <v>76.3322</v>
      </c>
      <c r="B50" s="2"/>
      <c r="C50" s="15"/>
      <c r="D50" s="15"/>
      <c r="E50" s="15"/>
    </row>
    <row r="51" spans="1:25" ht="15.75" customHeight="1" x14ac:dyDescent="0.15">
      <c r="A51" s="2">
        <f t="shared" si="1"/>
        <v>77.89</v>
      </c>
      <c r="B51" s="2"/>
      <c r="C51" s="15"/>
      <c r="D51" s="15"/>
      <c r="E51" s="15"/>
    </row>
    <row r="52" spans="1:25" ht="15.75" customHeight="1" x14ac:dyDescent="0.15">
      <c r="A52" s="2">
        <f t="shared" si="1"/>
        <v>79.447800000000001</v>
      </c>
      <c r="B52" s="2"/>
      <c r="C52" s="15"/>
      <c r="D52" s="15"/>
      <c r="E52" s="15"/>
    </row>
    <row r="53" spans="1:25" ht="15.75" customHeight="1" x14ac:dyDescent="0.15">
      <c r="A53" s="2">
        <f t="shared" si="1"/>
        <v>81.005600000000001</v>
      </c>
      <c r="B53" s="2"/>
      <c r="C53" s="15"/>
      <c r="D53" s="15"/>
      <c r="E53" s="15"/>
    </row>
    <row r="54" spans="1:25" ht="15.75" customHeight="1" x14ac:dyDescent="0.15">
      <c r="A54" s="2">
        <f t="shared" si="1"/>
        <v>82.563400000000001</v>
      </c>
      <c r="B54" s="2"/>
      <c r="C54" s="15"/>
      <c r="D54" s="15"/>
      <c r="E54" s="15"/>
    </row>
    <row r="55" spans="1:25" ht="15.75" customHeight="1" x14ac:dyDescent="0.15">
      <c r="A55" s="2">
        <f t="shared" si="1"/>
        <v>84.121200000000002</v>
      </c>
      <c r="B55" s="2"/>
      <c r="C55" s="15"/>
      <c r="D55" s="15"/>
      <c r="E55" s="15"/>
    </row>
    <row r="56" spans="1:25" ht="15.75" customHeight="1" x14ac:dyDescent="0.15">
      <c r="A56" s="2">
        <f t="shared" si="1"/>
        <v>85.679000000000002</v>
      </c>
      <c r="B56" s="2"/>
      <c r="C56" s="17"/>
      <c r="D56" s="17"/>
      <c r="E56" s="1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5.75" customHeight="1" x14ac:dyDescent="0.15">
      <c r="A57" s="2">
        <f t="shared" si="1"/>
        <v>87.236800000000002</v>
      </c>
      <c r="B57" s="2"/>
      <c r="C57" s="15"/>
      <c r="D57" s="15"/>
      <c r="E57" s="15"/>
    </row>
    <row r="58" spans="1:25" ht="15.75" customHeight="1" x14ac:dyDescent="0.15">
      <c r="A58" s="2">
        <f t="shared" si="1"/>
        <v>88.794600000000003</v>
      </c>
      <c r="B58" s="2"/>
      <c r="C58" s="15"/>
      <c r="D58" s="15"/>
      <c r="E58" s="15"/>
    </row>
    <row r="59" spans="1:25" ht="15.75" customHeight="1" x14ac:dyDescent="0.15">
      <c r="A59" s="2">
        <f t="shared" si="1"/>
        <v>90.352400000000003</v>
      </c>
      <c r="B59" s="2"/>
      <c r="C59" s="15"/>
      <c r="D59" s="15"/>
      <c r="E59" s="15"/>
    </row>
    <row r="60" spans="1:25" ht="15.75" customHeight="1" x14ac:dyDescent="0.15">
      <c r="A60" s="2">
        <f t="shared" si="1"/>
        <v>91.910200000000003</v>
      </c>
      <c r="B60" s="2"/>
      <c r="C60" s="15"/>
      <c r="D60" s="15"/>
      <c r="E60" s="15"/>
    </row>
    <row r="61" spans="1:25" ht="15.75" customHeight="1" x14ac:dyDescent="0.15">
      <c r="A61" s="2">
        <f t="shared" si="1"/>
        <v>93.468000000000004</v>
      </c>
      <c r="B61" s="2"/>
      <c r="C61" s="15"/>
      <c r="D61" s="15"/>
      <c r="E61" s="15"/>
    </row>
    <row r="62" spans="1:25" ht="15.75" customHeight="1" x14ac:dyDescent="0.15">
      <c r="A62" s="2">
        <f t="shared" si="1"/>
        <v>95.025800000000004</v>
      </c>
      <c r="B62" s="2"/>
      <c r="C62" s="15"/>
      <c r="D62" s="15"/>
      <c r="E62" s="15"/>
    </row>
    <row r="63" spans="1:25" ht="15.75" customHeight="1" x14ac:dyDescent="0.15">
      <c r="A63" s="2">
        <f t="shared" si="1"/>
        <v>96.583600000000004</v>
      </c>
      <c r="B63" s="2"/>
      <c r="C63" s="15"/>
      <c r="D63" s="15"/>
      <c r="E63" s="15"/>
    </row>
    <row r="64" spans="1:25" ht="15.75" customHeight="1" x14ac:dyDescent="0.15">
      <c r="A64" s="2">
        <f t="shared" si="1"/>
        <v>98.141400000000004</v>
      </c>
      <c r="B64" s="2"/>
      <c r="C64" s="15"/>
      <c r="D64" s="15"/>
      <c r="E64" s="15"/>
    </row>
    <row r="65" spans="1:5" ht="15.75" customHeight="1" x14ac:dyDescent="0.15">
      <c r="A65" s="2">
        <f t="shared" si="1"/>
        <v>99.699200000000005</v>
      </c>
      <c r="B65" s="2"/>
      <c r="C65" s="15"/>
      <c r="D65" s="15"/>
      <c r="E65" s="15"/>
    </row>
    <row r="66" spans="1:5" ht="15.75" customHeight="1" x14ac:dyDescent="0.15">
      <c r="A66" s="2">
        <f t="shared" si="1"/>
        <v>101.25700000000001</v>
      </c>
      <c r="B66" s="2"/>
      <c r="C66" s="15"/>
      <c r="D66" s="15"/>
      <c r="E66" s="15"/>
    </row>
    <row r="67" spans="1:5" ht="15.75" customHeight="1" x14ac:dyDescent="0.15">
      <c r="A67" s="2">
        <f t="shared" si="1"/>
        <v>102.81480000000001</v>
      </c>
      <c r="B67" s="2"/>
      <c r="C67" s="15"/>
      <c r="D67" s="15"/>
      <c r="E67" s="15"/>
    </row>
    <row r="68" spans="1:5" ht="15.75" customHeight="1" x14ac:dyDescent="0.15">
      <c r="A68" s="2">
        <f t="shared" si="1"/>
        <v>104.37260000000001</v>
      </c>
      <c r="B68" s="2"/>
      <c r="C68" s="15"/>
      <c r="D68" s="15"/>
      <c r="E68" s="15"/>
    </row>
    <row r="69" spans="1:5" ht="15.75" customHeight="1" x14ac:dyDescent="0.15">
      <c r="A69" s="2">
        <f t="shared" si="1"/>
        <v>105.93040000000001</v>
      </c>
      <c r="B69" s="2"/>
      <c r="C69" s="15"/>
      <c r="D69" s="15"/>
      <c r="E69" s="15"/>
    </row>
    <row r="70" spans="1:5" ht="15.75" customHeight="1" x14ac:dyDescent="0.15"/>
    <row r="71" spans="1:5" ht="15.75" customHeight="1" x14ac:dyDescent="0.15"/>
    <row r="72" spans="1:5" ht="15.75" customHeight="1" x14ac:dyDescent="0.15"/>
    <row r="73" spans="1:5" ht="15.75" customHeight="1" x14ac:dyDescent="0.15"/>
    <row r="74" spans="1:5" ht="15.75" customHeight="1" x14ac:dyDescent="0.15"/>
    <row r="75" spans="1:5" ht="15.75" customHeight="1" x14ac:dyDescent="0.15"/>
    <row r="76" spans="1:5" ht="15.75" customHeight="1" x14ac:dyDescent="0.15"/>
    <row r="77" spans="1:5" ht="15.75" customHeight="1" x14ac:dyDescent="0.15"/>
    <row r="78" spans="1:5" ht="15.75" customHeight="1" x14ac:dyDescent="0.15"/>
    <row r="79" spans="1:5" ht="15.75" customHeight="1" x14ac:dyDescent="0.15"/>
    <row r="80" spans="1:5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1.14</vt:lpstr>
      <vt:lpstr>1.15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2025-07-12T22:50:09Z</dcterms:created>
</cp:coreProperties>
</file>