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4" firstSheet="0" activeTab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<sst xmlns="http://schemas.openxmlformats.org/spreadsheetml/2006/main" count="382" uniqueCount="193">
  <si>
    <t>Survey Category</t>
  </si>
  <si>
    <t>Code 1</t>
  </si>
  <si>
    <t>Switzerland</t>
  </si>
  <si>
    <t>Code 2</t>
  </si>
  <si>
    <t>&lt;= this cell has formula error (cyclic reference)</t>
  </si>
  <si>
    <t>&lt;= this cell has formula error (wrong syntax)</t>
  </si>
  <si>
    <t>Survey name 1</t>
  </si>
  <si>
    <t>Comments on questionnaire 1</t>
  </si>
  <si>
    <t>Comments on questionnaire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</si>
  <si>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</si>
  <si>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</si>
  <si>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</si>
  <si>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</si>
  <si>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</si>
  <si>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</si>
  <si>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</si>
  <si>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</si>
  <si>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</si>
  <si>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</si>
  <si>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</si>
  <si>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</si>
  <si>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</si>
  <si>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</si>
  <si>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</si>
  <si>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</si>
  <si>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</si>
  <si>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</si>
  <si>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</si>
  <si>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</si>
  <si>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</si>
  <si>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</si>
  <si>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</si>
  <si>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</si>
  <si>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</si>
  <si>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</si>
  <si>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</si>
  <si>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</si>
  <si>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</si>
  <si>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</si>
  <si>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</si>
  <si>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</si>
  <si>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</si>
  <si>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</si>
  <si>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 first</t>
  </si>
  <si>
    <t>Cat 3-8</t>
  </si>
  <si>
    <t>Alternate Cat 3-8 second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</si>
  <si>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</si>
  <si>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</si>
  <si>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</si>
  <si>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</si>
  <si>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</si>
  <si>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</si>
  <si>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</si>
  <si>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</si>
  <si>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</si>
  <si>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</si>
  <si>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</si>
  <si>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</si>
  <si>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</si>
  <si>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</si>
  <si>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</si>
  <si>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</si>
  <si>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</si>
  <si>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</si>
  <si>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</si>
  <si>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</si>
  <si>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</si>
  <si>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</si>
  <si>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</si>
  <si>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</si>
  <si>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</si>
  <si>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</si>
  <si>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</si>
  <si>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</si>
  <si>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</si>
  <si>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</si>
  <si>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</si>
  <si>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</si>
  <si>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</si>
  <si>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</si>
  <si>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</si>
  <si>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</si>
  <si>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</si>
  <si>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</si>
  <si>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</si>
  <si>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</si>
  <si>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</si>
  <si>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</si>
  <si>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</si>
  <si>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</si>
  <si>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</si>
  <si>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</si>
  <si>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</si>
  <si>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estimate rule 1</t>
  </si>
  <si>
    <t>not imported</t>
  </si>
  <si>
    <t>cross questionnaire formula</t>
  </si>
  <si>
    <t>not duplicated</t>
  </si>
  <si>
    <t>estimate rule 2 for surface water</t>
  </si>
  <si>
    <t>improved water</t>
  </si>
  <si>
    <t>piped onto premises</t>
  </si>
  <si>
    <t>No</t>
  </si>
  <si>
    <t>Yes</t>
  </si>
  <si>
    <t>Foo</t>
  </si>
  <si>
    <t>blank</t>
  </si>
  <si>
    <t>no</t>
  </si>
  <si>
    <t>ratio (independent)</t>
  </si>
  <si>
    <t>ratio referenced by estimate</t>
  </si>
  <si>
    <t>B Survey Category</t>
  </si>
  <si>
    <t>Code 3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</si>
  <si>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</si>
  <si>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</si>
  <si>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</si>
  <si>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</si>
  <si>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</si>
  <si>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</si>
  <si>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</si>
  <si>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</si>
  <si>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</si>
  <si>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</si>
  <si>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</si>
  <si>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</si>
  <si>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</si>
  <si>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</si>
  <si>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</si>
  <si>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</si>
  <si>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</si>
  <si>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</si>
  <si>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</si>
  <si>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</si>
  <si>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</si>
  <si>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</si>
  <si>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</si>
  <si>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</si>
  <si>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</si>
  <si>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</si>
  <si>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</si>
  <si>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</si>
  <si>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</si>
  <si>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</si>
  <si>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</si>
  <si>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</si>
  <si>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</si>
  <si>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</si>
  <si>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</si>
  <si>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</si>
  <si>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</si>
  <si>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</si>
  <si>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</si>
  <si>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</si>
  <si>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</si>
  <si>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</si>
  <si>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</si>
  <si>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</si>
  <si>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</si>
  <si>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</si>
  <si>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</si>
  <si>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</si>
  <si>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</si>
  <si>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</si>
  <si>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</si>
  <si>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</si>
  <si>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</si>
  <si>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</si>
  <si>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</si>
  <si>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</si>
  <si>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</si>
  <si>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</si>
  <si>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</si>
  <si>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</si>
  <si>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</si>
  <si>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</si>
  <si>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</si>
  <si>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</si>
  <si>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</si>
  <si>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</si>
  <si>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</si>
  <si>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</si>
  <si>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</si>
  <si>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</si>
  <si>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</si>
  <si>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</si>
  <si>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</si>
  <si>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</si>
  <si>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</si>
  <si>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</si>
  <si>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</si>
  <si>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</si>
  <si>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</si>
  <si>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</si>
  <si>
    <t>Estimate based on other Questionnaire</t>
  </si>
  <si>
    <t>Estimated improved pit latrines based on MICS06</t>
  </si>
  <si>
    <t>Shared improved facilities/all improved facilities</t>
  </si>
  <si>
    <t>used by other questionnaire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</si>
</sst>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5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30" activeCellId="0" sqref="A30"/>
    </sheetView>
  </sheetViews>
  <sheetFormatPr defaultRowHeight="12.1"/>
  <cols>
    <col collapsed="false" hidden="false" max="1" min="1" style="0" width="20.3010204081633"/>
    <col collapsed="false" hidden="false" max="3" min="2" style="0" width="15.2295918367347"/>
    <col collapsed="false" hidden="false" max="6" min="4" style="0" width="7.49489795918367"/>
    <col collapsed="false" hidden="false" max="9" min="7" style="0" width="15.2295918367347"/>
    <col collapsed="false" hidden="false" max="12" min="10" style="0" width="7.49489795918367"/>
    <col collapsed="false" hidden="false" max="18" min="13" style="0" width="15.2295918367347"/>
    <col collapsed="false" hidden="false" max="21" min="19" style="0" width="11.6887755102041"/>
    <col collapsed="false" hidden="false" max="22" min="22" style="0" width="11.9438775510204"/>
    <col collapsed="false" hidden="false" max="1025" min="23" style="0" width="11.6887755102041"/>
  </cols>
  <sheetData>
    <row r="1" customFormat="false" ht="12.8" hidden="false" customHeight="true" outlineLevel="0" collapsed="false">
      <c r="A1" s="0" t="s">
        <v>0</v>
      </c>
      <c r="C1" s="0" t="s">
        <v>1</v>
      </c>
      <c r="D1" s="0" t="s">
        <v>2</v>
      </c>
      <c r="G1" s="0" t="s">
        <v>0</v>
      </c>
      <c r="I1" s="0" t="s">
        <v>1</v>
      </c>
      <c r="J1" s="0" t="str">
        <f aca="false">$D$1</f>
        <v>Switzerland</v>
      </c>
      <c r="M1" s="0" t="s">
        <v>0</v>
      </c>
      <c r="O1" s="0" t="s">
        <v>3</v>
      </c>
      <c r="P1" s="0" t="str">
        <f aca="false">$P$1</f>
        <v/>
      </c>
      <c r="Q1" s="0" t="s">
        <v>4</v>
      </c>
      <c r="S1" s="0" t="s">
        <v>0</v>
      </c>
      <c r="U1" s="0" t="s">
        <v>3</v>
      </c>
      <c r="V1" s="0" t="e">
        <f aca="false">2+</f>
        <v>#N/A</v>
      </c>
      <c r="W1" s="0" t="s">
        <v>5</v>
      </c>
    </row>
    <row r="2" customFormat="false" ht="12.8" hidden="false" customHeight="true" outlineLevel="0" collapsed="false">
      <c r="A2" s="0" t="s">
        <v>6</v>
      </c>
      <c r="G2" s="0" t="s">
        <v>6</v>
      </c>
    </row>
    <row r="3" customFormat="false" ht="12.8" hidden="false" customHeight="true" outlineLevel="0" collapsed="false">
      <c r="A3" s="0" t="s">
        <v>7</v>
      </c>
      <c r="D3" s="0" t="n">
        <v>1997</v>
      </c>
      <c r="G3" s="0" t="s">
        <v>8</v>
      </c>
      <c r="J3" s="0" t="n">
        <v>2003</v>
      </c>
    </row>
    <row r="4" customFormat="false" ht="12.8" hidden="false" customHeight="true" outlineLevel="0" collapsed="false">
      <c r="A4" s="0" t="s">
        <v>9</v>
      </c>
      <c r="B4" s="0" t="s">
        <v>10</v>
      </c>
      <c r="D4" s="0" t="s">
        <v>11</v>
      </c>
      <c r="E4" s="0" t="s">
        <v>12</v>
      </c>
      <c r="F4" s="0" t="s">
        <v>13</v>
      </c>
      <c r="G4" s="0" t="s">
        <v>9</v>
      </c>
      <c r="H4" s="0" t="s">
        <v>10</v>
      </c>
      <c r="J4" s="0" t="s">
        <v>11</v>
      </c>
      <c r="K4" s="0" t="s">
        <v>12</v>
      </c>
      <c r="L4" s="0" t="s">
        <v>13</v>
      </c>
    </row>
    <row r="5" customFormat="false" ht="12.8" hidden="false" customHeight="true" outlineLevel="0" collapsed="false">
      <c r="B5" s="0" t="s">
        <v>14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14</v>
      </c>
      <c r="J5" s="0" t="n">
        <v>60</v>
      </c>
      <c r="K5" s="0" t="n">
        <v>3</v>
      </c>
      <c r="L5" s="0" t="n">
        <v>7</v>
      </c>
    </row>
    <row r="6" customFormat="false" ht="12.8" hidden="false" customHeight="true" outlineLevel="0" collapsed="false">
      <c r="C6" s="0" t="s">
        <v>15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15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r="7" customFormat="false" ht="12.8" hidden="false" customHeight="true" outlineLevel="0" collapsed="false">
      <c r="A7" s="0" t="s">
        <v>16</v>
      </c>
      <c r="C7" s="0" t="s">
        <v>17</v>
      </c>
      <c r="D7" s="0" t="n">
        <v>23.1</v>
      </c>
      <c r="E7" s="0" t="n">
        <v>0.4</v>
      </c>
      <c r="F7" s="0" t="n">
        <v>4.3</v>
      </c>
      <c r="G7" s="0" t="s">
        <v>16</v>
      </c>
      <c r="I7" s="0" t="s">
        <v>17</v>
      </c>
    </row>
    <row r="8" customFormat="false" ht="12.8" hidden="false" customHeight="true" outlineLevel="0" collapsed="false">
      <c r="C8" s="0" t="s">
        <v>18</v>
      </c>
      <c r="I8" s="0" t="s">
        <v>18</v>
      </c>
    </row>
    <row r="9" customFormat="false" ht="12.8" hidden="false" customHeight="true" outlineLevel="0" collapsed="false">
      <c r="A9" s="0" t="s">
        <v>19</v>
      </c>
      <c r="C9" s="0" t="s">
        <v>20</v>
      </c>
      <c r="D9" s="0" t="n">
        <v>7</v>
      </c>
      <c r="E9" s="0" t="n">
        <v>2</v>
      </c>
      <c r="F9" s="0" t="n">
        <v>2.3</v>
      </c>
      <c r="G9" s="0" t="s">
        <v>19</v>
      </c>
      <c r="I9" s="0" t="s">
        <v>20</v>
      </c>
    </row>
    <row r="10" customFormat="false" ht="12.8" hidden="false" customHeight="true" outlineLevel="0" collapsed="false">
      <c r="C10" s="0" t="s">
        <v>21</v>
      </c>
      <c r="I10" s="0" t="s">
        <v>21</v>
      </c>
    </row>
    <row r="11" customFormat="false" ht="12.8" hidden="false" customHeight="true" outlineLevel="0" collapsed="false">
      <c r="B11" s="0" t="s">
        <v>22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22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r="12" customFormat="false" ht="12.8" hidden="false" customHeight="true" outlineLevel="0" collapsed="false">
      <c r="C12" s="0" t="s">
        <v>23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23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r="13" customFormat="false" ht="12.8" hidden="false" customHeight="true" outlineLevel="0" collapsed="false">
      <c r="C13" s="0" t="s">
        <v>24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24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r="14" customFormat="false" ht="12.8" hidden="false" customHeight="true" outlineLevel="0" collapsed="false">
      <c r="C14" s="0" t="s">
        <v>25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25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r="15" customFormat="false" ht="12.8" hidden="false" customHeight="true" outlineLevel="0" collapsed="false">
      <c r="C15" s="0" t="s">
        <v>26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26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r="16" customFormat="false" ht="12.8" hidden="false" customHeight="true" outlineLevel="0" collapsed="false">
      <c r="C16" s="0" t="s">
        <v>27</v>
      </c>
      <c r="D16" s="0" t="inlineStr">
        <f aca="false">IF(OR(ISNUMBER(D28),ISNUMBER(D36),ISNUMBER(D48)),SUM(D28,D36,D48),"")</f>
        <is>
          <t/>
        </is>
      </c>
      <c r="E16" s="0" t="inlineStr">
        <f aca="false">IF(OR(ISNUMBER(E28),ISNUMBER(E36),ISNUMBER(E48)),SUM(E28,E36,E48),"")</f>
        <is>
          <t/>
        </is>
      </c>
      <c r="F16" s="0" t="inlineStr">
        <f aca="false">IF(OR(ISNUMBER(F28),ISNUMBER(F36),ISNUMBER(F48)),SUM(F28,F36,F48),"")</f>
        <is>
          <t/>
        </is>
      </c>
      <c r="I16" s="0" t="s">
        <v>27</v>
      </c>
      <c r="J16" s="0" t="inlineStr">
        <f aca="false">IF(OR(ISNUMBER(J28),ISNUMBER(J36),ISNUMBER(J48)),SUM(J28,J36,J48),"")</f>
        <is>
          <t/>
        </is>
      </c>
      <c r="K16" s="0" t="inlineStr">
        <f aca="false">IF(OR(ISNUMBER(K28),ISNUMBER(K36),ISNUMBER(K48)),SUM(K28,K36,K48),"")</f>
        <is>
          <t/>
        </is>
      </c>
      <c r="L16" s="0" t="inlineStr">
        <f aca="false">IF(OR(ISNUMBER(L28),ISNUMBER(L36),ISNUMBER(L48)),SUM(L28,L36,L48),"")</f>
        <is>
          <t/>
        </is>
      </c>
    </row>
    <row r="17" customFormat="false" ht="12.8" hidden="false" customHeight="true" outlineLevel="0" collapsed="false">
      <c r="A17" s="0" t="s">
        <v>28</v>
      </c>
      <c r="C17" s="0" t="s">
        <v>29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29</v>
      </c>
      <c r="J17" s="0" t="inlineStr">
        <f aca="false">IF(OR(ISNUMBER(J29),ISNUMBER(J37),ISNUMBER(J49)),SUM(J29,J37,J49),"")</f>
        <is>
          <t/>
        </is>
      </c>
      <c r="K17" s="0" t="inlineStr">
        <f aca="false">IF(OR(ISNUMBER(K29),ISNUMBER(K37),ISNUMBER(K49)),SUM(K29,K37,K49),"")</f>
        <is>
          <t/>
        </is>
      </c>
      <c r="L17" s="0" t="inlineStr">
        <f aca="false">IF(OR(ISNUMBER(L29),ISNUMBER(L37),ISNUMBER(L49)),SUM(L29,L37,L49),"")</f>
        <is>
          <t/>
        </is>
      </c>
    </row>
    <row r="18" customFormat="false" ht="12.8" hidden="false" customHeight="true" outlineLevel="0" collapsed="false">
      <c r="C18" s="0" t="s">
        <v>30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e">
        <f aca="false">IF(OR(,ISTEXT(A38),ISTEXT(A50)),SUM(F38,F50),IF(OR(ISNUMBER(F19),ISNUMBER(F20),ISNUMBER(F21)),SUM(F19,F20,F21),""))</f>
        <v>#VALUE!</v>
      </c>
      <c r="I18" s="0" t="s">
        <v>30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e">
        <f aca="false">IF(OR(,ISTEXT(G38),ISTEXT(G50)),SUM(L38,L50),IF(OR(ISNUMBER(L19),ISNUMBER(L20),ISNUMBER(L21)),SUM(L19,L20,L21),""))</f>
        <v>#VALUE!</v>
      </c>
    </row>
    <row r="19" customFormat="false" ht="12.8" hidden="false" customHeight="true" outlineLevel="0" collapsed="false">
      <c r="C19" s="0" t="s">
        <v>31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31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r="20" customFormat="false" ht="12.8" hidden="false" customHeight="true" outlineLevel="0" collapsed="false">
      <c r="C20" s="0" t="s">
        <v>32</v>
      </c>
      <c r="D20" s="0" t="inlineStr">
        <f aca="false">IF(OR(ISNUMBER(D40),ISNUMBER(D52)),SUM(D40,D52),"")</f>
        <is>
          <t/>
        </is>
      </c>
      <c r="E20" s="0" t="inlineStr">
        <f aca="false">IF(OR(ISNUMBER(E40),ISNUMBER(E52)),SUM(E40,E52),"")</f>
        <is>
          <t/>
        </is>
      </c>
      <c r="F20" s="0" t="inlineStr">
        <f aca="false">IF(OR(ISNUMBER(F40),ISNUMBER(F52)),SUM(F40,F52),"")</f>
        <is>
          <t/>
        </is>
      </c>
      <c r="I20" s="0" t="s">
        <v>32</v>
      </c>
      <c r="J20" s="0" t="inlineStr">
        <f aca="false">IF(OR(ISNUMBER(J40),ISNUMBER(J52)),SUM(J40,J52),"")</f>
        <is>
          <t/>
        </is>
      </c>
      <c r="K20" s="0" t="inlineStr">
        <f aca="false">IF(OR(ISNUMBER(K40),ISNUMBER(K52)),SUM(K40,K52),"")</f>
        <is>
          <t/>
        </is>
      </c>
      <c r="L20" s="0" t="inlineStr">
        <f aca="false">IF(OR(ISNUMBER(L40),ISNUMBER(L52)),SUM(L40,L52),"")</f>
        <is>
          <t/>
        </is>
      </c>
    </row>
    <row r="21" customFormat="false" ht="12.8" hidden="false" customHeight="true" outlineLevel="0" collapsed="false">
      <c r="C21" s="0" t="s">
        <v>33</v>
      </c>
      <c r="D21" s="0" t="inlineStr">
        <f aca="false">IF(OR(ISNUMBER(D41),ISNUMBER(D53)),SUM(D41,D53),"")</f>
        <is>
          <t/>
        </is>
      </c>
      <c r="E21" s="0" t="inlineStr">
        <f aca="false">IF(OR(ISNUMBER(E41),ISNUMBER(E53)),SUM(E41,E53),"")</f>
        <is>
          <t/>
        </is>
      </c>
      <c r="F21" s="0" t="inlineStr">
        <f aca="false">IF(OR(ISNUMBER(F41),ISNUMBER(F53)),SUM(F41,F53),"")</f>
        <is>
          <t/>
        </is>
      </c>
      <c r="I21" s="0" t="s">
        <v>33</v>
      </c>
      <c r="J21" s="0" t="inlineStr">
        <f aca="false">IF(OR(ISNUMBER(J41),ISNUMBER(J53)),SUM(J41,J53),"")</f>
        <is>
          <t/>
        </is>
      </c>
      <c r="K21" s="0" t="inlineStr">
        <f aca="false">IF(OR(ISNUMBER(K41),ISNUMBER(K53)),SUM(K41,K53),"")</f>
        <is>
          <t/>
        </is>
      </c>
      <c r="L21" s="0" t="inlineStr">
        <f aca="false">IF(OR(ISNUMBER(L41),ISNUMBER(L53)),SUM(L41,L53),"")</f>
        <is>
          <t/>
        </is>
      </c>
    </row>
    <row r="22" customFormat="false" ht="12.8" hidden="false" customHeight="true" outlineLevel="0" collapsed="false">
      <c r="B22" s="0" t="s">
        <v>34</v>
      </c>
      <c r="H22" s="0" t="s">
        <v>34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r="23" customFormat="false" ht="12.8" hidden="false" customHeight="true" outlineLevel="0" collapsed="false">
      <c r="C23" s="0" t="s">
        <v>35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35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r="24" customFormat="false" ht="12.8" hidden="false" customHeight="true" outlineLevel="0" collapsed="false">
      <c r="C24" s="0" t="s">
        <v>36</v>
      </c>
      <c r="D24" s="0" t="inlineStr">
        <f aca="false">IF(OR(ISNUMBER(D28),ISNUMBER(D32)),SUM(D28,D32),"")</f>
        <is>
          <t/>
        </is>
      </c>
      <c r="E24" s="0" t="inlineStr">
        <f aca="false">IF(OR(ISNUMBER(E28),ISNUMBER(E32)),SUM(E28,E32),"")</f>
        <is>
          <t/>
        </is>
      </c>
      <c r="F24" s="0" t="inlineStr">
        <f aca="false">IF(OR(ISNUMBER(F28),ISNUMBER(F32)),SUM(F28,F32),"")</f>
        <is>
          <t/>
        </is>
      </c>
      <c r="I24" s="0" t="s">
        <v>36</v>
      </c>
      <c r="J24" s="0" t="inlineStr">
        <f aca="false">IF(OR(ISNUMBER(J28),ISNUMBER(J32)),SUM(J28,J32),"")</f>
        <is>
          <t/>
        </is>
      </c>
      <c r="K24" s="0" t="inlineStr">
        <f aca="false">IF(OR(ISNUMBER(K28),ISNUMBER(K32)),SUM(K28,K32),"")</f>
        <is>
          <t/>
        </is>
      </c>
      <c r="L24" s="0" t="inlineStr">
        <f aca="false">IF(OR(ISNUMBER(L28),ISNUMBER(L32)),SUM(L28,L32),"")</f>
        <is>
          <t/>
        </is>
      </c>
    </row>
    <row r="25" customFormat="false" ht="12.8" hidden="false" customHeight="true" outlineLevel="0" collapsed="false">
      <c r="C25" s="0" t="s">
        <v>37</v>
      </c>
      <c r="D25" s="0" t="inlineStr">
        <f aca="false">IF(OR(ISNUMBER(D29),ISNUMBER(D33)),SUM(D29,D33),"")</f>
        <is>
          <t/>
        </is>
      </c>
      <c r="E25" s="0" t="inlineStr">
        <f aca="false">IF(OR(ISNUMBER(E29),ISNUMBER(E33)),SUM(E29,E33),"")</f>
        <is>
          <t/>
        </is>
      </c>
      <c r="F25" s="0" t="inlineStr">
        <f aca="false">IF(OR(ISNUMBER(F29),ISNUMBER(F33)),SUM(F29,F33),"")</f>
        <is>
          <t/>
        </is>
      </c>
      <c r="I25" s="0" t="s">
        <v>37</v>
      </c>
      <c r="J25" s="0" t="inlineStr">
        <f aca="false">IF(OR(ISNUMBER(J29),ISNUMBER(J33)),SUM(J29,J33),"")</f>
        <is>
          <t/>
        </is>
      </c>
      <c r="K25" s="0" t="inlineStr">
        <f aca="false">IF(OR(ISNUMBER(K29),ISNUMBER(K33)),SUM(K29,K33),"")</f>
        <is>
          <t/>
        </is>
      </c>
      <c r="L25" s="0" t="inlineStr">
        <f aca="false">IF(OR(ISNUMBER(L29),ISNUMBER(L33)),SUM(L29,L33),"")</f>
        <is>
          <t/>
        </is>
      </c>
    </row>
    <row r="26" customFormat="false" ht="12.8" hidden="false" customHeight="true" outlineLevel="0" collapsed="false">
      <c r="A26" s="0" t="s">
        <v>38</v>
      </c>
      <c r="C26" s="0" t="s">
        <v>39</v>
      </c>
      <c r="D26" s="0" t="n">
        <v>45</v>
      </c>
      <c r="E26" s="0" t="n">
        <v>85</v>
      </c>
      <c r="F26" s="0" t="n">
        <v>66.6</v>
      </c>
      <c r="G26" s="0" t="s">
        <v>38</v>
      </c>
      <c r="I26" s="0" t="s">
        <v>39</v>
      </c>
      <c r="J26" s="0" t="n">
        <v>22</v>
      </c>
      <c r="K26" s="0" t="n">
        <v>70</v>
      </c>
      <c r="L26" s="0" t="n">
        <v>55</v>
      </c>
    </row>
    <row r="27" customFormat="false" ht="12.8" hidden="false" customHeight="true" outlineLevel="0" collapsed="false">
      <c r="C27" s="0" t="s">
        <v>40</v>
      </c>
      <c r="I27" s="0" t="s">
        <v>40</v>
      </c>
    </row>
    <row r="28" customFormat="false" ht="12.8" hidden="false" customHeight="true" outlineLevel="0" collapsed="false">
      <c r="C28" s="0" t="s">
        <v>41</v>
      </c>
      <c r="I28" s="0" t="s">
        <v>41</v>
      </c>
    </row>
    <row r="29" customFormat="false" ht="12.8" hidden="false" customHeight="true" outlineLevel="0" collapsed="false">
      <c r="C29" s="0" t="s">
        <v>42</v>
      </c>
      <c r="I29" s="0" t="s">
        <v>42</v>
      </c>
    </row>
    <row r="30" customFormat="false" ht="12.8" hidden="false" customHeight="true" outlineLevel="0" collapsed="false">
      <c r="A30" s="0" t="s">
        <v>43</v>
      </c>
      <c r="C30" s="0" t="s">
        <v>44</v>
      </c>
      <c r="D30" s="0" t="n">
        <v>5.4</v>
      </c>
      <c r="E30" s="0" t="n">
        <v>6.3</v>
      </c>
      <c r="F30" s="0" t="n">
        <v>8</v>
      </c>
      <c r="G30" s="0" t="s">
        <v>45</v>
      </c>
      <c r="I30" s="0" t="s">
        <v>44</v>
      </c>
      <c r="J30" s="0" t="n">
        <v>1</v>
      </c>
      <c r="K30" s="0" t="n">
        <v>3</v>
      </c>
      <c r="L30" s="0" t="n">
        <v>2</v>
      </c>
    </row>
    <row r="31" customFormat="false" ht="12.8" hidden="false" customHeight="true" outlineLevel="0" collapsed="false">
      <c r="C31" s="0" t="s">
        <v>46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46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r="32" customFormat="false" ht="12.8" hidden="false" customHeight="true" outlineLevel="0" collapsed="false">
      <c r="C32" s="0" t="s">
        <v>47</v>
      </c>
      <c r="D32" s="0" t="inlineStr">
        <f aca="false">IF(OR(ISNUMBER(D36),ISNUMBER(D40)),SUM(D36,D40),"")</f>
        <is>
          <t/>
        </is>
      </c>
      <c r="E32" s="0" t="inlineStr">
        <f aca="false">IF(OR(ISNUMBER(E36),ISNUMBER(E40)),SUM(E36,E40),"")</f>
        <is>
          <t/>
        </is>
      </c>
      <c r="F32" s="0" t="inlineStr">
        <f aca="false">IF(OR(ISNUMBER(F36),ISNUMBER(F40)),SUM(F36,F40),"")</f>
        <is>
          <t/>
        </is>
      </c>
      <c r="I32" s="0" t="s">
        <v>47</v>
      </c>
      <c r="J32" s="0" t="inlineStr">
        <f aca="false">IF(OR(ISNUMBER(J36),ISNUMBER(J40)),SUM(J36,J40),"")</f>
        <is>
          <t/>
        </is>
      </c>
      <c r="K32" s="0" t="inlineStr">
        <f aca="false">IF(OR(ISNUMBER(K36),ISNUMBER(K40)),SUM(K36,K40),"")</f>
        <is>
          <t/>
        </is>
      </c>
      <c r="L32" s="0" t="inlineStr">
        <f aca="false">IF(OR(ISNUMBER(L36),ISNUMBER(L40)),SUM(L36,L40),"")</f>
        <is>
          <t/>
        </is>
      </c>
    </row>
    <row r="33" customFormat="false" ht="12.8" hidden="false" customHeight="true" outlineLevel="0" collapsed="false">
      <c r="C33" s="0" t="s">
        <v>48</v>
      </c>
      <c r="D33" s="0" t="inlineStr">
        <f aca="false">IF(OR(ISNUMBER(D37),ISNUMBER(D41)),SUM(D37,D41),"")</f>
        <is>
          <t/>
        </is>
      </c>
      <c r="E33" s="0" t="inlineStr">
        <f aca="false">IF(OR(ISNUMBER(E37),ISNUMBER(E41)),SUM(E37,E41),"")</f>
        <is>
          <t/>
        </is>
      </c>
      <c r="F33" s="0" t="inlineStr">
        <f aca="false">IF(OR(ISNUMBER(F37),ISNUMBER(F41)),SUM(F37,F41),"")</f>
        <is>
          <t/>
        </is>
      </c>
      <c r="I33" s="0" t="s">
        <v>48</v>
      </c>
      <c r="J33" s="0" t="inlineStr">
        <f aca="false">IF(OR(ISNUMBER(J37),ISNUMBER(J41)),SUM(J37,J41),"")</f>
        <is>
          <t/>
        </is>
      </c>
      <c r="K33" s="0" t="inlineStr">
        <f aca="false">IF(OR(ISNUMBER(K37),ISNUMBER(K41)),SUM(K37,K41),"")</f>
        <is>
          <t/>
        </is>
      </c>
      <c r="L33" s="0" t="inlineStr">
        <f aca="false">IF(OR(ISNUMBER(L37),ISNUMBER(L41)),SUM(L37,L41),"")</f>
        <is>
          <t/>
        </is>
      </c>
    </row>
    <row r="34" customFormat="false" ht="12.8" hidden="false" customHeight="true" outlineLevel="0" collapsed="false">
      <c r="C34" s="0" t="s">
        <v>49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49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r="35" customFormat="false" ht="12.8" hidden="false" customHeight="true" outlineLevel="0" collapsed="false">
      <c r="C35" s="0" t="s">
        <v>50</v>
      </c>
      <c r="I35" s="0" t="s">
        <v>50</v>
      </c>
    </row>
    <row r="36" customFormat="false" ht="12.8" hidden="false" customHeight="true" outlineLevel="0" collapsed="false">
      <c r="C36" s="0" t="s">
        <v>51</v>
      </c>
      <c r="I36" s="0" t="s">
        <v>51</v>
      </c>
    </row>
    <row r="37" customFormat="false" ht="12.8" hidden="false" customHeight="true" outlineLevel="0" collapsed="false">
      <c r="C37" s="0" t="s">
        <v>52</v>
      </c>
      <c r="I37" s="0" t="s">
        <v>52</v>
      </c>
    </row>
    <row r="38" customFormat="false" ht="12.8" hidden="false" customHeight="true" outlineLevel="0" collapsed="false">
      <c r="C38" s="0" t="s">
        <v>53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53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r="39" customFormat="false" ht="12.8" hidden="false" customHeight="true" outlineLevel="0" collapsed="false">
      <c r="C39" s="0" t="s">
        <v>54</v>
      </c>
      <c r="I39" s="0" t="s">
        <v>54</v>
      </c>
    </row>
    <row r="40" customFormat="false" ht="12.8" hidden="false" customHeight="true" outlineLevel="0" collapsed="false">
      <c r="C40" s="0" t="s">
        <v>55</v>
      </c>
      <c r="I40" s="0" t="s">
        <v>55</v>
      </c>
    </row>
    <row r="41" customFormat="false" ht="12.8" hidden="false" customHeight="true" outlineLevel="0" collapsed="false">
      <c r="C41" s="0" t="s">
        <v>56</v>
      </c>
      <c r="I41" s="0" t="s">
        <v>56</v>
      </c>
    </row>
    <row r="42" customFormat="false" ht="12.8" hidden="false" customHeight="true" outlineLevel="0" collapsed="false">
      <c r="C42" s="0" t="s">
        <v>57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57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r="43" customFormat="false" ht="12.8" hidden="false" customHeight="true" outlineLevel="0" collapsed="false">
      <c r="C43" s="0" t="s">
        <v>58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58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r="44" customFormat="false" ht="12.8" hidden="false" customHeight="true" outlineLevel="0" collapsed="false">
      <c r="B44" s="0" t="s">
        <v>59</v>
      </c>
      <c r="D44" s="0" t="inlineStr">
        <f aca="false">IF(OR(ISNUMBER(D48),ISNUMBER(D52)),SUM(D48,D52),"")</f>
        <is>
          <t/>
        </is>
      </c>
      <c r="E44" s="0" t="inlineStr">
        <f aca="false">IF(OR(ISNUMBER(E48),ISNUMBER(E52)),SUM(E48,E52),"")</f>
        <is>
          <t/>
        </is>
      </c>
      <c r="F44" s="0" t="inlineStr">
        <f aca="false">IF(OR(ISNUMBER(F48),ISNUMBER(F52)),SUM(F48,F52),"")</f>
        <is>
          <t/>
        </is>
      </c>
      <c r="H44" s="0" t="s">
        <v>59</v>
      </c>
      <c r="J44" s="0" t="inlineStr">
        <f aca="false">IF(OR(ISNUMBER(J48),ISNUMBER(J52)),SUM(J48,J52),"")</f>
        <is>
          <t/>
        </is>
      </c>
      <c r="K44" s="0" t="inlineStr">
        <f aca="false">IF(OR(ISNUMBER(K48),ISNUMBER(K52)),SUM(K48,K52),"")</f>
        <is>
          <t/>
        </is>
      </c>
      <c r="L44" s="0" t="inlineStr">
        <f aca="false">IF(OR(ISNUMBER(L48),ISNUMBER(L52)),SUM(L48,L52),"")</f>
        <is>
          <t/>
        </is>
      </c>
    </row>
    <row r="45" customFormat="false" ht="12.8" hidden="false" customHeight="true" outlineLevel="0" collapsed="false">
      <c r="C45" s="0" t="s">
        <v>60</v>
      </c>
      <c r="E45" s="0" t="inlineStr">
        <f aca="false">IF(OR(ISNUMBER(E49),ISNUMBER(E53)),SUM(E49,E53),"")</f>
        <is>
          <t/>
        </is>
      </c>
      <c r="F45" s="0" t="inlineStr">
        <f aca="false">IF(OR(ISNUMBER(F49),ISNUMBER(F53)),SUM(F49,F53),"")</f>
        <is>
          <t/>
        </is>
      </c>
      <c r="I45" s="0" t="s">
        <v>60</v>
      </c>
      <c r="K45" s="0" t="inlineStr">
        <f aca="false">IF(OR(ISNUMBER(K49),ISNUMBER(K53)),SUM(K49,K53),"")</f>
        <is>
          <t/>
        </is>
      </c>
      <c r="L45" s="0" t="inlineStr">
        <f aca="false">IF(OR(ISNUMBER(L49),ISNUMBER(L53)),SUM(L49,L53),"")</f>
        <is>
          <t/>
        </is>
      </c>
    </row>
    <row r="46" customFormat="false" ht="12.8" hidden="false" customHeight="true" outlineLevel="0" collapsed="false">
      <c r="C46" s="0" t="s">
        <v>61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61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r="47" customFormat="false" ht="12.8" hidden="false" customHeight="true" outlineLevel="0" collapsed="false">
      <c r="C47" s="0" t="s">
        <v>62</v>
      </c>
      <c r="I47" s="0" t="s">
        <v>62</v>
      </c>
    </row>
    <row r="48" customFormat="false" ht="12.8" hidden="false" customHeight="true" outlineLevel="0" collapsed="false">
      <c r="C48" s="0" t="s">
        <v>63</v>
      </c>
      <c r="I48" s="0" t="s">
        <v>63</v>
      </c>
    </row>
    <row r="49" customFormat="false" ht="12.8" hidden="false" customHeight="true" outlineLevel="0" collapsed="false">
      <c r="C49" s="0" t="s">
        <v>64</v>
      </c>
      <c r="I49" s="0" t="s">
        <v>64</v>
      </c>
    </row>
    <row r="50" customFormat="false" ht="12.8" hidden="false" customHeight="true" outlineLevel="0" collapsed="false">
      <c r="C50" s="0" t="s">
        <v>65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65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r="51" customFormat="false" ht="12.8" hidden="false" customHeight="true" outlineLevel="0" collapsed="false">
      <c r="C51" s="0" t="s">
        <v>66</v>
      </c>
      <c r="I51" s="0" t="s">
        <v>66</v>
      </c>
    </row>
    <row r="52" customFormat="false" ht="12.8" hidden="false" customHeight="true" outlineLevel="0" collapsed="false">
      <c r="C52" s="0" t="s">
        <v>67</v>
      </c>
      <c r="I52" s="0" t="s">
        <v>67</v>
      </c>
    </row>
    <row r="53" customFormat="false" ht="12.8" hidden="false" customHeight="true" outlineLevel="0" collapsed="false">
      <c r="C53" s="0" t="s">
        <v>68</v>
      </c>
      <c r="I53" s="0" t="s">
        <v>68</v>
      </c>
    </row>
    <row r="54" customFormat="false" ht="12.8" hidden="false" customHeight="true" outlineLevel="0" collapsed="false">
      <c r="C54" s="0" t="s">
        <v>69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69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r="55" customFormat="false" ht="12.8" hidden="false" customHeight="true" outlineLevel="0" collapsed="false">
      <c r="C55" s="0" t="s">
        <v>70</v>
      </c>
      <c r="I55" s="0" t="s">
        <v>70</v>
      </c>
    </row>
    <row r="56" customFormat="false" ht="12.8" hidden="false" customHeight="true" outlineLevel="0" collapsed="false">
      <c r="C56" s="0" t="s">
        <v>71</v>
      </c>
      <c r="I56" s="0" t="s">
        <v>71</v>
      </c>
    </row>
    <row r="57" customFormat="false" ht="12.8" hidden="false" customHeight="true" outlineLevel="0" collapsed="false">
      <c r="C57" s="0" t="s">
        <v>72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72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r="58" customFormat="false" ht="12.8" hidden="false" customHeight="true" outlineLevel="0" collapsed="false">
      <c r="C58" s="0" t="s">
        <v>73</v>
      </c>
      <c r="I58" s="0" t="s">
        <v>73</v>
      </c>
    </row>
    <row r="59" customFormat="false" ht="12.8" hidden="false" customHeight="true" outlineLevel="0" collapsed="false">
      <c r="C59" s="0" t="s">
        <v>74</v>
      </c>
      <c r="I59" s="0" t="s">
        <v>74</v>
      </c>
    </row>
    <row r="60" customFormat="false" ht="12.8" hidden="false" customHeight="true" outlineLevel="0" collapsed="false">
      <c r="C60" s="0" t="s">
        <v>75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75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r="61" customFormat="false" ht="12.8" hidden="false" customHeight="true" outlineLevel="0" collapsed="false">
      <c r="A61" s="0" t="s">
        <v>76</v>
      </c>
      <c r="C61" s="0" t="s">
        <v>77</v>
      </c>
      <c r="D61" s="0" t="n">
        <v>7</v>
      </c>
      <c r="E61" s="0" t="n">
        <v>5</v>
      </c>
      <c r="F61" s="0" t="n">
        <v>7</v>
      </c>
      <c r="G61" s="0" t="s">
        <v>76</v>
      </c>
      <c r="I61" s="0" t="s">
        <v>77</v>
      </c>
    </row>
    <row r="62" customFormat="false" ht="12.8" hidden="false" customHeight="true" outlineLevel="0" collapsed="false">
      <c r="C62" s="0" t="s">
        <v>78</v>
      </c>
      <c r="I62" s="0" t="s">
        <v>78</v>
      </c>
    </row>
    <row r="63" customFormat="false" ht="12.8" hidden="false" customHeight="true" outlineLevel="0" collapsed="false">
      <c r="C63" s="0" t="s">
        <v>79</v>
      </c>
      <c r="I63" s="0" t="s">
        <v>79</v>
      </c>
    </row>
    <row r="64" customFormat="false" ht="12.8" hidden="false" customHeight="true" outlineLevel="0" collapsed="false">
      <c r="C64" s="0" t="s">
        <v>80</v>
      </c>
      <c r="D64" s="0" t="n">
        <v>4</v>
      </c>
      <c r="E64" s="0" t="n">
        <v>0</v>
      </c>
      <c r="F64" s="0" t="n">
        <v>2.8</v>
      </c>
      <c r="I64" s="0" t="s">
        <v>80</v>
      </c>
    </row>
    <row r="65" customFormat="false" ht="12.8" hidden="false" customHeight="true" outlineLevel="0" collapsed="false">
      <c r="C65" s="0" t="s">
        <v>81</v>
      </c>
      <c r="I65" s="0" t="s">
        <v>81</v>
      </c>
    </row>
    <row r="66" customFormat="false" ht="12.8" hidden="false" customHeight="true" outlineLevel="0" collapsed="false">
      <c r="C66" s="0" t="s">
        <v>82</v>
      </c>
      <c r="I66" s="0" t="s">
        <v>82</v>
      </c>
    </row>
    <row r="67" customFormat="false" ht="12.8" hidden="false" customHeight="true" outlineLevel="0" collapsed="false">
      <c r="C67" s="0" t="s">
        <v>83</v>
      </c>
      <c r="I67" s="0" t="s">
        <v>83</v>
      </c>
    </row>
    <row r="68" customFormat="false" ht="12.8" hidden="false" customHeight="true" outlineLevel="0" collapsed="false">
      <c r="C68" s="0" t="s">
        <v>84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84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r="69" customFormat="false" ht="12.8" hidden="false" customHeight="true" outlineLevel="0" collapsed="false">
      <c r="C69" s="0" t="s">
        <v>85</v>
      </c>
      <c r="I69" s="0" t="s">
        <v>85</v>
      </c>
    </row>
    <row r="70" customFormat="false" ht="12.8" hidden="false" customHeight="true" outlineLevel="0" collapsed="false">
      <c r="C70" s="0" t="s">
        <v>86</v>
      </c>
      <c r="I70" s="0" t="s">
        <v>86</v>
      </c>
    </row>
    <row r="71" customFormat="false" ht="12.8" hidden="false" customHeight="true" outlineLevel="0" collapsed="false">
      <c r="C71" s="0" t="s">
        <v>87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87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r="72" customFormat="false" ht="12.8" hidden="false" customHeight="true" outlineLevel="0" collapsed="false">
      <c r="C72" s="0" t="s">
        <v>88</v>
      </c>
      <c r="I72" s="0" t="s">
        <v>88</v>
      </c>
    </row>
    <row r="73" customFormat="false" ht="12.8" hidden="false" customHeight="true" outlineLevel="0" collapsed="false">
      <c r="C73" s="0" t="s">
        <v>89</v>
      </c>
      <c r="I73" s="0" t="s">
        <v>89</v>
      </c>
    </row>
    <row r="74" customFormat="false" ht="12.8" hidden="false" customHeight="true" outlineLevel="0" collapsed="false">
      <c r="C74" s="0" t="s">
        <v>90</v>
      </c>
      <c r="D74" s="0" t="n">
        <v>8.5</v>
      </c>
      <c r="E74" s="0" t="n">
        <v>0.1</v>
      </c>
      <c r="F74" s="0" t="n">
        <v>0.1</v>
      </c>
      <c r="I74" s="0" t="s">
        <v>90</v>
      </c>
      <c r="J74" s="0" t="n">
        <v>5</v>
      </c>
      <c r="K74" s="0" t="n">
        <v>2</v>
      </c>
      <c r="L74" s="0" t="n">
        <v>6</v>
      </c>
    </row>
    <row r="75" customFormat="false" ht="12.8" hidden="false" customHeight="true" outlineLevel="0" collapsed="false">
      <c r="C75" s="0" t="s">
        <v>91</v>
      </c>
      <c r="I75" s="0" t="s">
        <v>91</v>
      </c>
    </row>
    <row r="76" customFormat="false" ht="12.8" hidden="false" customHeight="true" outlineLevel="0" collapsed="false">
      <c r="C76" s="0" t="s">
        <v>92</v>
      </c>
      <c r="D76" s="0" t="n">
        <v>0</v>
      </c>
      <c r="E76" s="0" t="n">
        <v>0.1</v>
      </c>
      <c r="F76" s="0" t="n">
        <v>0.1</v>
      </c>
      <c r="I76" s="0" t="s">
        <v>92</v>
      </c>
    </row>
    <row r="77" customFormat="false" ht="12.8" hidden="false" customHeight="true" outlineLevel="0" collapsed="false">
      <c r="B77" s="0" t="s">
        <v>13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13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r="81" customFormat="false" ht="12.1" hidden="false" customHeight="false" outlineLevel="0" collapsed="false">
      <c r="G81" s="1"/>
    </row>
    <row r="83" customFormat="false" ht="12.1" hidden="false" customHeight="false" outlineLevel="0" collapsed="false">
      <c r="B83" s="0" t="s">
        <v>93</v>
      </c>
      <c r="D83" s="0" t="n">
        <f aca="false">0.3+0.4</f>
        <v>0.7</v>
      </c>
      <c r="F83" s="0" t="n">
        <f aca="false">0.8+0.1</f>
        <v>0.9</v>
      </c>
    </row>
    <row r="84" customFormat="false" ht="12.1" hidden="false" customHeight="false" outlineLevel="0" collapsed="false">
      <c r="B84" s="0" t="s">
        <v>94</v>
      </c>
    </row>
    <row r="85" customFormat="false" ht="12.1" hidden="false" customHeight="false" outlineLevel="0" collapsed="false">
      <c r="B85" s="0" t="s">
        <v>95</v>
      </c>
      <c r="D85" s="0" t="n">
        <f aca="false">D71+J71+D95</f>
        <v>20.5</v>
      </c>
      <c r="E85" s="0" t="n">
        <f aca="false">E71+K71+E95</f>
        <v>7.1</v>
      </c>
      <c r="F85" s="0" t="n">
        <f aca="false">F71+L71+F95</f>
        <v>6.1</v>
      </c>
    </row>
    <row r="86" customFormat="false" ht="12.1" hidden="false" customHeight="false" outlineLevel="0" collapsed="false">
      <c r="B86" s="0" t="s">
        <v>96</v>
      </c>
      <c r="D86" s="0" t="n">
        <f aca="false">D74+D71</f>
        <v>17</v>
      </c>
      <c r="E86" s="0" t="n">
        <f aca="false">E74+E71</f>
        <v>0.2</v>
      </c>
      <c r="F86" s="0" t="n">
        <f aca="false">F74+F71</f>
        <v>0.2</v>
      </c>
    </row>
    <row r="87" customFormat="false" ht="12.1" hidden="false" customHeight="false" outlineLevel="0" collapsed="false">
      <c r="B87" s="0" t="s">
        <v>97</v>
      </c>
      <c r="D87" s="0" t="n">
        <f aca="false">IF(ISTEXT(A61), SUM(D71:D74),12345)</f>
        <v>17</v>
      </c>
      <c r="E87" s="0" t="n">
        <f aca="false">0.2+0.3</f>
        <v>0.5</v>
      </c>
    </row>
    <row r="89" customFormat="false" ht="12.1" hidden="false" customHeight="false" outlineLevel="0" collapsed="false">
      <c r="A89" s="0" t="s">
        <v>98</v>
      </c>
      <c r="D89" s="0" t="n">
        <f aca="false">D86+D71</f>
        <v>25.5</v>
      </c>
    </row>
    <row r="90" customFormat="false" ht="12.1" hidden="false" customHeight="false" outlineLevel="0" collapsed="false">
      <c r="A90" s="0" t="s">
        <v>99</v>
      </c>
    </row>
    <row r="91" customFormat="false" ht="12.65" hidden="false" customHeight="false" outlineLevel="0" collapsed="false">
      <c r="D91" s="0" t="s">
        <v>100</v>
      </c>
      <c r="E91" s="0" t="s">
        <v>101</v>
      </c>
      <c r="F91" s="0" t="s">
        <v>102</v>
      </c>
    </row>
    <row r="92" customFormat="false" ht="12.1" hidden="false" customHeight="false" outlineLevel="0" collapsed="false">
      <c r="D92" s="0" t="s">
        <v>103</v>
      </c>
      <c r="E92" s="0" t="s">
        <v>100</v>
      </c>
    </row>
    <row r="93" customFormat="false" ht="12.1" hidden="false" customHeight="false" outlineLevel="0" collapsed="false">
      <c r="D93" s="0" t="n">
        <f aca="false">FALSE()</f>
        <v>0</v>
      </c>
      <c r="E93" s="0" t="n">
        <f aca="false">FALSE()</f>
        <v>0</v>
      </c>
      <c r="F93" s="0" t="str">
        <f aca="false">IF(F91="Foo", "No")</f>
        <v>No</v>
      </c>
      <c r="J93" s="0" t="s">
        <v>100</v>
      </c>
      <c r="K93" s="0" t="s">
        <v>104</v>
      </c>
    </row>
    <row r="94" customFormat="false" ht="12.1" hidden="false" customHeight="false" outlineLevel="0" collapsed="false">
      <c r="B94" s="0" t="s">
        <v>105</v>
      </c>
      <c r="D94" s="0" t="n">
        <f aca="false">D60+D61</f>
        <v>18</v>
      </c>
    </row>
    <row r="95" customFormat="false" ht="12.1" hidden="false" customHeight="false" outlineLevel="0" collapsed="false">
      <c r="B95" s="0" t="s">
        <v>106</v>
      </c>
      <c r="D95" s="0" t="n">
        <f aca="false">D61+D62</f>
        <v>7</v>
      </c>
      <c r="E95" s="0" t="n">
        <f aca="false">E61+E62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1"/>
  <cols>
    <col collapsed="false" hidden="false" max="1" min="1" style="0" width="20.3010204081633"/>
    <col collapsed="false" hidden="false" max="3" min="2" style="0" width="15.2295918367347"/>
    <col collapsed="false" hidden="false" max="6" min="4" style="0" width="7.21938775510204"/>
    <col collapsed="false" hidden="false" max="7" min="7" style="0" width="20.3010204081633"/>
    <col collapsed="false" hidden="false" max="9" min="8" style="0" width="15.2295918367347"/>
    <col collapsed="false" hidden="false" max="12" min="10" style="0" width="7.21938775510204"/>
    <col collapsed="false" hidden="false" max="1025" min="13" style="0" width="11.6887755102041"/>
  </cols>
  <sheetData>
    <row r="1" customFormat="false" ht="12.8" hidden="false" customHeight="true" outlineLevel="0" collapsed="false">
      <c r="A1" s="0" t="s">
        <v>107</v>
      </c>
      <c r="C1" s="0" t="s">
        <v>1</v>
      </c>
      <c r="D1" s="0" t="s">
        <v>2</v>
      </c>
      <c r="G1" s="0" t="s">
        <v>107</v>
      </c>
      <c r="I1" s="0" t="s">
        <v>108</v>
      </c>
      <c r="J1" s="0" t="s">
        <v>2</v>
      </c>
    </row>
    <row r="2" customFormat="false" ht="12.8" hidden="false" customHeight="true" outlineLevel="0" collapsed="false">
      <c r="A2" s="0" t="s">
        <v>6</v>
      </c>
      <c r="G2" s="0" t="s">
        <v>6</v>
      </c>
    </row>
    <row r="3" customFormat="false" ht="12.8" hidden="false" customHeight="true" outlineLevel="0" collapsed="false">
      <c r="D3" s="0" t="n">
        <v>1997</v>
      </c>
      <c r="J3" s="0" t="n">
        <v>1998</v>
      </c>
    </row>
    <row r="4" customFormat="false" ht="12.8" hidden="false" customHeight="true" outlineLevel="0" collapsed="false">
      <c r="A4" s="0" t="s">
        <v>9</v>
      </c>
      <c r="B4" s="0" t="s">
        <v>109</v>
      </c>
      <c r="D4" s="0" t="s">
        <v>11</v>
      </c>
      <c r="E4" s="0" t="s">
        <v>12</v>
      </c>
      <c r="F4" s="0" t="s">
        <v>13</v>
      </c>
      <c r="G4" s="0" t="s">
        <v>9</v>
      </c>
      <c r="H4" s="0" t="s">
        <v>109</v>
      </c>
      <c r="J4" s="0" t="s">
        <v>11</v>
      </c>
      <c r="K4" s="0" t="s">
        <v>12</v>
      </c>
      <c r="L4" s="0" t="s">
        <v>13</v>
      </c>
    </row>
    <row r="5" customFormat="false" ht="12.8" hidden="false" customHeight="true" outlineLevel="0" collapsed="false">
      <c r="B5" s="0" t="s">
        <v>110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r="6" customFormat="false" ht="12.8" hidden="false" customHeight="true" outlineLevel="0" collapsed="false">
      <c r="C6" s="0" t="s">
        <v>111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111</v>
      </c>
    </row>
    <row r="7" customFormat="false" ht="12.8" hidden="false" customHeight="true" outlineLevel="0" collapsed="false">
      <c r="A7" s="0" t="s">
        <v>112</v>
      </c>
      <c r="C7" s="0" t="s">
        <v>113</v>
      </c>
      <c r="D7" s="0" t="n">
        <v>23.1</v>
      </c>
      <c r="E7" s="0" t="n">
        <v>0.4</v>
      </c>
      <c r="F7" s="0" t="n">
        <v>4.3</v>
      </c>
      <c r="I7" s="0" t="s">
        <v>113</v>
      </c>
    </row>
    <row r="8" customFormat="false" ht="12.8" hidden="false" customHeight="true" outlineLevel="0" collapsed="false">
      <c r="C8" s="0" t="s">
        <v>114</v>
      </c>
      <c r="I8" s="0" t="s">
        <v>114</v>
      </c>
    </row>
    <row r="9" customFormat="false" ht="12.8" hidden="false" customHeight="true" outlineLevel="0" collapsed="false">
      <c r="A9" s="0" t="s">
        <v>115</v>
      </c>
      <c r="C9" s="0" t="s">
        <v>116</v>
      </c>
      <c r="D9" s="0" t="n">
        <v>7</v>
      </c>
      <c r="E9" s="0" t="n">
        <v>2</v>
      </c>
      <c r="F9" s="0" t="n">
        <v>2.3</v>
      </c>
      <c r="I9" s="0" t="s">
        <v>116</v>
      </c>
    </row>
    <row r="10" customFormat="false" ht="12.8" hidden="false" customHeight="true" outlineLevel="0" collapsed="false">
      <c r="C10" s="0" t="s">
        <v>117</v>
      </c>
      <c r="I10" s="0" t="s">
        <v>117</v>
      </c>
    </row>
    <row r="11" customFormat="false" ht="12.8" hidden="false" customHeight="true" outlineLevel="0" collapsed="false">
      <c r="B11" s="0" t="s">
        <v>118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r="12" customFormat="false" ht="12.8" hidden="false" customHeight="true" outlineLevel="0" collapsed="false">
      <c r="C12" s="0" t="s">
        <v>119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  <c r="I12" s="0" t="s">
        <v>119</v>
      </c>
    </row>
    <row r="13" customFormat="false" ht="12.8" hidden="false" customHeight="true" outlineLevel="0" collapsed="false">
      <c r="C13" s="0" t="s">
        <v>120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120</v>
      </c>
    </row>
    <row r="14" customFormat="false" ht="12.8" hidden="false" customHeight="true" outlineLevel="0" collapsed="false">
      <c r="A14" s="0" t="s">
        <v>121</v>
      </c>
      <c r="C14" s="0" t="s">
        <v>122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122</v>
      </c>
    </row>
    <row r="15" customFormat="false" ht="12.8" hidden="false" customHeight="true" outlineLevel="0" collapsed="false">
      <c r="C15" s="0" t="s">
        <v>123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123</v>
      </c>
    </row>
    <row r="16" customFormat="false" ht="12.8" hidden="false" customHeight="true" outlineLevel="0" collapsed="false">
      <c r="C16" s="0" t="s">
        <v>124</v>
      </c>
      <c r="D16" s="0" t="n">
        <f aca="false">IF(OR(ISNUMBER(D28),ISNUMBER(D36),ISNUMBER(D48)),SUM(D28,D36,D48),"")</f>
        <v>2</v>
      </c>
      <c r="E16" s="0" t="inlineStr">
        <f aca="false">IF(OR(ISNUMBER(E28),ISNUMBER(E36),ISNUMBER(E48)),SUM(E28,E36,E48),"")</f>
        <is>
          <t/>
        </is>
      </c>
      <c r="F16" s="0" t="inlineStr">
        <f aca="false">IF(OR(ISNUMBER(F28),ISNUMBER(F36),ISNUMBER(F48)),SUM(F28,F36,F48),"")</f>
        <is>
          <t/>
        </is>
      </c>
      <c r="I16" s="0" t="s">
        <v>124</v>
      </c>
    </row>
    <row r="17" customFormat="false" ht="12.8" hidden="false" customHeight="true" outlineLevel="0" collapsed="false">
      <c r="C17" s="0" t="s">
        <v>125</v>
      </c>
      <c r="D17" s="0" t="inlineStr">
        <f aca="false">IF(OR(ISNUMBER(D29),ISNUMBER(D37),ISNUMBER(D49)),SUM(D29,D37,D49),"")</f>
        <is>
          <t/>
        </is>
      </c>
      <c r="E17" s="0" t="inlineStr">
        <f aca="false">IF(OR(ISNUMBER(E29),ISNUMBER(E37),ISNUMBER(E49)),SUM(E29,E37,E49),"")</f>
        <is>
          <t/>
        </is>
      </c>
      <c r="F17" s="0" t="inlineStr">
        <f aca="false">IF(OR(ISNUMBER(F29),ISNUMBER(F37),ISNUMBER(F49)),SUM(F29,F37,F49),"")</f>
        <is>
          <t/>
        </is>
      </c>
      <c r="I17" s="0" t="s">
        <v>125</v>
      </c>
    </row>
    <row r="18" customFormat="false" ht="12.8" hidden="false" customHeight="true" outlineLevel="0" collapsed="false">
      <c r="C18" s="0" t="s">
        <v>126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e">
        <f aca="false">IF(OR(,ISTEXT(A38),ISTEXT(A50)),SUM(F38,F50),IF(OR(ISNUMBER(F19),ISNUMBER(F20),ISNUMBER(F21)),SUM(F19,F20,F21),""))</f>
        <v>#VALUE!</v>
      </c>
      <c r="I18" s="0" t="s">
        <v>126</v>
      </c>
    </row>
    <row r="19" customFormat="false" ht="12.8" hidden="false" customHeight="true" outlineLevel="0" collapsed="false">
      <c r="C19" s="0" t="s">
        <v>127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127</v>
      </c>
    </row>
    <row r="20" customFormat="false" ht="12.8" hidden="false" customHeight="true" outlineLevel="0" collapsed="false">
      <c r="C20" s="0" t="s">
        <v>128</v>
      </c>
      <c r="D20" s="0" t="inlineStr">
        <f aca="false">IF(OR(ISNUMBER(D40),ISNUMBER(D52)),SUM(D40,D52),"")</f>
        <is>
          <t/>
        </is>
      </c>
      <c r="E20" s="0" t="inlineStr">
        <f aca="false">IF(OR(ISNUMBER(E40),ISNUMBER(E52)),SUM(E40,E52),"")</f>
        <is>
          <t/>
        </is>
      </c>
      <c r="F20" s="0" t="inlineStr">
        <f aca="false">IF(OR(ISNUMBER(F40),ISNUMBER(F52)),SUM(F40,F52),"")</f>
        <is>
          <t/>
        </is>
      </c>
      <c r="I20" s="0" t="s">
        <v>128</v>
      </c>
    </row>
    <row r="21" customFormat="false" ht="12.8" hidden="false" customHeight="true" outlineLevel="0" collapsed="false">
      <c r="C21" s="0" t="s">
        <v>129</v>
      </c>
      <c r="D21" s="0" t="inlineStr">
        <f aca="false">IF(OR(ISNUMBER(D41),ISNUMBER(D53)),SUM(D41,D53),"")</f>
        <is>
          <t/>
        </is>
      </c>
      <c r="E21" s="0" t="inlineStr">
        <f aca="false">IF(OR(ISNUMBER(E41),ISNUMBER(E53)),SUM(E41,E53),"")</f>
        <is>
          <t/>
        </is>
      </c>
      <c r="F21" s="0" t="inlineStr">
        <f aca="false">IF(OR(ISNUMBER(F41),ISNUMBER(F53)),SUM(F41,F53),"")</f>
        <is>
          <t/>
        </is>
      </c>
      <c r="I21" s="0" t="s">
        <v>129</v>
      </c>
    </row>
    <row r="22" customFormat="false" ht="12.8" hidden="false" customHeight="true" outlineLevel="0" collapsed="false">
      <c r="A22" s="0" t="s">
        <v>130</v>
      </c>
      <c r="B22" s="0" t="s">
        <v>131</v>
      </c>
    </row>
    <row r="23" customFormat="false" ht="12.8" hidden="false" customHeight="true" outlineLevel="0" collapsed="false">
      <c r="C23" s="0" t="s">
        <v>132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132</v>
      </c>
    </row>
    <row r="24" customFormat="false" ht="12.8" hidden="false" customHeight="true" outlineLevel="0" collapsed="false">
      <c r="C24" s="0" t="s">
        <v>133</v>
      </c>
      <c r="D24" s="0" t="inlineStr">
        <f aca="false">IF(OR(ISNUMBER(D28),ISNUMBER(D32)),SUM(D28,D32),"")</f>
        <is>
          <t/>
        </is>
      </c>
      <c r="E24" s="0" t="inlineStr">
        <f aca="false">IF(OR(ISNUMBER(E28),ISNUMBER(E32)),SUM(E28,E32),"")</f>
        <is>
          <t/>
        </is>
      </c>
      <c r="F24" s="0" t="inlineStr">
        <f aca="false">IF(OR(ISNUMBER(F28),ISNUMBER(F32)),SUM(F28,F32),"")</f>
        <is>
          <t/>
        </is>
      </c>
      <c r="I24" s="0" t="s">
        <v>133</v>
      </c>
    </row>
    <row r="25" customFormat="false" ht="12.8" hidden="false" customHeight="true" outlineLevel="0" collapsed="false">
      <c r="C25" s="0" t="s">
        <v>134</v>
      </c>
      <c r="D25" s="0" t="inlineStr">
        <f aca="false">IF(OR(ISNUMBER(D29),ISNUMBER(D33)),SUM(D29,D33),"")</f>
        <is>
          <t/>
        </is>
      </c>
      <c r="E25" s="0" t="inlineStr">
        <f aca="false">IF(OR(ISNUMBER(E29),ISNUMBER(E33)),SUM(E29,E33),"")</f>
        <is>
          <t/>
        </is>
      </c>
      <c r="F25" s="0" t="inlineStr">
        <f aca="false">IF(OR(ISNUMBER(F29),ISNUMBER(F33)),SUM(F29,F33),"")</f>
        <is>
          <t/>
        </is>
      </c>
      <c r="I25" s="0" t="s">
        <v>134</v>
      </c>
    </row>
    <row r="26" customFormat="false" ht="12.8" hidden="false" customHeight="true" outlineLevel="0" collapsed="false">
      <c r="A26" s="0" t="s">
        <v>135</v>
      </c>
      <c r="C26" s="0" t="s">
        <v>136</v>
      </c>
      <c r="D26" s="0" t="n">
        <v>45</v>
      </c>
      <c r="E26" s="0" t="n">
        <v>85</v>
      </c>
      <c r="F26" s="0" t="n">
        <v>66.6</v>
      </c>
      <c r="I26" s="0" t="s">
        <v>136</v>
      </c>
    </row>
    <row r="27" customFormat="false" ht="12.8" hidden="false" customHeight="true" outlineLevel="0" collapsed="false">
      <c r="C27" s="0" t="s">
        <v>137</v>
      </c>
      <c r="I27" s="0" t="s">
        <v>137</v>
      </c>
    </row>
    <row r="28" customFormat="false" ht="12.8" hidden="false" customHeight="true" outlineLevel="0" collapsed="false">
      <c r="C28" s="0" t="s">
        <v>138</v>
      </c>
      <c r="I28" s="0" t="s">
        <v>138</v>
      </c>
    </row>
    <row r="29" customFormat="false" ht="12.8" hidden="false" customHeight="true" outlineLevel="0" collapsed="false">
      <c r="C29" s="0" t="s">
        <v>139</v>
      </c>
      <c r="I29" s="0" t="s">
        <v>139</v>
      </c>
    </row>
    <row r="30" customFormat="false" ht="12.8" hidden="false" customHeight="true" outlineLevel="0" collapsed="false">
      <c r="A30" s="0" t="s">
        <v>140</v>
      </c>
      <c r="C30" s="0" t="s">
        <v>141</v>
      </c>
      <c r="D30" s="0" t="n">
        <v>5.4</v>
      </c>
      <c r="E30" s="0" t="n">
        <v>6.3</v>
      </c>
      <c r="F30" s="0" t="n">
        <v>8</v>
      </c>
      <c r="I30" s="0" t="s">
        <v>141</v>
      </c>
    </row>
    <row r="31" customFormat="false" ht="12.8" hidden="false" customHeight="true" outlineLevel="0" collapsed="false">
      <c r="C31" s="0" t="s">
        <v>142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142</v>
      </c>
    </row>
    <row r="32" customFormat="false" ht="12.8" hidden="false" customHeight="true" outlineLevel="0" collapsed="false">
      <c r="C32" s="0" t="s">
        <v>143</v>
      </c>
      <c r="D32" s="0" t="inlineStr">
        <f aca="false">IF(OR(ISNUMBER(D36),ISNUMBER(D40)),SUM(D36,D40),"")</f>
        <is>
          <t/>
        </is>
      </c>
      <c r="E32" s="0" t="inlineStr">
        <f aca="false">IF(OR(ISNUMBER(E36),ISNUMBER(E40)),SUM(E36,E40),"")</f>
        <is>
          <t/>
        </is>
      </c>
      <c r="F32" s="0" t="inlineStr">
        <f aca="false">IF(OR(ISNUMBER(F36),ISNUMBER(F40)),SUM(F36,F40),"")</f>
        <is>
          <t/>
        </is>
      </c>
      <c r="I32" s="0" t="s">
        <v>143</v>
      </c>
    </row>
    <row r="33" customFormat="false" ht="12.8" hidden="false" customHeight="true" outlineLevel="0" collapsed="false">
      <c r="C33" s="0" t="s">
        <v>144</v>
      </c>
      <c r="D33" s="0" t="inlineStr">
        <f aca="false">IF(OR(ISNUMBER(D37),ISNUMBER(D41)),SUM(D37,D41),"")</f>
        <is>
          <t/>
        </is>
      </c>
      <c r="E33" s="0" t="inlineStr">
        <f aca="false">IF(OR(ISNUMBER(E37),ISNUMBER(E41)),SUM(E37,E41),"")</f>
        <is>
          <t/>
        </is>
      </c>
      <c r="F33" s="0" t="inlineStr">
        <f aca="false">IF(OR(ISNUMBER(F37),ISNUMBER(F41)),SUM(F37,F41),"")</f>
        <is>
          <t/>
        </is>
      </c>
      <c r="I33" s="0" t="s">
        <v>144</v>
      </c>
    </row>
    <row r="34" customFormat="false" ht="12.8" hidden="false" customHeight="true" outlineLevel="0" collapsed="false">
      <c r="C34" s="0" t="s">
        <v>145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145</v>
      </c>
    </row>
    <row r="35" customFormat="false" ht="12.8" hidden="false" customHeight="true" outlineLevel="0" collapsed="false">
      <c r="C35" s="0" t="s">
        <v>146</v>
      </c>
      <c r="I35" s="0" t="s">
        <v>146</v>
      </c>
    </row>
    <row r="36" customFormat="false" ht="12.8" hidden="false" customHeight="true" outlineLevel="0" collapsed="false">
      <c r="C36" s="0" t="s">
        <v>147</v>
      </c>
      <c r="I36" s="0" t="s">
        <v>147</v>
      </c>
    </row>
    <row r="37" customFormat="false" ht="12.8" hidden="false" customHeight="true" outlineLevel="0" collapsed="false">
      <c r="C37" s="0" t="s">
        <v>148</v>
      </c>
      <c r="I37" s="0" t="s">
        <v>148</v>
      </c>
    </row>
    <row r="38" customFormat="false" ht="12.8" hidden="false" customHeight="true" outlineLevel="0" collapsed="false">
      <c r="C38" s="0" t="s">
        <v>149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149</v>
      </c>
    </row>
    <row r="39" customFormat="false" ht="12.8" hidden="false" customHeight="true" outlineLevel="0" collapsed="false">
      <c r="C39" s="0" t="s">
        <v>150</v>
      </c>
      <c r="I39" s="0" t="s">
        <v>150</v>
      </c>
    </row>
    <row r="40" customFormat="false" ht="12.8" hidden="false" customHeight="true" outlineLevel="0" collapsed="false">
      <c r="C40" s="0" t="s">
        <v>151</v>
      </c>
      <c r="I40" s="0" t="s">
        <v>151</v>
      </c>
    </row>
    <row r="41" customFormat="false" ht="12.8" hidden="false" customHeight="true" outlineLevel="0" collapsed="false">
      <c r="C41" s="0" t="s">
        <v>152</v>
      </c>
      <c r="I41" s="0" t="s">
        <v>152</v>
      </c>
    </row>
    <row r="42" customFormat="false" ht="12.8" hidden="false" customHeight="true" outlineLevel="0" collapsed="false">
      <c r="C42" s="0" t="s">
        <v>153</v>
      </c>
      <c r="D42" s="0" t="n">
        <f aca="false">IF(OR(ISNUMBER(D43),ISNUMBER(D44),ISNUMBER(D45),ISNUMBER(D46),ISNUMBER(D47),ISNUMBER(D48),ISNUMBER(D49),ISNUMBER(D50),ISNUMBER(D51),ISNUMBER(D52),ISNUMBER(D53)),SUMIF(A43:A53,"&gt;""",D43:D53),"")</f>
        <v>0</v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153</v>
      </c>
    </row>
    <row r="43" customFormat="false" ht="12.8" hidden="false" customHeight="true" outlineLevel="0" collapsed="false">
      <c r="C43" s="0" t="s">
        <v>154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154</v>
      </c>
    </row>
    <row r="44" customFormat="false" ht="12.8" hidden="false" customHeight="true" outlineLevel="0" collapsed="false">
      <c r="B44" s="0" t="s">
        <v>155</v>
      </c>
      <c r="D44" s="0" t="n">
        <f aca="false">IF(OR(ISNUMBER(D48),ISNUMBER(D52)),SUM(D48,D52),"")</f>
        <v>2</v>
      </c>
      <c r="E44" s="0" t="inlineStr">
        <f aca="false">IF(OR(ISNUMBER(E48),ISNUMBER(E52)),SUM(E48,E52),"")</f>
        <is>
          <t/>
        </is>
      </c>
      <c r="F44" s="0" t="inlineStr">
        <f aca="false">IF(OR(ISNUMBER(F48),ISNUMBER(F52)),SUM(F48,F52),"")</f>
        <is>
          <t/>
        </is>
      </c>
    </row>
    <row r="45" customFormat="false" ht="12.8" hidden="false" customHeight="true" outlineLevel="0" collapsed="false">
      <c r="C45" s="0" t="s">
        <v>156</v>
      </c>
      <c r="E45" s="0" t="inlineStr">
        <f aca="false">IF(OR(ISNUMBER(E49),ISNUMBER(E53)),SUM(E49,E53),"")</f>
        <is>
          <t/>
        </is>
      </c>
      <c r="F45" s="0" t="inlineStr">
        <f aca="false">IF(OR(ISNUMBER(F49),ISNUMBER(F53)),SUM(F49,F53),"")</f>
        <is>
          <t/>
        </is>
      </c>
      <c r="I45" s="0" t="s">
        <v>156</v>
      </c>
    </row>
    <row r="46" customFormat="false" ht="12.8" hidden="false" customHeight="true" outlineLevel="0" collapsed="false">
      <c r="C46" s="0" t="s">
        <v>157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157</v>
      </c>
    </row>
    <row r="47" customFormat="false" ht="12.8" hidden="false" customHeight="true" outlineLevel="0" collapsed="false">
      <c r="C47" s="0" t="s">
        <v>158</v>
      </c>
      <c r="I47" s="0" t="s">
        <v>158</v>
      </c>
    </row>
    <row r="48" customFormat="false" ht="12.8" hidden="false" customHeight="true" outlineLevel="0" collapsed="false">
      <c r="C48" s="0" t="s">
        <v>159</v>
      </c>
      <c r="D48" s="0" t="n">
        <v>2</v>
      </c>
      <c r="I48" s="0" t="s">
        <v>159</v>
      </c>
      <c r="J48" s="0" t="n">
        <v>0.1</v>
      </c>
    </row>
    <row r="49" customFormat="false" ht="12.8" hidden="false" customHeight="true" outlineLevel="0" collapsed="false">
      <c r="C49" s="0" t="s">
        <v>160</v>
      </c>
      <c r="I49" s="0" t="s">
        <v>160</v>
      </c>
    </row>
    <row r="50" customFormat="false" ht="12.8" hidden="false" customHeight="true" outlineLevel="0" collapsed="false">
      <c r="C50" s="0" t="s">
        <v>161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161</v>
      </c>
    </row>
    <row r="51" customFormat="false" ht="12.8" hidden="false" customHeight="true" outlineLevel="0" collapsed="false">
      <c r="C51" s="0" t="s">
        <v>162</v>
      </c>
      <c r="I51" s="0" t="s">
        <v>162</v>
      </c>
      <c r="J51" s="0" t="n">
        <v>0.3</v>
      </c>
    </row>
    <row r="52" customFormat="false" ht="12.8" hidden="false" customHeight="true" outlineLevel="0" collapsed="false">
      <c r="C52" s="0" t="s">
        <v>163</v>
      </c>
      <c r="I52" s="0" t="s">
        <v>163</v>
      </c>
    </row>
    <row r="53" customFormat="false" ht="12.8" hidden="false" customHeight="true" outlineLevel="0" collapsed="false">
      <c r="C53" s="0" t="s">
        <v>164</v>
      </c>
      <c r="I53" s="0" t="s">
        <v>164</v>
      </c>
      <c r="J53" s="0" t="n">
        <v>0.2</v>
      </c>
    </row>
    <row r="54" customFormat="false" ht="12.8" hidden="false" customHeight="true" outlineLevel="0" collapsed="false">
      <c r="C54" s="0" t="s">
        <v>165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165</v>
      </c>
    </row>
    <row r="55" customFormat="false" ht="12.8" hidden="false" customHeight="true" outlineLevel="0" collapsed="false">
      <c r="C55" s="0" t="s">
        <v>166</v>
      </c>
      <c r="I55" s="0" t="s">
        <v>166</v>
      </c>
    </row>
    <row r="56" customFormat="false" ht="12.8" hidden="false" customHeight="true" outlineLevel="0" collapsed="false">
      <c r="C56" s="0" t="s">
        <v>167</v>
      </c>
      <c r="I56" s="0" t="s">
        <v>167</v>
      </c>
    </row>
    <row r="57" customFormat="false" ht="12.8" hidden="false" customHeight="true" outlineLevel="0" collapsed="false">
      <c r="C57" s="0" t="s">
        <v>168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168</v>
      </c>
    </row>
    <row r="58" customFormat="false" ht="12.8" hidden="false" customHeight="true" outlineLevel="0" collapsed="false">
      <c r="C58" s="0" t="s">
        <v>169</v>
      </c>
      <c r="I58" s="0" t="s">
        <v>169</v>
      </c>
    </row>
    <row r="59" customFormat="false" ht="12.8" hidden="false" customHeight="true" outlineLevel="0" collapsed="false">
      <c r="C59" s="0" t="s">
        <v>170</v>
      </c>
      <c r="I59" s="0" t="s">
        <v>170</v>
      </c>
    </row>
    <row r="60" customFormat="false" ht="12.8" hidden="false" customHeight="true" outlineLevel="0" collapsed="false">
      <c r="C60" s="0" t="s">
        <v>171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171</v>
      </c>
    </row>
    <row r="61" customFormat="false" ht="12.8" hidden="false" customHeight="true" outlineLevel="0" collapsed="false">
      <c r="A61" s="0" t="s">
        <v>172</v>
      </c>
      <c r="C61" s="0" t="s">
        <v>173</v>
      </c>
      <c r="D61" s="0" t="n">
        <v>7</v>
      </c>
      <c r="E61" s="0" t="n">
        <v>5</v>
      </c>
      <c r="F61" s="0" t="n">
        <v>7</v>
      </c>
      <c r="I61" s="0" t="s">
        <v>173</v>
      </c>
    </row>
    <row r="62" customFormat="false" ht="12.8" hidden="false" customHeight="true" outlineLevel="0" collapsed="false">
      <c r="C62" s="0" t="s">
        <v>174</v>
      </c>
      <c r="I62" s="0" t="s">
        <v>174</v>
      </c>
    </row>
    <row r="63" customFormat="false" ht="12.8" hidden="false" customHeight="true" outlineLevel="0" collapsed="false">
      <c r="C63" s="0" t="s">
        <v>175</v>
      </c>
      <c r="I63" s="0" t="s">
        <v>175</v>
      </c>
    </row>
    <row r="64" customFormat="false" ht="12.8" hidden="false" customHeight="true" outlineLevel="0" collapsed="false">
      <c r="C64" s="0" t="s">
        <v>176</v>
      </c>
      <c r="D64" s="0" t="n">
        <v>4</v>
      </c>
      <c r="E64" s="0" t="n">
        <v>0</v>
      </c>
      <c r="F64" s="0" t="n">
        <v>2.8</v>
      </c>
      <c r="I64" s="0" t="s">
        <v>176</v>
      </c>
    </row>
    <row r="65" customFormat="false" ht="12.8" hidden="false" customHeight="true" outlineLevel="0" collapsed="false">
      <c r="C65" s="0" t="s">
        <v>177</v>
      </c>
      <c r="I65" s="0" t="s">
        <v>177</v>
      </c>
    </row>
    <row r="66" customFormat="false" ht="12.8" hidden="false" customHeight="true" outlineLevel="0" collapsed="false">
      <c r="C66" s="0" t="s">
        <v>178</v>
      </c>
      <c r="I66" s="0" t="s">
        <v>178</v>
      </c>
    </row>
    <row r="67" customFormat="false" ht="12.8" hidden="false" customHeight="true" outlineLevel="0" collapsed="false">
      <c r="C67" s="0" t="s">
        <v>179</v>
      </c>
      <c r="I67" s="0" t="s">
        <v>179</v>
      </c>
    </row>
    <row r="68" customFormat="false" ht="12.8" hidden="false" customHeight="true" outlineLevel="0" collapsed="false">
      <c r="C68" s="0" t="s">
        <v>180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180</v>
      </c>
    </row>
    <row r="69" customFormat="false" ht="12.8" hidden="false" customHeight="true" outlineLevel="0" collapsed="false">
      <c r="C69" s="0" t="s">
        <v>181</v>
      </c>
      <c r="I69" s="0" t="s">
        <v>181</v>
      </c>
    </row>
    <row r="70" customFormat="false" ht="12.8" hidden="false" customHeight="true" outlineLevel="0" collapsed="false">
      <c r="C70" s="0" t="s">
        <v>182</v>
      </c>
      <c r="I70" s="0" t="s">
        <v>182</v>
      </c>
    </row>
    <row r="71" customFormat="false" ht="12.8" hidden="false" customHeight="true" outlineLevel="0" collapsed="false">
      <c r="C71" s="0" t="s">
        <v>183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183</v>
      </c>
    </row>
    <row r="72" customFormat="false" ht="12.8" hidden="false" customHeight="true" outlineLevel="0" collapsed="false">
      <c r="C72" s="0" t="s">
        <v>184</v>
      </c>
      <c r="I72" s="0" t="s">
        <v>184</v>
      </c>
    </row>
    <row r="73" customFormat="false" ht="12.8" hidden="false" customHeight="true" outlineLevel="0" collapsed="false">
      <c r="C73" s="0" t="s">
        <v>185</v>
      </c>
      <c r="I73" s="0" t="s">
        <v>185</v>
      </c>
    </row>
    <row r="74" customFormat="false" ht="12.8" hidden="false" customHeight="true" outlineLevel="0" collapsed="false">
      <c r="C74" s="0" t="s">
        <v>186</v>
      </c>
      <c r="D74" s="0" t="n">
        <v>8.5</v>
      </c>
      <c r="E74" s="0" t="n">
        <v>0.1</v>
      </c>
      <c r="F74" s="0" t="n">
        <v>0.1</v>
      </c>
      <c r="I74" s="0" t="s">
        <v>186</v>
      </c>
    </row>
    <row r="75" customFormat="false" ht="12.8" hidden="false" customHeight="true" outlineLevel="0" collapsed="false">
      <c r="C75" s="0" t="s">
        <v>187</v>
      </c>
      <c r="I75" s="0" t="s">
        <v>187</v>
      </c>
    </row>
    <row r="76" customFormat="false" ht="12.8" hidden="false" customHeight="true" outlineLevel="0" collapsed="false">
      <c r="C76" s="0" t="s">
        <v>188</v>
      </c>
      <c r="D76" s="0" t="n">
        <v>0</v>
      </c>
      <c r="E76" s="0" t="n">
        <v>0.1</v>
      </c>
      <c r="F76" s="0" t="n">
        <v>0.1</v>
      </c>
      <c r="I76" s="0" t="s">
        <v>188</v>
      </c>
    </row>
    <row r="77" customFormat="false" ht="12.8" hidden="false" customHeight="true" outlineLevel="0" collapsed="false">
      <c r="B77" s="0" t="s">
        <v>13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  <c r="H77" s="0" t="s">
        <v>13</v>
      </c>
      <c r="J77" s="0" t="str">
        <f aca="false">IF(OR(ISNUMBER(J5),ISNUMBER(J11),ISNUMBER(J54),ISNUMBER(J57),ISNUMBER(J60),ISNUMBER(J71),ISNUMBER(J76)),SUM(J5,J11,J54,J57,J60,J68,J71,J76),"")</f>
        <v/>
      </c>
      <c r="K77" s="0" t="str">
        <f aca="false">IF(OR(ISNUMBER(K5),ISNUMBER(K11),ISNUMBER(K54),ISNUMBER(K57),ISNUMBER(K60),ISNUMBER(K71),ISNUMBER(K76)),SUM(K5,K11,K54,K57,K60,K68,K71,K76),"")</f>
        <v/>
      </c>
      <c r="L77" s="0" t="str">
        <f aca="false">IF(OR(ISNUMBER(L5),ISNUMBER(L11),ISNUMBER(L54),ISNUMBER(L57),ISNUMBER(L60),ISNUMBER(L71),ISNUMBER(L76)),SUM(L5,L11,L54,L57,L60,L68,L71,L76),"")</f>
        <v/>
      </c>
    </row>
    <row r="88" customFormat="false" ht="12.1" hidden="false" customHeight="false" outlineLevel="0" collapsed="false">
      <c r="B88" s="0" t="s">
        <v>189</v>
      </c>
      <c r="D88" s="2" t="n">
        <f aca="false">D48*$J103</f>
        <v>10.2</v>
      </c>
      <c r="H88" s="0" t="s">
        <v>190</v>
      </c>
      <c r="J88" s="2" t="n">
        <f aca="false">J48*$CJ103</f>
        <v>0</v>
      </c>
    </row>
    <row r="96" customFormat="false" ht="12.1" hidden="false" customHeight="false" outlineLevel="0" collapsed="false">
      <c r="D96" s="0" t="s">
        <v>100</v>
      </c>
      <c r="J96" s="0" t="s">
        <v>100</v>
      </c>
    </row>
    <row r="97" customFormat="false" ht="12.1" hidden="false" customHeight="false" outlineLevel="0" collapsed="false">
      <c r="E97" s="0" t="s">
        <v>100</v>
      </c>
      <c r="K97" s="0" t="s">
        <v>100</v>
      </c>
    </row>
    <row r="98" customFormat="false" ht="12.1" hidden="false" customHeight="false" outlineLevel="0" collapsed="false">
      <c r="F98" s="0" t="s">
        <v>100</v>
      </c>
      <c r="L98" s="0" t="s">
        <v>100</v>
      </c>
    </row>
    <row r="99" customFormat="false" ht="12.1" hidden="false" customHeight="false" outlineLevel="0" collapsed="false">
      <c r="D99" s="0" t="s">
        <v>100</v>
      </c>
      <c r="E99" s="0" t="s">
        <v>100</v>
      </c>
      <c r="F99" s="0" t="s">
        <v>100</v>
      </c>
      <c r="J99" s="0" t="s">
        <v>100</v>
      </c>
      <c r="K99" s="0" t="s">
        <v>100</v>
      </c>
      <c r="L99" s="0" t="s">
        <v>100</v>
      </c>
    </row>
    <row r="100" customFormat="false" ht="12.1" hidden="false" customHeight="false" outlineLevel="0" collapsed="false">
      <c r="B100" s="0" t="s">
        <v>191</v>
      </c>
      <c r="D100" s="0" t="n">
        <v>0.1</v>
      </c>
      <c r="F100" s="0" t="n">
        <v>0.25</v>
      </c>
      <c r="H100" s="0" t="s">
        <v>191</v>
      </c>
      <c r="J100" s="0" t="n">
        <v>0.1</v>
      </c>
      <c r="L100" s="0" t="n">
        <v>0.25</v>
      </c>
    </row>
    <row r="103" customFormat="false" ht="12.1" hidden="false" customHeight="false" outlineLevel="0" collapsed="false">
      <c r="H103" s="0" t="s">
        <v>192</v>
      </c>
      <c r="J103" s="2" t="n">
        <f aca="false">(J51+J53)/J48+0.1</f>
        <v>5.1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1999-08-09T13:27:33Z</dcterms:created>
  <dc:creator>WHO/UNICEF Joint Monitoring Programme for Water-supply and Sanitation</dc:creator>
  <dc:language>en-US</dc:language>
  <cp:lastModifiedBy>Luna</cp:lastModifiedBy>
  <cp:lastPrinted>2013-03-08T04:52:57Z</cp:lastPrinted>
  <dcterms:modified xsi:type="dcterms:W3CDTF">2013-03-08T08:18:04Z</dcterms:modified>
  <cp:revision>0</cp:revision>
  <dc:subject>JMP Data</dc:subject>
  <dc:title>JMP country file</dc:title>
</cp:coreProperties>
</file>