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0" yWindow="0" windowWidth="9600" windowHeight="3300" tabRatio="500"/>
  </bookViews>
  <sheets>
    <sheet name="MAIN" sheetId="1" r:id="rId1"/>
    <sheet name="ignore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1" i="1" l="1"/>
  <c r="C31" i="1"/>
  <c r="C24" i="1"/>
  <c r="C25" i="1"/>
  <c r="C26" i="1"/>
  <c r="C27" i="1"/>
  <c r="D27" i="1"/>
  <c r="D26" i="1"/>
  <c r="D24" i="1"/>
  <c r="D25" i="1"/>
  <c r="A34" i="1"/>
  <c r="D43" i="1" l="1"/>
  <c r="C43" i="1"/>
  <c r="D42" i="1"/>
  <c r="C42" i="1"/>
  <c r="D41" i="1"/>
  <c r="C41" i="1"/>
  <c r="D40" i="1"/>
  <c r="C40" i="1"/>
</calcChain>
</file>

<file path=xl/sharedStrings.xml><?xml version="1.0" encoding="utf-8"?>
<sst xmlns="http://schemas.openxmlformats.org/spreadsheetml/2006/main" count="392" uniqueCount="250">
  <si>
    <t>PARAMETER</t>
  </si>
  <si>
    <t>CLASSES CRITICAL SHEAR STRESS FOR MUD DEPOSITION</t>
  </si>
  <si>
    <t>0.01,0.1</t>
  </si>
  <si>
    <t>LAYERS CRITICAL EROSION SHEAR STRESS OF THE MUD</t>
  </si>
  <si>
    <t>0.05, 0.4</t>
  </si>
  <si>
    <t>LAYERS MUD CONCENTRATION</t>
  </si>
  <si>
    <t>200, 500</t>
  </si>
  <si>
    <t>CLASSES SETTLING VELOCITIES</t>
  </si>
  <si>
    <t>0.8, 1.7</t>
  </si>
  <si>
    <t>TEMPLATE FOR INPUT PARAMETERS FOR THE steady_surrogate PYTHON PACKAGE</t>
  </si>
  <si>
    <t>Reference template for parameter selection - do not modify!</t>
  </si>
  <si>
    <t>Name of TELEMAC steering file (.cas)</t>
  </si>
  <si>
    <t>string</t>
  </si>
  <si>
    <t>Active learning strategy options</t>
  </si>
  <si>
    <t>Relative Entropy (RE)</t>
  </si>
  <si>
    <t>Bayesian Model Evidence (BME)</t>
  </si>
  <si>
    <t>Active learning strategy</t>
  </si>
  <si>
    <t>VALUE</t>
  </si>
  <si>
    <t>TYPE</t>
  </si>
  <si>
    <t>select</t>
  </si>
  <si>
    <t>int</t>
  </si>
  <si>
    <t>Name of Gaia steering file (.cas, optional)</t>
  </si>
  <si>
    <t>ACTIVE LEARNING</t>
  </si>
  <si>
    <t xml:space="preserve"> YES </t>
  </si>
  <si>
    <t xml:space="preserve"> 11;11</t>
  </si>
  <si>
    <t xml:space="preserve"> YES</t>
  </si>
  <si>
    <t>use with finite volumes only - default is NO</t>
  </si>
  <si>
    <t xml:space="preserve"> default is NO</t>
  </si>
  <si>
    <t xml:space="preserve"> 1.E-3;1.E-3;1.E-3 </t>
  </si>
  <si>
    <t xml:space="preserve"> for U,V,T</t>
  </si>
  <si>
    <t xml:space="preserve"> avoids divergence - default is NO</t>
  </si>
  <si>
    <t xml:space="preserve"> -1000;9000;-1000;1000;-1000;1000;-1000;1000 </t>
  </si>
  <si>
    <t xml:space="preserve"> default is 2 - use 1 to avoid smoothened results</t>
  </si>
  <si>
    <t xml:space="preserve"> should be between 0.55 and 0.6</t>
  </si>
  <si>
    <t xml:space="preserve"> v8p2 default</t>
  </si>
  <si>
    <t xml:space="preserve"> enabling leads to weak characteristics</t>
  </si>
  <si>
    <t xml:space="preserve"> 0;0;2;2 </t>
  </si>
  <si>
    <t xml:space="preserve"> classic supg for U and V </t>
  </si>
  <si>
    <t xml:space="preserve"> propagation steps</t>
  </si>
  <si>
    <t xml:space="preserve"> tracer diffusion</t>
  </si>
  <si>
    <t xml:space="preserve"> diffusion and source terms of turbulent energy transport</t>
  </si>
  <si>
    <t xml:space="preserve"> diffusion and source terms of turbulent dissipation transport</t>
  </si>
  <si>
    <t xml:space="preserve"> diffusion and source terms of the Spalart-Allmaras equation</t>
  </si>
  <si>
    <t xml:space="preserve"> maximum number of iterations when solving the propagation step</t>
  </si>
  <si>
    <t xml:space="preserve"> diffusion and source terms of k-e</t>
  </si>
  <si>
    <t xml:space="preserve"> value 2 or 3 is required with tidal flats - default is 1</t>
  </si>
  <si>
    <t xml:space="preserve"> default is 3</t>
  </si>
  <si>
    <t xml:space="preserve"> 35.;35.</t>
  </si>
  <si>
    <t xml:space="preserve"> 0.;371.33</t>
  </si>
  <si>
    <t xml:space="preserve"> 4;1</t>
  </si>
  <si>
    <t xml:space="preserve"> 'CONSTANT DEPTH' </t>
  </si>
  <si>
    <t xml:space="preserve"> use ZERO DEPTH to start with dry model conditions</t>
  </si>
  <si>
    <t xml:space="preserve"> INTEGER for speeding up calculations</t>
  </si>
  <si>
    <t xml:space="preserve"> default is YES</t>
  </si>
  <si>
    <t>Value</t>
  </si>
  <si>
    <t xml:space="preserve"> NO</t>
  </si>
  <si>
    <t xml:space="preserve"> NCO;NCO;NCO </t>
  </si>
  <si>
    <t xml:space="preserve">CLASSES SEDIMENT DIAMETERS </t>
  </si>
  <si>
    <t xml:space="preserve"> 0.0005;0.02;0.1 </t>
  </si>
  <si>
    <t xml:space="preserve">CLASSES SEDIMENT DENSITY </t>
  </si>
  <si>
    <t xml:space="preserve"> 2680;2680;2680 </t>
  </si>
  <si>
    <t xml:space="preserve"> multiple of D90 - default is 10000</t>
  </si>
  <si>
    <t xml:space="preserve"> 10.;0.</t>
  </si>
  <si>
    <t xml:space="preserve"> deactivate with NO</t>
  </si>
  <si>
    <t xml:space="preserve"> 0.047;0.047;0.047</t>
  </si>
  <si>
    <t>RATIO BETWEEN SKIN FRICTION AND MEAN DIAMETER</t>
  </si>
  <si>
    <t xml:space="preserve"> works with finite volumes only</t>
  </si>
  <si>
    <t>DEFINE PRIOR DISTRIBUTIONS</t>
  </si>
  <si>
    <t>Simulation path</t>
  </si>
  <si>
    <t>/home/modeler/simulations/</t>
  </si>
  <si>
    <t>HINT</t>
  </si>
  <si>
    <t>VALUE RANGE</t>
  </si>
  <si>
    <t>*** GAIA PARAMETERS ***</t>
  </si>
  <si>
    <t>*** TELEMAC2D PARAMETERS ***</t>
  </si>
  <si>
    <t>Select a Parameter for more information</t>
  </si>
  <si>
    <t>bool</t>
  </si>
  <si>
    <t>float</t>
  </si>
  <si>
    <t xml:space="preserve"> default is 1. (reduce to increase stability)</t>
  </si>
  <si>
    <t xml:space="preserve"> Roughness coefficient depending on LAW OF BOTTOM FRICTION</t>
  </si>
  <si>
    <t>velocity;depth;tracer;k-eps;viscosity - 11=linear,12=quasi-bubble, 13=quadratic</t>
  </si>
  <si>
    <t>list of int</t>
  </si>
  <si>
    <t>enable to get comand line solver messages</t>
  </si>
  <si>
    <t>str</t>
  </si>
  <si>
    <t>float or int</t>
  </si>
  <si>
    <t xml:space="preserve"> 0-None,1-Haaland,3-Strickler,4-Manning,5-Nikuradse,6-loglaw,7-ColebrookWhite</t>
  </si>
  <si>
    <t xml:space="preserve"> list for min max of H, U, V, tracer</t>
  </si>
  <si>
    <t>bool (int)</t>
  </si>
  <si>
    <t>self-explainig…</t>
  </si>
  <si>
    <t>1-tidal flat-based free surface gradient correction,2-remove tidal flat cells,3-tidal flats with half-dry cells</t>
  </si>
  <si>
    <t>list of float</t>
  </si>
  <si>
    <t>prescribe elevations for any X55 boundaries</t>
  </si>
  <si>
    <t>prescribe flows for any 5XX boundaries</t>
  </si>
  <si>
    <t>helps to verify mass fluxes</t>
  </si>
  <si>
    <t>1-non-mass-conservative,2-semi-implicit,3,4,13,14-NERD,5-mass-conservative,15-ERIA</t>
  </si>
  <si>
    <t>1-default (conjugate gradient), 2-conjugate-residual,3-conjugate gradient on normal equation, 4-minimum error, 5-squared conjugate, 6-biconjugate gradient, 7-GMRES, 8-Yale direct solver</t>
  </si>
  <si>
    <t>SOLVER FOR DIFFUSION OF TRACERS</t>
  </si>
  <si>
    <t>SOLVER FOR K-EPSILON MODEL</t>
  </si>
  <si>
    <t>ACCURACY OF SPALART-ALLMARAS</t>
  </si>
  <si>
    <t>ACCURACY OF EPSILON</t>
  </si>
  <si>
    <t>diffusion and source terms of turbulent dissipation transport</t>
  </si>
  <si>
    <t>ACCURACY OF K</t>
  </si>
  <si>
    <t>diffusion and source terms of turbulent energy transport</t>
  </si>
  <si>
    <t>ACCURACY FOR DIFFUSION OF TRACERS</t>
  </si>
  <si>
    <t>tracer diffusion</t>
  </si>
  <si>
    <t>diffusion and source terms for Spalart-Allmaras equation</t>
  </si>
  <si>
    <t>strongly adviced for any open surface flows</t>
  </si>
  <si>
    <t>simulation time steps</t>
  </si>
  <si>
    <t>1-constant viscosity,2-Elder formula,3-k-eps, 4-Smagorinsky, 5-mixing length, 6-Spalart-Aallmaras</t>
  </si>
  <si>
    <t>1-constant, 2-UBOR+VBOR in bc-file, 3-vector in UBOR bc-file, 4-vector propotional to root of depth,  5-vector propotional to root of virtual depth</t>
  </si>
  <si>
    <t>float (m)</t>
  </si>
  <si>
    <t>1-MPM, 2-Einstein-Brown, 3-Engelund-Hansen, 30-Chollet-Cunge, 7-Van Rijn, 10-Wilcock-Crowe</t>
  </si>
  <si>
    <t xml:space="preserve"> only with koch-flokstra (FORMULAE FOR DEVIATION) - increase bed elevation change by increasing beta</t>
  </si>
  <si>
    <t>float (N/m²)</t>
  </si>
  <si>
    <t>list with one element per sediment class</t>
  </si>
  <si>
    <t>CO-cohesive or NCO-non-cohesive</t>
  </si>
  <si>
    <t>enable finite volumes for time-dependent solid discharge</t>
  </si>
  <si>
    <t>Use in combination with FORMULA FOR SLOPE EFFECT (lateral slope), 1-koch-flokstra, 2-talmon</t>
  </si>
  <si>
    <t>lateral slope effect - 1-koch-flokstra, 2-soulsby</t>
  </si>
  <si>
    <t>list of floats corresponding to number of sediment classes</t>
  </si>
  <si>
    <t>float (g/L)</t>
  </si>
  <si>
    <t>float (kg/m²/s)</t>
  </si>
  <si>
    <t>Use in combination of consolidation model parameters (MUD CONCENTRATION, LAYERS CRITICAL EROSION SHEAR STRESS OF THE MUD, LAYERS MASS TRANSFER)</t>
  </si>
  <si>
    <t>Coefficient for the MPM formulae (BED-LOAD TRANSPORT FORMULAE=8)</t>
  </si>
  <si>
    <t>default is 1 layer</t>
  </si>
  <si>
    <t>Use along with gaia bc-file definitions (list of floats per bc)</t>
  </si>
  <si>
    <t>list of floats</t>
  </si>
  <si>
    <t>For suspension according to Fredsoe</t>
  </si>
  <si>
    <t>SCHEME OPTION FOR ADVECTION OF SUSPENDED SEDIMENTS</t>
  </si>
  <si>
    <t>with tidal flats use 14; 1-characteristics, 2-SUPG, 3-conservative N, 4-conservative N, 5-Conservative Psi, 13-edge-based N, 15-edge-based N, 15-ERIA</t>
  </si>
  <si>
    <t>with tidal flats use 14 (enable CONTINUITY CORRECTION); 1-characteristics, 2-SUPG, 3-conservative N, 4-conservative N, 5-Conservative Psi, 13-edge-based N, 15-edge-based N, 15-ERIA</t>
  </si>
  <si>
    <t>CONTINUITY CORRECTION</t>
  </si>
  <si>
    <t>YES</t>
  </si>
  <si>
    <t>enable with SCHEME FOR ADVECTION … =4/14</t>
  </si>
  <si>
    <t>enable lateral slope effects</t>
  </si>
  <si>
    <t>default is 1; decrease (e.g. 0.75) for rough bottoms</t>
  </si>
  <si>
    <t>Use 1 to enable shear stress partitioning and set to 0 to disable correction in shallow waters</t>
  </si>
  <si>
    <t>Enable bed slope effects - use with FORMULA FOR SLOPE EFFECT</t>
  </si>
  <si>
    <t xml:space="preserve">YES </t>
  </si>
  <si>
    <t>Enable suspension (deactivate with NO)</t>
  </si>
  <si>
    <t>1-Zyserman, 2-Bijker, 3-Van Rijn, 4-Soulsby-Van Rijn</t>
  </si>
  <si>
    <t>EXAMPLE DEFINITION OF CALIBRATION PARAMETERS</t>
  </si>
  <si>
    <t>Only fill such formatted cells</t>
  </si>
  <si>
    <t>Only use with morphodynamic simulations</t>
  </si>
  <si>
    <t>Copy path from file explorer</t>
  </si>
  <si>
    <t>Limit for number of Bayesian iterations (it_limit)</t>
  </si>
  <si>
    <t>Number of Monte Carlo samples (mc_samples)</t>
  </si>
  <si>
    <t>mc_samples &gt; (it_limit + al_samples)</t>
  </si>
  <si>
    <t>Number of active learning sets (al_samples)</t>
  </si>
  <si>
    <t>Number of CPUs</t>
  </si>
  <si>
    <t>TELEMAC</t>
  </si>
  <si>
    <t>Either relative entropy or Bayesian model evidence</t>
  </si>
  <si>
    <t>lower_limit, upper_limit</t>
  </si>
  <si>
    <t>Requires MPI (TELEMAC parallelization) to be installed</t>
  </si>
  <si>
    <t>Calibration variable (target parameter) options</t>
  </si>
  <si>
    <t>DEPTH</t>
  </si>
  <si>
    <t>VELOCITY</t>
  </si>
  <si>
    <t>What is your measurement data?</t>
  </si>
  <si>
    <t>TOPOGRAPHIC CHANGE</t>
  </si>
  <si>
    <t>DIRECT CALIBRATION PARAMETER</t>
  </si>
  <si>
    <t>INDIRECT CALIBRATION PARAMETER</t>
  </si>
  <si>
    <t>float, float</t>
  </si>
  <si>
    <t>Range for multiplication of parameters in the following row</t>
  </si>
  <si>
    <t>VALUES</t>
  </si>
  <si>
    <t>initial_value_(list)</t>
  </si>
  <si>
    <t>PARAMETER TO RECALCULATE</t>
  </si>
  <si>
    <t>RECALCULATION PARAMETERS</t>
  </si>
  <si>
    <t>list of float (N/m²)</t>
  </si>
  <si>
    <t>list of float (kg/m³)</t>
  </si>
  <si>
    <t>list of float (m)</t>
  </si>
  <si>
    <t>list of float (m/s)</t>
  </si>
  <si>
    <t>list of float (-)</t>
  </si>
  <si>
    <t>list of str</t>
  </si>
  <si>
    <t>APPLY?</t>
  </si>
  <si>
    <t>Bool answers</t>
  </si>
  <si>
    <t>Recalculation parameters are defined automatically,
but they can be disabled.</t>
  </si>
  <si>
    <t>RECALCULATION PARAMETER (AUTO-SET)</t>
  </si>
  <si>
    <t>For calculation of information theory scores</t>
  </si>
  <si>
    <r>
      <t xml:space="preserve">Select </t>
    </r>
    <r>
      <rPr>
        <b/>
        <sz val="10"/>
        <rFont val="Arial"/>
        <family val="2"/>
      </rPr>
      <t>up to four direct calibration parameters</t>
    </r>
    <r>
      <rPr>
        <sz val="10"/>
        <rFont val="Arial"/>
        <family val="2"/>
      </rPr>
      <t xml:space="preserve"> (fewer is possible) from the below lists and define ranges of possible values for these parameters.
</t>
    </r>
    <r>
      <rPr>
        <b/>
        <sz val="10"/>
        <rFont val="Arial"/>
        <family val="2"/>
      </rPr>
      <t>Indirect calibration parameters</t>
    </r>
    <r>
      <rPr>
        <sz val="10"/>
        <rFont val="Arial"/>
        <family val="2"/>
      </rPr>
      <t xml:space="preserve"> will be varied within a multiplier range (e.g. 0.8, 1.7 will vary the parameter in a range between 0.8 to 1.7 times the initial values
</t>
    </r>
    <r>
      <rPr>
        <b/>
        <sz val="10"/>
        <rFont val="Arial"/>
        <family val="2"/>
      </rPr>
      <t>Recalculation parameters</t>
    </r>
    <r>
      <rPr>
        <sz val="10"/>
        <rFont val="Arial"/>
        <family val="2"/>
      </rPr>
      <t xml:space="preserve"> are automatically detected as a function of available routines (read more at https://stochastic-surrogate.readthedocs.io &gt; Usage).
The value ranges will be subdivided into the above-defined number of Monte Carlo samples (mc_samples) for building surrogate model predictions.</t>
    </r>
  </si>
  <si>
    <t>Active learning sampling size for output space (mc_samples_al)</t>
  </si>
  <si>
    <t>Calibration variable (calib_target)</t>
  </si>
  <si>
    <t>Do not modify any other cells (code may crash)</t>
  </si>
  <si>
    <t>ACTIVE LAYER THICKNESS</t>
  </si>
  <si>
    <t>BED LOAD FOR ALL SANDS</t>
  </si>
  <si>
    <t>BED-LOAD TRANSPORT FORMULA FOR ALL SANDS</t>
  </si>
  <si>
    <t>BETA</t>
  </si>
  <si>
    <t>CLASSES SEDIMENT DENSITY</t>
  </si>
  <si>
    <t>CLASSES SEDIMENT DIAMETERS</t>
  </si>
  <si>
    <t>CLASSES SHIELDS PARAMETERS</t>
  </si>
  <si>
    <t>CLASSES TYPE OF SEDIMENT</t>
  </si>
  <si>
    <t>FINITE VOLUMES</t>
  </si>
  <si>
    <t>FORMULA FOR DEVIATION</t>
  </si>
  <si>
    <t>FORMULA FOR SLOPE EFFECT</t>
  </si>
  <si>
    <t>LAYERS INITIAL THICKNESS</t>
  </si>
  <si>
    <t>LAYERS PARTHENIADES CONSTANT</t>
  </si>
  <si>
    <t>MPM COEFFICIENT</t>
  </si>
  <si>
    <t>NUMBER OF LAYERS FOR INITIAL STRATIFICATION</t>
  </si>
  <si>
    <t>PRESCRIBED SOLID DISCHARGES</t>
  </si>
  <si>
    <t>SCHEME FOR ADVECTION OF SUSPENDED SEDIMENTS</t>
  </si>
  <si>
    <t>SECONDARY CURRENTS</t>
  </si>
  <si>
    <t>SECONDARY CURRENTS ALPHA COEFFICIENT</t>
  </si>
  <si>
    <t>SKIN FRICTION CORRECTION</t>
  </si>
  <si>
    <t>SLOPE EFFECT</t>
  </si>
  <si>
    <t>SUSPENSION FOR ALL SANDS</t>
  </si>
  <si>
    <t>SUSPENSION TRANSPORT FORMULA FOR ALL SANDS</t>
  </si>
  <si>
    <t>ADVECTION</t>
  </si>
  <si>
    <t>CONTROL OF LIMITS</t>
  </si>
  <si>
    <t>DESIRED COURANT NUMBER</t>
  </si>
  <si>
    <t>DIFFUSION OF VELOCITY</t>
  </si>
  <si>
    <t>DISCRETIZATIONS IN SPACE</t>
  </si>
  <si>
    <t>FREE SURFACE GRADIENT COMPATIBILITY</t>
  </si>
  <si>
    <t>FRICTION COEFFICIENT</t>
  </si>
  <si>
    <t>IMPLICITATION COEFFICIENT OF TRACERS</t>
  </si>
  <si>
    <t>IMPLICITATION FOR DEPTH</t>
  </si>
  <si>
    <t>IMPLICITATION FOR DIFFUSION OF VELOCITY</t>
  </si>
  <si>
    <t>IMPLICITATION FOR VELOCITY</t>
  </si>
  <si>
    <t>INFORMATION ABOUT SOLVER</t>
  </si>
  <si>
    <t>INITIAL CONDITIONS</t>
  </si>
  <si>
    <t>INITIAL DEPTH</t>
  </si>
  <si>
    <t>LAW OF BOTTOM FRICTION</t>
  </si>
  <si>
    <t>LIMIT VALUES</t>
  </si>
  <si>
    <t>MASS-LUMPING FOR WEAK CHARACTERISTICS</t>
  </si>
  <si>
    <t>MASS-LUMPING ON H</t>
  </si>
  <si>
    <t>MASS-LUMPING ON TRACERS</t>
  </si>
  <si>
    <t>MASS-LUMPING ON VELOCITY</t>
  </si>
  <si>
    <t>MATRIX STORAGE</t>
  </si>
  <si>
    <t>MAXIMUM NUMBER OF ITERATIONS FOR DIFFUSION OF TRACERS</t>
  </si>
  <si>
    <t>MAXIMUM NUMBER OF ITERATIONS FOR K AND EPSILON</t>
  </si>
  <si>
    <t>MAXIMUM NUMBER OF ITERATIONS FOR SOLVER</t>
  </si>
  <si>
    <t>NUMBER OF TIME STEPS</t>
  </si>
  <si>
    <t>OPTION FOR THE TREATMENT OF TIDAL FLATS</t>
  </si>
  <si>
    <t>PRESCRIBED ELEVATIONS</t>
  </si>
  <si>
    <t>PRESCRIBED FLOWRATES</t>
  </si>
  <si>
    <t>PRINTING CUMULATED FLOWRATES</t>
  </si>
  <si>
    <t>SCHEME FOR ADVECTION OF K-EPSILON</t>
  </si>
  <si>
    <t>SCHEME FOR ADVECTION OF TRACERS</t>
  </si>
  <si>
    <t>SCHEME FOR ADVECTION OF VELOCITIES</t>
  </si>
  <si>
    <t>SOLVER</t>
  </si>
  <si>
    <t>SOLVER ACCURACY</t>
  </si>
  <si>
    <t>STOP CRITERIA</t>
  </si>
  <si>
    <t>STOP IF A STEADY STATE IS REACHED</t>
  </si>
  <si>
    <t>SUPG OPTION</t>
  </si>
  <si>
    <t>TIDAL FLATS</t>
  </si>
  <si>
    <t>TIME STEP</t>
  </si>
  <si>
    <t>TREATMENT OF NEGATIVE DEPTHS</t>
  </si>
  <si>
    <t>TREATMENT OF THE LINEAR SYSTEM</t>
  </si>
  <si>
    <t>TURBULENCE MODEL</t>
  </si>
  <si>
    <t>VARIABLE TIME-STEP</t>
  </si>
  <si>
    <t>VELOCITY PROFILES</t>
  </si>
  <si>
    <t>Multiplier range</t>
  </si>
  <si>
    <t>list with 1 element per sed. class - requires CLASSES SEDIMENT DIAMETERS as Indirect Calib. Par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</si>
</sst>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b/>
      <sz val="10"/>
      <color rgb="FFFFFFFF"/>
      <name val="Arial"/>
      <family val="2"/>
    </font>
    <font>
      <sz val="11"/>
      <color rgb="FF3F3F76"/>
      <name val="Calibri"/>
      <family val="2"/>
      <scheme val="minor"/>
    </font>
    <font>
      <b/>
      <i/>
      <sz val="10"/>
      <color theme="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3333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3333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4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quotePrefix="1"/>
    <xf numFmtId="0" fontId="0" fillId="0" borderId="0" xfId="0" applyFont="1"/>
    <xf numFmtId="0" fontId="4" fillId="2" borderId="2" xfId="1" applyFont="1" applyAlignment="1">
      <alignment horizontal="center"/>
    </xf>
    <xf numFmtId="0" fontId="4" fillId="2" borderId="2" xfId="1" applyFont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3" borderId="5" xfId="0" applyFont="1" applyFill="1" applyBorder="1"/>
    <xf numFmtId="0" fontId="0" fillId="3" borderId="4" xfId="0" applyFont="1" applyFill="1" applyBorder="1"/>
    <xf numFmtId="0" fontId="1" fillId="7" borderId="0" xfId="0" applyFont="1" applyFill="1"/>
    <xf numFmtId="0" fontId="1" fillId="0" borderId="0" xfId="0" applyFont="1" applyFill="1"/>
    <xf numFmtId="0" fontId="3" fillId="4" borderId="0" xfId="0" applyFont="1" applyFill="1"/>
    <xf numFmtId="0" fontId="1" fillId="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4" fillId="2" borderId="2" xfId="1" applyFont="1" applyAlignment="1">
      <alignment horizontal="right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/>
    </xf>
    <xf numFmtId="0" fontId="0" fillId="3" borderId="5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0" xfId="0" applyFont="1" applyFill="1"/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9" fillId="8" borderId="2" xfId="1" applyFont="1" applyFill="1" applyAlignment="1">
      <alignment horizontal="center" vertical="center"/>
    </xf>
    <xf numFmtId="0" fontId="10" fillId="9" borderId="0" xfId="0" applyFont="1" applyFill="1"/>
    <xf numFmtId="0" fontId="10" fillId="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2">
    <cellStyle name="Input" xfId="1" builtinId="20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color theme="8" tint="-0.499984740745262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D63" totalsRowShown="0" headerRowBorderDxfId="4">
  <autoFilter ref="A8:D63"/>
  <sortState ref="A9:C57">
    <sortCondition ref="A8:A57"/>
  </sortState>
  <tableColumns count="4">
    <tableColumn id="1" name="*** TELEMAC2D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4:D94" totalsRowShown="0">
  <autoFilter ref="A64:D94"/>
  <sortState ref="A59:C88">
    <sortCondition ref="A8:A38"/>
  </sortState>
  <tableColumns count="4">
    <tableColumn id="1" name="*** GAIA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13:G15" totalsRowShown="0" dataDxfId="2" headerRowBorderDxfId="3">
  <autoFilter ref="F13:G15"/>
  <tableColumns count="2">
    <tableColumn id="1" name="RECALCULATION PARAMETERS" dataDxfId="1"/>
    <tableColumn id="2" name="PARAMETER TO RECALCUL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3"/>
  <sheetViews>
    <sheetView tabSelected="1" topLeftCell="A4" zoomScaleNormal="100" workbookViewId="0">
      <selection activeCell="G16" sqref="G16"/>
    </sheetView>
  </sheetViews>
  <sheetFormatPr defaultColWidth="11.5703125" defaultRowHeight="12.75" x14ac:dyDescent="0.2"/>
  <cols>
    <col min="1" max="1" width="54.28515625" style="4" customWidth="1"/>
    <col min="2" max="2" width="24.28515625" style="27" bestFit="1" customWidth="1"/>
    <col min="3" max="3" width="14.42578125" style="8" bestFit="1" customWidth="1"/>
    <col min="4" max="4" width="49.7109375" style="4" customWidth="1"/>
    <col min="5" max="16384" width="11.5703125" style="4"/>
  </cols>
  <sheetData>
    <row r="1" spans="1:4" x14ac:dyDescent="0.2">
      <c r="A1" s="39" t="s">
        <v>9</v>
      </c>
      <c r="B1" s="39"/>
      <c r="C1" s="39"/>
      <c r="D1" s="39"/>
    </row>
    <row r="2" spans="1:4" x14ac:dyDescent="0.2">
      <c r="A2" s="5" t="s">
        <v>141</v>
      </c>
      <c r="B2" s="41" t="s">
        <v>180</v>
      </c>
      <c r="C2" s="41"/>
      <c r="D2" s="41"/>
    </row>
    <row r="3" spans="1:4" x14ac:dyDescent="0.2">
      <c r="A3" s="12"/>
      <c r="B3" s="20"/>
      <c r="C3" s="14"/>
      <c r="D3" s="12"/>
    </row>
    <row r="4" spans="1:4" customFormat="1" x14ac:dyDescent="0.2">
      <c r="A4" s="43" t="s">
        <v>149</v>
      </c>
      <c r="B4" s="43"/>
      <c r="C4" s="43"/>
      <c r="D4" s="43"/>
    </row>
    <row r="5" spans="1:4" x14ac:dyDescent="0.2">
      <c r="A5" s="11" t="s">
        <v>0</v>
      </c>
      <c r="B5" s="21" t="s">
        <v>17</v>
      </c>
      <c r="C5" s="15" t="s">
        <v>18</v>
      </c>
      <c r="D5" s="11" t="s">
        <v>70</v>
      </c>
    </row>
    <row r="6" spans="1:4" x14ac:dyDescent="0.2">
      <c r="A6" s="4" t="s">
        <v>11</v>
      </c>
      <c r="B6" s="22"/>
      <c r="C6" s="8" t="s">
        <v>12</v>
      </c>
    </row>
    <row r="7" spans="1:4" x14ac:dyDescent="0.2">
      <c r="A7" s="4" t="s">
        <v>21</v>
      </c>
      <c r="B7" s="22"/>
      <c r="C7" s="8" t="s">
        <v>12</v>
      </c>
      <c r="D7" s="4" t="s">
        <v>142</v>
      </c>
    </row>
    <row r="8" spans="1:4" x14ac:dyDescent="0.2">
      <c r="A8" s="4" t="s">
        <v>68</v>
      </c>
      <c r="B8" s="22" t="s">
        <v>69</v>
      </c>
      <c r="C8" s="8" t="s">
        <v>12</v>
      </c>
      <c r="D8" s="4" t="s">
        <v>143</v>
      </c>
    </row>
    <row r="9" spans="1:4" x14ac:dyDescent="0.2">
      <c r="A9" s="7" t="s">
        <v>148</v>
      </c>
      <c r="B9" s="22">
        <v>1</v>
      </c>
      <c r="C9" s="16" t="s">
        <v>20</v>
      </c>
      <c r="D9" s="4" t="s">
        <v>152</v>
      </c>
    </row>
    <row r="10" spans="1:4" x14ac:dyDescent="0.2">
      <c r="A10" s="7"/>
      <c r="B10" s="23"/>
      <c r="C10" s="16"/>
    </row>
    <row r="11" spans="1:4" x14ac:dyDescent="0.2">
      <c r="A11" s="43" t="s">
        <v>22</v>
      </c>
      <c r="B11" s="43"/>
      <c r="C11" s="43"/>
      <c r="D11" s="43"/>
    </row>
    <row r="12" spans="1:4" x14ac:dyDescent="0.2">
      <c r="A12" s="11" t="s">
        <v>0</v>
      </c>
      <c r="B12" s="21" t="s">
        <v>17</v>
      </c>
      <c r="C12" s="15" t="s">
        <v>18</v>
      </c>
      <c r="D12" s="11" t="s">
        <v>70</v>
      </c>
    </row>
    <row r="13" spans="1:4" x14ac:dyDescent="0.2">
      <c r="A13" s="4" t="s">
        <v>16</v>
      </c>
      <c r="B13" s="22"/>
      <c r="C13" s="8" t="s">
        <v>19</v>
      </c>
      <c r="D13" s="4" t="s">
        <v>150</v>
      </c>
    </row>
    <row r="14" spans="1:4" x14ac:dyDescent="0.2">
      <c r="A14" s="7" t="s">
        <v>144</v>
      </c>
      <c r="B14" s="22">
        <v>15</v>
      </c>
      <c r="C14" s="16" t="s">
        <v>20</v>
      </c>
      <c r="D14" s="4" t="s">
        <v>146</v>
      </c>
    </row>
    <row r="15" spans="1:4" x14ac:dyDescent="0.2">
      <c r="A15" s="4" t="s">
        <v>147</v>
      </c>
      <c r="B15" s="22">
        <v>1000</v>
      </c>
      <c r="C15" s="8" t="s">
        <v>20</v>
      </c>
      <c r="D15" s="4" t="s">
        <v>146</v>
      </c>
    </row>
    <row r="16" spans="1:4" x14ac:dyDescent="0.2">
      <c r="A16" s="4" t="s">
        <v>145</v>
      </c>
      <c r="B16" s="22">
        <v>10000</v>
      </c>
      <c r="C16" s="8" t="s">
        <v>20</v>
      </c>
      <c r="D16" s="4" t="s">
        <v>146</v>
      </c>
    </row>
    <row r="17" spans="1:4" x14ac:dyDescent="0.2">
      <c r="A17" s="4" t="s">
        <v>178</v>
      </c>
      <c r="B17" s="22">
        <v>100000</v>
      </c>
      <c r="C17" s="8" t="s">
        <v>20</v>
      </c>
      <c r="D17" s="4" t="s">
        <v>176</v>
      </c>
    </row>
    <row r="18" spans="1:4" x14ac:dyDescent="0.2">
      <c r="A18" s="7" t="s">
        <v>179</v>
      </c>
      <c r="B18" s="22" t="s">
        <v>157</v>
      </c>
      <c r="C18" s="16" t="s">
        <v>19</v>
      </c>
      <c r="D18" s="4" t="s">
        <v>156</v>
      </c>
    </row>
    <row r="20" spans="1:4" x14ac:dyDescent="0.2">
      <c r="A20" s="42" t="s">
        <v>67</v>
      </c>
      <c r="B20" s="42"/>
      <c r="C20" s="42"/>
      <c r="D20" s="42"/>
    </row>
    <row r="21" spans="1:4" ht="53.1" customHeight="1" x14ac:dyDescent="0.2">
      <c r="A21" s="40" t="s">
        <v>177</v>
      </c>
      <c r="B21" s="40"/>
      <c r="C21" s="40"/>
      <c r="D21" s="40"/>
    </row>
    <row r="22" spans="1:4" ht="5.25" customHeight="1" x14ac:dyDescent="0.2">
      <c r="B22" s="23"/>
    </row>
    <row r="23" spans="1:4" x14ac:dyDescent="0.2">
      <c r="A23" s="11" t="s">
        <v>158</v>
      </c>
      <c r="B23" s="21" t="s">
        <v>71</v>
      </c>
      <c r="C23" s="15" t="s">
        <v>18</v>
      </c>
      <c r="D23" s="11" t="s">
        <v>70</v>
      </c>
    </row>
    <row r="24" spans="1:4" x14ac:dyDescent="0.2">
      <c r="A24" s="6" t="s">
        <v>7</v>
      </c>
      <c r="B24" s="22" t="s">
        <v>151</v>
      </c>
      <c r="C24" s="8" t="str">
        <f>VLOOKUP(A24,ignore!$A$8:$D$94,4,FALSE)</f>
        <v>list of float (m/s)</v>
      </c>
      <c r="D24" s="4" t="str">
        <f>VLOOKUP(A24,ignore!$A$8:$C$94,3,FALSE)</f>
        <v>list with 1 element per sed. class - requires CLASSES SEDIMENT DIAMETERS as Indirect Calib. Par !</v>
      </c>
    </row>
    <row r="25" spans="1:4" x14ac:dyDescent="0.2">
      <c r="A25" s="6" t="s">
        <v>73</v>
      </c>
      <c r="B25" s="22" t="s">
        <v>151</v>
      </c>
      <c r="C25" s="8" t="str">
        <f>VLOOKUP(A25,ignore!$A$8:$D$94,4,FALSE)</f>
        <v>select</v>
      </c>
      <c r="D25" s="4" t="str">
        <f>VLOOKUP(A25,ignore!$A$8:$C$94,3,FALSE)</f>
        <v>Select a Parameter for more information</v>
      </c>
    </row>
    <row r="26" spans="1:4" x14ac:dyDescent="0.2">
      <c r="A26" s="6" t="s">
        <v>73</v>
      </c>
      <c r="B26" s="22" t="s">
        <v>151</v>
      </c>
      <c r="C26" s="8" t="str">
        <f>VLOOKUP(A26,ignore!$A$8:$D$94,4,FALSE)</f>
        <v>select</v>
      </c>
      <c r="D26" s="4" t="str">
        <f>VLOOKUP(A26,ignore!$A$8:$C$94,3,FALSE)</f>
        <v>Select a Parameter for more information</v>
      </c>
    </row>
    <row r="27" spans="1:4" x14ac:dyDescent="0.2">
      <c r="A27" s="6" t="s">
        <v>73</v>
      </c>
      <c r="B27" s="22" t="s">
        <v>151</v>
      </c>
      <c r="C27" s="8" t="str">
        <f>VLOOKUP(A27,ignore!$A$8:$D$94,4,FALSE)</f>
        <v>select</v>
      </c>
      <c r="D27" s="4" t="str">
        <f>VLOOKUP(A27,ignore!$A$8:$C$94,3,FALSE)</f>
        <v>Select a Parameter for more information</v>
      </c>
    </row>
    <row r="29" spans="1:4" x14ac:dyDescent="0.2">
      <c r="A29" s="11" t="s">
        <v>159</v>
      </c>
      <c r="B29" s="21" t="s">
        <v>162</v>
      </c>
      <c r="C29" s="15" t="s">
        <v>18</v>
      </c>
      <c r="D29" s="11" t="s">
        <v>70</v>
      </c>
    </row>
    <row r="30" spans="1:4" s="29" customFormat="1" x14ac:dyDescent="0.2">
      <c r="A30" s="30" t="s">
        <v>248</v>
      </c>
      <c r="B30" s="22" t="s">
        <v>8</v>
      </c>
      <c r="C30" s="32" t="s">
        <v>160</v>
      </c>
      <c r="D30" s="30" t="s">
        <v>161</v>
      </c>
    </row>
    <row r="31" spans="1:4" x14ac:dyDescent="0.2">
      <c r="A31" s="6" t="s">
        <v>73</v>
      </c>
      <c r="B31" s="22" t="s">
        <v>163</v>
      </c>
      <c r="C31" s="8" t="str">
        <f>VLOOKUP(A31,ignore!$A$8:$D$94,4,FALSE)</f>
        <v>select</v>
      </c>
      <c r="D31" s="4" t="str">
        <f>VLOOKUP(A31,ignore!$A$8:$C$94,3,FALSE)</f>
        <v>Select a Parameter for more information</v>
      </c>
    </row>
    <row r="32" spans="1:4" s="29" customFormat="1" ht="6.75" customHeight="1" x14ac:dyDescent="0.2">
      <c r="A32" s="30"/>
      <c r="B32" s="31"/>
      <c r="C32" s="32"/>
      <c r="D32" s="30"/>
    </row>
    <row r="33" spans="1:4" s="29" customFormat="1" x14ac:dyDescent="0.2">
      <c r="A33" s="37" t="s">
        <v>175</v>
      </c>
      <c r="B33" s="38" t="s">
        <v>172</v>
      </c>
      <c r="C33" s="38" t="s">
        <v>18</v>
      </c>
      <c r="D33" s="37" t="s">
        <v>70</v>
      </c>
    </row>
    <row r="34" spans="1:4" s="33" customFormat="1" ht="25.5" x14ac:dyDescent="0.2">
      <c r="A34" s="33" t="str">
        <f>IF(ISNUMBER(MATCH($A$31,Table3[RECALCULATION PARAMETERS],0)),VLOOKUP($A$31,Table3[],2),"None")</f>
        <v>None</v>
      </c>
      <c r="B34" s="36" t="b">
        <v>1</v>
      </c>
      <c r="C34" s="34" t="s">
        <v>19</v>
      </c>
      <c r="D34" s="35" t="s">
        <v>174</v>
      </c>
    </row>
    <row r="39" spans="1:4" x14ac:dyDescent="0.2">
      <c r="A39" s="13" t="s">
        <v>140</v>
      </c>
      <c r="B39" s="24"/>
      <c r="C39" s="17"/>
      <c r="D39" s="13"/>
    </row>
    <row r="40" spans="1:4" x14ac:dyDescent="0.2">
      <c r="A40" s="9" t="s">
        <v>1</v>
      </c>
      <c r="B40" s="25" t="s">
        <v>2</v>
      </c>
      <c r="C40" s="18" t="str">
        <f>VLOOKUP(A40,ignore!$A$8:$D$94,4)</f>
        <v>float</v>
      </c>
      <c r="D40" s="9" t="str">
        <f>VLOOKUP(A40,ignore!$A$8:$C$94,3)</f>
        <v>diffusion and source terms for Spalart-Allmaras equation</v>
      </c>
    </row>
    <row r="41" spans="1:4" x14ac:dyDescent="0.2">
      <c r="A41" s="9" t="s">
        <v>3</v>
      </c>
      <c r="B41" s="25" t="s">
        <v>4</v>
      </c>
      <c r="C41" s="18" t="str">
        <f>VLOOKUP(A41,ignore!$A$8:$D$94,4)</f>
        <v>float (N/m²)</v>
      </c>
      <c r="D41" s="9" t="str">
        <f>VLOOKUP(A41,ignore!$A$8:$C$94,3)</f>
        <v>list of floats corresponding to number of sediment classes</v>
      </c>
    </row>
    <row r="42" spans="1:4" x14ac:dyDescent="0.2">
      <c r="A42" s="9" t="s">
        <v>5</v>
      </c>
      <c r="B42" s="25" t="s">
        <v>6</v>
      </c>
      <c r="C42" s="18" t="str">
        <f>VLOOKUP(A42,ignore!$A$8:$D$94,4)</f>
        <v>float (g/L)</v>
      </c>
      <c r="D42" s="9" t="str">
        <f>VLOOKUP(A42,ignore!$A$8:$C$94,3)</f>
        <v>list of floats corresponding to number of sediment classes</v>
      </c>
    </row>
    <row r="43" spans="1:4" x14ac:dyDescent="0.2">
      <c r="A43" s="10" t="s">
        <v>7</v>
      </c>
      <c r="B43" s="26" t="s">
        <v>8</v>
      </c>
      <c r="C43" s="19" t="str">
        <f>VLOOKUP(A43,ignore!$A$8:$D$94,4)</f>
        <v>float</v>
      </c>
      <c r="D43" s="10" t="str">
        <f>VLOOKUP(A43,ignore!$A$8:$C$94,3)</f>
        <v>diffusion and source terms for Spalart-Allmaras equation</v>
      </c>
    </row>
  </sheetData>
  <mergeCells count="6">
    <mergeCell ref="A1:D1"/>
    <mergeCell ref="A21:D21"/>
    <mergeCell ref="B2:D2"/>
    <mergeCell ref="A20:D20"/>
    <mergeCell ref="A4:D4"/>
    <mergeCell ref="A11:D11"/>
  </mergeCells>
  <conditionalFormatting sqref="A34">
    <cfRule type="cellIs" dxfId="6" priority="2" operator="notEqual">
      <formula>"None"</formula>
    </cfRule>
  </conditionalFormatting>
  <conditionalFormatting sqref="B34">
    <cfRule type="expression" dxfId="5" priority="1">
      <formula>IF($A$34="None",FALSE,TRUE)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ignore!$A$4:$A$5</xm:f>
          </x14:formula1>
          <xm:sqref>B13</xm:sqref>
        </x14:dataValidation>
        <x14:dataValidation type="list" allowBlank="1" showInputMessage="1" showErrorMessage="1">
          <x14:formula1>
            <xm:f>ignore!$A$8:$A$94</xm:f>
          </x14:formula1>
          <xm:sqref>A24:A27 A40:A43 A31</xm:sqref>
        </x14:dataValidation>
        <x14:dataValidation type="list" allowBlank="1" showInputMessage="1" showErrorMessage="1">
          <x14:formula1>
            <xm:f>ignore!$F$9:$F$11</xm:f>
          </x14:formula1>
          <xm:sqref>B18</xm:sqref>
        </x14:dataValidation>
        <x14:dataValidation type="list" allowBlank="1" showInputMessage="1" showErrorMessage="1">
          <x14:formula1>
            <xm:f>ignore!$C$4:$C$5</xm:f>
          </x14:formula1>
          <xm:sqref>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4"/>
  <sheetViews>
    <sheetView topLeftCell="A59" workbookViewId="0">
      <selection activeCell="C73" sqref="C73"/>
    </sheetView>
  </sheetViews>
  <sheetFormatPr defaultRowHeight="12.75" x14ac:dyDescent="0.2"/>
  <cols>
    <col min="1" max="1" width="28.140625" customWidth="1"/>
    <col min="3" max="3" width="40.85546875" customWidth="1"/>
    <col min="5" max="5" width="5.85546875" customWidth="1"/>
    <col min="6" max="6" width="32.140625" customWidth="1"/>
    <col min="7" max="7" width="31.5703125" customWidth="1"/>
  </cols>
  <sheetData>
    <row r="1" spans="1:7" x14ac:dyDescent="0.2">
      <c r="A1" t="s">
        <v>10</v>
      </c>
    </row>
    <row r="3" spans="1:7" x14ac:dyDescent="0.2">
      <c r="A3" s="1" t="s">
        <v>13</v>
      </c>
      <c r="C3" t="s">
        <v>173</v>
      </c>
    </row>
    <row r="4" spans="1:7" x14ac:dyDescent="0.2">
      <c r="A4" t="s">
        <v>14</v>
      </c>
      <c r="C4" t="b">
        <v>1</v>
      </c>
    </row>
    <row r="5" spans="1:7" x14ac:dyDescent="0.2">
      <c r="A5" t="s">
        <v>15</v>
      </c>
      <c r="C5" t="b">
        <v>0</v>
      </c>
    </row>
    <row r="8" spans="1:7" x14ac:dyDescent="0.2">
      <c r="A8" s="1" t="s">
        <v>73</v>
      </c>
      <c r="B8" s="1" t="s">
        <v>54</v>
      </c>
      <c r="C8" s="1" t="s">
        <v>74</v>
      </c>
      <c r="D8" s="1" t="s">
        <v>19</v>
      </c>
      <c r="F8" s="28" t="s">
        <v>153</v>
      </c>
    </row>
    <row r="9" spans="1:7" x14ac:dyDescent="0.2">
      <c r="A9" t="s">
        <v>102</v>
      </c>
      <c r="B9" s="2">
        <v>1E-4</v>
      </c>
      <c r="C9" t="s">
        <v>39</v>
      </c>
      <c r="D9" s="3" t="s">
        <v>76</v>
      </c>
      <c r="F9" t="s">
        <v>157</v>
      </c>
    </row>
    <row r="10" spans="1:7" x14ac:dyDescent="0.2">
      <c r="A10" t="s">
        <v>98</v>
      </c>
      <c r="B10" s="2">
        <v>9.9999999999999995E-7</v>
      </c>
      <c r="C10" t="s">
        <v>41</v>
      </c>
      <c r="D10" s="3" t="s">
        <v>76</v>
      </c>
      <c r="F10" t="s">
        <v>154</v>
      </c>
    </row>
    <row r="11" spans="1:7" x14ac:dyDescent="0.2">
      <c r="A11" t="s">
        <v>100</v>
      </c>
      <c r="B11" s="2">
        <v>9.9999999999999995E-7</v>
      </c>
      <c r="C11" t="s">
        <v>40</v>
      </c>
      <c r="D11" s="3" t="s">
        <v>76</v>
      </c>
      <c r="F11" t="s">
        <v>155</v>
      </c>
    </row>
    <row r="12" spans="1:7" x14ac:dyDescent="0.2">
      <c r="A12" t="s">
        <v>97</v>
      </c>
      <c r="B12" s="2">
        <v>9.9999999999999995E-7</v>
      </c>
      <c r="C12" t="s">
        <v>42</v>
      </c>
      <c r="D12" s="3" t="s">
        <v>76</v>
      </c>
    </row>
    <row r="13" spans="1:7" x14ac:dyDescent="0.2">
      <c r="A13" t="s">
        <v>204</v>
      </c>
      <c r="B13" t="s">
        <v>25</v>
      </c>
      <c r="D13" t="s">
        <v>75</v>
      </c>
      <c r="F13" s="1" t="s">
        <v>165</v>
      </c>
      <c r="G13" s="1" t="s">
        <v>164</v>
      </c>
    </row>
    <row r="14" spans="1:7" x14ac:dyDescent="0.2">
      <c r="A14" t="s">
        <v>130</v>
      </c>
      <c r="B14" t="s">
        <v>23</v>
      </c>
      <c r="C14" t="s">
        <v>27</v>
      </c>
      <c r="D14" t="s">
        <v>75</v>
      </c>
      <c r="F14" s="30" t="s">
        <v>59</v>
      </c>
      <c r="G14" s="30" t="s">
        <v>7</v>
      </c>
    </row>
    <row r="15" spans="1:7" x14ac:dyDescent="0.2">
      <c r="A15" t="s">
        <v>205</v>
      </c>
      <c r="B15" t="s">
        <v>23</v>
      </c>
      <c r="C15" t="s">
        <v>30</v>
      </c>
      <c r="D15" t="s">
        <v>75</v>
      </c>
      <c r="F15" s="30" t="s">
        <v>57</v>
      </c>
      <c r="G15" s="30" t="s">
        <v>7</v>
      </c>
    </row>
    <row r="16" spans="1:7" x14ac:dyDescent="0.2">
      <c r="A16" t="s">
        <v>206</v>
      </c>
      <c r="B16">
        <v>0.9</v>
      </c>
      <c r="C16" t="s">
        <v>66</v>
      </c>
      <c r="D16" t="s">
        <v>76</v>
      </c>
    </row>
    <row r="17" spans="1:4" x14ac:dyDescent="0.2">
      <c r="A17" t="s">
        <v>207</v>
      </c>
      <c r="B17" t="s">
        <v>23</v>
      </c>
      <c r="C17" t="s">
        <v>53</v>
      </c>
      <c r="D17" t="s">
        <v>75</v>
      </c>
    </row>
    <row r="18" spans="1:4" x14ac:dyDescent="0.2">
      <c r="A18" t="s">
        <v>208</v>
      </c>
      <c r="B18" t="s">
        <v>24</v>
      </c>
      <c r="C18" t="s">
        <v>79</v>
      </c>
      <c r="D18" t="s">
        <v>80</v>
      </c>
    </row>
    <row r="19" spans="1:4" x14ac:dyDescent="0.2">
      <c r="A19" t="s">
        <v>209</v>
      </c>
      <c r="B19">
        <v>0.1</v>
      </c>
      <c r="C19" t="s">
        <v>77</v>
      </c>
      <c r="D19" t="s">
        <v>76</v>
      </c>
    </row>
    <row r="20" spans="1:4" x14ac:dyDescent="0.2">
      <c r="A20" t="s">
        <v>210</v>
      </c>
      <c r="B20">
        <v>0.03</v>
      </c>
      <c r="C20" t="s">
        <v>78</v>
      </c>
      <c r="D20" t="s">
        <v>76</v>
      </c>
    </row>
    <row r="21" spans="1:4" x14ac:dyDescent="0.2">
      <c r="A21" t="s">
        <v>211</v>
      </c>
      <c r="B21">
        <v>0.6</v>
      </c>
      <c r="C21" t="s">
        <v>34</v>
      </c>
      <c r="D21" t="s">
        <v>76</v>
      </c>
    </row>
    <row r="22" spans="1:4" x14ac:dyDescent="0.2">
      <c r="A22" t="s">
        <v>212</v>
      </c>
      <c r="B22">
        <v>0.55000000000000004</v>
      </c>
      <c r="C22" t="s">
        <v>33</v>
      </c>
      <c r="D22" t="s">
        <v>76</v>
      </c>
    </row>
    <row r="23" spans="1:4" x14ac:dyDescent="0.2">
      <c r="A23" t="s">
        <v>213</v>
      </c>
      <c r="B23">
        <v>1</v>
      </c>
      <c r="C23" t="s">
        <v>34</v>
      </c>
      <c r="D23" t="s">
        <v>20</v>
      </c>
    </row>
    <row r="24" spans="1:4" x14ac:dyDescent="0.2">
      <c r="A24" t="s">
        <v>214</v>
      </c>
      <c r="B24">
        <v>0.55000000000000004</v>
      </c>
      <c r="C24" t="s">
        <v>33</v>
      </c>
      <c r="D24" t="s">
        <v>76</v>
      </c>
    </row>
    <row r="25" spans="1:4" x14ac:dyDescent="0.2">
      <c r="A25" t="s">
        <v>215</v>
      </c>
      <c r="B25" t="s">
        <v>25</v>
      </c>
      <c r="C25" t="s">
        <v>81</v>
      </c>
      <c r="D25" t="s">
        <v>75</v>
      </c>
    </row>
    <row r="26" spans="1:4" x14ac:dyDescent="0.2">
      <c r="A26" t="s">
        <v>216</v>
      </c>
      <c r="B26" t="s">
        <v>50</v>
      </c>
      <c r="C26" t="s">
        <v>51</v>
      </c>
      <c r="D26" t="s">
        <v>82</v>
      </c>
    </row>
    <row r="27" spans="1:4" x14ac:dyDescent="0.2">
      <c r="A27" t="s">
        <v>217</v>
      </c>
      <c r="B27">
        <v>1</v>
      </c>
      <c r="C27" t="s">
        <v>52</v>
      </c>
      <c r="D27" t="s">
        <v>83</v>
      </c>
    </row>
    <row r="28" spans="1:4" x14ac:dyDescent="0.2">
      <c r="A28" t="s">
        <v>218</v>
      </c>
      <c r="B28">
        <v>4</v>
      </c>
      <c r="C28" t="s">
        <v>84</v>
      </c>
      <c r="D28" t="s">
        <v>20</v>
      </c>
    </row>
    <row r="29" spans="1:4" x14ac:dyDescent="0.2">
      <c r="A29" t="s">
        <v>219</v>
      </c>
      <c r="B29" t="s">
        <v>31</v>
      </c>
      <c r="C29" t="s">
        <v>85</v>
      </c>
      <c r="D29" t="s">
        <v>80</v>
      </c>
    </row>
    <row r="30" spans="1:4" x14ac:dyDescent="0.2">
      <c r="A30" t="s">
        <v>220</v>
      </c>
      <c r="B30">
        <v>1</v>
      </c>
      <c r="C30" t="s">
        <v>35</v>
      </c>
      <c r="D30" t="s">
        <v>86</v>
      </c>
    </row>
    <row r="31" spans="1:4" x14ac:dyDescent="0.2">
      <c r="A31" t="s">
        <v>221</v>
      </c>
      <c r="B31">
        <v>1</v>
      </c>
      <c r="C31" t="s">
        <v>35</v>
      </c>
      <c r="D31" t="s">
        <v>86</v>
      </c>
    </row>
    <row r="32" spans="1:4" x14ac:dyDescent="0.2">
      <c r="A32" t="s">
        <v>222</v>
      </c>
      <c r="B32">
        <v>1</v>
      </c>
      <c r="C32" t="s">
        <v>35</v>
      </c>
      <c r="D32" t="s">
        <v>86</v>
      </c>
    </row>
    <row r="33" spans="1:4" x14ac:dyDescent="0.2">
      <c r="A33" t="s">
        <v>223</v>
      </c>
      <c r="B33">
        <v>1</v>
      </c>
      <c r="C33" t="s">
        <v>35</v>
      </c>
      <c r="D33" t="s">
        <v>86</v>
      </c>
    </row>
    <row r="34" spans="1:4" x14ac:dyDescent="0.2">
      <c r="A34" t="s">
        <v>224</v>
      </c>
      <c r="B34">
        <v>3</v>
      </c>
      <c r="C34" t="s">
        <v>46</v>
      </c>
      <c r="D34" t="s">
        <v>20</v>
      </c>
    </row>
    <row r="35" spans="1:4" x14ac:dyDescent="0.2">
      <c r="A35" t="s">
        <v>225</v>
      </c>
      <c r="B35">
        <v>60</v>
      </c>
      <c r="C35" t="s">
        <v>39</v>
      </c>
      <c r="D35" t="s">
        <v>20</v>
      </c>
    </row>
    <row r="36" spans="1:4" x14ac:dyDescent="0.2">
      <c r="A36" t="s">
        <v>226</v>
      </c>
      <c r="B36">
        <v>50</v>
      </c>
      <c r="C36" t="s">
        <v>44</v>
      </c>
      <c r="D36" t="s">
        <v>20</v>
      </c>
    </row>
    <row r="37" spans="1:4" x14ac:dyDescent="0.2">
      <c r="A37" t="s">
        <v>227</v>
      </c>
      <c r="B37">
        <v>200</v>
      </c>
      <c r="C37" t="s">
        <v>43</v>
      </c>
      <c r="D37" t="s">
        <v>20</v>
      </c>
    </row>
    <row r="38" spans="1:4" x14ac:dyDescent="0.2">
      <c r="A38" t="s">
        <v>228</v>
      </c>
      <c r="B38">
        <v>8000</v>
      </c>
      <c r="C38" t="s">
        <v>87</v>
      </c>
      <c r="D38" t="s">
        <v>20</v>
      </c>
    </row>
    <row r="39" spans="1:4" x14ac:dyDescent="0.2">
      <c r="A39" t="s">
        <v>229</v>
      </c>
      <c r="B39">
        <v>1</v>
      </c>
      <c r="C39" t="s">
        <v>88</v>
      </c>
      <c r="D39" t="s">
        <v>20</v>
      </c>
    </row>
    <row r="40" spans="1:4" x14ac:dyDescent="0.2">
      <c r="A40" t="s">
        <v>230</v>
      </c>
      <c r="B40" t="s">
        <v>48</v>
      </c>
      <c r="C40" t="s">
        <v>90</v>
      </c>
      <c r="D40" t="s">
        <v>89</v>
      </c>
    </row>
    <row r="41" spans="1:4" x14ac:dyDescent="0.2">
      <c r="A41" t="s">
        <v>231</v>
      </c>
      <c r="B41" t="s">
        <v>47</v>
      </c>
      <c r="C41" t="s">
        <v>91</v>
      </c>
      <c r="D41" t="s">
        <v>89</v>
      </c>
    </row>
    <row r="42" spans="1:4" x14ac:dyDescent="0.2">
      <c r="A42" t="s">
        <v>232</v>
      </c>
      <c r="B42" t="s">
        <v>25</v>
      </c>
      <c r="C42" t="s">
        <v>92</v>
      </c>
      <c r="D42" t="s">
        <v>75</v>
      </c>
    </row>
    <row r="43" spans="1:4" x14ac:dyDescent="0.2">
      <c r="A43" t="s">
        <v>233</v>
      </c>
      <c r="B43">
        <v>14</v>
      </c>
      <c r="C43" t="s">
        <v>93</v>
      </c>
      <c r="D43" t="s">
        <v>20</v>
      </c>
    </row>
    <row r="44" spans="1:4" x14ac:dyDescent="0.2">
      <c r="A44" t="s">
        <v>234</v>
      </c>
      <c r="B44">
        <v>5</v>
      </c>
      <c r="C44" t="s">
        <v>93</v>
      </c>
      <c r="D44" t="s">
        <v>20</v>
      </c>
    </row>
    <row r="45" spans="1:4" x14ac:dyDescent="0.2">
      <c r="A45" t="s">
        <v>235</v>
      </c>
      <c r="B45">
        <v>14</v>
      </c>
      <c r="C45" t="s">
        <v>93</v>
      </c>
      <c r="D45" t="s">
        <v>20</v>
      </c>
    </row>
    <row r="46" spans="1:4" x14ac:dyDescent="0.2">
      <c r="A46" t="s">
        <v>236</v>
      </c>
      <c r="B46">
        <v>1</v>
      </c>
      <c r="C46" t="s">
        <v>94</v>
      </c>
      <c r="D46" t="s">
        <v>20</v>
      </c>
    </row>
    <row r="47" spans="1:4" x14ac:dyDescent="0.2">
      <c r="A47" t="s">
        <v>95</v>
      </c>
      <c r="B47">
        <v>1</v>
      </c>
      <c r="C47" t="s">
        <v>94</v>
      </c>
      <c r="D47" t="s">
        <v>20</v>
      </c>
    </row>
    <row r="48" spans="1:4" x14ac:dyDescent="0.2">
      <c r="A48" t="s">
        <v>96</v>
      </c>
      <c r="B48">
        <v>1</v>
      </c>
      <c r="C48" t="s">
        <v>94</v>
      </c>
      <c r="D48" t="s">
        <v>20</v>
      </c>
    </row>
    <row r="49" spans="1:4" x14ac:dyDescent="0.2">
      <c r="A49" t="s">
        <v>237</v>
      </c>
      <c r="B49" s="2">
        <v>1E-4</v>
      </c>
      <c r="C49" t="s">
        <v>38</v>
      </c>
      <c r="D49" t="s">
        <v>76</v>
      </c>
    </row>
    <row r="50" spans="1:4" x14ac:dyDescent="0.2">
      <c r="A50" t="s">
        <v>102</v>
      </c>
      <c r="B50" s="2">
        <v>9.9999999999999995E-7</v>
      </c>
      <c r="C50" t="s">
        <v>103</v>
      </c>
      <c r="D50" t="s">
        <v>76</v>
      </c>
    </row>
    <row r="51" spans="1:4" x14ac:dyDescent="0.2">
      <c r="A51" t="s">
        <v>100</v>
      </c>
      <c r="B51" s="2">
        <v>1.0000000000000001E-9</v>
      </c>
      <c r="C51" t="s">
        <v>101</v>
      </c>
      <c r="D51" t="s">
        <v>76</v>
      </c>
    </row>
    <row r="52" spans="1:4" x14ac:dyDescent="0.2">
      <c r="A52" t="s">
        <v>98</v>
      </c>
      <c r="B52" s="2">
        <v>1.0000000000000001E-9</v>
      </c>
      <c r="C52" t="s">
        <v>99</v>
      </c>
      <c r="D52" t="s">
        <v>76</v>
      </c>
    </row>
    <row r="53" spans="1:4" x14ac:dyDescent="0.2">
      <c r="A53" t="s">
        <v>97</v>
      </c>
      <c r="B53" s="2">
        <v>1.0000000000000001E-9</v>
      </c>
      <c r="C53" t="s">
        <v>104</v>
      </c>
      <c r="D53" t="s">
        <v>76</v>
      </c>
    </row>
    <row r="54" spans="1:4" x14ac:dyDescent="0.2">
      <c r="A54" t="s">
        <v>238</v>
      </c>
      <c r="B54" t="s">
        <v>28</v>
      </c>
      <c r="C54" t="s">
        <v>29</v>
      </c>
      <c r="D54" t="s">
        <v>76</v>
      </c>
    </row>
    <row r="55" spans="1:4" x14ac:dyDescent="0.2">
      <c r="A55" t="s">
        <v>239</v>
      </c>
      <c r="B55" t="s">
        <v>23</v>
      </c>
      <c r="C55" t="s">
        <v>27</v>
      </c>
      <c r="D55" t="s">
        <v>76</v>
      </c>
    </row>
    <row r="56" spans="1:4" x14ac:dyDescent="0.2">
      <c r="A56" t="s">
        <v>240</v>
      </c>
      <c r="B56" t="s">
        <v>36</v>
      </c>
      <c r="C56" t="s">
        <v>37</v>
      </c>
      <c r="D56" t="s">
        <v>80</v>
      </c>
    </row>
    <row r="57" spans="1:4" x14ac:dyDescent="0.2">
      <c r="A57" t="s">
        <v>241</v>
      </c>
      <c r="B57" t="s">
        <v>25</v>
      </c>
      <c r="C57" t="s">
        <v>105</v>
      </c>
      <c r="D57" t="s">
        <v>75</v>
      </c>
    </row>
    <row r="58" spans="1:4" x14ac:dyDescent="0.2">
      <c r="A58" t="s">
        <v>242</v>
      </c>
      <c r="B58">
        <v>1</v>
      </c>
      <c r="C58" t="s">
        <v>106</v>
      </c>
      <c r="D58" t="s">
        <v>20</v>
      </c>
    </row>
    <row r="59" spans="1:4" x14ac:dyDescent="0.2">
      <c r="A59" t="s">
        <v>243</v>
      </c>
      <c r="B59">
        <v>2</v>
      </c>
      <c r="C59" t="s">
        <v>45</v>
      </c>
      <c r="D59" t="s">
        <v>20</v>
      </c>
    </row>
    <row r="60" spans="1:4" x14ac:dyDescent="0.2">
      <c r="A60" t="s">
        <v>244</v>
      </c>
      <c r="B60">
        <v>2</v>
      </c>
      <c r="C60" t="s">
        <v>32</v>
      </c>
      <c r="D60" t="s">
        <v>20</v>
      </c>
    </row>
    <row r="61" spans="1:4" x14ac:dyDescent="0.2">
      <c r="A61" t="s">
        <v>245</v>
      </c>
      <c r="B61">
        <v>3</v>
      </c>
      <c r="C61" t="s">
        <v>107</v>
      </c>
      <c r="D61" t="s">
        <v>20</v>
      </c>
    </row>
    <row r="62" spans="1:4" x14ac:dyDescent="0.2">
      <c r="A62" t="s">
        <v>246</v>
      </c>
      <c r="B62" t="s">
        <v>23</v>
      </c>
      <c r="C62" t="s">
        <v>26</v>
      </c>
      <c r="D62" t="s">
        <v>75</v>
      </c>
    </row>
    <row r="63" spans="1:4" x14ac:dyDescent="0.2">
      <c r="A63" t="s">
        <v>247</v>
      </c>
      <c r="B63" t="s">
        <v>49</v>
      </c>
      <c r="C63" t="s">
        <v>108</v>
      </c>
      <c r="D63" t="s">
        <v>80</v>
      </c>
    </row>
    <row r="64" spans="1:4" x14ac:dyDescent="0.2">
      <c r="A64" t="s">
        <v>72</v>
      </c>
      <c r="B64" t="s">
        <v>54</v>
      </c>
      <c r="C64" s="1" t="s">
        <v>74</v>
      </c>
      <c r="D64" s="1" t="s">
        <v>19</v>
      </c>
    </row>
    <row r="65" spans="1:4" x14ac:dyDescent="0.2">
      <c r="A65" t="s">
        <v>181</v>
      </c>
      <c r="B65">
        <v>0.3</v>
      </c>
      <c r="C65" t="s">
        <v>61</v>
      </c>
      <c r="D65" t="s">
        <v>109</v>
      </c>
    </row>
    <row r="66" spans="1:4" x14ac:dyDescent="0.2">
      <c r="A66" t="s">
        <v>182</v>
      </c>
      <c r="B66" t="s">
        <v>23</v>
      </c>
      <c r="C66" t="s">
        <v>63</v>
      </c>
      <c r="D66" t="s">
        <v>75</v>
      </c>
    </row>
    <row r="67" spans="1:4" x14ac:dyDescent="0.2">
      <c r="A67" t="s">
        <v>183</v>
      </c>
      <c r="B67">
        <v>1</v>
      </c>
      <c r="C67" t="s">
        <v>110</v>
      </c>
      <c r="D67" t="s">
        <v>20</v>
      </c>
    </row>
    <row r="68" spans="1:4" x14ac:dyDescent="0.2">
      <c r="A68" t="s">
        <v>184</v>
      </c>
      <c r="B68">
        <v>1.3</v>
      </c>
      <c r="C68" t="s">
        <v>111</v>
      </c>
      <c r="D68" t="s">
        <v>76</v>
      </c>
    </row>
    <row r="69" spans="1:4" x14ac:dyDescent="0.2">
      <c r="A69" t="s">
        <v>1</v>
      </c>
      <c r="B69" t="s">
        <v>2</v>
      </c>
      <c r="C69" t="s">
        <v>113</v>
      </c>
      <c r="D69" t="s">
        <v>166</v>
      </c>
    </row>
    <row r="70" spans="1:4" x14ac:dyDescent="0.2">
      <c r="A70" t="s">
        <v>185</v>
      </c>
      <c r="B70" t="s">
        <v>60</v>
      </c>
      <c r="C70" t="s">
        <v>113</v>
      </c>
      <c r="D70" t="s">
        <v>167</v>
      </c>
    </row>
    <row r="71" spans="1:4" x14ac:dyDescent="0.2">
      <c r="A71" t="s">
        <v>186</v>
      </c>
      <c r="B71" t="s">
        <v>58</v>
      </c>
      <c r="C71" t="s">
        <v>113</v>
      </c>
      <c r="D71" t="s">
        <v>168</v>
      </c>
    </row>
    <row r="72" spans="1:4" x14ac:dyDescent="0.2">
      <c r="A72" t="s">
        <v>7</v>
      </c>
      <c r="B72" t="s">
        <v>8</v>
      </c>
      <c r="C72" t="s">
        <v>249</v>
      </c>
      <c r="D72" t="s">
        <v>169</v>
      </c>
    </row>
    <row r="73" spans="1:4" x14ac:dyDescent="0.2">
      <c r="A73" t="s">
        <v>187</v>
      </c>
      <c r="B73" t="s">
        <v>64</v>
      </c>
      <c r="C73" t="s">
        <v>113</v>
      </c>
      <c r="D73" t="s">
        <v>170</v>
      </c>
    </row>
    <row r="74" spans="1:4" x14ac:dyDescent="0.2">
      <c r="A74" t="s">
        <v>188</v>
      </c>
      <c r="B74" t="s">
        <v>56</v>
      </c>
      <c r="C74" t="s">
        <v>114</v>
      </c>
      <c r="D74" t="s">
        <v>171</v>
      </c>
    </row>
    <row r="75" spans="1:4" x14ac:dyDescent="0.2">
      <c r="A75" t="s">
        <v>130</v>
      </c>
      <c r="B75" t="s">
        <v>131</v>
      </c>
      <c r="C75" t="s">
        <v>132</v>
      </c>
      <c r="D75" t="s">
        <v>75</v>
      </c>
    </row>
    <row r="76" spans="1:4" x14ac:dyDescent="0.2">
      <c r="A76" t="s">
        <v>189</v>
      </c>
      <c r="B76" t="s">
        <v>55</v>
      </c>
      <c r="C76" t="s">
        <v>115</v>
      </c>
      <c r="D76" t="s">
        <v>75</v>
      </c>
    </row>
    <row r="77" spans="1:4" x14ac:dyDescent="0.2">
      <c r="A77" t="s">
        <v>190</v>
      </c>
      <c r="B77">
        <v>1</v>
      </c>
      <c r="C77" t="s">
        <v>116</v>
      </c>
      <c r="D77" t="s">
        <v>20</v>
      </c>
    </row>
    <row r="78" spans="1:4" x14ac:dyDescent="0.2">
      <c r="A78" t="s">
        <v>191</v>
      </c>
      <c r="B78">
        <v>1</v>
      </c>
      <c r="C78" t="s">
        <v>117</v>
      </c>
      <c r="D78" t="s">
        <v>20</v>
      </c>
    </row>
    <row r="79" spans="1:4" x14ac:dyDescent="0.2">
      <c r="A79" t="s">
        <v>3</v>
      </c>
      <c r="B79" t="s">
        <v>4</v>
      </c>
      <c r="C79" t="s">
        <v>118</v>
      </c>
      <c r="D79" t="s">
        <v>112</v>
      </c>
    </row>
    <row r="80" spans="1:4" x14ac:dyDescent="0.2">
      <c r="A80" t="s">
        <v>192</v>
      </c>
      <c r="B80">
        <v>1.5</v>
      </c>
      <c r="C80" t="s">
        <v>118</v>
      </c>
      <c r="D80" t="s">
        <v>109</v>
      </c>
    </row>
    <row r="81" spans="1:4" x14ac:dyDescent="0.2">
      <c r="A81" t="s">
        <v>5</v>
      </c>
      <c r="B81" t="s">
        <v>6</v>
      </c>
      <c r="C81" t="s">
        <v>118</v>
      </c>
      <c r="D81" t="s">
        <v>119</v>
      </c>
    </row>
    <row r="82" spans="1:4" x14ac:dyDescent="0.2">
      <c r="A82" t="s">
        <v>193</v>
      </c>
      <c r="B82" s="2">
        <v>1E-3</v>
      </c>
      <c r="C82" t="s">
        <v>121</v>
      </c>
      <c r="D82" t="s">
        <v>120</v>
      </c>
    </row>
    <row r="83" spans="1:4" x14ac:dyDescent="0.2">
      <c r="A83" t="s">
        <v>194</v>
      </c>
      <c r="B83">
        <v>8</v>
      </c>
      <c r="C83" t="s">
        <v>122</v>
      </c>
      <c r="D83" t="s">
        <v>83</v>
      </c>
    </row>
    <row r="84" spans="1:4" x14ac:dyDescent="0.2">
      <c r="A84" t="s">
        <v>195</v>
      </c>
      <c r="B84">
        <v>3</v>
      </c>
      <c r="C84" t="s">
        <v>123</v>
      </c>
      <c r="D84" t="s">
        <v>20</v>
      </c>
    </row>
    <row r="85" spans="1:4" x14ac:dyDescent="0.2">
      <c r="A85" t="s">
        <v>196</v>
      </c>
      <c r="B85" t="s">
        <v>62</v>
      </c>
      <c r="C85" t="s">
        <v>124</v>
      </c>
      <c r="D85" t="s">
        <v>125</v>
      </c>
    </row>
    <row r="86" spans="1:4" x14ac:dyDescent="0.2">
      <c r="A86" t="s">
        <v>65</v>
      </c>
      <c r="B86">
        <v>1</v>
      </c>
      <c r="C86" t="s">
        <v>126</v>
      </c>
      <c r="D86" t="s">
        <v>76</v>
      </c>
    </row>
    <row r="87" spans="1:4" x14ac:dyDescent="0.2">
      <c r="A87" t="s">
        <v>197</v>
      </c>
      <c r="B87">
        <v>14</v>
      </c>
      <c r="C87" t="s">
        <v>129</v>
      </c>
      <c r="D87" t="s">
        <v>20</v>
      </c>
    </row>
    <row r="88" spans="1:4" x14ac:dyDescent="0.2">
      <c r="A88" t="s">
        <v>127</v>
      </c>
      <c r="B88">
        <v>14</v>
      </c>
      <c r="C88" t="s">
        <v>128</v>
      </c>
      <c r="D88" t="s">
        <v>20</v>
      </c>
    </row>
    <row r="89" spans="1:4" x14ac:dyDescent="0.2">
      <c r="A89" t="s">
        <v>198</v>
      </c>
      <c r="B89" t="s">
        <v>23</v>
      </c>
      <c r="C89" t="s">
        <v>133</v>
      </c>
      <c r="D89" t="s">
        <v>75</v>
      </c>
    </row>
    <row r="90" spans="1:4" x14ac:dyDescent="0.2">
      <c r="A90" t="s">
        <v>199</v>
      </c>
      <c r="B90">
        <v>0.8</v>
      </c>
      <c r="C90" t="s">
        <v>134</v>
      </c>
      <c r="D90" t="s">
        <v>76</v>
      </c>
    </row>
    <row r="91" spans="1:4" x14ac:dyDescent="0.2">
      <c r="A91" t="s">
        <v>200</v>
      </c>
      <c r="B91">
        <v>1</v>
      </c>
      <c r="C91" t="s">
        <v>135</v>
      </c>
      <c r="D91" t="s">
        <v>20</v>
      </c>
    </row>
    <row r="92" spans="1:4" x14ac:dyDescent="0.2">
      <c r="A92" t="s">
        <v>201</v>
      </c>
      <c r="B92" t="s">
        <v>131</v>
      </c>
      <c r="C92" t="s">
        <v>136</v>
      </c>
      <c r="D92" t="s">
        <v>75</v>
      </c>
    </row>
    <row r="93" spans="1:4" x14ac:dyDescent="0.2">
      <c r="A93" t="s">
        <v>202</v>
      </c>
      <c r="B93" t="s">
        <v>137</v>
      </c>
      <c r="C93" t="s">
        <v>138</v>
      </c>
      <c r="D93" t="s">
        <v>75</v>
      </c>
    </row>
    <row r="94" spans="1:4" x14ac:dyDescent="0.2">
      <c r="A94" t="s">
        <v>203</v>
      </c>
      <c r="B94">
        <v>1</v>
      </c>
      <c r="C94" t="s">
        <v>139</v>
      </c>
      <c r="D94" t="s">
        <v>20</v>
      </c>
    </row>
  </sheetData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ignore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Sebastian Schwindt</cp:lastModifiedBy>
  <cp:revision>5</cp:revision>
  <cp:lastPrinted>2022-04-04T12:04:14Z</cp:lastPrinted>
  <dcterms:created xsi:type="dcterms:W3CDTF">2022-03-28T17:39:18Z</dcterms:created>
  <dcterms:modified xsi:type="dcterms:W3CDTF">2022-04-12T17:04:01Z</dcterms:modified>
  <dc:language>en-US</dc:language>
</cp:coreProperties>
</file>