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INPUT" sheetId="1" state="visible" r:id="rId1"/>
    <sheet name="ignore" sheetId="2" state="visible" r:id="rId2"/>
  </sheets>
  <calcPr/>
</workbook>
</file>

<file path=xl/sharedStrings.xml><?xml version="1.0" encoding="utf-8"?>
<sst xmlns="http://schemas.openxmlformats.org/spreadsheetml/2006/main" count="254" uniqueCount="254">
  <si>
    <t xml:space="preserve">TEMPLATE FOR INPUT PARAMETERS FOR THE steady_surrogate PYTHON PACKAGE</t>
  </si>
  <si>
    <t xml:space="preserve">Only fill such formatted cells</t>
  </si>
  <si>
    <t xml:space="preserve">Do not modify any other cells (code may crash)</t>
  </si>
  <si>
    <t>TELEMAC</t>
  </si>
  <si>
    <t>PARAMETER</t>
  </si>
  <si>
    <t>VALUE</t>
  </si>
  <si>
    <t>TYPE</t>
  </si>
  <si>
    <t>HINT</t>
  </si>
  <si>
    <t xml:space="preserve">Name of TELEMAC steering file (.cas)</t>
  </si>
  <si>
    <t>string</t>
  </si>
  <si>
    <t xml:space="preserve">Name of Gaia steering file (.cas, optional)</t>
  </si>
  <si>
    <t xml:space="preserve">Only use with morphodynamic simulations</t>
  </si>
  <si>
    <t xml:space="preserve">Simulation path</t>
  </si>
  <si>
    <t>/home/modeler/simulations/</t>
  </si>
  <si>
    <t xml:space="preserve">Copy path from file explorer (MUST end on "/" or "\"</t>
  </si>
  <si>
    <t xml:space="preserve">Number of CPUs</t>
  </si>
  <si>
    <t>int</t>
  </si>
  <si>
    <t xml:space="preserve">Requires MPI (TELEMAC parallelization) to be installed</t>
  </si>
  <si>
    <t xml:space="preserve">ACTIVE LEARNING</t>
  </si>
  <si>
    <t xml:space="preserve">Active learning strategy</t>
  </si>
  <si>
    <t xml:space="preserve">Relative Entropy (RE)</t>
  </si>
  <si>
    <t>select</t>
  </si>
  <si>
    <t xml:space="preserve">Either relative entropy or Bayesian model evidence</t>
  </si>
  <si>
    <t xml:space="preserve">Limit for number of Bayesian iterations (it_limit)</t>
  </si>
  <si>
    <t xml:space="preserve">Corresponds to number of full-complexity model runs</t>
  </si>
  <si>
    <t xml:space="preserve">Active learning sample number (al_samples)</t>
  </si>
  <si>
    <t xml:space="preserve">Subsets from prior for active learning</t>
  </si>
  <si>
    <t xml:space="preserve">Monte Carlo sample number in parameter space (mc_samples)</t>
  </si>
  <si>
    <t xml:space="preserve">mc_samples &gt; (it_limit + al_samples) &gt;&gt; 1000</t>
  </si>
  <si>
    <t xml:space="preserve">Monte Carlo sample number in output space (mc_samples_al)</t>
  </si>
  <si>
    <t xml:space="preserve">For calculation of information theory scores</t>
  </si>
  <si>
    <t xml:space="preserve">Calibration variable (calib_target)</t>
  </si>
  <si>
    <t xml:space="preserve">TOPOGRAPHIC CHANGE</t>
  </si>
  <si>
    <t xml:space="preserve">What is the nature of your measurement data?</t>
  </si>
  <si>
    <t xml:space="preserve">Cailbration file (calib_pts)</t>
  </si>
  <si>
    <t>/home/data/calibration_points.csv</t>
  </si>
  <si>
    <t xml:space="preserve">Copy path from file explorer</t>
  </si>
  <si>
    <t xml:space="preserve">DEFINE PRIOR DISTRIBUTIONS</t>
  </si>
  <si>
    <r>
      <t xml:space="preserve">Select </t>
    </r>
    <r>
      <rPr>
        <b/>
        <sz val="10"/>
        <rFont val="Arial"/>
      </rPr>
      <t xml:space="preserve">up to four direct calibration parameters</t>
    </r>
    <r>
      <rPr>
        <sz val="10"/>
        <rFont val="Arial"/>
      </rPr>
      <t xml:space="preserve"> (fewer is possible) from the below lists and define ranges of possible values for these parameters.
</t>
    </r>
    <r>
      <rPr>
        <b/>
        <sz val="10"/>
        <rFont val="Arial"/>
      </rPr>
      <t xml:space="preserve">Indirect calibration parameters</t>
    </r>
    <r>
      <rPr>
        <sz val="10"/>
        <rFont val="Arial"/>
      </rPr>
      <t xml:space="preserve"> will be varied within a multiplier range (e.g. 0.8, 1.7 will vary the parameter in a range between 0.8 to 1.7 times the initial values
</t>
    </r>
    <r>
      <rPr>
        <b/>
        <sz val="10"/>
        <rFont val="Arial"/>
      </rPr>
      <t xml:space="preserve">Recalculation parameters</t>
    </r>
    <r>
      <rPr>
        <sz val="10"/>
        <rFont val="Arial"/>
      </rPr>
      <t xml:space="preserve"> are automatically detected as a function of available routines (read more at https://stochastic-surrogate.readthedocs.io &gt; Usage).
The value ranges will be subdivided into the above-defined number of Monte Carlo samples (mc_samples) for building surrogate model predictions.</t>
    </r>
  </si>
  <si>
    <t xml:space="preserve">DIRECT CALIBRATION PARAMETER</t>
  </si>
  <si>
    <t xml:space="preserve">VALUE RANGE</t>
  </si>
  <si>
    <t xml:space="preserve">CLASSES SETTLING VELOCITIES</t>
  </si>
  <si>
    <t xml:space="preserve">lower_limit, upper_limit</t>
  </si>
  <si>
    <t xml:space="preserve">*** TELEMAC2D PARAMETERS ***</t>
  </si>
  <si>
    <t xml:space="preserve">INDIRECT CALIBRATION PARAMETER</t>
  </si>
  <si>
    <t>VALUES</t>
  </si>
  <si>
    <t xml:space="preserve">Multiplier range</t>
  </si>
  <si>
    <t xml:space="preserve">0.8, 1.7</t>
  </si>
  <si>
    <t xml:space="preserve">float, float</t>
  </si>
  <si>
    <t xml:space="preserve">Range for multiplication of parameters in the following row</t>
  </si>
  <si>
    <t>initial_value_(list)</t>
  </si>
  <si>
    <t xml:space="preserve">RECALCULATION PARAMETER (AUTO-SET)</t>
  </si>
  <si>
    <t>APPLY?</t>
  </si>
  <si>
    <t xml:space="preserve">Recalculation parameters are defined automatically,
but they can be disabled.</t>
  </si>
  <si>
    <t xml:space="preserve">EXAMPLE DEFINITION OF CALIBRATION PARAMETERS</t>
  </si>
  <si>
    <t xml:space="preserve">CLASSES CRITICAL SHEAR STRESS FOR MUD DEPOSITION</t>
  </si>
  <si>
    <t>0.01,0.1</t>
  </si>
  <si>
    <t xml:space="preserve">LAYERS CRITICAL EROSION SHEAR STRESS OF THE MUD</t>
  </si>
  <si>
    <t xml:space="preserve">0.05, 0.4</t>
  </si>
  <si>
    <t xml:space="preserve">LAYERS MUD CONCENTRATION</t>
  </si>
  <si>
    <t xml:space="preserve">200, 500</t>
  </si>
  <si>
    <t xml:space="preserve">CLASSES SEDIMENT DIAMETERS</t>
  </si>
  <si>
    <t xml:space="preserve">0.1, 0.024, 0.0085, 0.0023 </t>
  </si>
  <si>
    <t xml:space="preserve">Reference template for parameter selection - do not modify!</t>
  </si>
  <si>
    <t xml:space="preserve">Active learning strategy options</t>
  </si>
  <si>
    <t xml:space="preserve">Bool answers</t>
  </si>
  <si>
    <t xml:space="preserve">Bayesian Model Evidence (BME)</t>
  </si>
  <si>
    <t>Value</t>
  </si>
  <si>
    <t xml:space="preserve">Select a Parameter for more information</t>
  </si>
  <si>
    <t xml:space="preserve">Calibration variable (target parameter) options</t>
  </si>
  <si>
    <t xml:space="preserve">ACCURACY FOR DIFFUSION OF TRACERS</t>
  </si>
  <si>
    <t xml:space="preserve"> tracer diffusion</t>
  </si>
  <si>
    <t>float</t>
  </si>
  <si>
    <t xml:space="preserve">ACCURACY OF EPSILON</t>
  </si>
  <si>
    <t xml:space="preserve"> diffusion and source terms of turbulent dissipation transport</t>
  </si>
  <si>
    <t>DEPTH</t>
  </si>
  <si>
    <t xml:space="preserve">ACCURACY OF K</t>
  </si>
  <si>
    <t xml:space="preserve"> diffusion and source terms of turbulent energy transport</t>
  </si>
  <si>
    <t>VELOCITY</t>
  </si>
  <si>
    <t xml:space="preserve">ACCURACY OF SPALART-ALLMARAS</t>
  </si>
  <si>
    <t xml:space="preserve"> diffusion and source terms of the Spalart-Allmaras equation</t>
  </si>
  <si>
    <t>ADVECTION</t>
  </si>
  <si>
    <t xml:space="preserve"> YES</t>
  </si>
  <si>
    <t>bool</t>
  </si>
  <si>
    <t xml:space="preserve">RECALCULATION PARAMETERS</t>
  </si>
  <si>
    <t xml:space="preserve">PARAMETER TO RECALCULATE</t>
  </si>
  <si>
    <t xml:space="preserve">CONTINUITY CORRECTION</t>
  </si>
  <si>
    <t xml:space="preserve"> YES </t>
  </si>
  <si>
    <t xml:space="preserve"> default is NO</t>
  </si>
  <si>
    <t xml:space="preserve">CLASSES SEDIMENT DENSITY</t>
  </si>
  <si>
    <t xml:space="preserve">CONTROL OF LIMITS</t>
  </si>
  <si>
    <t xml:space="preserve"> avoids divergence - default is NO</t>
  </si>
  <si>
    <t xml:space="preserve">DESIRED COURANT NUMBER</t>
  </si>
  <si>
    <t xml:space="preserve"> works with finite volumes only</t>
  </si>
  <si>
    <t xml:space="preserve">DIFFUSION OF VELOCITY</t>
  </si>
  <si>
    <t xml:space="preserve"> default is YES</t>
  </si>
  <si>
    <t xml:space="preserve">DISCRETIZATIONS IN SPACE</t>
  </si>
  <si>
    <t xml:space="preserve"> 11;11</t>
  </si>
  <si>
    <t xml:space="preserve">velocity;depth;tracer;k-eps;viscosity - 11=linear,12=quasi-bubble, 13=quadratic</t>
  </si>
  <si>
    <t xml:space="preserve">list of int</t>
  </si>
  <si>
    <t xml:space="preserve">FREE SURFACE GRADIENT COMPATIBILITY</t>
  </si>
  <si>
    <t xml:space="preserve"> default is 1. (reduce to increase stability)</t>
  </si>
  <si>
    <t xml:space="preserve">FRICTION COEFFICIENT</t>
  </si>
  <si>
    <t xml:space="preserve"> Roughness coefficient depending on LAW OF BOTTOM FRICTION</t>
  </si>
  <si>
    <t xml:space="preserve">IMPLICITATION COEFFICIENT OF TRACERS</t>
  </si>
  <si>
    <t xml:space="preserve"> v8p2 default</t>
  </si>
  <si>
    <t xml:space="preserve">IMPLICITATION FOR DEPTH</t>
  </si>
  <si>
    <t xml:space="preserve"> should be between 0.55 and 0.6</t>
  </si>
  <si>
    <t xml:space="preserve">IMPLICITATION FOR DIFFUSION OF VELOCITY</t>
  </si>
  <si>
    <t xml:space="preserve">IMPLICITATION FOR VELOCITY</t>
  </si>
  <si>
    <t xml:space="preserve">INFORMATION ABOUT SOLVER</t>
  </si>
  <si>
    <t xml:space="preserve">enable to get comand line solver messages</t>
  </si>
  <si>
    <t xml:space="preserve">INITIAL CONDITIONS</t>
  </si>
  <si>
    <t xml:space="preserve"> 'CONSTANT DEPTH' </t>
  </si>
  <si>
    <t xml:space="preserve"> use ZERO DEPTH to start with dry model conditions</t>
  </si>
  <si>
    <t>str</t>
  </si>
  <si>
    <t xml:space="preserve">INITIAL DEPTH</t>
  </si>
  <si>
    <t xml:space="preserve"> INTEGER for speeding up calculations</t>
  </si>
  <si>
    <t xml:space="preserve">float or int</t>
  </si>
  <si>
    <t xml:space="preserve">LAW OF BOTTOM FRICTION</t>
  </si>
  <si>
    <t xml:space="preserve"> 0-None,1-Haaland,3-Strickler,4-Manning,5-Nikuradse,6-loglaw,7-ColebrookWhite</t>
  </si>
  <si>
    <t xml:space="preserve">LIMIT VALUES</t>
  </si>
  <si>
    <t xml:space="preserve"> -1000;9000;-1000;1000;-1000;1000;-1000;1000 </t>
  </si>
  <si>
    <t xml:space="preserve"> list for min max of H, U, V, tracer</t>
  </si>
  <si>
    <t xml:space="preserve">MASS-LUMPING FOR WEAK CHARACTERISTICS</t>
  </si>
  <si>
    <t xml:space="preserve"> enabling leads to weak characteristics</t>
  </si>
  <si>
    <t xml:space="preserve">bool (int)</t>
  </si>
  <si>
    <t xml:space="preserve">MASS-LUMPING ON H</t>
  </si>
  <si>
    <t xml:space="preserve">MASS-LUMPING ON TRACERS</t>
  </si>
  <si>
    <t xml:space="preserve">MASS-LUMPING ON VELOCITY</t>
  </si>
  <si>
    <t xml:space="preserve">MATRIX STORAGE</t>
  </si>
  <si>
    <t xml:space="preserve"> default is 3</t>
  </si>
  <si>
    <t xml:space="preserve">MAXIMUM NUMBER OF ITERATIONS FOR DIFFUSION OF TRACERS</t>
  </si>
  <si>
    <t xml:space="preserve">MAXIMUM NUMBER OF ITERATIONS FOR K AND EPSILON</t>
  </si>
  <si>
    <t xml:space="preserve"> diffusion and source terms of k-e</t>
  </si>
  <si>
    <t xml:space="preserve">MAXIMUM NUMBER OF ITERATIONS FOR SOLVER</t>
  </si>
  <si>
    <t xml:space="preserve"> maximum number of iterations when solving the propagation step</t>
  </si>
  <si>
    <t xml:space="preserve">NUMBER OF TIME STEPS</t>
  </si>
  <si>
    <t>self-explainig…</t>
  </si>
  <si>
    <t xml:space="preserve">OPTION FOR THE TREATMENT OF TIDAL FLATS</t>
  </si>
  <si>
    <t xml:space="preserve">1-tidal flat-based free surface gradient correction,2-remove tidal flat cells,3-tidal flats with half-dry cells</t>
  </si>
  <si>
    <t xml:space="preserve">PRESCRIBED ELEVATIONS</t>
  </si>
  <si>
    <t xml:space="preserve"> 0.;371.33</t>
  </si>
  <si>
    <t xml:space="preserve">prescribe elevations for any X55 boundaries</t>
  </si>
  <si>
    <t xml:space="preserve">list of float</t>
  </si>
  <si>
    <t xml:space="preserve">PRESCRIBED FLOWRATES</t>
  </si>
  <si>
    <t xml:space="preserve"> 35.;35.</t>
  </si>
  <si>
    <t xml:space="preserve">prescribe flows for any 5XX boundaries</t>
  </si>
  <si>
    <t xml:space="preserve">PRINTING CUMULATED FLOWRATES</t>
  </si>
  <si>
    <t xml:space="preserve">helps to verify mass fluxes</t>
  </si>
  <si>
    <t xml:space="preserve">SCHEME FOR ADVECTION OF K-EPSILON</t>
  </si>
  <si>
    <t>1-non-mass-conservative,2-semi-implicit,3,4,13,14-NERD,5-mass-conservative,15-ERIA</t>
  </si>
  <si>
    <t xml:space="preserve">SCHEME FOR ADVECTION OF TRACERS</t>
  </si>
  <si>
    <t xml:space="preserve">SCHEME FOR ADVECTION OF VELOCITIES</t>
  </si>
  <si>
    <t>SOLVER</t>
  </si>
  <si>
    <t xml:space="preserve">1-default (conjugate gradient), 2-conjugate-residual,3-conjugate gradient on normal equation, 4-minimum error, 5-squared conjugate, 6-biconjugate gradient, 7-GMRES, 8-Yale direct solver</t>
  </si>
  <si>
    <t xml:space="preserve">SOLVER FOR DIFFUSION OF TRACERS</t>
  </si>
  <si>
    <t xml:space="preserve">SOLVER FOR K-EPSILON MODEL</t>
  </si>
  <si>
    <t xml:space="preserve">SOLVER ACCURACY</t>
  </si>
  <si>
    <t xml:space="preserve"> propagation steps</t>
  </si>
  <si>
    <t xml:space="preserve">tracer diffusion</t>
  </si>
  <si>
    <t xml:space="preserve">diffusion and source terms of turbulent energy transport</t>
  </si>
  <si>
    <t xml:space="preserve">diffusion and source terms of turbulent dissipation transport</t>
  </si>
  <si>
    <t xml:space="preserve">diffusion and source terms for Spalart-Allmaras equation</t>
  </si>
  <si>
    <t xml:space="preserve">STOP CRITERIA</t>
  </si>
  <si>
    <t xml:space="preserve"> 1.E-3;1.E-3;1.E-3 </t>
  </si>
  <si>
    <t xml:space="preserve"> for U,V,T</t>
  </si>
  <si>
    <t xml:space="preserve">STOP IF A STEADY STATE IS REACHED</t>
  </si>
  <si>
    <t xml:space="preserve">SUPG OPTION</t>
  </si>
  <si>
    <t xml:space="preserve"> 0;0;2;2 </t>
  </si>
  <si>
    <t xml:space="preserve"> classic supg for U and V </t>
  </si>
  <si>
    <t xml:space="preserve">TIDAL FLATS</t>
  </si>
  <si>
    <t xml:space="preserve">strongly adviced for any open surface flows</t>
  </si>
  <si>
    <t xml:space="preserve">TIME STEP</t>
  </si>
  <si>
    <t xml:space="preserve">simulation time steps</t>
  </si>
  <si>
    <t xml:space="preserve">TREATMENT OF NEGATIVE DEPTHS</t>
  </si>
  <si>
    <t xml:space="preserve"> value 2 or 3 is required with tidal flats - default is 1</t>
  </si>
  <si>
    <t xml:space="preserve">TREATMENT OF THE LINEAR SYSTEM</t>
  </si>
  <si>
    <t xml:space="preserve"> default is 2 - use 1 to avoid smoothened results</t>
  </si>
  <si>
    <t xml:space="preserve">TURBULENCE MODEL</t>
  </si>
  <si>
    <t xml:space="preserve">1-constant viscosity,2-Elder formula,3-k-eps, 4-Smagorinsky, 5-mixing length, 6-Spalart-Aallmaras</t>
  </si>
  <si>
    <t xml:space="preserve">VARIABLE TIME-STEP</t>
  </si>
  <si>
    <t xml:space="preserve">use with finite volumes only - default is NO</t>
  </si>
  <si>
    <t xml:space="preserve">VELOCITY PROFILES</t>
  </si>
  <si>
    <t xml:space="preserve"> 4;1</t>
  </si>
  <si>
    <t xml:space="preserve">1-constant, 2-UBOR+VBOR in bc-file, 3-vector in UBOR bc-file, 4-vector propotional to root of depth,  5-vector propotional to root of virtual depth</t>
  </si>
  <si>
    <t xml:space="preserve">*** GAIA PARAMETERS ***</t>
  </si>
  <si>
    <t xml:space="preserve">ACTIVE LAYER THICKNESS</t>
  </si>
  <si>
    <t xml:space="preserve"> multiple of D90 - default is 10000</t>
  </si>
  <si>
    <t xml:space="preserve">float (m)</t>
  </si>
  <si>
    <t xml:space="preserve">BED LOAD FOR ALL SANDS</t>
  </si>
  <si>
    <t xml:space="preserve"> deactivate with NO</t>
  </si>
  <si>
    <t xml:space="preserve">BED-LOAD TRANSPORT FORMULA FOR ALL SANDS</t>
  </si>
  <si>
    <t xml:space="preserve">1-MPM, 2-Einstein-Brown, 3-Engelund-Hansen, 30-Chollet-Cunge, 7-Van Rijn, 10-Wilcock-Crowe</t>
  </si>
  <si>
    <t>BETA</t>
  </si>
  <si>
    <t xml:space="preserve"> only with koch-flokstra (FORMULAE FOR DEVIATION) - increase bed elevation change by increasing beta</t>
  </si>
  <si>
    <t xml:space="preserve">list with one element per sediment class</t>
  </si>
  <si>
    <t xml:space="preserve">list of float (N/m²)</t>
  </si>
  <si>
    <t xml:space="preserve"> 2680;2680;2680 </t>
  </si>
  <si>
    <t xml:space="preserve">list of float (kg/m³)</t>
  </si>
  <si>
    <t xml:space="preserve"> 0.0005;0.02;0.1 </t>
  </si>
  <si>
    <t xml:space="preserve">list of float (m)</t>
  </si>
  <si>
    <t xml:space="preserve">list with 1 element per sed. class - requires CLASSES SEDIMENT DIAMETERS as Indirect Calib. Par !</t>
  </si>
  <si>
    <t xml:space="preserve">list of float (m/s)</t>
  </si>
  <si>
    <t xml:space="preserve">CLASSES SHIELDS PARAMETERS</t>
  </si>
  <si>
    <t xml:space="preserve"> 0.047;0.047;0.047</t>
  </si>
  <si>
    <t xml:space="preserve">list of float (-)</t>
  </si>
  <si>
    <t xml:space="preserve">CLASSES TYPE OF SEDIMENT</t>
  </si>
  <si>
    <t xml:space="preserve"> NCO;NCO;NCO </t>
  </si>
  <si>
    <t xml:space="preserve">CO-cohesive or NCO-non-cohesive</t>
  </si>
  <si>
    <t xml:space="preserve">list of str</t>
  </si>
  <si>
    <t>YES</t>
  </si>
  <si>
    <t xml:space="preserve">enable with SCHEME FOR ADVECTION … =4/14</t>
  </si>
  <si>
    <t xml:space="preserve">FINITE VOLUMES</t>
  </si>
  <si>
    <t xml:space="preserve"> NO</t>
  </si>
  <si>
    <t xml:space="preserve">enable finite volumes for time-dependent solid discharge</t>
  </si>
  <si>
    <t xml:space="preserve">FORMULA FOR DEVIATION</t>
  </si>
  <si>
    <t xml:space="preserve">Use in combination with FORMULA FOR SLOPE EFFECT (lateral slope), 1-koch-flokstra, 2-talmon</t>
  </si>
  <si>
    <t xml:space="preserve">FORMULA FOR SLOPE EFFECT</t>
  </si>
  <si>
    <t xml:space="preserve">lateral slope effect - 1-koch-flokstra, 2-soulsby</t>
  </si>
  <si>
    <t xml:space="preserve">list of floats corresponding to number of sediment classes</t>
  </si>
  <si>
    <t xml:space="preserve">float (N/m²)</t>
  </si>
  <si>
    <t xml:space="preserve">LAYERS INITIAL THICKNESS</t>
  </si>
  <si>
    <t xml:space="preserve">float (g/L)</t>
  </si>
  <si>
    <t xml:space="preserve">LAYERS PARTHENIADES CONSTANT</t>
  </si>
  <si>
    <t xml:space="preserve">Use in combination of consolidation model parameters (MUD CONCENTRATION, LAYERS CRITICAL EROSION SHEAR STRESS OF THE MUD, LAYERS MASS TRANSFER)</t>
  </si>
  <si>
    <t xml:space="preserve">float (kg/m²/s)</t>
  </si>
  <si>
    <t xml:space="preserve">MPM COEFFICIENT</t>
  </si>
  <si>
    <t xml:space="preserve">Coefficient for the MPM formulae (BED-LOAD TRANSPORT FORMULAE=8)</t>
  </si>
  <si>
    <t xml:space="preserve">NUMBER OF LAYERS FOR INITIAL STRATIFICATION</t>
  </si>
  <si>
    <t xml:space="preserve">default is 1 layer</t>
  </si>
  <si>
    <t xml:space="preserve">PRESCRIBED SOLID DISCHARGES</t>
  </si>
  <si>
    <t xml:space="preserve"> 10.;0.</t>
  </si>
  <si>
    <t xml:space="preserve">Use along with gaia bc-file definitions (list of floats per bc)</t>
  </si>
  <si>
    <t xml:space="preserve">list of floats</t>
  </si>
  <si>
    <t xml:space="preserve">RATIO BETWEEN SKIN FRICTION AND MEAN DIAMETER</t>
  </si>
  <si>
    <t xml:space="preserve">For suspension according to Fredsoe</t>
  </si>
  <si>
    <t xml:space="preserve">SCHEME FOR ADVECTION OF SUSPENDED SEDIMENTS</t>
  </si>
  <si>
    <t xml:space="preserve">with tidal flats use 14 (enable CONTINUITY CORRECTION); 1-characteristics, 2-SUPG, 3-conservative N, 4-conservative N, 5-Conservative Psi, 13-edge-based N, 15-edge-based N, 15-ERIA</t>
  </si>
  <si>
    <t xml:space="preserve">SCHEME OPTION FOR ADVECTION OF SUSPENDED SEDIMENTS</t>
  </si>
  <si>
    <t xml:space="preserve">with tidal flats use 14; 1-characteristics, 2-SUPG, 3-conservative N, 4-conservative N, 5-Conservative Psi, 13-edge-based N, 15-edge-based N, 15-ERIA</t>
  </si>
  <si>
    <t xml:space="preserve">SECONDARY CURRENTS</t>
  </si>
  <si>
    <t xml:space="preserve">enable lateral slope effects</t>
  </si>
  <si>
    <t xml:space="preserve">SECONDARY CURRENTS ALPHA COEFFICIENT</t>
  </si>
  <si>
    <t xml:space="preserve">default is 1; decrease (e.g. 0.75) for rough bottoms</t>
  </si>
  <si>
    <t xml:space="preserve">SKIN FRICTION CORRECTION</t>
  </si>
  <si>
    <t xml:space="preserve">Use 1 to enable shear stress partitioning and set to 0 to disable correction in shallow waters</t>
  </si>
  <si>
    <t xml:space="preserve">SLOPE EFFECT</t>
  </si>
  <si>
    <t xml:space="preserve">Enable bed slope effects - use with FORMULA FOR SLOPE EFFECT</t>
  </si>
  <si>
    <t xml:space="preserve">SUSPENSION FOR ALL SANDS</t>
  </si>
  <si>
    <t xml:space="preserve">YES </t>
  </si>
  <si>
    <t xml:space="preserve">Enable suspension (deactivate with NO)</t>
  </si>
  <si>
    <t xml:space="preserve">SUSPENSION TRANSPORT FORMULA FOR ALL SANDS</t>
  </si>
  <si>
    <t xml:space="preserve">1-Zyserman, 2-Bijker, 3-Van Rijn, 4-Soulsby-Van Rijn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</si>
</sst>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name val="Arial"/>
      <color theme="1"/>
      <sz val="10.000000"/>
    </font>
    <font>
      <name val="Calibri"/>
      <color rgb="FF3F3F76"/>
      <sz val="11.000000"/>
      <scheme val="minor"/>
    </font>
    <font>
      <name val="Arial"/>
      <i/>
      <color theme="1"/>
      <sz val="10.000000"/>
    </font>
    <font>
      <name val="Arial"/>
      <b/>
      <sz val="10.000000"/>
    </font>
    <font>
      <name val="Arial"/>
      <b/>
      <i/>
      <sz val="10.000000"/>
    </font>
    <font>
      <name val="Arial"/>
      <color rgb="FF3F3F76"/>
      <sz val="10.000000"/>
    </font>
    <font>
      <name val="Arial"/>
      <color rgb="FFC00000"/>
      <sz val="10.000000"/>
    </font>
    <font>
      <name val="Arial"/>
      <i/>
      <color rgb="FFC00000"/>
      <sz val="10.000000"/>
    </font>
    <font>
      <name val="Arial"/>
      <b/>
      <color indexed="65"/>
      <sz val="10.000000"/>
    </font>
    <font>
      <name val="Arial"/>
      <b/>
      <i/>
      <color indexed="65"/>
      <sz val="10.000000"/>
    </font>
    <font>
      <name val="Arial"/>
      <b/>
      <color theme="0"/>
      <sz val="10.000000"/>
    </font>
    <font>
      <name val="Arial"/>
      <b/>
      <i/>
      <color theme="0"/>
      <sz val="10.000000"/>
    </font>
    <font>
      <name val="Arial"/>
      <b/>
      <color theme="0" tint="-0.499984740745262"/>
      <sz val="10.000000"/>
    </font>
    <font>
      <name val="Arial"/>
      <color theme="0" tint="-0.34998626667073579"/>
      <sz val="10.000000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1"/>
        <bgColor theme="1"/>
      </patternFill>
    </fill>
    <fill>
      <patternFill patternType="solid">
        <fgColor rgb="FF00B0F0"/>
        <bgColor indexed="59"/>
      </patternFill>
    </fill>
    <fill>
      <patternFill patternType="solid">
        <fgColor theme="2" tint="-0.89999084444715716"/>
        <bgColor theme="2" tint="-0.89999084444715716"/>
      </patternFill>
    </fill>
    <fill>
      <patternFill patternType="solid">
        <fgColor theme="4" tint="0.79998168889431442"/>
        <bgColor indexed="59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5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 applyProtection="0"/>
  </cellStyleXfs>
  <cellXfs count="61">
    <xf fontId="0" fillId="0" borderId="0" numFmtId="0" xfId="0"/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center"/>
    </xf>
    <xf fontId="2" fillId="0" borderId="0" numFmtId="0" xfId="0" applyFont="1"/>
    <xf fontId="3" fillId="0" borderId="0" numFmtId="0" xfId="0" applyFont="1" applyAlignment="1">
      <alignment horizontal="center"/>
    </xf>
    <xf fontId="4" fillId="0" borderId="0" numFmtId="0" xfId="0" applyFont="1" applyAlignment="1">
      <alignment horizontal="center"/>
    </xf>
    <xf fontId="5" fillId="2" borderId="1" numFmtId="0" xfId="1" applyFont="1" applyFill="1" applyBorder="1" applyAlignment="1">
      <alignment horizontal="center"/>
    </xf>
    <xf fontId="6" fillId="0" borderId="0" numFmtId="0" xfId="0" applyFont="1" applyAlignment="1">
      <alignment horizontal="center"/>
    </xf>
    <xf fontId="7" fillId="0" borderId="0" numFmtId="0" xfId="0" applyFont="1" applyAlignment="1">
      <alignment horizontal="center"/>
    </xf>
    <xf fontId="8" fillId="0" borderId="0" numFmtId="0" xfId="0" applyFont="1"/>
    <xf fontId="8" fillId="0" borderId="0" numFmtId="0" xfId="0" applyFont="1" applyAlignment="1">
      <alignment horizontal="right"/>
    </xf>
    <xf fontId="8" fillId="0" borderId="0" numFmtId="0" xfId="0" applyFont="1" applyAlignment="1">
      <alignment horizontal="center"/>
    </xf>
    <xf fontId="9" fillId="0" borderId="0" numFmtId="0" xfId="0" applyFont="1"/>
    <xf fontId="10" fillId="3" borderId="0" numFmtId="0" xfId="0" applyFont="1" applyFill="1" applyAlignment="1">
      <alignment horizontal="center"/>
    </xf>
    <xf fontId="11" fillId="3" borderId="0" numFmtId="0" xfId="0" applyFont="1" applyFill="1" applyAlignment="1">
      <alignment horizontal="center"/>
    </xf>
    <xf fontId="8" fillId="4" borderId="0" numFmtId="0" xfId="0" applyFont="1" applyFill="1"/>
    <xf fontId="8" fillId="4" borderId="0" numFmtId="0" xfId="0" applyFont="1" applyFill="1" applyAlignment="1">
      <alignment horizontal="right"/>
    </xf>
    <xf fontId="8" fillId="4" borderId="0" numFmtId="0" xfId="0" applyFont="1" applyFill="1" applyAlignment="1">
      <alignment horizontal="center"/>
    </xf>
    <xf fontId="5" fillId="2" borderId="1" numFmtId="0" xfId="1" applyFont="1" applyFill="1" applyBorder="1" applyAlignment="1">
      <alignment horizontal="right"/>
    </xf>
    <xf fontId="0" fillId="0" borderId="0" numFmtId="0" xfId="0"/>
    <xf fontId="10" fillId="5" borderId="0" numFmtId="0" xfId="0" applyFont="1" applyFill="1" applyAlignment="1">
      <alignment horizontal="center"/>
    </xf>
    <xf fontId="11" fillId="5" borderId="0" numFmtId="0" xfId="0" applyFont="1" applyFill="1" applyAlignment="1">
      <alignment horizontal="center"/>
    </xf>
    <xf fontId="0" fillId="0" borderId="0" numFmtId="0" xfId="0" applyAlignment="1">
      <alignment horizontal="left" vertical="center" wrapText="1"/>
    </xf>
    <xf fontId="2" fillId="0" borderId="0" numFmtId="0" xfId="0" applyFont="1" applyAlignment="1">
      <alignment horizontal="left" vertical="center" wrapText="1"/>
    </xf>
    <xf fontId="5" fillId="2" borderId="1" numFmtId="0" xfId="1" applyFont="1" applyFill="1" applyBorder="1"/>
    <xf fontId="12" fillId="6" borderId="0" numFmtId="0" xfId="0" applyFont="1" applyFill="1"/>
    <xf fontId="12" fillId="6" borderId="0" numFmtId="0" xfId="0" applyFont="1" applyFill="1" applyAlignment="1">
      <alignment horizontal="center"/>
    </xf>
    <xf fontId="0" fillId="0" borderId="0" numFmtId="0" xfId="0" applyAlignment="1">
      <alignment vertical="center"/>
    </xf>
    <xf fontId="13" fillId="7" borderId="1" numFmtId="0" xfId="1" applyFont="1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2" fillId="0" borderId="0" numFmtId="0" xfId="0" applyFont="1" applyAlignment="1">
      <alignment vertical="center" wrapText="1"/>
    </xf>
    <xf fontId="11" fillId="8" borderId="0" numFmtId="0" xfId="0" applyFont="1" applyFill="1"/>
    <xf fontId="11" fillId="8" borderId="0" numFmtId="0" xfId="0" applyFont="1" applyFill="1" applyAlignment="1">
      <alignment horizontal="right"/>
    </xf>
    <xf fontId="11" fillId="8" borderId="0" numFmtId="0" xfId="0" applyFont="1" applyFill="1" applyAlignment="1">
      <alignment horizontal="center"/>
    </xf>
    <xf fontId="0" fillId="9" borderId="2" numFmtId="0" xfId="0" applyFill="1" applyBorder="1"/>
    <xf fontId="0" fillId="7" borderId="2" numFmtId="0" xfId="0" applyFill="1" applyBorder="1" applyAlignment="1">
      <alignment horizontal="right"/>
    </xf>
    <xf fontId="0" fillId="9" borderId="2" numFmtId="0" xfId="0" applyFill="1" applyBorder="1" applyAlignment="1">
      <alignment horizontal="center"/>
    </xf>
    <xf fontId="2" fillId="9" borderId="2" numFmtId="0" xfId="0" applyFont="1" applyFill="1" applyBorder="1"/>
    <xf fontId="0" fillId="9" borderId="3" numFmtId="0" xfId="0" applyFill="1" applyBorder="1"/>
    <xf fontId="0" fillId="7" borderId="3" numFmtId="0" xfId="0" applyFill="1" applyBorder="1" applyAlignment="1">
      <alignment horizontal="right"/>
    </xf>
    <xf fontId="0" fillId="9" borderId="3" numFmtId="0" xfId="0" applyFill="1" applyBorder="1" applyAlignment="1">
      <alignment horizontal="center"/>
    </xf>
    <xf fontId="2" fillId="9" borderId="3" numFmtId="0" xfId="0" applyFont="1" applyFill="1" applyBorder="1"/>
    <xf fontId="9" fillId="10" borderId="0" numFmtId="0" xfId="0" applyFont="1" applyFill="1"/>
    <xf fontId="9" fillId="10" borderId="0" numFmtId="0" xfId="0" applyFont="1" applyFill="1" applyAlignment="1">
      <alignment horizontal="right"/>
    </xf>
    <xf fontId="9" fillId="10" borderId="0" numFmtId="0" xfId="0" applyFont="1" applyFill="1" applyAlignment="1">
      <alignment horizontal="center"/>
    </xf>
    <xf fontId="8" fillId="10" borderId="0" numFmtId="0" xfId="0" applyFont="1" applyFill="1"/>
    <xf fontId="0" fillId="9" borderId="0" numFmtId="0" xfId="0" applyFill="1"/>
    <xf fontId="5" fillId="7" borderId="1" numFmtId="0" xfId="1" applyFont="1" applyFill="1" applyBorder="1" applyAlignment="1">
      <alignment horizontal="right"/>
    </xf>
    <xf fontId="0" fillId="9" borderId="0" numFmtId="0" xfId="0" applyFill="1" applyAlignment="1">
      <alignment horizontal="center"/>
    </xf>
    <xf fontId="2" fillId="9" borderId="0" numFmtId="0" xfId="0" applyFont="1" applyFill="1"/>
    <xf fontId="5" fillId="7" borderId="1" numFmtId="0" xfId="1" applyFont="1" applyFill="1" applyBorder="1"/>
    <xf fontId="11" fillId="10" borderId="0" numFmtId="0" xfId="0" applyFont="1" applyFill="1"/>
    <xf fontId="11" fillId="10" borderId="0" numFmtId="0" xfId="0" applyFont="1" applyFill="1" applyAlignment="1">
      <alignment horizontal="center"/>
    </xf>
    <xf fontId="10" fillId="10" borderId="0" numFmtId="0" xfId="0" applyFont="1" applyFill="1"/>
    <xf fontId="0" fillId="9" borderId="0" numFmtId="0" xfId="0" applyFill="1" applyAlignment="1">
      <alignment horizontal="center" vertical="center"/>
    </xf>
    <xf fontId="2" fillId="9" borderId="0" numFmtId="0" xfId="0" applyFont="1" applyFill="1" applyAlignment="1">
      <alignment vertical="center" wrapText="1"/>
    </xf>
    <xf fontId="0" fillId="0" borderId="4" numFmtId="0" xfId="0" applyBorder="1"/>
    <xf fontId="0" fillId="0" borderId="5" numFmtId="0" xfId="0" applyBorder="1"/>
    <xf fontId="0" fillId="0" borderId="0" numFmtId="11" xfId="0" applyNumberFormat="1"/>
    <xf fontId="0" fillId="0" borderId="0" numFmtId="0" xfId="0" quotePrefix="1"/>
  </cellXfs>
  <cellStyles count="2">
    <cellStyle name="Input" xfId="1" builtinId="20"/>
    <cellStyle name="Normal" xfId="0" builtinId="0"/>
  </cellStyles>
  <dxfs count="2">
    <dxf>
      <fill>
        <patternFill patternType="none"/>
      </fill>
    </dxf>
    <dxf>
      <font>
        <name val="Arial"/>
        <b val="0"/>
        <i val="0"/>
        <strike val="0"/>
        <color theme="1"/>
        <sz val="10.000000"/>
        <u val="none"/>
        <vertAlign val="baseline"/>
        <scheme val="none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8:D63">
  <autoFilter ref="A8:D63"/>
  <sortState ref="A9:C57">
    <sortCondition ref="A8:A57"/>
  </sortState>
  <tableColumns count="4">
    <tableColumn id="1" name="*** TELEMAC2D PARAMETERS ***"/>
    <tableColumn id="2" name="Value"/>
    <tableColumn id="3" name="Select a Parameter for more information"/>
    <tableColumn id="4" name="selec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2" ref="A64:D94">
  <autoFilter ref="A64:D94"/>
  <sortState ref="A59:C88">
    <sortCondition ref="A8:A38"/>
  </sortState>
  <tableColumns count="4">
    <tableColumn id="1" name="*** GAIA PARAMETERS ***"/>
    <tableColumn id="2" name="Value"/>
    <tableColumn id="3" name="Select a Parameter for more information"/>
    <tableColumn id="4" name="selec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3" ref="F13:G15">
  <autoFilter ref="F13:G15"/>
  <tableColumns count="2">
    <tableColumn id="1" name="RECALCULATION PARAMETERS" dataDxfId="0"/>
    <tableColumn id="2" name="PARAMETER TO RECALCULATE" dataDxfId="1"/>
  </tableColumns>
  <tableStyleInfo name="TableStyleLight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table" Target="../tables/table3.xml"/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howOutlineSymbols="1" summaryBelow="1" summaryRight="1"/>
    <pageSetUpPr autoPageBreaks="1" fitToPage="0"/>
  </sheetPr>
  <sheetViews>
    <sheetView workbookViewId="0" zoomScale="100">
      <selection activeCell="A31" activeCellId="0" sqref="A31"/>
    </sheetView>
  </sheetViews>
  <sheetFormatPr defaultColWidth="11.5703125" defaultRowHeight="12.75"/>
  <cols>
    <col customWidth="1" min="1" max="1" style="1" width="54.28515625"/>
    <col customWidth="1" min="2" max="2" style="2" width="28.140625"/>
    <col bestFit="1" customWidth="1" min="3" max="3" style="3" width="14.42578125"/>
    <col customWidth="1" min="4" max="4" style="4" width="49.7109375"/>
    <col min="5" max="16384" style="1" width="11.5703125"/>
  </cols>
  <sheetData>
    <row r="1">
      <c r="A1" s="5" t="s">
        <v>0</v>
      </c>
      <c r="B1" s="5"/>
      <c r="C1" s="5"/>
      <c r="D1" s="6"/>
    </row>
    <row r="2">
      <c r="A2" s="7" t="s">
        <v>1</v>
      </c>
      <c r="B2" s="8" t="s">
        <v>2</v>
      </c>
      <c r="C2" s="8"/>
      <c r="D2" s="9"/>
    </row>
    <row r="3">
      <c r="A3" s="10"/>
      <c r="B3" s="11"/>
      <c r="C3" s="12"/>
      <c r="D3" s="13"/>
    </row>
    <row r="4" s="0" customFormat="1">
      <c r="A4" s="14" t="s">
        <v>3</v>
      </c>
      <c r="B4" s="14"/>
      <c r="C4" s="14"/>
      <c r="D4" s="15"/>
    </row>
    <row r="5">
      <c r="A5" s="16" t="s">
        <v>4</v>
      </c>
      <c r="B5" s="17" t="s">
        <v>5</v>
      </c>
      <c r="C5" s="18" t="s">
        <v>6</v>
      </c>
      <c r="D5" s="16" t="s">
        <v>7</v>
      </c>
    </row>
    <row r="6">
      <c r="A6" s="1" t="s">
        <v>8</v>
      </c>
      <c r="B6" s="19"/>
      <c r="C6" s="3" t="s">
        <v>9</v>
      </c>
    </row>
    <row r="7">
      <c r="A7" s="1" t="s">
        <v>10</v>
      </c>
      <c r="B7" s="19"/>
      <c r="C7" s="3" t="s">
        <v>9</v>
      </c>
      <c r="D7" s="4" t="s">
        <v>11</v>
      </c>
    </row>
    <row r="8">
      <c r="A8" s="1" t="s">
        <v>12</v>
      </c>
      <c r="B8" s="19" t="s">
        <v>13</v>
      </c>
      <c r="C8" s="3" t="s">
        <v>9</v>
      </c>
      <c r="D8" s="4" t="s">
        <v>14</v>
      </c>
    </row>
    <row r="9">
      <c r="A9" s="1" t="s">
        <v>15</v>
      </c>
      <c r="B9" s="19">
        <v>1</v>
      </c>
      <c r="C9" s="3" t="s">
        <v>16</v>
      </c>
      <c r="D9" s="4" t="s">
        <v>17</v>
      </c>
    </row>
    <row r="10">
      <c r="A10" s="1"/>
      <c r="B10" s="2"/>
      <c r="C10" s="3"/>
    </row>
    <row r="11">
      <c r="A11" s="14" t="s">
        <v>18</v>
      </c>
      <c r="B11" s="14"/>
      <c r="C11" s="14"/>
      <c r="D11" s="15"/>
    </row>
    <row r="12">
      <c r="A12" s="16" t="s">
        <v>4</v>
      </c>
      <c r="B12" s="17" t="s">
        <v>5</v>
      </c>
      <c r="C12" s="18" t="s">
        <v>6</v>
      </c>
      <c r="D12" s="16" t="s">
        <v>7</v>
      </c>
    </row>
    <row r="13">
      <c r="A13" s="1" t="s">
        <v>19</v>
      </c>
      <c r="B13" s="19" t="s">
        <v>20</v>
      </c>
      <c r="C13" s="3" t="s">
        <v>21</v>
      </c>
      <c r="D13" s="4" t="s">
        <v>22</v>
      </c>
    </row>
    <row r="14">
      <c r="A14" s="1" t="s">
        <v>23</v>
      </c>
      <c r="B14" s="19">
        <v>15</v>
      </c>
      <c r="C14" s="3" t="s">
        <v>16</v>
      </c>
      <c r="D14" s="4" t="s">
        <v>24</v>
      </c>
    </row>
    <row r="15">
      <c r="A15" s="20" t="s">
        <v>25</v>
      </c>
      <c r="B15" s="19">
        <v>1000</v>
      </c>
      <c r="C15" s="3" t="s">
        <v>16</v>
      </c>
      <c r="D15" s="4" t="s">
        <v>26</v>
      </c>
    </row>
    <row r="16">
      <c r="A16" s="20" t="s">
        <v>27</v>
      </c>
      <c r="B16" s="19">
        <v>10000</v>
      </c>
      <c r="C16" s="3" t="s">
        <v>16</v>
      </c>
      <c r="D16" s="4" t="s">
        <v>28</v>
      </c>
    </row>
    <row r="17">
      <c r="A17" s="20" t="s">
        <v>29</v>
      </c>
      <c r="B17" s="19">
        <v>10000</v>
      </c>
      <c r="C17" s="3" t="s">
        <v>16</v>
      </c>
      <c r="D17" s="4" t="s">
        <v>30</v>
      </c>
    </row>
    <row r="18">
      <c r="A18" s="1" t="s">
        <v>31</v>
      </c>
      <c r="B18" s="19" t="s">
        <v>32</v>
      </c>
      <c r="C18" s="3" t="s">
        <v>21</v>
      </c>
      <c r="D18" s="4" t="s">
        <v>33</v>
      </c>
    </row>
    <row r="19">
      <c r="A19" s="1" t="s">
        <v>34</v>
      </c>
      <c r="B19" s="19" t="s">
        <v>35</v>
      </c>
      <c r="C19" s="3" t="s">
        <v>9</v>
      </c>
      <c r="D19" s="4" t="s">
        <v>36</v>
      </c>
    </row>
    <row r="21">
      <c r="A21" s="21" t="s">
        <v>37</v>
      </c>
      <c r="B21" s="21"/>
      <c r="C21" s="21"/>
      <c r="D21" s="22"/>
    </row>
    <row r="22" ht="53.100000000000001" customHeight="1">
      <c r="A22" s="23" t="s">
        <v>38</v>
      </c>
      <c r="B22" s="23"/>
      <c r="C22" s="23"/>
      <c r="D22" s="24"/>
    </row>
    <row r="23" ht="5.25" customHeight="1">
      <c r="B23" s="2"/>
    </row>
    <row r="24">
      <c r="A24" s="16" t="s">
        <v>39</v>
      </c>
      <c r="B24" s="17" t="s">
        <v>40</v>
      </c>
      <c r="C24" s="18" t="s">
        <v>6</v>
      </c>
      <c r="D24" s="16" t="s">
        <v>7</v>
      </c>
    </row>
    <row r="25">
      <c r="A25" s="25" t="s">
        <v>41</v>
      </c>
      <c r="B25" s="19" t="s">
        <v>42</v>
      </c>
      <c r="C25" s="3" t="str">
        <f>VLOOKUP(A25,ignore!$A$8:$D$94,4,FALSE)</f>
        <v xml:space="preserve">list of float (m/s)</v>
      </c>
      <c r="D25" s="4" t="str">
        <f>VLOOKUP(A25,ignore!$A$8:$C$94,3,FALSE)</f>
        <v xml:space="preserve">list with 1 element per sed. class - requires CLASSES SEDIMENT DIAMETERS as Indirect Calib. Par !</v>
      </c>
    </row>
    <row r="26">
      <c r="A26" s="25" t="s">
        <v>43</v>
      </c>
      <c r="B26" s="19" t="s">
        <v>42</v>
      </c>
      <c r="C26" s="3" t="str">
        <f>VLOOKUP(A26,ignore!$A$8:$D$94,4,FALSE)</f>
        <v>select</v>
      </c>
      <c r="D26" s="4" t="str">
        <f>VLOOKUP(A26,ignore!$A$8:$C$94,3,FALSE)</f>
        <v xml:space="preserve">Select a Parameter for more information</v>
      </c>
    </row>
    <row r="27">
      <c r="A27" s="25" t="s">
        <v>43</v>
      </c>
      <c r="B27" s="19" t="s">
        <v>42</v>
      </c>
      <c r="C27" s="3" t="str">
        <f>VLOOKUP(A27,ignore!$A$8:$D$94,4,FALSE)</f>
        <v>select</v>
      </c>
      <c r="D27" s="4" t="str">
        <f>VLOOKUP(A27,ignore!$A$8:$C$94,3,FALSE)</f>
        <v xml:space="preserve">Select a Parameter for more information</v>
      </c>
    </row>
    <row r="28">
      <c r="A28" s="25" t="s">
        <v>43</v>
      </c>
      <c r="B28" s="19" t="s">
        <v>42</v>
      </c>
      <c r="C28" s="3" t="str">
        <f>VLOOKUP(A28,ignore!$A$8:$D$94,4,FALSE)</f>
        <v>select</v>
      </c>
      <c r="D28" s="4" t="str">
        <f>VLOOKUP(A28,ignore!$A$8:$C$94,3,FALSE)</f>
        <v xml:space="preserve">Select a Parameter for more information</v>
      </c>
    </row>
    <row r="30">
      <c r="A30" s="16" t="s">
        <v>44</v>
      </c>
      <c r="B30" s="17" t="s">
        <v>45</v>
      </c>
      <c r="C30" s="18" t="s">
        <v>6</v>
      </c>
      <c r="D30" s="16" t="s">
        <v>7</v>
      </c>
    </row>
    <row r="31" s="1" customFormat="1">
      <c r="A31" s="1" t="s">
        <v>46</v>
      </c>
      <c r="B31" s="19" t="s">
        <v>47</v>
      </c>
      <c r="C31" s="3" t="s">
        <v>48</v>
      </c>
      <c r="D31" s="4" t="s">
        <v>49</v>
      </c>
    </row>
    <row r="32">
      <c r="A32" s="25" t="s">
        <v>43</v>
      </c>
      <c r="B32" s="19" t="s">
        <v>50</v>
      </c>
      <c r="C32" s="3" t="str">
        <f>VLOOKUP(A32,ignore!$A$8:$D$94,4,FALSE)</f>
        <v>select</v>
      </c>
      <c r="D32" s="4" t="str">
        <f>VLOOKUP(A32,ignore!$A$8:$C$94,3,FALSE)</f>
        <v xml:space="preserve">Select a Parameter for more information</v>
      </c>
    </row>
    <row r="33" s="1" customFormat="1" ht="6.75" customHeight="1">
      <c r="A33" s="1"/>
      <c r="B33" s="2"/>
      <c r="C33" s="3"/>
      <c r="D33" s="4"/>
    </row>
    <row r="34" s="1" customFormat="1">
      <c r="A34" s="26" t="s">
        <v>51</v>
      </c>
      <c r="B34" s="27" t="s">
        <v>52</v>
      </c>
      <c r="C34" s="27" t="s">
        <v>6</v>
      </c>
      <c r="D34" s="26" t="s">
        <v>7</v>
      </c>
    </row>
    <row r="35" s="28" customFormat="1" ht="25.5">
      <c r="A35" s="28" t="str">
        <f>IF(ISNUMBER(MATCH($A$32,Table3[RECALCULATION PARAMETERS],0)),VLOOKUP($A$32,Table3[],2),"None")</f>
        <v>None</v>
      </c>
      <c r="B35" s="29" t="b">
        <v>1</v>
      </c>
      <c r="C35" s="30" t="s">
        <v>21</v>
      </c>
      <c r="D35" s="31" t="s">
        <v>53</v>
      </c>
    </row>
    <row r="40">
      <c r="A40" s="32" t="s">
        <v>54</v>
      </c>
      <c r="B40" s="33"/>
      <c r="C40" s="34"/>
      <c r="D40" s="32"/>
    </row>
    <row r="41">
      <c r="A41" s="35" t="s">
        <v>55</v>
      </c>
      <c r="B41" s="36" t="s">
        <v>56</v>
      </c>
      <c r="C41" s="37" t="str">
        <f>VLOOKUP(A41,ignore!$A$8:$D$94,4)</f>
        <v>float</v>
      </c>
      <c r="D41" s="38" t="str">
        <f>VLOOKUP(A41,ignore!$A$8:$C$94,3)</f>
        <v xml:space="preserve">diffusion and source terms for Spalart-Allmaras equation</v>
      </c>
    </row>
    <row r="42">
      <c r="A42" s="35" t="s">
        <v>57</v>
      </c>
      <c r="B42" s="36" t="s">
        <v>58</v>
      </c>
      <c r="C42" s="37" t="str">
        <f>VLOOKUP(A42,ignore!$A$8:$D$94,4)</f>
        <v xml:space="preserve">float (N/m²)</v>
      </c>
      <c r="D42" s="38" t="str">
        <f>VLOOKUP(A42,ignore!$A$8:$C$94,3)</f>
        <v xml:space="preserve">list of floats corresponding to number of sediment classes</v>
      </c>
    </row>
    <row r="43">
      <c r="A43" s="35" t="s">
        <v>59</v>
      </c>
      <c r="B43" s="36" t="s">
        <v>60</v>
      </c>
      <c r="C43" s="37" t="str">
        <f>VLOOKUP(A43,ignore!$A$8:$D$94,4)</f>
        <v xml:space="preserve">float (g/L)</v>
      </c>
      <c r="D43" s="38" t="str">
        <f>VLOOKUP(A43,ignore!$A$8:$C$94,3)</f>
        <v xml:space="preserve">list of floats corresponding to number of sediment classes</v>
      </c>
    </row>
    <row r="44">
      <c r="A44" s="39" t="s">
        <v>41</v>
      </c>
      <c r="B44" s="40" t="s">
        <v>47</v>
      </c>
      <c r="C44" s="41" t="str">
        <f>VLOOKUP(A44,ignore!$A$8:$D$94,4)</f>
        <v>float</v>
      </c>
      <c r="D44" s="42" t="str">
        <f>VLOOKUP(A44,ignore!$A$8:$C$94,3)</f>
        <v xml:space="preserve">diffusion and source terms for Spalart-Allmaras equation</v>
      </c>
    </row>
    <row r="46">
      <c r="A46" s="43" t="s">
        <v>44</v>
      </c>
      <c r="B46" s="44" t="s">
        <v>45</v>
      </c>
      <c r="C46" s="45" t="s">
        <v>6</v>
      </c>
      <c r="D46" s="46" t="s">
        <v>7</v>
      </c>
    </row>
    <row r="47">
      <c r="A47" s="47" t="s">
        <v>46</v>
      </c>
      <c r="B47" s="48" t="s">
        <v>47</v>
      </c>
      <c r="C47" s="49" t="s">
        <v>48</v>
      </c>
      <c r="D47" s="50" t="s">
        <v>49</v>
      </c>
    </row>
    <row r="48">
      <c r="A48" s="51" t="s">
        <v>61</v>
      </c>
      <c r="B48" s="48" t="s">
        <v>62</v>
      </c>
      <c r="C48" s="49" t="str">
        <f>VLOOKUP(A48,ignore!$A$8:$D$94,4,FALSE)</f>
        <v xml:space="preserve">list of float (m)</v>
      </c>
      <c r="D48" s="50" t="str">
        <f>VLOOKUP(A48,ignore!$A$8:$C$94,3,FALSE)</f>
        <v xml:space="preserve">list with one element per sediment class</v>
      </c>
    </row>
    <row r="50">
      <c r="A50" s="52" t="s">
        <v>51</v>
      </c>
      <c r="B50" s="53" t="s">
        <v>52</v>
      </c>
      <c r="C50" s="53" t="s">
        <v>6</v>
      </c>
      <c r="D50" s="54" t="s">
        <v>7</v>
      </c>
    </row>
    <row r="51" ht="25.5">
      <c r="A51" s="28" t="str">
        <f>IF(ISNUMBER(MATCH($A$48,Table3[RECALCULATION PARAMETERS],0)),VLOOKUP($A$48,Table3[],2),"None")</f>
        <v xml:space="preserve">CLASSES SETTLING VELOCITIES</v>
      </c>
      <c r="B51" s="29" t="b">
        <v>1</v>
      </c>
      <c r="C51" s="55" t="s">
        <v>21</v>
      </c>
      <c r="D51" s="56" t="s">
        <v>53</v>
      </c>
    </row>
  </sheetData>
  <mergeCells count="6">
    <mergeCell ref="A1:D1"/>
    <mergeCell ref="B2:D2"/>
    <mergeCell ref="A4:D4"/>
    <mergeCell ref="A11:D11"/>
    <mergeCell ref="A21:D21"/>
    <mergeCell ref="A22:D22"/>
  </mergeCells>
  <dataValidations count="4" disablePrompts="0">
    <dataValidation sqref="B13" type="list" allowBlank="1" errorStyle="stop" imeMode="noControl" operator="between" showDropDown="0" showErrorMessage="1" showInputMessage="1">
      <formula1>ignore!$A$4:$A$5</formula1>
    </dataValidation>
    <dataValidation sqref="A25:A28 A41:A44 A32 A48" type="list" allowBlank="1" errorStyle="stop" imeMode="noControl" operator="between" showDropDown="0" showErrorMessage="1" showInputMessage="1">
      <formula1>ignore!$A$8:$A$94</formula1>
    </dataValidation>
    <dataValidation sqref="B18" type="list" allowBlank="1" errorStyle="stop" imeMode="noControl" operator="between" showDropDown="0" showErrorMessage="1" showInputMessage="1">
      <formula1>ignore!$F$9:$F$11</formula1>
    </dataValidation>
    <dataValidation sqref="B35 B51" type="list" allowBlank="1" errorStyle="stop" imeMode="noControl" operator="between" showDropDown="0" showErrorMessage="1" showInputMessage="1">
      <formula1>ignore!$C$4:$C$5</formula1>
    </dataValidation>
  </dataValidation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4294967295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notEqual" id="{00F000C5-0098-4B52-B914-0029008F003C}">
            <xm:f>"None"</xm:f>
            <x14:dxf>
              <font>
                <b/>
                <i val="0"/>
              </font>
              <fill>
                <patternFill patternType="solid">
                  <fgColor theme="9" tint="0.59996337778862885"/>
                  <bgColor theme="9" tint="0.59996337778862885"/>
                </patternFill>
              </fill>
            </x14:dxf>
          </x14:cfRule>
          <xm:sqref>A35</xm:sqref>
        </x14:conditionalFormatting>
        <x14:conditionalFormatting xmlns:xm="http://schemas.microsoft.com/office/excel/2006/main">
          <x14:cfRule type="expression" priority="3" id="{002E00C3-00F5-4B92-AA10-00E600EA0081}">
            <xm:f>IF($A$35="None",FALSE,TRUE)</xm:f>
            <x14:dxf>
              <font>
                <b/>
                <i val="0"/>
                <color theme="8" tint="-0.499984740745262"/>
              </font>
              <fill>
                <patternFill patternType="solid">
                  <fgColor theme="5" tint="0.59996337778862885"/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diagonal style="none"/>
                <vertical style="none"/>
                <horizontal style="none"/>
              </border>
            </x14:dxf>
          </x14:cfRule>
          <xm:sqref>B35</xm:sqref>
        </x14:conditionalFormatting>
        <x14:conditionalFormatting xmlns:xm="http://schemas.microsoft.com/office/excel/2006/main">
          <x14:cfRule type="cellIs" priority="2" operator="notEqual" id="{00FF00F6-00FF-4DE0-B4A0-0097009400CD}">
            <xm:f>"None"</xm:f>
            <x14:dxf>
              <font>
                <b/>
                <i val="0"/>
              </font>
              <fill>
                <patternFill patternType="solid">
                  <fgColor theme="9" tint="0.59996337778862885"/>
                  <bgColor theme="9" tint="0.59996337778862885"/>
                </patternFill>
              </fill>
            </x14:dxf>
          </x14:cfRule>
          <xm:sqref>A51</xm:sqref>
        </x14:conditionalFormatting>
        <x14:conditionalFormatting xmlns:xm="http://schemas.microsoft.com/office/excel/2006/main">
          <x14:cfRule type="expression" priority="1" id="{00E300C4-00DC-4EA7-A11F-00D9006C0061}">
            <xm:f>IF($A$35="None",FALSE,TRUE)</xm:f>
            <x14:dxf>
              <font>
                <b/>
                <i val="0"/>
                <color theme="8" tint="-0.499984740745262"/>
              </font>
              <fill>
                <patternFill patternType="solid">
                  <fgColor theme="5" tint="0.59996337778862885"/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diagonal style="none"/>
                <vertical style="none"/>
                <horizontal style="none"/>
              </border>
            </x14:dxf>
          </x14:cfRule>
          <xm:sqref>B51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outlinePr applyStyles="0" showOutlineSymbols="1" summaryBelow="1" summaryRight="1"/>
    <pageSetUpPr autoPageBreaks="1" fitToPage="0"/>
  </sheetPr>
  <sheetViews>
    <sheetView workbookViewId="0" zoomScale="100">
      <selection activeCell="G15" activeCellId="0" sqref="G15"/>
    </sheetView>
  </sheetViews>
  <sheetFormatPr defaultRowHeight="12.75"/>
  <cols>
    <col customWidth="1" min="1" max="1" width="28.140625"/>
    <col customWidth="1" min="3" max="3" width="40.85546875"/>
    <col customWidth="1" min="5" max="5" width="5.85546875"/>
    <col customWidth="1" min="6" max="6" width="32.140625"/>
    <col customWidth="1" min="7" max="7" width="31.5703125"/>
  </cols>
  <sheetData>
    <row r="1">
      <c r="A1" t="s">
        <v>63</v>
      </c>
    </row>
    <row r="3">
      <c r="A3" s="57" t="s">
        <v>64</v>
      </c>
      <c r="C3" t="s">
        <v>65</v>
      </c>
    </row>
    <row r="4">
      <c r="A4" t="s">
        <v>20</v>
      </c>
      <c r="C4" t="b">
        <v>1</v>
      </c>
    </row>
    <row r="5">
      <c r="A5" t="s">
        <v>66</v>
      </c>
      <c r="C5" t="b">
        <v>0</v>
      </c>
    </row>
    <row r="8">
      <c r="A8" s="57" t="s">
        <v>43</v>
      </c>
      <c r="B8" s="57" t="s">
        <v>67</v>
      </c>
      <c r="C8" s="57" t="s">
        <v>68</v>
      </c>
      <c r="D8" s="57" t="s">
        <v>21</v>
      </c>
      <c r="F8" s="58" t="s">
        <v>69</v>
      </c>
    </row>
    <row r="9">
      <c r="A9" t="s">
        <v>70</v>
      </c>
      <c r="B9" s="59">
        <v>0.0001</v>
      </c>
      <c r="C9" t="s">
        <v>71</v>
      </c>
      <c r="D9" s="60" t="s">
        <v>72</v>
      </c>
      <c r="F9" t="s">
        <v>32</v>
      </c>
    </row>
    <row r="10">
      <c r="A10" t="s">
        <v>73</v>
      </c>
      <c r="B10" s="59">
        <v>9.9999999999999995e-07</v>
      </c>
      <c r="C10" t="s">
        <v>74</v>
      </c>
      <c r="D10" s="60" t="s">
        <v>72</v>
      </c>
      <c r="F10" t="s">
        <v>75</v>
      </c>
    </row>
    <row r="11">
      <c r="A11" t="s">
        <v>76</v>
      </c>
      <c r="B11" s="59">
        <v>9.9999999999999995e-07</v>
      </c>
      <c r="C11" t="s">
        <v>77</v>
      </c>
      <c r="D11" s="60" t="s">
        <v>72</v>
      </c>
      <c r="F11" t="s">
        <v>78</v>
      </c>
    </row>
    <row r="12">
      <c r="A12" t="s">
        <v>79</v>
      </c>
      <c r="B12" s="59">
        <v>9.9999999999999995e-07</v>
      </c>
      <c r="C12" t="s">
        <v>80</v>
      </c>
      <c r="D12" s="60" t="s">
        <v>72</v>
      </c>
    </row>
    <row r="13">
      <c r="A13" t="s">
        <v>81</v>
      </c>
      <c r="B13" t="s">
        <v>82</v>
      </c>
      <c r="D13" t="s">
        <v>83</v>
      </c>
      <c r="F13" s="57" t="s">
        <v>84</v>
      </c>
      <c r="G13" s="57" t="s">
        <v>85</v>
      </c>
    </row>
    <row r="14">
      <c r="A14" t="s">
        <v>86</v>
      </c>
      <c r="B14" t="s">
        <v>87</v>
      </c>
      <c r="C14" t="s">
        <v>88</v>
      </c>
      <c r="D14" t="s">
        <v>83</v>
      </c>
      <c r="F14" s="1" t="s">
        <v>89</v>
      </c>
      <c r="G14" s="1" t="s">
        <v>41</v>
      </c>
    </row>
    <row r="15">
      <c r="A15" t="s">
        <v>90</v>
      </c>
      <c r="B15" t="s">
        <v>87</v>
      </c>
      <c r="C15" t="s">
        <v>91</v>
      </c>
      <c r="D15" t="s">
        <v>83</v>
      </c>
      <c r="F15" s="1" t="s">
        <v>61</v>
      </c>
      <c r="G15" s="1" t="s">
        <v>41</v>
      </c>
    </row>
    <row r="16">
      <c r="A16" t="s">
        <v>92</v>
      </c>
      <c r="B16">
        <v>0.90000000000000002</v>
      </c>
      <c r="C16" t="s">
        <v>93</v>
      </c>
      <c r="D16" t="s">
        <v>72</v>
      </c>
    </row>
    <row r="17">
      <c r="A17" t="s">
        <v>94</v>
      </c>
      <c r="B17" t="s">
        <v>87</v>
      </c>
      <c r="C17" t="s">
        <v>95</v>
      </c>
      <c r="D17" t="s">
        <v>83</v>
      </c>
    </row>
    <row r="18">
      <c r="A18" t="s">
        <v>96</v>
      </c>
      <c r="B18" t="s">
        <v>97</v>
      </c>
      <c r="C18" t="s">
        <v>98</v>
      </c>
      <c r="D18" t="s">
        <v>99</v>
      </c>
    </row>
    <row r="19">
      <c r="A19" t="s">
        <v>100</v>
      </c>
      <c r="B19">
        <v>0.10000000000000001</v>
      </c>
      <c r="C19" t="s">
        <v>101</v>
      </c>
      <c r="D19" t="s">
        <v>72</v>
      </c>
    </row>
    <row r="20">
      <c r="A20" t="s">
        <v>102</v>
      </c>
      <c r="B20">
        <v>0.029999999999999999</v>
      </c>
      <c r="C20" t="s">
        <v>103</v>
      </c>
      <c r="D20" t="s">
        <v>72</v>
      </c>
    </row>
    <row r="21">
      <c r="A21" t="s">
        <v>104</v>
      </c>
      <c r="B21">
        <v>0.59999999999999998</v>
      </c>
      <c r="C21" t="s">
        <v>105</v>
      </c>
      <c r="D21" t="s">
        <v>72</v>
      </c>
    </row>
    <row r="22">
      <c r="A22" t="s">
        <v>106</v>
      </c>
      <c r="B22">
        <v>0.55000000000000004</v>
      </c>
      <c r="C22" t="s">
        <v>107</v>
      </c>
      <c r="D22" t="s">
        <v>72</v>
      </c>
    </row>
    <row r="23">
      <c r="A23" t="s">
        <v>108</v>
      </c>
      <c r="B23">
        <v>1</v>
      </c>
      <c r="C23" t="s">
        <v>105</v>
      </c>
      <c r="D23" t="s">
        <v>16</v>
      </c>
    </row>
    <row r="24">
      <c r="A24" t="s">
        <v>109</v>
      </c>
      <c r="B24">
        <v>0.55000000000000004</v>
      </c>
      <c r="C24" t="s">
        <v>107</v>
      </c>
      <c r="D24" t="s">
        <v>72</v>
      </c>
    </row>
    <row r="25">
      <c r="A25" t="s">
        <v>110</v>
      </c>
      <c r="B25" t="s">
        <v>82</v>
      </c>
      <c r="C25" t="s">
        <v>111</v>
      </c>
      <c r="D25" t="s">
        <v>83</v>
      </c>
    </row>
    <row r="26">
      <c r="A26" t="s">
        <v>112</v>
      </c>
      <c r="B26" t="s">
        <v>113</v>
      </c>
      <c r="C26" t="s">
        <v>114</v>
      </c>
      <c r="D26" t="s">
        <v>115</v>
      </c>
    </row>
    <row r="27">
      <c r="A27" t="s">
        <v>116</v>
      </c>
      <c r="B27">
        <v>1</v>
      </c>
      <c r="C27" t="s">
        <v>117</v>
      </c>
      <c r="D27" t="s">
        <v>118</v>
      </c>
    </row>
    <row r="28">
      <c r="A28" t="s">
        <v>119</v>
      </c>
      <c r="B28">
        <v>4</v>
      </c>
      <c r="C28" t="s">
        <v>120</v>
      </c>
      <c r="D28" t="s">
        <v>16</v>
      </c>
    </row>
    <row r="29">
      <c r="A29" t="s">
        <v>121</v>
      </c>
      <c r="B29" t="s">
        <v>122</v>
      </c>
      <c r="C29" t="s">
        <v>123</v>
      </c>
      <c r="D29" t="s">
        <v>99</v>
      </c>
    </row>
    <row r="30">
      <c r="A30" t="s">
        <v>124</v>
      </c>
      <c r="B30">
        <v>1</v>
      </c>
      <c r="C30" t="s">
        <v>125</v>
      </c>
      <c r="D30" t="s">
        <v>126</v>
      </c>
    </row>
    <row r="31">
      <c r="A31" t="s">
        <v>127</v>
      </c>
      <c r="B31">
        <v>1</v>
      </c>
      <c r="C31" t="s">
        <v>125</v>
      </c>
      <c r="D31" t="s">
        <v>126</v>
      </c>
    </row>
    <row r="32">
      <c r="A32" t="s">
        <v>128</v>
      </c>
      <c r="B32">
        <v>1</v>
      </c>
      <c r="C32" t="s">
        <v>125</v>
      </c>
      <c r="D32" t="s">
        <v>126</v>
      </c>
    </row>
    <row r="33">
      <c r="A33" t="s">
        <v>129</v>
      </c>
      <c r="B33">
        <v>1</v>
      </c>
      <c r="C33" t="s">
        <v>125</v>
      </c>
      <c r="D33" t="s">
        <v>126</v>
      </c>
    </row>
    <row r="34">
      <c r="A34" t="s">
        <v>130</v>
      </c>
      <c r="B34">
        <v>3</v>
      </c>
      <c r="C34" t="s">
        <v>131</v>
      </c>
      <c r="D34" t="s">
        <v>16</v>
      </c>
    </row>
    <row r="35">
      <c r="A35" t="s">
        <v>132</v>
      </c>
      <c r="B35">
        <v>60</v>
      </c>
      <c r="C35" t="s">
        <v>71</v>
      </c>
      <c r="D35" t="s">
        <v>16</v>
      </c>
    </row>
    <row r="36">
      <c r="A36" t="s">
        <v>133</v>
      </c>
      <c r="B36">
        <v>50</v>
      </c>
      <c r="C36" t="s">
        <v>134</v>
      </c>
      <c r="D36" t="s">
        <v>16</v>
      </c>
    </row>
    <row r="37">
      <c r="A37" t="s">
        <v>135</v>
      </c>
      <c r="B37">
        <v>200</v>
      </c>
      <c r="C37" t="s">
        <v>136</v>
      </c>
      <c r="D37" t="s">
        <v>16</v>
      </c>
    </row>
    <row r="38">
      <c r="A38" t="s">
        <v>137</v>
      </c>
      <c r="B38">
        <v>8000</v>
      </c>
      <c r="C38" t="s">
        <v>138</v>
      </c>
      <c r="D38" t="s">
        <v>16</v>
      </c>
    </row>
    <row r="39">
      <c r="A39" t="s">
        <v>139</v>
      </c>
      <c r="B39">
        <v>1</v>
      </c>
      <c r="C39" t="s">
        <v>140</v>
      </c>
      <c r="D39" t="s">
        <v>16</v>
      </c>
    </row>
    <row r="40">
      <c r="A40" t="s">
        <v>141</v>
      </c>
      <c r="B40" t="s">
        <v>142</v>
      </c>
      <c r="C40" t="s">
        <v>143</v>
      </c>
      <c r="D40" t="s">
        <v>144</v>
      </c>
    </row>
    <row r="41">
      <c r="A41" t="s">
        <v>145</v>
      </c>
      <c r="B41" t="s">
        <v>146</v>
      </c>
      <c r="C41" t="s">
        <v>147</v>
      </c>
      <c r="D41" t="s">
        <v>144</v>
      </c>
    </row>
    <row r="42">
      <c r="A42" t="s">
        <v>148</v>
      </c>
      <c r="B42" t="s">
        <v>82</v>
      </c>
      <c r="C42" t="s">
        <v>149</v>
      </c>
      <c r="D42" t="s">
        <v>83</v>
      </c>
    </row>
    <row r="43">
      <c r="A43" t="s">
        <v>150</v>
      </c>
      <c r="B43">
        <v>14</v>
      </c>
      <c r="C43" t="s">
        <v>151</v>
      </c>
      <c r="D43" t="s">
        <v>16</v>
      </c>
    </row>
    <row r="44">
      <c r="A44" t="s">
        <v>152</v>
      </c>
      <c r="B44">
        <v>5</v>
      </c>
      <c r="C44" t="s">
        <v>151</v>
      </c>
      <c r="D44" t="s">
        <v>16</v>
      </c>
    </row>
    <row r="45">
      <c r="A45" t="s">
        <v>153</v>
      </c>
      <c r="B45">
        <v>14</v>
      </c>
      <c r="C45" t="s">
        <v>151</v>
      </c>
      <c r="D45" t="s">
        <v>16</v>
      </c>
    </row>
    <row r="46">
      <c r="A46" t="s">
        <v>154</v>
      </c>
      <c r="B46">
        <v>1</v>
      </c>
      <c r="C46" t="s">
        <v>155</v>
      </c>
      <c r="D46" t="s">
        <v>16</v>
      </c>
    </row>
    <row r="47">
      <c r="A47" t="s">
        <v>156</v>
      </c>
      <c r="B47">
        <v>1</v>
      </c>
      <c r="C47" t="s">
        <v>155</v>
      </c>
      <c r="D47" t="s">
        <v>16</v>
      </c>
    </row>
    <row r="48">
      <c r="A48" t="s">
        <v>157</v>
      </c>
      <c r="B48">
        <v>1</v>
      </c>
      <c r="C48" t="s">
        <v>155</v>
      </c>
      <c r="D48" t="s">
        <v>16</v>
      </c>
    </row>
    <row r="49">
      <c r="A49" t="s">
        <v>158</v>
      </c>
      <c r="B49" s="59">
        <v>0.0001</v>
      </c>
      <c r="C49" t="s">
        <v>159</v>
      </c>
      <c r="D49" t="s">
        <v>72</v>
      </c>
    </row>
    <row r="50">
      <c r="A50" t="s">
        <v>70</v>
      </c>
      <c r="B50" s="59">
        <v>9.9999999999999995e-07</v>
      </c>
      <c r="C50" t="s">
        <v>160</v>
      </c>
      <c r="D50" t="s">
        <v>72</v>
      </c>
    </row>
    <row r="51">
      <c r="A51" t="s">
        <v>76</v>
      </c>
      <c r="B51" s="59">
        <v>1.0000000000000001e-09</v>
      </c>
      <c r="C51" t="s">
        <v>161</v>
      </c>
      <c r="D51" t="s">
        <v>72</v>
      </c>
    </row>
    <row r="52">
      <c r="A52" t="s">
        <v>73</v>
      </c>
      <c r="B52" s="59">
        <v>1.0000000000000001e-09</v>
      </c>
      <c r="C52" t="s">
        <v>162</v>
      </c>
      <c r="D52" t="s">
        <v>72</v>
      </c>
    </row>
    <row r="53">
      <c r="A53" t="s">
        <v>79</v>
      </c>
      <c r="B53" s="59">
        <v>1.0000000000000001e-09</v>
      </c>
      <c r="C53" t="s">
        <v>163</v>
      </c>
      <c r="D53" t="s">
        <v>72</v>
      </c>
    </row>
    <row r="54">
      <c r="A54" t="s">
        <v>164</v>
      </c>
      <c r="B54" t="s">
        <v>165</v>
      </c>
      <c r="C54" t="s">
        <v>166</v>
      </c>
      <c r="D54" t="s">
        <v>72</v>
      </c>
    </row>
    <row r="55">
      <c r="A55" t="s">
        <v>167</v>
      </c>
      <c r="B55" t="s">
        <v>87</v>
      </c>
      <c r="C55" t="s">
        <v>88</v>
      </c>
      <c r="D55" t="s">
        <v>72</v>
      </c>
    </row>
    <row r="56">
      <c r="A56" t="s">
        <v>168</v>
      </c>
      <c r="B56" t="s">
        <v>169</v>
      </c>
      <c r="C56" t="s">
        <v>170</v>
      </c>
      <c r="D56" t="s">
        <v>99</v>
      </c>
    </row>
    <row r="57">
      <c r="A57" t="s">
        <v>171</v>
      </c>
      <c r="B57" t="s">
        <v>82</v>
      </c>
      <c r="C57" t="s">
        <v>172</v>
      </c>
      <c r="D57" t="s">
        <v>83</v>
      </c>
    </row>
    <row r="58">
      <c r="A58" t="s">
        <v>173</v>
      </c>
      <c r="B58">
        <v>1</v>
      </c>
      <c r="C58" t="s">
        <v>174</v>
      </c>
      <c r="D58" t="s">
        <v>16</v>
      </c>
    </row>
    <row r="59">
      <c r="A59" t="s">
        <v>175</v>
      </c>
      <c r="B59">
        <v>2</v>
      </c>
      <c r="C59" t="s">
        <v>176</v>
      </c>
      <c r="D59" t="s">
        <v>16</v>
      </c>
    </row>
    <row r="60">
      <c r="A60" t="s">
        <v>177</v>
      </c>
      <c r="B60">
        <v>2</v>
      </c>
      <c r="C60" t="s">
        <v>178</v>
      </c>
      <c r="D60" t="s">
        <v>16</v>
      </c>
    </row>
    <row r="61">
      <c r="A61" t="s">
        <v>179</v>
      </c>
      <c r="B61">
        <v>3</v>
      </c>
      <c r="C61" t="s">
        <v>180</v>
      </c>
      <c r="D61" t="s">
        <v>16</v>
      </c>
    </row>
    <row r="62">
      <c r="A62" t="s">
        <v>181</v>
      </c>
      <c r="B62" t="s">
        <v>87</v>
      </c>
      <c r="C62" t="s">
        <v>182</v>
      </c>
      <c r="D62" t="s">
        <v>83</v>
      </c>
    </row>
    <row r="63">
      <c r="A63" t="s">
        <v>183</v>
      </c>
      <c r="B63" t="s">
        <v>184</v>
      </c>
      <c r="C63" t="s">
        <v>185</v>
      </c>
      <c r="D63" t="s">
        <v>99</v>
      </c>
    </row>
    <row r="64">
      <c r="A64" t="s">
        <v>186</v>
      </c>
      <c r="B64" t="s">
        <v>67</v>
      </c>
      <c r="C64" s="57" t="s">
        <v>68</v>
      </c>
      <c r="D64" s="57" t="s">
        <v>21</v>
      </c>
    </row>
    <row r="65">
      <c r="A65" t="s">
        <v>187</v>
      </c>
      <c r="B65">
        <v>0.29999999999999999</v>
      </c>
      <c r="C65" t="s">
        <v>188</v>
      </c>
      <c r="D65" t="s">
        <v>189</v>
      </c>
    </row>
    <row r="66">
      <c r="A66" t="s">
        <v>190</v>
      </c>
      <c r="B66" t="s">
        <v>87</v>
      </c>
      <c r="C66" t="s">
        <v>191</v>
      </c>
      <c r="D66" t="s">
        <v>83</v>
      </c>
    </row>
    <row r="67">
      <c r="A67" t="s">
        <v>192</v>
      </c>
      <c r="B67">
        <v>1</v>
      </c>
      <c r="C67" t="s">
        <v>193</v>
      </c>
      <c r="D67" t="s">
        <v>16</v>
      </c>
    </row>
    <row r="68">
      <c r="A68" t="s">
        <v>194</v>
      </c>
      <c r="B68">
        <v>1.3</v>
      </c>
      <c r="C68" t="s">
        <v>195</v>
      </c>
      <c r="D68" t="s">
        <v>72</v>
      </c>
    </row>
    <row r="69">
      <c r="A69" t="s">
        <v>55</v>
      </c>
      <c r="B69" t="s">
        <v>56</v>
      </c>
      <c r="C69" t="s">
        <v>196</v>
      </c>
      <c r="D69" t="s">
        <v>197</v>
      </c>
    </row>
    <row r="70">
      <c r="A70" t="s">
        <v>89</v>
      </c>
      <c r="B70" t="s">
        <v>198</v>
      </c>
      <c r="C70" t="s">
        <v>196</v>
      </c>
      <c r="D70" t="s">
        <v>199</v>
      </c>
    </row>
    <row r="71">
      <c r="A71" t="s">
        <v>61</v>
      </c>
      <c r="B71" t="s">
        <v>200</v>
      </c>
      <c r="C71" t="s">
        <v>196</v>
      </c>
      <c r="D71" t="s">
        <v>201</v>
      </c>
    </row>
    <row r="72">
      <c r="A72" t="s">
        <v>41</v>
      </c>
      <c r="B72" t="s">
        <v>47</v>
      </c>
      <c r="C72" t="s">
        <v>202</v>
      </c>
      <c r="D72" t="s">
        <v>203</v>
      </c>
    </row>
    <row r="73">
      <c r="A73" t="s">
        <v>204</v>
      </c>
      <c r="B73" t="s">
        <v>205</v>
      </c>
      <c r="C73" t="s">
        <v>196</v>
      </c>
      <c r="D73" t="s">
        <v>206</v>
      </c>
    </row>
    <row r="74">
      <c r="A74" t="s">
        <v>207</v>
      </c>
      <c r="B74" t="s">
        <v>208</v>
      </c>
      <c r="C74" t="s">
        <v>209</v>
      </c>
      <c r="D74" t="s">
        <v>210</v>
      </c>
    </row>
    <row r="75">
      <c r="A75" t="s">
        <v>86</v>
      </c>
      <c r="B75" t="s">
        <v>211</v>
      </c>
      <c r="C75" t="s">
        <v>212</v>
      </c>
      <c r="D75" t="s">
        <v>83</v>
      </c>
    </row>
    <row r="76">
      <c r="A76" t="s">
        <v>213</v>
      </c>
      <c r="B76" t="s">
        <v>214</v>
      </c>
      <c r="C76" t="s">
        <v>215</v>
      </c>
      <c r="D76" t="s">
        <v>83</v>
      </c>
    </row>
    <row r="77">
      <c r="A77" t="s">
        <v>216</v>
      </c>
      <c r="B77">
        <v>1</v>
      </c>
      <c r="C77" t="s">
        <v>217</v>
      </c>
      <c r="D77" t="s">
        <v>16</v>
      </c>
    </row>
    <row r="78">
      <c r="A78" t="s">
        <v>218</v>
      </c>
      <c r="B78">
        <v>1</v>
      </c>
      <c r="C78" t="s">
        <v>219</v>
      </c>
      <c r="D78" t="s">
        <v>16</v>
      </c>
    </row>
    <row r="79">
      <c r="A79" t="s">
        <v>57</v>
      </c>
      <c r="B79" t="s">
        <v>58</v>
      </c>
      <c r="C79" t="s">
        <v>220</v>
      </c>
      <c r="D79" t="s">
        <v>221</v>
      </c>
    </row>
    <row r="80">
      <c r="A80" t="s">
        <v>222</v>
      </c>
      <c r="B80">
        <v>1.5</v>
      </c>
      <c r="C80" t="s">
        <v>220</v>
      </c>
      <c r="D80" t="s">
        <v>189</v>
      </c>
    </row>
    <row r="81">
      <c r="A81" t="s">
        <v>59</v>
      </c>
      <c r="B81" t="s">
        <v>60</v>
      </c>
      <c r="C81" t="s">
        <v>220</v>
      </c>
      <c r="D81" t="s">
        <v>223</v>
      </c>
    </row>
    <row r="82">
      <c r="A82" t="s">
        <v>224</v>
      </c>
      <c r="B82" s="59">
        <v>0.001</v>
      </c>
      <c r="C82" t="s">
        <v>225</v>
      </c>
      <c r="D82" t="s">
        <v>226</v>
      </c>
    </row>
    <row r="83">
      <c r="A83" t="s">
        <v>227</v>
      </c>
      <c r="B83">
        <v>8</v>
      </c>
      <c r="C83" t="s">
        <v>228</v>
      </c>
      <c r="D83" t="s">
        <v>118</v>
      </c>
    </row>
    <row r="84">
      <c r="A84" t="s">
        <v>229</v>
      </c>
      <c r="B84">
        <v>3</v>
      </c>
      <c r="C84" t="s">
        <v>230</v>
      </c>
      <c r="D84" t="s">
        <v>16</v>
      </c>
    </row>
    <row r="85">
      <c r="A85" t="s">
        <v>231</v>
      </c>
      <c r="B85" t="s">
        <v>232</v>
      </c>
      <c r="C85" t="s">
        <v>233</v>
      </c>
      <c r="D85" t="s">
        <v>234</v>
      </c>
    </row>
    <row r="86">
      <c r="A86" t="s">
        <v>235</v>
      </c>
      <c r="B86">
        <v>1</v>
      </c>
      <c r="C86" t="s">
        <v>236</v>
      </c>
      <c r="D86" t="s">
        <v>72</v>
      </c>
    </row>
    <row r="87">
      <c r="A87" t="s">
        <v>237</v>
      </c>
      <c r="B87">
        <v>14</v>
      </c>
      <c r="C87" t="s">
        <v>238</v>
      </c>
      <c r="D87" t="s">
        <v>16</v>
      </c>
    </row>
    <row r="88">
      <c r="A88" t="s">
        <v>239</v>
      </c>
      <c r="B88">
        <v>14</v>
      </c>
      <c r="C88" t="s">
        <v>240</v>
      </c>
      <c r="D88" t="s">
        <v>16</v>
      </c>
    </row>
    <row r="89">
      <c r="A89" t="s">
        <v>241</v>
      </c>
      <c r="B89" t="s">
        <v>87</v>
      </c>
      <c r="C89" t="s">
        <v>242</v>
      </c>
      <c r="D89" t="s">
        <v>83</v>
      </c>
    </row>
    <row r="90">
      <c r="A90" t="s">
        <v>243</v>
      </c>
      <c r="B90">
        <v>0.80000000000000004</v>
      </c>
      <c r="C90" t="s">
        <v>244</v>
      </c>
      <c r="D90" t="s">
        <v>72</v>
      </c>
    </row>
    <row r="91">
      <c r="A91" t="s">
        <v>245</v>
      </c>
      <c r="B91">
        <v>1</v>
      </c>
      <c r="C91" t="s">
        <v>246</v>
      </c>
      <c r="D91" t="s">
        <v>16</v>
      </c>
    </row>
    <row r="92">
      <c r="A92" t="s">
        <v>247</v>
      </c>
      <c r="B92" t="s">
        <v>211</v>
      </c>
      <c r="C92" t="s">
        <v>248</v>
      </c>
      <c r="D92" t="s">
        <v>83</v>
      </c>
    </row>
    <row r="93">
      <c r="A93" t="s">
        <v>249</v>
      </c>
      <c r="B93" t="s">
        <v>250</v>
      </c>
      <c r="C93" t="s">
        <v>251</v>
      </c>
      <c r="D93" t="s">
        <v>83</v>
      </c>
    </row>
    <row r="94">
      <c r="A94" t="s">
        <v>252</v>
      </c>
      <c r="B94">
        <v>1</v>
      </c>
      <c r="C94" t="s">
        <v>253</v>
      </c>
      <c r="D94" t="s">
        <v>16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1200" verticalDpi="1200" copies="1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6</cp:revision>
  <dcterms:created xsi:type="dcterms:W3CDTF">2022-03-28T17:39:18Z</dcterms:created>
  <dcterms:modified xsi:type="dcterms:W3CDTF">2022-05-13T16:37:53Z</dcterms:modified>
</cp:coreProperties>
</file>