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IN" sheetId="1" state="visible" r:id="rId1"/>
    <sheet name="ignore" sheetId="2" state="visible" r:id="rId2"/>
  </sheets>
  <calcPr/>
</workbook>
</file>

<file path=xl/sharedStrings.xml><?xml version="1.0" encoding="utf-8"?>
<sst xmlns="http://schemas.openxmlformats.org/spreadsheetml/2006/main" count="268" uniqueCount="268">
  <si>
    <t xml:space="preserve">TEMPLATE FOR INPUT PARAMETERS FOR THE steady_surrogate PYTHON PACKAGE</t>
  </si>
  <si>
    <t xml:space="preserve">Only fill such formatted cells</t>
  </si>
  <si>
    <t xml:space="preserve">Do not modify any other cells (code may crash)</t>
  </si>
  <si>
    <t>TELEMAC</t>
  </si>
  <si>
    <t>PARAMETER</t>
  </si>
  <si>
    <t>VALUE</t>
  </si>
  <si>
    <t>TYPE</t>
  </si>
  <si>
    <t>HINT</t>
  </si>
  <si>
    <t xml:space="preserve">Name of TELEMAC steering file (.cas)</t>
  </si>
  <si>
    <t>unsteady2d.cas</t>
  </si>
  <si>
    <t>string</t>
  </si>
  <si>
    <t xml:space="preserve">Name of Gaia steering file (.cas, optional)</t>
  </si>
  <si>
    <t xml:space="preserve">Only use with morphodynamic simulations</t>
  </si>
  <si>
    <t xml:space="preserve">Simulation path</t>
  </si>
  <si>
    <t>/home/public/test-data/unsteady2d/</t>
  </si>
  <si>
    <t xml:space="preserve">Copy path from file explorer</t>
  </si>
  <si>
    <t xml:space="preserve">TELEMAC config file</t>
  </si>
  <si>
    <t>/home/telemac/8p3/configs/pysource.mpi.sh</t>
  </si>
  <si>
    <t xml:space="preserve">Define the TELEMAC to use for full-complexity runs</t>
  </si>
  <si>
    <t xml:space="preserve">Number of CPUs</t>
  </si>
  <si>
    <t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</si>
  <si>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</si>
  <si>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</si>
  <si>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</si>
  <si>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</si>
  <si>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>select</t>
  </si>
  <si>
    <t xml:space="preserve">Either relative entropy or Bayesian model evidence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</si>
  <si>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</si>
  <si>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</si>
  <si>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</si>
  <si>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</si>
  <si>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</si>
  <si>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</si>
  <si>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</si>
  <si>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</si>
  <si>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</si>
  <si>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</si>
  <si>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</si>
  <si>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</si>
  <si>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</si>
  <si>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variable (calib_target)</t>
  </si>
  <si>
    <t xml:space="preserve">TOPOGRAPHIC CHANGE</t>
  </si>
  <si>
    <t xml:space="preserve">What is your measurement data?</t>
  </si>
  <si>
    <t xml:space="preserve">Cailbration file (calib_pts)</t>
  </si>
  <si>
    <t>/home/data/calibration_points.csv</t>
  </si>
  <si>
    <t xml:space="preserve">DEFINE PRIOR DISTRIBUTIONS</t>
  </si>
  <si>
    <r>
      <t xml:space="preserve">Select </t>
    </r>
    <r>
      <rPr>
        <b/>
        <sz val="10"/>
        <rFont val="Arial"/>
      </rPr>
      <t xml:space="preserve"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 xml:space="preserve"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 xml:space="preserve">Recalculation parameters</t>
    </r>
    <r>
      <rPr>
        <sz val="10"/>
        <rFont val="Arial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</si>
  <si>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</si>
  <si>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</si>
  <si>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</si>
  <si>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</si>
  <si>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</si>
  <si>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MULTI-CLASS CALIBRATION PARAMETERS</t>
  </si>
  <si>
    <t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</si>
  <si>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</si>
  <si>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</si>
  <si>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</si>
  <si>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</si>
  <si>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>initial_value_(list)</t>
  </si>
  <si>
    <t xml:space="preserve">RECALCULATION PARAMETER (AUTO-SET)</t>
  </si>
  <si>
    <t>APPLY?</t>
  </si>
  <si>
    <t xml:space="preserve">Recalculation parameters are defined automatically,
but they can be disabled.</t>
  </si>
  <si>
    <t xml:space="preserve">ZONAL CALIBRATION PARAMETERS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</si>
  <si>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</si>
  <si>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</si>
  <si>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</si>
  <si>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</si>
  <si>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</si>
  <si>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</si>
  <si>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</si>
  <si>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</si>
  <si>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</si>
  <si>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</si>
  <si>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</si>
  <si>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</si>
  <si>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</si>
  <si>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</si>
  <si>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</si>
  <si>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Bayesian Model Evidence (BME)</t>
  </si>
  <si>
    <t xml:space="preserve">Rejection sampling</t>
  </si>
  <si>
    <t>Value</t>
  </si>
  <si>
    <t xml:space="preserve">Select a Parameter for more information</t>
  </si>
  <si>
    <t xml:space="preserve">Calibration variable (target parameter) options</t>
  </si>
  <si>
    <t xml:space="preserve">ACCURACY FOR DIFFUSION OF TRACERS</t>
  </si>
  <si>
    <t xml:space="preserve"> tracer diffusion</t>
  </si>
  <si>
    <t>float</t>
  </si>
  <si>
    <t xml:space="preserve">ACCURACY OF EPSILON</t>
  </si>
  <si>
    <t xml:space="preserve"> diffusion and source terms of turbulent dissipation transport</t>
  </si>
  <si>
    <t>DEPTH</t>
  </si>
  <si>
    <t xml:space="preserve">ACCURACY OF K</t>
  </si>
  <si>
    <t xml:space="preserve"> diffusion and source terms of turbulent energy transport</t>
  </si>
  <si>
    <t>VELOCITY</t>
  </si>
  <si>
    <t xml:space="preserve"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</si>
  <si>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</si>
  <si>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</si>
  <si>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</si>
  <si>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</si>
  <si>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 xml:space="preserve">RECALCULATION PARAMETERS</t>
  </si>
  <si>
    <t xml:space="preserve">PARAMETER TO RECALCULATE</t>
  </si>
  <si>
    <t xml:space="preserve">CONTINUITY CORRECTION</t>
  </si>
  <si>
    <t xml:space="preserve"> YES </t>
  </si>
  <si>
    <t xml:space="preserve"> default is NO</t>
  </si>
  <si>
    <t xml:space="preserve">CLASSES SEDIMENT DENSITY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</si>
  <si>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</si>
  <si>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</si>
  <si>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</si>
  <si>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</si>
  <si>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TABLE MODIFICATIONS REQUIRE UPDATING CONFIG.PY, TOO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</si>
  <si>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</si>
  <si>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</si>
  <si>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</si>
  <si>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</si>
  <si>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</si>
  <si>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</si>
  <si>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FREE SURFACE GRADIENT COMPATIBILITY</t>
  </si>
  <si>
    <t xml:space="preserve"> default is 1. (reduce to increase stability)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</si>
  <si>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</si>
  <si>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</si>
  <si>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</si>
  <si>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</si>
  <si>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</si>
  <si>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</si>
  <si>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</si>
  <si>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</si>
  <si>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</si>
  <si>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</si>
  <si>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CONDITIONS</t>
  </si>
  <si>
    <t xml:space="preserve"> 'CONSTANT DEPTH' </t>
  </si>
  <si>
    <t xml:space="preserve"> use ZERO DEPTH to start with dry model conditions</t>
  </si>
  <si>
    <t>str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</si>
  <si>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</si>
  <si>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</si>
  <si>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</si>
  <si>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</si>
  <si>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</si>
  <si>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</si>
  <si>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</si>
  <si>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</si>
  <si>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</si>
  <si>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</si>
  <si>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</si>
  <si>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</si>
  <si>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</si>
  <si>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</si>
  <si>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</si>
  <si>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</si>
  <si>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</si>
  <si>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</si>
  <si>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</si>
  <si>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</si>
  <si>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</si>
  <si>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</si>
  <si>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</si>
  <si>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</si>
  <si>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</si>
  <si>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</si>
  <si>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</si>
  <si>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</si>
  <si>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</si>
  <si>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</si>
  <si>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</si>
  <si>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</si>
  <si>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</si>
  <si>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</si>
  <si>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</si>
  <si>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>1-non-mass-conservative,2-semi-implicit,3,4,13,14-NERD,5-mass-conservative,15-ERIA</t>
  </si>
  <si>
    <t xml:space="preserve">SCHEME FOR ADVECTION OF TRACERS</t>
  </si>
  <si>
    <t xml:space="preserve">SCHEME FOR ADVECTION OF VELOCITIES</t>
  </si>
  <si>
    <t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</si>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</sst>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Arial"/>
      <color theme="1"/>
      <sz val="10.000000"/>
    </font>
    <font>
      <name val="Calibri"/>
      <color rgb="FF3F3F76"/>
      <sz val="11.000000"/>
      <scheme val="minor"/>
    </font>
    <font>
      <name val="Arial"/>
      <b/>
      <sz val="10.000000"/>
    </font>
    <font>
      <name val="Arial"/>
      <color rgb="FF3F3F76"/>
      <sz val="10.000000"/>
    </font>
    <font>
      <name val="Arial"/>
      <color rgb="FFC00000"/>
      <sz val="10.000000"/>
    </font>
    <font>
      <name val="Arial"/>
      <b/>
      <color indexed="65"/>
      <sz val="10.000000"/>
    </font>
    <font>
      <name val="Arial"/>
      <b/>
      <color theme="0"/>
      <sz val="10.000000"/>
    </font>
    <font>
      <name val="Arial"/>
      <i/>
      <color theme="1"/>
      <sz val="10.000000"/>
    </font>
    <font>
      <name val="Arial"/>
      <b/>
      <color theme="0" tint="-0.499984740745262"/>
      <sz val="10.000000"/>
    </font>
    <font>
      <name val="Arial"/>
      <color theme="0" tint="-0.34998626667073579"/>
      <sz val="10.000000"/>
    </font>
    <font>
      <name val="Arial"/>
      <b/>
      <i/>
      <color theme="0"/>
      <sz val="10.000000"/>
    </font>
    <font>
      <name val="Arial"/>
      <b/>
      <i/>
      <color indexed="65"/>
      <sz val="10.000000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59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4" tint="0.79998168889431442"/>
        <bgColor indexed="5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59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 applyProtection="0"/>
  </cellStyleXfs>
  <cellXfs count="52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3" fillId="2" borderId="1" numFmtId="0" xfId="1" applyFont="1" applyFill="1" applyBorder="1" applyAlignment="1">
      <alignment horizontal="center"/>
    </xf>
    <xf fontId="4" fillId="0" borderId="0" numFmtId="0" xfId="0" applyFont="1" applyAlignment="1">
      <alignment horizontal="center"/>
    </xf>
    <xf fontId="5" fillId="0" borderId="0" numFmtId="0" xfId="0" applyFont="1"/>
    <xf fontId="5" fillId="0" borderId="0" numFmtId="0" xfId="0" applyFont="1" applyAlignment="1">
      <alignment horizontal="right"/>
    </xf>
    <xf fontId="5" fillId="0" borderId="0" numFmtId="0" xfId="0" applyFont="1" applyAlignment="1">
      <alignment horizontal="center"/>
    </xf>
    <xf fontId="6" fillId="3" borderId="0" numFmtId="0" xfId="0" applyFont="1" applyFill="1" applyAlignment="1">
      <alignment horizontal="center"/>
    </xf>
    <xf fontId="5" fillId="4" borderId="0" numFmtId="0" xfId="0" applyFont="1" applyFill="1"/>
    <xf fontId="5" fillId="4" borderId="0" numFmtId="0" xfId="0" applyFont="1" applyFill="1" applyAlignment="1">
      <alignment horizontal="right"/>
    </xf>
    <xf fontId="5" fillId="4" borderId="0" numFmtId="0" xfId="0" applyFont="1" applyFill="1" applyAlignment="1">
      <alignment horizontal="center"/>
    </xf>
    <xf fontId="3" fillId="2" borderId="1" numFmtId="0" xfId="1" applyFont="1" applyFill="1" applyBorder="1" applyAlignment="1">
      <alignment horizontal="right"/>
    </xf>
    <xf fontId="7" fillId="0" borderId="0" numFmtId="0" xfId="0" applyFont="1"/>
    <xf fontId="6" fillId="5" borderId="0" numFmtId="0" xfId="0" applyFont="1" applyFill="1" applyAlignment="1">
      <alignment horizontal="center"/>
    </xf>
    <xf fontId="0" fillId="0" borderId="0" numFmtId="0" xfId="0" applyAlignment="1">
      <alignment horizontal="left" vertical="center" wrapText="1"/>
    </xf>
    <xf fontId="3" fillId="2" borderId="1" numFmtId="0" xfId="1" applyFont="1" applyFill="1" applyBorder="1"/>
    <xf fontId="0" fillId="0" borderId="2" numFmtId="0" xfId="0" applyBorder="1" applyAlignment="1">
      <alignment horizontal="center"/>
    </xf>
    <xf fontId="8" fillId="6" borderId="0" numFmtId="0" xfId="0" applyFont="1" applyFill="1"/>
    <xf fontId="8" fillId="6" borderId="0" numFmtId="0" xfId="0" applyFont="1" applyFill="1" applyAlignment="1">
      <alignment horizontal="center"/>
    </xf>
    <xf fontId="0" fillId="0" borderId="0" numFmtId="0" xfId="0" applyAlignment="1">
      <alignment vertical="center"/>
    </xf>
    <xf fontId="9" fillId="7" borderId="1" numFmtId="0" xfId="1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5" fillId="4" borderId="3" numFmtId="0" xfId="0" applyFont="1" applyFill="1" applyBorder="1" applyAlignment="1">
      <alignment horizontal="right"/>
    </xf>
    <xf fontId="0" fillId="0" borderId="4" numFmtId="0" xfId="0" applyBorder="1"/>
    <xf fontId="10" fillId="8" borderId="0" numFmtId="0" xfId="0" applyFont="1" applyFill="1"/>
    <xf fontId="10" fillId="8" borderId="0" numFmtId="0" xfId="0" applyFont="1" applyFill="1" applyAlignment="1">
      <alignment horizontal="right"/>
    </xf>
    <xf fontId="10" fillId="8" borderId="0" numFmtId="0" xfId="0" applyFont="1" applyFill="1" applyAlignment="1">
      <alignment horizontal="center"/>
    </xf>
    <xf fontId="0" fillId="9" borderId="5" numFmtId="0" xfId="0" applyFill="1" applyBorder="1"/>
    <xf fontId="0" fillId="7" borderId="5" numFmtId="0" xfId="0" applyFill="1" applyBorder="1" applyAlignment="1">
      <alignment horizontal="right"/>
    </xf>
    <xf fontId="0" fillId="9" borderId="5" numFmtId="0" xfId="0" applyFill="1" applyBorder="1" applyAlignment="1">
      <alignment horizontal="center"/>
    </xf>
    <xf fontId="0" fillId="9" borderId="6" numFmtId="0" xfId="0" applyFill="1" applyBorder="1"/>
    <xf fontId="0" fillId="7" borderId="6" numFmtId="0" xfId="0" applyFill="1" applyBorder="1" applyAlignment="1">
      <alignment horizontal="right"/>
    </xf>
    <xf fontId="0" fillId="9" borderId="6" numFmtId="0" xfId="0" applyFill="1" applyBorder="1" applyAlignment="1">
      <alignment horizontal="center"/>
    </xf>
    <xf fontId="11" fillId="10" borderId="0" numFmtId="0" xfId="0" applyFont="1" applyFill="1"/>
    <xf fontId="11" fillId="10" borderId="0" numFmtId="0" xfId="0" applyFont="1" applyFill="1" applyAlignment="1">
      <alignment horizontal="right"/>
    </xf>
    <xf fontId="11" fillId="10" borderId="0" numFmtId="0" xfId="0" applyFont="1" applyFill="1" applyAlignment="1">
      <alignment horizontal="center"/>
    </xf>
    <xf fontId="0" fillId="9" borderId="0" numFmtId="0" xfId="0" applyFill="1"/>
    <xf fontId="3" fillId="7" borderId="1" numFmtId="0" xfId="1" applyFont="1" applyFill="1" applyBorder="1" applyAlignment="1">
      <alignment horizontal="right"/>
    </xf>
    <xf fontId="0" fillId="9" borderId="0" numFmtId="0" xfId="0" applyFill="1" applyAlignment="1">
      <alignment horizontal="center"/>
    </xf>
    <xf fontId="3" fillId="7" borderId="1" numFmtId="0" xfId="1" applyFont="1" applyFill="1" applyBorder="1"/>
    <xf fontId="10" fillId="10" borderId="0" numFmtId="0" xfId="0" applyFont="1" applyFill="1"/>
    <xf fontId="10" fillId="10" borderId="0" numFmtId="0" xfId="0" applyFont="1" applyFill="1" applyAlignment="1">
      <alignment horizontal="center"/>
    </xf>
    <xf fontId="0" fillId="9" borderId="0" numFmtId="0" xfId="0" applyFill="1" applyAlignment="1">
      <alignment horizontal="center" vertical="center"/>
    </xf>
    <xf fontId="0" fillId="9" borderId="0" numFmtId="0" xfId="0" applyFill="1" applyAlignment="1">
      <alignment vertical="center" wrapText="1"/>
    </xf>
    <xf fontId="0" fillId="0" borderId="7" numFmtId="0" xfId="0" applyBorder="1"/>
    <xf fontId="0" fillId="0" borderId="8" numFmtId="0" xfId="0" applyBorder="1"/>
    <xf fontId="0" fillId="0" borderId="0" numFmtId="11" xfId="0" applyNumberFormat="1"/>
    <xf fontId="0" fillId="0" borderId="0" numFmtId="0" xfId="0" quotePrefix="1"/>
    <xf fontId="0" fillId="11" borderId="0" numFmtId="0" xfId="0" applyFill="1"/>
  </cellXfs>
  <cellStyles count="2">
    <cellStyle name="Input" xfId="1" builtinId="20"/>
    <cellStyle name="Normal" xfId="0" builtinId="0"/>
  </cellStyles>
  <dxfs count="2">
    <dxf>
      <fill>
        <patternFill patternType="none"/>
      </fill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8:D63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A64:D94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F13:G15">
  <autoFilter ref="F13:G15"/>
  <tableColumns count="2">
    <tableColumn id="1" name="RECALCULATION PARAMETERS" dataDxfId="0"/>
    <tableColumn id="2" name="PARAMETER TO RECALCULATE" dataDxfId="1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topLeftCell="A4" workbookViewId="0" zoomScale="100">
      <selection activeCell="G14" activeCellId="0" sqref="G14"/>
    </sheetView>
  </sheetViews>
  <sheetFormatPr defaultColWidth="11.5703125" defaultRowHeight="12.75"/>
  <cols>
    <col customWidth="1" min="1" max="1" style="1" width="54.28515625"/>
    <col customWidth="1" min="2" max="2" style="2" width="32.140625"/>
    <col bestFit="1" customWidth="1" min="3" max="3" style="3" width="14.42578125"/>
    <col customWidth="1" min="4" max="4" style="1" width="75.57421875"/>
    <col min="5" max="16384" style="1" width="11.5703125"/>
  </cols>
  <sheetData>
    <row r="1">
      <c r="A1" s="4" t="s">
        <v>0</v>
      </c>
      <c r="B1" s="4"/>
      <c r="C1" s="4"/>
      <c r="D1" s="4"/>
    </row>
    <row r="2">
      <c r="A2" s="5" t="s">
        <v>1</v>
      </c>
      <c r="B2" s="6" t="s">
        <v>2</v>
      </c>
      <c r="C2" s="6"/>
      <c r="D2" s="6"/>
    </row>
    <row r="3">
      <c r="A3" s="7"/>
      <c r="B3" s="8"/>
      <c r="C3" s="9"/>
      <c r="D3" s="7"/>
    </row>
    <row r="4" s="0" customFormat="1">
      <c r="A4" s="10" t="s">
        <v>3</v>
      </c>
      <c r="B4" s="10"/>
      <c r="C4" s="10"/>
      <c r="D4" s="10"/>
    </row>
    <row r="5">
      <c r="A5" s="11" t="s">
        <v>4</v>
      </c>
      <c r="B5" s="12" t="s">
        <v>5</v>
      </c>
      <c r="C5" s="13" t="s">
        <v>6</v>
      </c>
      <c r="D5" s="11" t="s">
        <v>7</v>
      </c>
    </row>
    <row r="6">
      <c r="A6" s="1" t="s">
        <v>8</v>
      </c>
      <c r="B6" s="14" t="s">
        <v>9</v>
      </c>
      <c r="C6" s="3" t="s">
        <v>10</v>
      </c>
    </row>
    <row r="7">
      <c r="A7" s="1" t="s">
        <v>11</v>
      </c>
      <c r="B7" s="14"/>
      <c r="C7" s="3" t="s">
        <v>10</v>
      </c>
      <c r="D7" s="1" t="s">
        <v>12</v>
      </c>
    </row>
    <row r="8">
      <c r="A8" s="1" t="s">
        <v>13</v>
      </c>
      <c r="B8" s="14" t="s">
        <v>14</v>
      </c>
      <c r="C8" s="3" t="s">
        <v>10</v>
      </c>
      <c r="D8" s="1" t="s">
        <v>15</v>
      </c>
    </row>
    <row r="9">
      <c r="A9" s="1" t="s">
        <v>16</v>
      </c>
      <c r="B9" s="14" t="s">
        <v>17</v>
      </c>
      <c r="C9" s="3" t="s">
        <v>10</v>
      </c>
      <c r="D9" s="1" t="s">
        <v>18</v>
      </c>
    </row>
    <row r="10">
      <c r="A10" s="1" t="s">
        <v>19</v>
      </c>
      <c r="B10" s="14">
        <v>4</v>
      </c>
      <c r="C10" s="3" t="s">
        <v>20</v>
      </c>
      <c r="D10" s="1" t="s">
        <v>21</v>
      </c>
    </row>
    <row r="12">
      <c r="A12" s="10" t="s">
        <v>22</v>
      </c>
      <c r="B12" s="10"/>
      <c r="C12" s="10"/>
      <c r="D12" s="10"/>
    </row>
    <row r="13">
      <c r="A13" s="11" t="s">
        <v>4</v>
      </c>
      <c r="B13" s="12" t="s">
        <v>5</v>
      </c>
      <c r="C13" s="13" t="s">
        <v>6</v>
      </c>
      <c r="D13" s="11" t="s">
        <v>7</v>
      </c>
    </row>
    <row r="14">
      <c r="A14" s="1" t="s">
        <v>23</v>
      </c>
      <c r="B14" s="14" t="s">
        <v>24</v>
      </c>
      <c r="C14" s="3" t="s">
        <v>25</v>
      </c>
      <c r="D14" s="1" t="s">
        <v>26</v>
      </c>
    </row>
    <row r="15" s="1" customFormat="1">
      <c r="A15" s="1" t="s">
        <v>27</v>
      </c>
      <c r="B15" s="14" t="s">
        <v>28</v>
      </c>
      <c r="C15" s="3" t="s">
        <v>25</v>
      </c>
      <c r="D15" s="1" t="s">
        <v>29</v>
      </c>
    </row>
    <row r="16">
      <c r="A16" s="1" t="s">
        <v>30</v>
      </c>
      <c r="B16" s="14">
        <v>15</v>
      </c>
      <c r="C16" s="3" t="s">
        <v>20</v>
      </c>
      <c r="D16" s="1" t="s">
        <v>31</v>
      </c>
    </row>
    <row r="17">
      <c r="A17" s="1" t="s">
        <v>32</v>
      </c>
      <c r="B17" s="14">
        <v>100</v>
      </c>
      <c r="C17" s="3" t="s">
        <v>20</v>
      </c>
      <c r="D17" s="1" t="s">
        <v>33</v>
      </c>
    </row>
    <row r="18">
      <c r="A18" s="1" t="s">
        <v>34</v>
      </c>
      <c r="B18" s="14">
        <v>1000</v>
      </c>
      <c r="C18" s="3" t="s">
        <v>20</v>
      </c>
      <c r="D18" s="1" t="s">
        <v>35</v>
      </c>
    </row>
    <row r="19">
      <c r="A19" s="1" t="s">
        <v>36</v>
      </c>
      <c r="B19" s="14">
        <v>10000</v>
      </c>
      <c r="C19" s="3" t="s">
        <v>20</v>
      </c>
      <c r="D19" s="15" t="s">
        <v>37</v>
      </c>
    </row>
    <row r="20">
      <c r="A20" s="1" t="s">
        <v>38</v>
      </c>
      <c r="B20" s="14">
        <v>100000</v>
      </c>
      <c r="C20" s="3" t="s">
        <v>20</v>
      </c>
      <c r="D20" s="1" t="s">
        <v>39</v>
      </c>
    </row>
    <row r="21">
      <c r="A21" s="1" t="s">
        <v>40</v>
      </c>
      <c r="B21" s="14" t="s">
        <v>41</v>
      </c>
      <c r="C21" s="3" t="s">
        <v>25</v>
      </c>
      <c r="D21" s="1" t="s">
        <v>42</v>
      </c>
    </row>
    <row r="22">
      <c r="A22" s="1" t="s">
        <v>43</v>
      </c>
      <c r="B22" s="14" t="s">
        <v>44</v>
      </c>
      <c r="C22" s="3" t="s">
        <v>10</v>
      </c>
      <c r="D22" s="1" t="s">
        <v>15</v>
      </c>
    </row>
    <row r="24">
      <c r="A24" s="16" t="s">
        <v>45</v>
      </c>
      <c r="B24" s="16"/>
      <c r="C24" s="16"/>
      <c r="D24" s="16"/>
    </row>
    <row r="25" ht="53.100000000000001" customHeight="1">
      <c r="A25" s="17" t="s">
        <v>46</v>
      </c>
      <c r="B25" s="17"/>
      <c r="C25" s="17"/>
      <c r="D25" s="17"/>
    </row>
    <row r="26" ht="5.25" customHeight="1"/>
    <row r="27">
      <c r="A27" s="11" t="s">
        <v>47</v>
      </c>
      <c r="B27" s="12" t="s">
        <v>48</v>
      </c>
      <c r="C27" s="13" t="s">
        <v>6</v>
      </c>
      <c r="D27" s="11" t="s">
        <v>7</v>
      </c>
    </row>
    <row r="28">
      <c r="A28" s="18" t="s">
        <v>49</v>
      </c>
      <c r="B28" s="14" t="s">
        <v>50</v>
      </c>
      <c r="C28" s="3" t="str">
        <f>VLOOKUP(A28,ignore!$A$8:$D$94,4,FALSE)</f>
        <v xml:space="preserve">list of float (m/s)</v>
      </c>
      <c r="D28" s="1" t="str">
        <f>VLOOKUP(A28,ignore!$A$8:$C$94,3,FALSE)</f>
        <v xml:space="preserve">!Recalc. Parameter! Use CLASSES SEDIMENT DIAMETERS as Multiplier Parameter</v>
      </c>
    </row>
    <row r="29">
      <c r="A29" s="18" t="s">
        <v>51</v>
      </c>
      <c r="B29" s="14" t="s">
        <v>50</v>
      </c>
      <c r="C29" s="3" t="str">
        <f>VLOOKUP(A29,ignore!$A$8:$D$94,4,FALSE)</f>
        <v>select</v>
      </c>
      <c r="D29" s="1" t="str">
        <f>VLOOKUP(A29,ignore!$A$8:$C$94,3,FALSE)</f>
        <v xml:space="preserve">Select a Parameter for more information</v>
      </c>
    </row>
    <row r="30">
      <c r="A30" s="18" t="s">
        <v>51</v>
      </c>
      <c r="B30" s="14" t="s">
        <v>50</v>
      </c>
      <c r="C30" s="3" t="str">
        <f>VLOOKUP(A30,ignore!$A$8:$D$94,4,FALSE)</f>
        <v>select</v>
      </c>
      <c r="D30" s="1" t="str">
        <f>VLOOKUP(A30,ignore!$A$8:$C$94,3,FALSE)</f>
        <v xml:space="preserve">Select a Parameter for more information</v>
      </c>
    </row>
    <row r="31">
      <c r="A31" s="18" t="s">
        <v>51</v>
      </c>
      <c r="B31" s="14" t="s">
        <v>50</v>
      </c>
      <c r="C31" s="3" t="str">
        <f>VLOOKUP(A31,ignore!$A$8:$D$94,4,FALSE)</f>
        <v>select</v>
      </c>
      <c r="D31" s="1" t="str">
        <f>VLOOKUP(A31,ignore!$A$8:$C$94,3,FALSE)</f>
        <v xml:space="preserve">Select a Parameter for more information</v>
      </c>
    </row>
    <row r="33">
      <c r="A33" s="11" t="s">
        <v>52</v>
      </c>
      <c r="B33" s="12" t="s">
        <v>53</v>
      </c>
      <c r="C33" s="13" t="s">
        <v>6</v>
      </c>
      <c r="D33" s="11" t="s">
        <v>7</v>
      </c>
    </row>
    <row r="34">
      <c r="A34" s="1" t="s">
        <v>54</v>
      </c>
      <c r="B34" s="14" t="s">
        <v>55</v>
      </c>
      <c r="C34" s="3" t="s">
        <v>56</v>
      </c>
      <c r="D34" s="1" t="s">
        <v>57</v>
      </c>
    </row>
    <row r="35">
      <c r="A35" s="18" t="s">
        <v>51</v>
      </c>
      <c r="B35" s="14" t="s">
        <v>58</v>
      </c>
      <c r="C35" s="3" t="str">
        <f>VLOOKUP(A35,ignore!$A$8:$D$94,4,FALSE)</f>
        <v>select</v>
      </c>
      <c r="D35" s="1" t="str">
        <f>VLOOKUP(A35,ignore!$A$8:$C$94,3,FALSE)</f>
        <v xml:space="preserve">Select a Parameter for more information</v>
      </c>
    </row>
    <row r="36">
      <c r="A36" s="18" t="s">
        <v>51</v>
      </c>
      <c r="B36" s="14" t="s">
        <v>58</v>
      </c>
      <c r="C36" s="19" t="str">
        <f>VLOOKUP(A36,ignore!$A$8:$D$94,4,FALSE)</f>
        <v>select</v>
      </c>
      <c r="D36" s="1" t="str">
        <f>VLOOKUP(A36,ignore!$A$8:$C$94,3,FALSE)</f>
        <v xml:space="preserve">Select a Parameter for more information</v>
      </c>
    </row>
    <row r="37" ht="6.75" customHeight="1"/>
    <row r="38">
      <c r="A38" s="20" t="s">
        <v>59</v>
      </c>
      <c r="B38" s="21" t="s">
        <v>60</v>
      </c>
      <c r="C38" s="21" t="s">
        <v>6</v>
      </c>
      <c r="D38" s="20" t="s">
        <v>7</v>
      </c>
    </row>
    <row r="39" s="22" customFormat="1">
      <c r="A39" s="22" t="str">
        <f>IF(ISNUMBER(MATCH($A$35,Table3[RECALCULATION PARAMETERS],0)),VLOOKUP($A$35,Table3[],2),"None")</f>
        <v>None</v>
      </c>
      <c r="B39" s="23" t="b">
        <v>1</v>
      </c>
      <c r="C39" s="24" t="s">
        <v>25</v>
      </c>
      <c r="D39" s="17" t="s">
        <v>61</v>
      </c>
    </row>
    <row r="40" s="22" customFormat="1">
      <c r="A40" s="22" t="str">
        <f>IF(ISNUMBER(MATCH($A$36,Table3[RECALCULATION PARAMETERS],0)),VLOOKUP($A$36,Table3[],2),"None")</f>
        <v>None</v>
      </c>
      <c r="B40" s="23" t="b">
        <v>1</v>
      </c>
      <c r="C40" s="24" t="s">
        <v>25</v>
      </c>
      <c r="D40" s="17"/>
    </row>
    <row r="42">
      <c r="A42" s="11" t="s">
        <v>62</v>
      </c>
      <c r="B42" s="25" t="s">
        <v>53</v>
      </c>
      <c r="C42" s="13" t="s">
        <v>6</v>
      </c>
      <c r="D42" s="11" t="s">
        <v>7</v>
      </c>
    </row>
    <row r="43">
      <c r="A43" s="26" t="s">
        <v>54</v>
      </c>
      <c r="B43" s="14" t="s">
        <v>55</v>
      </c>
      <c r="C43" s="19" t="s">
        <v>56</v>
      </c>
      <c r="D43" s="1" t="s">
        <v>57</v>
      </c>
    </row>
    <row r="44">
      <c r="A44" s="18" t="s">
        <v>51</v>
      </c>
      <c r="B44" s="14" t="s">
        <v>63</v>
      </c>
      <c r="C44" s="19" t="str">
        <f>VLOOKUP(A44,ignore!$A$8:$D$94,4,FALSE)</f>
        <v>select</v>
      </c>
      <c r="D44" s="1" t="s">
        <v>64</v>
      </c>
    </row>
    <row r="45">
      <c r="A45" s="18" t="s">
        <v>51</v>
      </c>
      <c r="B45" s="14" t="s">
        <v>63</v>
      </c>
      <c r="C45" s="19" t="str">
        <f>VLOOKUP(A45,ignore!$A$8:$D$94,4,FALSE)</f>
        <v>select</v>
      </c>
      <c r="D45" s="1" t="s">
        <v>64</v>
      </c>
    </row>
    <row r="48">
      <c r="A48" s="27" t="s">
        <v>65</v>
      </c>
      <c r="B48" s="28"/>
      <c r="C48" s="29"/>
      <c r="D48" s="27"/>
    </row>
    <row r="49">
      <c r="A49" s="30" t="s">
        <v>66</v>
      </c>
      <c r="B49" s="31" t="s">
        <v>67</v>
      </c>
      <c r="C49" s="32" t="str">
        <f>VLOOKUP(A49,ignore!$A$8:$D$94,4)</f>
        <v>float</v>
      </c>
      <c r="D49" s="30" t="str">
        <f>VLOOKUP(A49,ignore!$A$8:$C$94,3)</f>
        <v xml:space="preserve">diffusion and source terms for Spalart-Allmaras equation</v>
      </c>
    </row>
    <row r="50">
      <c r="A50" s="30" t="s">
        <v>68</v>
      </c>
      <c r="B50" s="31" t="s">
        <v>69</v>
      </c>
      <c r="C50" s="32" t="str">
        <f>VLOOKUP(A50,ignore!$A$8:$D$94,4)</f>
        <v xml:space="preserve">float (N/m²)</v>
      </c>
      <c r="D50" s="30" t="str">
        <f>VLOOKUP(A50,ignore!$A$8:$C$94,3)</f>
        <v xml:space="preserve">list of floats corresponding to number of sediment classes</v>
      </c>
    </row>
    <row r="51">
      <c r="A51" s="30" t="s">
        <v>70</v>
      </c>
      <c r="B51" s="31" t="s">
        <v>71</v>
      </c>
      <c r="C51" s="32" t="str">
        <f>VLOOKUP(A51,ignore!$A$8:$D$94,4)</f>
        <v xml:space="preserve">float (g/L)</v>
      </c>
      <c r="D51" s="30" t="str">
        <f>VLOOKUP(A51,ignore!$A$8:$C$94,3)</f>
        <v xml:space="preserve">list of floats corresponding to number of sediment classes</v>
      </c>
    </row>
    <row r="52">
      <c r="A52" s="33" t="s">
        <v>49</v>
      </c>
      <c r="B52" s="34" t="s">
        <v>55</v>
      </c>
      <c r="C52" s="35" t="str">
        <f>VLOOKUP(A52,ignore!$A$8:$D$94,4)</f>
        <v>float</v>
      </c>
      <c r="D52" s="33" t="str">
        <f>VLOOKUP(A52,ignore!$A$8:$C$94,3)</f>
        <v xml:space="preserve">diffusion and source terms for Spalart-Allmaras equation</v>
      </c>
    </row>
    <row r="54">
      <c r="A54" s="36" t="s">
        <v>72</v>
      </c>
      <c r="B54" s="37" t="s">
        <v>53</v>
      </c>
      <c r="C54" s="38" t="s">
        <v>6</v>
      </c>
      <c r="D54" s="36" t="s">
        <v>7</v>
      </c>
    </row>
    <row r="55">
      <c r="A55" s="39" t="s">
        <v>54</v>
      </c>
      <c r="B55" s="40" t="s">
        <v>55</v>
      </c>
      <c r="C55" s="41" t="s">
        <v>56</v>
      </c>
      <c r="D55" s="39" t="s">
        <v>57</v>
      </c>
    </row>
    <row r="56">
      <c r="A56" s="42" t="s">
        <v>73</v>
      </c>
      <c r="B56" s="40" t="s">
        <v>74</v>
      </c>
      <c r="C56" s="41" t="str">
        <f>VLOOKUP(A56,ignore!$A$8:$D$94,4,FALSE)</f>
        <v xml:space="preserve">list of float (m)</v>
      </c>
      <c r="D56" s="39" t="str">
        <f>VLOOKUP(A56,ignore!$A$8:$C$94,3,FALSE)</f>
        <v xml:space="preserve">list with one element per sediment class</v>
      </c>
    </row>
    <row r="58">
      <c r="A58" s="43" t="s">
        <v>59</v>
      </c>
      <c r="B58" s="44" t="s">
        <v>60</v>
      </c>
      <c r="C58" s="44" t="s">
        <v>6</v>
      </c>
      <c r="D58" s="43" t="s">
        <v>7</v>
      </c>
    </row>
    <row r="59" ht="25.5">
      <c r="A59" s="22" t="str">
        <f>IF(ISNUMBER(MATCH($A$56,Table3[RECALCULATION PARAMETERS],0)),VLOOKUP($A$56,Table3[],2),"None")</f>
        <v xml:space="preserve">CLASSES SETTLING VELOCITIES</v>
      </c>
      <c r="B59" s="23" t="b">
        <v>1</v>
      </c>
      <c r="C59" s="45" t="s">
        <v>25</v>
      </c>
      <c r="D59" s="46" t="s">
        <v>61</v>
      </c>
    </row>
  </sheetData>
  <mergeCells count="7">
    <mergeCell ref="A1:D1"/>
    <mergeCell ref="B2:D2"/>
    <mergeCell ref="A4:D4"/>
    <mergeCell ref="A12:D12"/>
    <mergeCell ref="A24:D24"/>
    <mergeCell ref="A25:D25"/>
    <mergeCell ref="D39:D40"/>
  </mergeCells>
  <dataValidations count="5" disablePrompts="0">
    <dataValidation sqref="B14" type="list" allowBlank="1" errorStyle="stop" imeMode="noControl" operator="between" showDropDown="0" showErrorMessage="1" showInputMessage="1">
      <formula1>ignore!$A$4:$A$5</formula1>
    </dataValidation>
    <dataValidation sqref="A28:A31 A49:A52 A56 A35:A36 A44:A45" type="list" allowBlank="1" errorStyle="stop" imeMode="noControl" operator="between" showDropDown="0" showErrorMessage="1" showInputMessage="1">
      <formula1>ignore!$A$8:$A$94</formula1>
    </dataValidation>
    <dataValidation sqref="B21" type="list" allowBlank="1" errorStyle="stop" imeMode="noControl" operator="between" showDropDown="0" showErrorMessage="1" showInputMessage="1">
      <formula1>ignore!$F$9:$F$11</formula1>
    </dataValidation>
    <dataValidation sqref="B59 B39:B40" type="list" allowBlank="1" errorStyle="stop" imeMode="noControl" operator="between" showDropDown="0" showErrorMessage="1" showInputMessage="1">
      <formula1>ignore!$C$4:$C$5</formula1>
    </dataValidation>
    <dataValidation sqref="B15" type="list" allowBlank="1" errorStyle="stop" imeMode="noControl" operator="between" showDropDown="0" showErrorMessage="1" showInputMessage="1">
      <formula1>ignore!$F$4:$F$5</formula1>
    </dataValidation>
  </dataValidation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150068-0072-46DB-980D-00D9003800B9}">
            <xm:f>IF($A$39="None",FALSE,TRUE)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B40</xm:sqref>
        </x14:conditionalFormatting>
        <x14:conditionalFormatting xmlns:xm="http://schemas.microsoft.com/office/excel/2006/main">
          <x14:cfRule type="cellIs" priority="5" operator="notEqual" id="{00E80060-005A-41EF-93DA-0002003D0053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cellIs" priority="4" operator="notEqual" id="{003600C5-003C-4EB6-8B0A-00C000790094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3" id="{00AF0006-0042-46F6-A68E-001800A4006C}">
            <xm:f>IF($A$38="None",FALSE,TRUE)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79995117038483843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B39</xm:sqref>
        </x14:conditionalFormatting>
        <x14:conditionalFormatting xmlns:xm="http://schemas.microsoft.com/office/excel/2006/main">
          <x14:cfRule type="cellIs" priority="2" operator="notEqual" id="{00A4006B-000F-4451-BE0F-00A700DF007A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A59</xm:sqref>
        </x14:conditionalFormatting>
        <x14:conditionalFormatting xmlns:xm="http://schemas.microsoft.com/office/excel/2006/main">
          <x14:cfRule type="expression" priority="1" id="{005B0023-00B6-46C7-A1C9-0056006D004C}">
            <xm:f>IF($A$36="None",FALSE,TRUE)</xm:f>
            <x14:dxf>
              <font>
                <b/>
                <i val="0"/>
                <color theme="8" tint="-0.499984740745262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howOutlineSymbols="1" summaryBelow="1" summaryRight="1"/>
    <pageSetUpPr autoPageBreaks="1" fitToPage="0"/>
  </sheetPr>
  <sheetViews>
    <sheetView workbookViewId="0" zoomScale="100">
      <selection activeCell="G4" activeCellId="0" sqref="G4"/>
    </sheetView>
  </sheetViews>
  <sheetFormatPr defaultRowHeight="12.75"/>
  <cols>
    <col customWidth="1" min="1" max="1" width="28.140625"/>
    <col customWidth="1" min="3" max="3" width="40.85546875"/>
    <col customWidth="1" min="5" max="5" width="5.85546875"/>
    <col customWidth="1" min="6" max="6" width="32.140625"/>
    <col customWidth="1" min="7" max="7" width="31.5703125"/>
  </cols>
  <sheetData>
    <row r="1">
      <c r="A1" t="s">
        <v>75</v>
      </c>
    </row>
    <row r="3">
      <c r="A3" s="47" t="s">
        <v>76</v>
      </c>
      <c r="C3" t="s">
        <v>77</v>
      </c>
      <c r="F3" s="47" t="s">
        <v>27</v>
      </c>
    </row>
    <row r="4">
      <c r="A4" t="s">
        <v>24</v>
      </c>
      <c r="C4" t="b">
        <v>1</v>
      </c>
      <c r="F4" s="1" t="s">
        <v>28</v>
      </c>
      <c r="G4" s="1"/>
    </row>
    <row r="5">
      <c r="A5" t="s">
        <v>78</v>
      </c>
      <c r="C5" t="b">
        <v>0</v>
      </c>
      <c r="F5" s="1" t="s">
        <v>79</v>
      </c>
    </row>
    <row r="8">
      <c r="A8" s="47" t="s">
        <v>51</v>
      </c>
      <c r="B8" s="47" t="s">
        <v>80</v>
      </c>
      <c r="C8" s="47" t="s">
        <v>81</v>
      </c>
      <c r="D8" s="47" t="s">
        <v>25</v>
      </c>
      <c r="F8" s="48" t="s">
        <v>82</v>
      </c>
    </row>
    <row r="9">
      <c r="A9" t="s">
        <v>83</v>
      </c>
      <c r="B9" s="49">
        <v>0.0001</v>
      </c>
      <c r="C9" t="s">
        <v>84</v>
      </c>
      <c r="D9" s="50" t="s">
        <v>85</v>
      </c>
      <c r="F9" t="s">
        <v>41</v>
      </c>
    </row>
    <row r="10">
      <c r="A10" t="s">
        <v>86</v>
      </c>
      <c r="B10" s="49">
        <v>9.9999999999999995e-07</v>
      </c>
      <c r="C10" t="s">
        <v>87</v>
      </c>
      <c r="D10" s="50" t="s">
        <v>85</v>
      </c>
      <c r="F10" t="s">
        <v>88</v>
      </c>
    </row>
    <row r="11">
      <c r="A11" t="s">
        <v>89</v>
      </c>
      <c r="B11" s="49">
        <v>9.9999999999999995e-07</v>
      </c>
      <c r="C11" t="s">
        <v>90</v>
      </c>
      <c r="D11" s="50" t="s">
        <v>85</v>
      </c>
      <c r="F11" t="s">
        <v>91</v>
      </c>
    </row>
    <row r="12">
      <c r="A12" t="s">
        <v>92</v>
      </c>
      <c r="B12" s="49">
        <v>9.9999999999999995e-07</v>
      </c>
      <c r="C12" t="s">
        <v>93</v>
      </c>
      <c r="D12" s="50" t="s">
        <v>85</v>
      </c>
    </row>
    <row r="13">
      <c r="A13" t="s">
        <v>94</v>
      </c>
      <c r="B13" t="s">
        <v>95</v>
      </c>
      <c r="D13" t="s">
        <v>96</v>
      </c>
      <c r="F13" s="47" t="s">
        <v>97</v>
      </c>
      <c r="G13" s="47" t="s">
        <v>98</v>
      </c>
    </row>
    <row r="14">
      <c r="A14" t="s">
        <v>99</v>
      </c>
      <c r="B14" t="s">
        <v>100</v>
      </c>
      <c r="C14" t="s">
        <v>101</v>
      </c>
      <c r="D14" t="s">
        <v>96</v>
      </c>
      <c r="F14" s="1" t="s">
        <v>102</v>
      </c>
      <c r="G14" s="1" t="s">
        <v>49</v>
      </c>
    </row>
    <row r="15">
      <c r="A15" t="s">
        <v>103</v>
      </c>
      <c r="B15" t="s">
        <v>100</v>
      </c>
      <c r="C15" t="s">
        <v>104</v>
      </c>
      <c r="D15" t="s">
        <v>96</v>
      </c>
      <c r="F15" s="1" t="s">
        <v>73</v>
      </c>
      <c r="G15" s="1" t="s">
        <v>49</v>
      </c>
    </row>
    <row r="16">
      <c r="A16" t="s">
        <v>105</v>
      </c>
      <c r="B16">
        <v>0.90000000000000002</v>
      </c>
      <c r="C16" t="s">
        <v>106</v>
      </c>
      <c r="D16" t="s">
        <v>85</v>
      </c>
      <c r="F16" s="51" t="s">
        <v>107</v>
      </c>
      <c r="G16" s="51"/>
    </row>
    <row r="17">
      <c r="A17" t="s">
        <v>108</v>
      </c>
      <c r="B17" t="s">
        <v>100</v>
      </c>
      <c r="C17" t="s">
        <v>109</v>
      </c>
      <c r="D17" t="s">
        <v>96</v>
      </c>
    </row>
    <row r="18">
      <c r="A18" t="s">
        <v>110</v>
      </c>
      <c r="B18" t="s">
        <v>111</v>
      </c>
      <c r="C18" t="s">
        <v>112</v>
      </c>
      <c r="D18" t="s">
        <v>113</v>
      </c>
    </row>
    <row r="19">
      <c r="A19" t="s">
        <v>114</v>
      </c>
      <c r="B19">
        <v>0.10000000000000001</v>
      </c>
      <c r="C19" t="s">
        <v>115</v>
      </c>
      <c r="D19" t="s">
        <v>85</v>
      </c>
    </row>
    <row r="20">
      <c r="A20" t="s">
        <v>116</v>
      </c>
      <c r="B20">
        <v>0.029999999999999999</v>
      </c>
      <c r="C20" t="s">
        <v>117</v>
      </c>
      <c r="D20" t="s">
        <v>85</v>
      </c>
    </row>
    <row r="21">
      <c r="A21" t="s">
        <v>118</v>
      </c>
      <c r="B21">
        <v>0.59999999999999998</v>
      </c>
      <c r="C21" t="s">
        <v>119</v>
      </c>
      <c r="D21" t="s">
        <v>85</v>
      </c>
    </row>
    <row r="22">
      <c r="A22" t="s">
        <v>120</v>
      </c>
      <c r="B22">
        <v>0.55000000000000004</v>
      </c>
      <c r="C22" t="s">
        <v>121</v>
      </c>
      <c r="D22" t="s">
        <v>85</v>
      </c>
    </row>
    <row r="23">
      <c r="A23" t="s">
        <v>122</v>
      </c>
      <c r="B23">
        <v>1</v>
      </c>
      <c r="C23" t="s">
        <v>119</v>
      </c>
      <c r="D23" t="s">
        <v>20</v>
      </c>
    </row>
    <row r="24">
      <c r="A24" t="s">
        <v>123</v>
      </c>
      <c r="B24">
        <v>0.55000000000000004</v>
      </c>
      <c r="C24" t="s">
        <v>121</v>
      </c>
      <c r="D24" t="s">
        <v>85</v>
      </c>
    </row>
    <row r="25">
      <c r="A25" t="s">
        <v>124</v>
      </c>
      <c r="B25" t="s">
        <v>95</v>
      </c>
      <c r="C25" t="s">
        <v>125</v>
      </c>
      <c r="D25" t="s">
        <v>96</v>
      </c>
    </row>
    <row r="26">
      <c r="A26" t="s">
        <v>126</v>
      </c>
      <c r="B26" t="s">
        <v>127</v>
      </c>
      <c r="C26" t="s">
        <v>128</v>
      </c>
      <c r="D26" t="s">
        <v>129</v>
      </c>
    </row>
    <row r="27">
      <c r="A27" t="s">
        <v>130</v>
      </c>
      <c r="B27">
        <v>1</v>
      </c>
      <c r="C27" t="s">
        <v>131</v>
      </c>
      <c r="D27" t="s">
        <v>132</v>
      </c>
    </row>
    <row r="28">
      <c r="A28" t="s">
        <v>133</v>
      </c>
      <c r="B28">
        <v>4</v>
      </c>
      <c r="C28" t="s">
        <v>134</v>
      </c>
      <c r="D28" t="s">
        <v>20</v>
      </c>
    </row>
    <row r="29">
      <c r="A29" t="s">
        <v>135</v>
      </c>
      <c r="B29" t="s">
        <v>136</v>
      </c>
      <c r="C29" t="s">
        <v>137</v>
      </c>
      <c r="D29" t="s">
        <v>113</v>
      </c>
    </row>
    <row r="30">
      <c r="A30" t="s">
        <v>138</v>
      </c>
      <c r="B30">
        <v>1</v>
      </c>
      <c r="C30" t="s">
        <v>139</v>
      </c>
      <c r="D30" t="s">
        <v>140</v>
      </c>
    </row>
    <row r="31">
      <c r="A31" t="s">
        <v>141</v>
      </c>
      <c r="B31">
        <v>1</v>
      </c>
      <c r="C31" t="s">
        <v>139</v>
      </c>
      <c r="D31" t="s">
        <v>140</v>
      </c>
    </row>
    <row r="32">
      <c r="A32" t="s">
        <v>142</v>
      </c>
      <c r="B32">
        <v>1</v>
      </c>
      <c r="C32" t="s">
        <v>139</v>
      </c>
      <c r="D32" t="s">
        <v>140</v>
      </c>
    </row>
    <row r="33">
      <c r="A33" t="s">
        <v>143</v>
      </c>
      <c r="B33">
        <v>1</v>
      </c>
      <c r="C33" t="s">
        <v>139</v>
      </c>
      <c r="D33" t="s">
        <v>140</v>
      </c>
    </row>
    <row r="34">
      <c r="A34" t="s">
        <v>144</v>
      </c>
      <c r="B34">
        <v>3</v>
      </c>
      <c r="C34" t="s">
        <v>145</v>
      </c>
      <c r="D34" t="s">
        <v>20</v>
      </c>
    </row>
    <row r="35">
      <c r="A35" t="s">
        <v>146</v>
      </c>
      <c r="B35">
        <v>60</v>
      </c>
      <c r="C35" t="s">
        <v>84</v>
      </c>
      <c r="D35" t="s">
        <v>20</v>
      </c>
    </row>
    <row r="36">
      <c r="A36" t="s">
        <v>147</v>
      </c>
      <c r="B36">
        <v>50</v>
      </c>
      <c r="C36" t="s">
        <v>148</v>
      </c>
      <c r="D36" t="s">
        <v>20</v>
      </c>
    </row>
    <row r="37">
      <c r="A37" t="s">
        <v>149</v>
      </c>
      <c r="B37">
        <v>200</v>
      </c>
      <c r="C37" t="s">
        <v>150</v>
      </c>
      <c r="D37" t="s">
        <v>20</v>
      </c>
    </row>
    <row r="38">
      <c r="A38" t="s">
        <v>151</v>
      </c>
      <c r="B38">
        <v>8000</v>
      </c>
      <c r="C38" t="s">
        <v>152</v>
      </c>
      <c r="D38" t="s">
        <v>20</v>
      </c>
    </row>
    <row r="39">
      <c r="A39" t="s">
        <v>153</v>
      </c>
      <c r="B39">
        <v>1</v>
      </c>
      <c r="C39" t="s">
        <v>154</v>
      </c>
      <c r="D39" t="s">
        <v>20</v>
      </c>
    </row>
    <row r="40">
      <c r="A40" t="s">
        <v>155</v>
      </c>
      <c r="B40" t="s">
        <v>156</v>
      </c>
      <c r="C40" t="s">
        <v>157</v>
      </c>
      <c r="D40" t="s">
        <v>158</v>
      </c>
    </row>
    <row r="41">
      <c r="A41" t="s">
        <v>159</v>
      </c>
      <c r="B41" t="s">
        <v>160</v>
      </c>
      <c r="C41" t="s">
        <v>161</v>
      </c>
      <c r="D41" t="s">
        <v>158</v>
      </c>
    </row>
    <row r="42">
      <c r="A42" t="s">
        <v>162</v>
      </c>
      <c r="B42" t="s">
        <v>95</v>
      </c>
      <c r="C42" t="s">
        <v>163</v>
      </c>
      <c r="D42" t="s">
        <v>96</v>
      </c>
    </row>
    <row r="43">
      <c r="A43" t="s">
        <v>164</v>
      </c>
      <c r="B43">
        <v>14</v>
      </c>
      <c r="C43" t="s">
        <v>165</v>
      </c>
      <c r="D43" t="s">
        <v>20</v>
      </c>
    </row>
    <row r="44">
      <c r="A44" t="s">
        <v>166</v>
      </c>
      <c r="B44">
        <v>5</v>
      </c>
      <c r="C44" t="s">
        <v>165</v>
      </c>
      <c r="D44" t="s">
        <v>20</v>
      </c>
    </row>
    <row r="45">
      <c r="A45" t="s">
        <v>167</v>
      </c>
      <c r="B45">
        <v>14</v>
      </c>
      <c r="C45" t="s">
        <v>165</v>
      </c>
      <c r="D45" t="s">
        <v>20</v>
      </c>
    </row>
    <row r="46">
      <c r="A46" t="s">
        <v>168</v>
      </c>
      <c r="B46">
        <v>1</v>
      </c>
      <c r="C46" t="s">
        <v>169</v>
      </c>
      <c r="D46" t="s">
        <v>20</v>
      </c>
    </row>
    <row r="47">
      <c r="A47" t="s">
        <v>170</v>
      </c>
      <c r="B47">
        <v>1</v>
      </c>
      <c r="C47" t="s">
        <v>169</v>
      </c>
      <c r="D47" t="s">
        <v>20</v>
      </c>
    </row>
    <row r="48">
      <c r="A48" t="s">
        <v>171</v>
      </c>
      <c r="B48">
        <v>1</v>
      </c>
      <c r="C48" t="s">
        <v>169</v>
      </c>
      <c r="D48" t="s">
        <v>20</v>
      </c>
    </row>
    <row r="49">
      <c r="A49" t="s">
        <v>172</v>
      </c>
      <c r="B49" s="49">
        <v>0.0001</v>
      </c>
      <c r="C49" t="s">
        <v>173</v>
      </c>
      <c r="D49" t="s">
        <v>85</v>
      </c>
    </row>
    <row r="50">
      <c r="A50" t="s">
        <v>83</v>
      </c>
      <c r="B50" s="49">
        <v>9.9999999999999995e-07</v>
      </c>
      <c r="C50" t="s">
        <v>174</v>
      </c>
      <c r="D50" t="s">
        <v>85</v>
      </c>
    </row>
    <row r="51">
      <c r="A51" t="s">
        <v>89</v>
      </c>
      <c r="B51" s="49">
        <v>1.0000000000000001e-09</v>
      </c>
      <c r="C51" t="s">
        <v>175</v>
      </c>
      <c r="D51" t="s">
        <v>85</v>
      </c>
    </row>
    <row r="52">
      <c r="A52" t="s">
        <v>86</v>
      </c>
      <c r="B52" s="49">
        <v>1.0000000000000001e-09</v>
      </c>
      <c r="C52" t="s">
        <v>176</v>
      </c>
      <c r="D52" t="s">
        <v>85</v>
      </c>
    </row>
    <row r="53">
      <c r="A53" t="s">
        <v>92</v>
      </c>
      <c r="B53" s="49">
        <v>1.0000000000000001e-09</v>
      </c>
      <c r="C53" t="s">
        <v>177</v>
      </c>
      <c r="D53" t="s">
        <v>85</v>
      </c>
    </row>
    <row r="54">
      <c r="A54" t="s">
        <v>178</v>
      </c>
      <c r="B54" t="s">
        <v>179</v>
      </c>
      <c r="C54" t="s">
        <v>180</v>
      </c>
      <c r="D54" t="s">
        <v>85</v>
      </c>
    </row>
    <row r="55">
      <c r="A55" t="s">
        <v>181</v>
      </c>
      <c r="B55" t="s">
        <v>100</v>
      </c>
      <c r="C55" t="s">
        <v>101</v>
      </c>
      <c r="D55" t="s">
        <v>85</v>
      </c>
    </row>
    <row r="56">
      <c r="A56" t="s">
        <v>182</v>
      </c>
      <c r="B56" t="s">
        <v>183</v>
      </c>
      <c r="C56" t="s">
        <v>184</v>
      </c>
      <c r="D56" t="s">
        <v>113</v>
      </c>
    </row>
    <row r="57">
      <c r="A57" t="s">
        <v>185</v>
      </c>
      <c r="B57" t="s">
        <v>95</v>
      </c>
      <c r="C57" t="s">
        <v>186</v>
      </c>
      <c r="D57" t="s">
        <v>96</v>
      </c>
    </row>
    <row r="58">
      <c r="A58" t="s">
        <v>187</v>
      </c>
      <c r="B58">
        <v>1</v>
      </c>
      <c r="C58" t="s">
        <v>188</v>
      </c>
      <c r="D58" t="s">
        <v>20</v>
      </c>
    </row>
    <row r="59">
      <c r="A59" t="s">
        <v>189</v>
      </c>
      <c r="B59">
        <v>2</v>
      </c>
      <c r="C59" t="s">
        <v>190</v>
      </c>
      <c r="D59" t="s">
        <v>20</v>
      </c>
    </row>
    <row r="60">
      <c r="A60" t="s">
        <v>191</v>
      </c>
      <c r="B60">
        <v>2</v>
      </c>
      <c r="C60" t="s">
        <v>192</v>
      </c>
      <c r="D60" t="s">
        <v>20</v>
      </c>
    </row>
    <row r="61">
      <c r="A61" t="s">
        <v>193</v>
      </c>
      <c r="B61">
        <v>3</v>
      </c>
      <c r="C61" t="s">
        <v>194</v>
      </c>
      <c r="D61" t="s">
        <v>20</v>
      </c>
    </row>
    <row r="62">
      <c r="A62" t="s">
        <v>195</v>
      </c>
      <c r="B62" t="s">
        <v>100</v>
      </c>
      <c r="C62" t="s">
        <v>196</v>
      </c>
      <c r="D62" t="s">
        <v>96</v>
      </c>
    </row>
    <row r="63">
      <c r="A63" t="s">
        <v>197</v>
      </c>
      <c r="B63" t="s">
        <v>198</v>
      </c>
      <c r="C63" t="s">
        <v>199</v>
      </c>
      <c r="D63" t="s">
        <v>113</v>
      </c>
    </row>
    <row r="64">
      <c r="A64" t="s">
        <v>200</v>
      </c>
      <c r="B64" t="s">
        <v>80</v>
      </c>
      <c r="C64" s="47" t="s">
        <v>81</v>
      </c>
      <c r="D64" s="47" t="s">
        <v>25</v>
      </c>
    </row>
    <row r="65">
      <c r="A65" t="s">
        <v>201</v>
      </c>
      <c r="B65">
        <v>0.29999999999999999</v>
      </c>
      <c r="C65" t="s">
        <v>202</v>
      </c>
      <c r="D65" t="s">
        <v>203</v>
      </c>
    </row>
    <row r="66">
      <c r="A66" t="s">
        <v>204</v>
      </c>
      <c r="B66" t="s">
        <v>100</v>
      </c>
      <c r="C66" t="s">
        <v>205</v>
      </c>
      <c r="D66" t="s">
        <v>96</v>
      </c>
    </row>
    <row r="67">
      <c r="A67" t="s">
        <v>206</v>
      </c>
      <c r="B67">
        <v>1</v>
      </c>
      <c r="C67" t="s">
        <v>207</v>
      </c>
      <c r="D67" t="s">
        <v>20</v>
      </c>
    </row>
    <row r="68">
      <c r="A68" t="s">
        <v>208</v>
      </c>
      <c r="B68">
        <v>1.3</v>
      </c>
      <c r="C68" t="s">
        <v>209</v>
      </c>
      <c r="D68" t="s">
        <v>85</v>
      </c>
    </row>
    <row r="69">
      <c r="A69" t="s">
        <v>66</v>
      </c>
      <c r="B69" t="s">
        <v>67</v>
      </c>
      <c r="C69" t="s">
        <v>210</v>
      </c>
      <c r="D69" t="s">
        <v>211</v>
      </c>
    </row>
    <row r="70">
      <c r="A70" t="s">
        <v>102</v>
      </c>
      <c r="B70" t="s">
        <v>212</v>
      </c>
      <c r="C70" t="s">
        <v>210</v>
      </c>
      <c r="D70" t="s">
        <v>213</v>
      </c>
    </row>
    <row r="71">
      <c r="A71" t="s">
        <v>73</v>
      </c>
      <c r="B71" t="s">
        <v>214</v>
      </c>
      <c r="C71" t="s">
        <v>210</v>
      </c>
      <c r="D71" t="s">
        <v>215</v>
      </c>
    </row>
    <row r="72">
      <c r="A72" t="s">
        <v>49</v>
      </c>
      <c r="B72" t="s">
        <v>55</v>
      </c>
      <c r="C72" t="s">
        <v>216</v>
      </c>
      <c r="D72" t="s">
        <v>217</v>
      </c>
    </row>
    <row r="73">
      <c r="A73" t="s">
        <v>218</v>
      </c>
      <c r="B73" t="s">
        <v>219</v>
      </c>
      <c r="C73" t="s">
        <v>210</v>
      </c>
      <c r="D73" t="s">
        <v>220</v>
      </c>
    </row>
    <row r="74">
      <c r="A74" t="s">
        <v>221</v>
      </c>
      <c r="B74" t="s">
        <v>222</v>
      </c>
      <c r="C74" t="s">
        <v>223</v>
      </c>
      <c r="D74" t="s">
        <v>224</v>
      </c>
    </row>
    <row r="75">
      <c r="A75" t="s">
        <v>99</v>
      </c>
      <c r="B75" t="s">
        <v>225</v>
      </c>
      <c r="C75" t="s">
        <v>226</v>
      </c>
      <c r="D75" t="s">
        <v>96</v>
      </c>
    </row>
    <row r="76">
      <c r="A76" t="s">
        <v>227</v>
      </c>
      <c r="B76" t="s">
        <v>228</v>
      </c>
      <c r="C76" t="s">
        <v>229</v>
      </c>
      <c r="D76" t="s">
        <v>96</v>
      </c>
    </row>
    <row r="77">
      <c r="A77" t="s">
        <v>230</v>
      </c>
      <c r="B77">
        <v>1</v>
      </c>
      <c r="C77" t="s">
        <v>231</v>
      </c>
      <c r="D77" t="s">
        <v>20</v>
      </c>
    </row>
    <row r="78">
      <c r="A78" t="s">
        <v>232</v>
      </c>
      <c r="B78">
        <v>1</v>
      </c>
      <c r="C78" t="s">
        <v>233</v>
      </c>
      <c r="D78" t="s">
        <v>20</v>
      </c>
    </row>
    <row r="79">
      <c r="A79" t="s">
        <v>68</v>
      </c>
      <c r="B79" t="s">
        <v>69</v>
      </c>
      <c r="C79" t="s">
        <v>234</v>
      </c>
      <c r="D79" t="s">
        <v>235</v>
      </c>
    </row>
    <row r="80">
      <c r="A80" t="s">
        <v>236</v>
      </c>
      <c r="B80">
        <v>1.5</v>
      </c>
      <c r="C80" t="s">
        <v>234</v>
      </c>
      <c r="D80" t="s">
        <v>203</v>
      </c>
    </row>
    <row r="81">
      <c r="A81" t="s">
        <v>70</v>
      </c>
      <c r="B81" t="s">
        <v>71</v>
      </c>
      <c r="C81" t="s">
        <v>234</v>
      </c>
      <c r="D81" t="s">
        <v>237</v>
      </c>
    </row>
    <row r="82">
      <c r="A82" t="s">
        <v>238</v>
      </c>
      <c r="B82" s="49">
        <v>0.001</v>
      </c>
      <c r="C82" t="s">
        <v>239</v>
      </c>
      <c r="D82" t="s">
        <v>240</v>
      </c>
    </row>
    <row r="83">
      <c r="A83" t="s">
        <v>241</v>
      </c>
      <c r="B83">
        <v>8</v>
      </c>
      <c r="C83" t="s">
        <v>242</v>
      </c>
      <c r="D83" t="s">
        <v>132</v>
      </c>
    </row>
    <row r="84">
      <c r="A84" t="s">
        <v>243</v>
      </c>
      <c r="B84">
        <v>3</v>
      </c>
      <c r="C84" t="s">
        <v>244</v>
      </c>
      <c r="D84" t="s">
        <v>20</v>
      </c>
    </row>
    <row r="85">
      <c r="A85" t="s">
        <v>245</v>
      </c>
      <c r="B85" t="s">
        <v>246</v>
      </c>
      <c r="C85" t="s">
        <v>247</v>
      </c>
      <c r="D85" t="s">
        <v>248</v>
      </c>
    </row>
    <row r="86">
      <c r="A86" t="s">
        <v>249</v>
      </c>
      <c r="B86">
        <v>1</v>
      </c>
      <c r="C86" t="s">
        <v>250</v>
      </c>
      <c r="D86" t="s">
        <v>85</v>
      </c>
    </row>
    <row r="87">
      <c r="A87" t="s">
        <v>251</v>
      </c>
      <c r="B87">
        <v>14</v>
      </c>
      <c r="C87" t="s">
        <v>252</v>
      </c>
      <c r="D87" t="s">
        <v>20</v>
      </c>
    </row>
    <row r="88">
      <c r="A88" t="s">
        <v>253</v>
      </c>
      <c r="B88">
        <v>14</v>
      </c>
      <c r="C88" t="s">
        <v>254</v>
      </c>
      <c r="D88" t="s">
        <v>20</v>
      </c>
    </row>
    <row r="89">
      <c r="A89" t="s">
        <v>255</v>
      </c>
      <c r="B89" t="s">
        <v>100</v>
      </c>
      <c r="C89" t="s">
        <v>256</v>
      </c>
      <c r="D89" t="s">
        <v>96</v>
      </c>
    </row>
    <row r="90">
      <c r="A90" t="s">
        <v>257</v>
      </c>
      <c r="B90">
        <v>0.80000000000000004</v>
      </c>
      <c r="C90" t="s">
        <v>258</v>
      </c>
      <c r="D90" t="s">
        <v>85</v>
      </c>
    </row>
    <row r="91">
      <c r="A91" t="s">
        <v>259</v>
      </c>
      <c r="B91">
        <v>1</v>
      </c>
      <c r="C91" t="s">
        <v>260</v>
      </c>
      <c r="D91" t="s">
        <v>20</v>
      </c>
    </row>
    <row r="92">
      <c r="A92" t="s">
        <v>261</v>
      </c>
      <c r="B92" t="s">
        <v>225</v>
      </c>
      <c r="C92" t="s">
        <v>262</v>
      </c>
      <c r="D92" t="s">
        <v>96</v>
      </c>
    </row>
    <row r="93">
      <c r="A93" t="s">
        <v>263</v>
      </c>
      <c r="B93" t="s">
        <v>264</v>
      </c>
      <c r="C93" t="s">
        <v>265</v>
      </c>
      <c r="D93" t="s">
        <v>96</v>
      </c>
    </row>
    <row r="94">
      <c r="A94" t="s">
        <v>266</v>
      </c>
      <c r="B94">
        <v>1</v>
      </c>
      <c r="C94" t="s">
        <v>267</v>
      </c>
      <c r="D94" t="s">
        <v>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200" verticalDpi="1200" copies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10</cp:revision>
  <dcterms:created xsi:type="dcterms:W3CDTF">2022-03-28T17:39:18Z</dcterms:created>
  <dcterms:modified xsi:type="dcterms:W3CDTF">2022-06-17T16:31:30Z</dcterms:modified>
</cp:coreProperties>
</file>