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edeknw\Documents\Projects\Todd ERDC\"/>
    </mc:Choice>
  </mc:AlternateContent>
  <xr:revisionPtr revIDLastSave="0" documentId="13_ncr:1_{14A745D5-2568-4E72-BC3E-A07D7CC1BF3F}" xr6:coauthVersionLast="47" xr6:coauthVersionMax="47" xr10:uidLastSave="{00000000-0000-0000-0000-000000000000}"/>
  <bookViews>
    <workbookView xWindow="28680" yWindow="750" windowWidth="19440" windowHeight="15000" activeTab="1" xr2:uid="{E648BC45-3171-41DE-B9F6-1B9B5294363D}"/>
  </bookViews>
  <sheets>
    <sheet name="Sed_Flux" sheetId="4" r:id="rId1"/>
    <sheet name="Sed_Flux (2)" sheetId="13" r:id="rId2"/>
    <sheet name="Algae" sheetId="1" r:id="rId3"/>
    <sheet name="Benthic Algae" sheetId="2" r:id="rId4"/>
    <sheet name="Nitrogen" sheetId="3" r:id="rId5"/>
    <sheet name="CBOD" sheetId="6" r:id="rId6"/>
    <sheet name="Carbon" sheetId="8" r:id="rId7"/>
    <sheet name="DOX" sheetId="7" r:id="rId8"/>
    <sheet name="Phosphorous" sheetId="5" r:id="rId9"/>
    <sheet name="Alkalinity" sheetId="9" r:id="rId10"/>
    <sheet name="N2" sheetId="10" r:id="rId11"/>
    <sheet name="Pathogen" sheetId="11" r:id="rId12"/>
    <sheet name="POM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H40" i="1"/>
  <c r="H39" i="1"/>
  <c r="H38" i="1"/>
</calcChain>
</file>

<file path=xl/sharedStrings.xml><?xml version="1.0" encoding="utf-8"?>
<sst xmlns="http://schemas.openxmlformats.org/spreadsheetml/2006/main" count="2168" uniqueCount="725">
  <si>
    <t>depth</t>
  </si>
  <si>
    <t>PAR</t>
  </si>
  <si>
    <t>fdp</t>
  </si>
  <si>
    <t>TIP</t>
  </si>
  <si>
    <t>Total inorganic phosphrous</t>
  </si>
  <si>
    <t>Awd</t>
  </si>
  <si>
    <t>Awc</t>
  </si>
  <si>
    <t>Algal Dry</t>
  </si>
  <si>
    <t>Carbon</t>
  </si>
  <si>
    <t>Nitrogen</t>
  </si>
  <si>
    <t>Phosphorus</t>
  </si>
  <si>
    <t>Algal chlorophyll</t>
  </si>
  <si>
    <t>Awn</t>
  </si>
  <si>
    <t>Awp</t>
  </si>
  <si>
    <t>Awa</t>
  </si>
  <si>
    <t>rna</t>
  </si>
  <si>
    <t>rpa</t>
  </si>
  <si>
    <t>rca</t>
  </si>
  <si>
    <t>rda</t>
  </si>
  <si>
    <t>Algal N: Chla ration</t>
  </si>
  <si>
    <t>Algal P: Chla ration</t>
  </si>
  <si>
    <t>Algal C: Chla ration</t>
  </si>
  <si>
    <t>Algal D: Chla ration</t>
  </si>
  <si>
    <t>KL</t>
  </si>
  <si>
    <t>vsap</t>
  </si>
  <si>
    <t>Ksn</t>
  </si>
  <si>
    <t>PN</t>
  </si>
  <si>
    <t>Ksp</t>
  </si>
  <si>
    <t>Fpocp</t>
  </si>
  <si>
    <t>Ap</t>
  </si>
  <si>
    <t>lambda</t>
  </si>
  <si>
    <t>NH4</t>
  </si>
  <si>
    <t>NO3</t>
  </si>
  <si>
    <t>Nitrate</t>
  </si>
  <si>
    <t>C</t>
  </si>
  <si>
    <t>m</t>
  </si>
  <si>
    <t>W/m^2</t>
  </si>
  <si>
    <t>unitless</t>
  </si>
  <si>
    <t>mg-P/L</t>
  </si>
  <si>
    <t>mg-N/ugChla</t>
  </si>
  <si>
    <t>mg-P/ugChla</t>
  </si>
  <si>
    <t>mg-C/ugChla</t>
  </si>
  <si>
    <t>mg-D/ugChla</t>
  </si>
  <si>
    <t>1/d</t>
  </si>
  <si>
    <t>m/d</t>
  </si>
  <si>
    <t>mg-N/L</t>
  </si>
  <si>
    <t>Variable</t>
  </si>
  <si>
    <t>Unit</t>
  </si>
  <si>
    <t>Description</t>
  </si>
  <si>
    <t>Default Value</t>
  </si>
  <si>
    <t>Range Low</t>
  </si>
  <si>
    <t>Range High</t>
  </si>
  <si>
    <t>mg</t>
  </si>
  <si>
    <t>-</t>
  </si>
  <si>
    <t>growth_rate_option</t>
  </si>
  <si>
    <t>light_limiation_option</t>
  </si>
  <si>
    <t>Algal growth rate with three options:
1. Multiplicative
2. Limiting Nutritent
3. Harmonic Mean Option</t>
  </si>
  <si>
    <t>Algal light limitation
1. Half-saturation formulation
2. Smith's Model
3. Steele's Model</t>
  </si>
  <si>
    <t>algal settling velocity</t>
  </si>
  <si>
    <t>Half-saturation N limiting constant for algal growth</t>
  </si>
  <si>
    <t>Half-saturation P limiting constant for algal growth</t>
  </si>
  <si>
    <t>Fraction algal mortality into particulate organic carbon (not in documentation)</t>
  </si>
  <si>
    <t>NH4 preference factor (1=full NH4; 0=full NO3) (not in documentation)</t>
  </si>
  <si>
    <t>TwaterC</t>
  </si>
  <si>
    <t>Temperature C</t>
  </si>
  <si>
    <t>ug-Chla/L</t>
  </si>
  <si>
    <t>Algae concentration</t>
  </si>
  <si>
    <t>1/m</t>
  </si>
  <si>
    <t>ligh attenuation coefficient</t>
  </si>
  <si>
    <t>depth from water surface</t>
  </si>
  <si>
    <t>Light limiting constatn for algal growth</t>
  </si>
  <si>
    <t>use_NH4</t>
  </si>
  <si>
    <t>no unit</t>
  </si>
  <si>
    <t>true/false</t>
  </si>
  <si>
    <t>use_NO3</t>
  </si>
  <si>
    <t>use_TIP</t>
  </si>
  <si>
    <t>use_POC</t>
  </si>
  <si>
    <t>use_DOC</t>
  </si>
  <si>
    <t>Ammonium concentration</t>
  </si>
  <si>
    <t>fraction P dissolved</t>
  </si>
  <si>
    <t>Generally Constant</t>
  </si>
  <si>
    <t>surface light intensity</t>
  </si>
  <si>
    <t>Global Variables</t>
  </si>
  <si>
    <t>True/False</t>
  </si>
  <si>
    <t>Module Calculation Options</t>
  </si>
  <si>
    <t>Global Parameters</t>
  </si>
  <si>
    <t xml:space="preserve">Variable </t>
  </si>
  <si>
    <t>BWd</t>
  </si>
  <si>
    <t>BWc</t>
  </si>
  <si>
    <t>BWn</t>
  </si>
  <si>
    <t>BWp</t>
  </si>
  <si>
    <t>KLb</t>
  </si>
  <si>
    <t>KsNb</t>
  </si>
  <si>
    <t>KsPb</t>
  </si>
  <si>
    <t>PNb</t>
  </si>
  <si>
    <t>Benthic algae dry weight</t>
  </si>
  <si>
    <t>Benthic algae carbon</t>
  </si>
  <si>
    <t>Benthic algae nitrogen</t>
  </si>
  <si>
    <t>Benthic algae phosphorus</t>
  </si>
  <si>
    <t>BWa</t>
  </si>
  <si>
    <t>Benthic algae Chla</t>
  </si>
  <si>
    <t>Light limiting constant for benthic algae growth</t>
  </si>
  <si>
    <t>Half-saturation N limiting constant for benthic algae</t>
  </si>
  <si>
    <t>Half-saturation P limiting constant for benthic algae</t>
  </si>
  <si>
    <t>g-D/m^2</t>
  </si>
  <si>
    <t>Half-saturation density constant for benthic algae growth</t>
  </si>
  <si>
    <t>NH4 preference factor for benthic algae growth</t>
  </si>
  <si>
    <t>Fw</t>
  </si>
  <si>
    <t>Fb</t>
  </si>
  <si>
    <t>Fpocb</t>
  </si>
  <si>
    <t>Fraction of benthic algae mortality into water column</t>
  </si>
  <si>
    <t>Fraction of bottom area available for benthic algae</t>
  </si>
  <si>
    <t>Fraction of benthic algae I mortality into POC</t>
  </si>
  <si>
    <t>b_growth_rate_option</t>
  </si>
  <si>
    <t>no units</t>
  </si>
  <si>
    <t>b_light_limitation_option</t>
  </si>
  <si>
    <t>Ab</t>
  </si>
  <si>
    <t>use_OrgN</t>
  </si>
  <si>
    <t>use_OrgP</t>
  </si>
  <si>
    <t>Water temperature</t>
  </si>
  <si>
    <t>Water depth</t>
  </si>
  <si>
    <t>Surface light intensity</t>
  </si>
  <si>
    <t>fraction dissolved P</t>
  </si>
  <si>
    <t xml:space="preserve">total inorganic P </t>
  </si>
  <si>
    <t>lamda</t>
  </si>
  <si>
    <t>Benthic Algal growth rate with three options:
1. Multiplicative
2. Limiting Nutritent
3. Harmonic Mean Option</t>
  </si>
  <si>
    <t>Benthic Algal light limitation
1. Half-saturation formulation
2. Smith's Model
3. Steele's Model</t>
  </si>
  <si>
    <t>benthic algae concentration</t>
  </si>
  <si>
    <t>g/m^2</t>
  </si>
  <si>
    <t>Output</t>
  </si>
  <si>
    <t>dApdt</t>
  </si>
  <si>
    <t>ug-Chla/L/d</t>
  </si>
  <si>
    <t xml:space="preserve">Algal biomass concentation change </t>
  </si>
  <si>
    <t>Units</t>
  </si>
  <si>
    <t>Calculated in module now</t>
  </si>
  <si>
    <t>Module Calculation Option</t>
  </si>
  <si>
    <t>dAbdt</t>
  </si>
  <si>
    <t>g/m^2/d</t>
  </si>
  <si>
    <t xml:space="preserve">Benthic algal biomass concentation change </t>
  </si>
  <si>
    <t>vson</t>
  </si>
  <si>
    <t>Organic N settling velocity</t>
  </si>
  <si>
    <t>rnb</t>
  </si>
  <si>
    <t>mg-N/mg-D</t>
  </si>
  <si>
    <t>KNR</t>
  </si>
  <si>
    <t>mg-O2L</t>
  </si>
  <si>
    <t xml:space="preserve">Oxygen inhibitation factor for nitrification </t>
  </si>
  <si>
    <t>DOX</t>
  </si>
  <si>
    <t>mg-O2/L</t>
  </si>
  <si>
    <t>Dissolved oxygen</t>
  </si>
  <si>
    <t>JNH4</t>
  </si>
  <si>
    <t>Sediment water flux of ammonia</t>
  </si>
  <si>
    <t>ApDeath</t>
  </si>
  <si>
    <t>ApRespiration</t>
  </si>
  <si>
    <t>ApGrowth</t>
  </si>
  <si>
    <t>AbGrowth</t>
  </si>
  <si>
    <t>AbDeath</t>
  </si>
  <si>
    <t>JNO3</t>
  </si>
  <si>
    <t>use_SedFlux</t>
  </si>
  <si>
    <t>use_DOX</t>
  </si>
  <si>
    <t>use_Algae</t>
  </si>
  <si>
    <t>use_Balgae</t>
  </si>
  <si>
    <t>Benthic Algal N : Benthic Algal Dry Weight</t>
  </si>
  <si>
    <t>ugpChla/L/d</t>
  </si>
  <si>
    <t>Algal growth rate</t>
  </si>
  <si>
    <t>Benthic algal death rate</t>
  </si>
  <si>
    <t>Benthic algal resipration</t>
  </si>
  <si>
    <t>Benthic algal growth rate</t>
  </si>
  <si>
    <t>Algal death rate</t>
  </si>
  <si>
    <t>Algal respiration rate</t>
  </si>
  <si>
    <t>AbRespiration</t>
  </si>
  <si>
    <t>Calculated in Algae</t>
  </si>
  <si>
    <t>Calcualted in Benthic Algae</t>
  </si>
  <si>
    <t>rpb</t>
  </si>
  <si>
    <t>rcb</t>
  </si>
  <si>
    <t>rab</t>
  </si>
  <si>
    <t>BAlgal N: Dry ration</t>
  </si>
  <si>
    <t>BAlgal P: Dry ration</t>
  </si>
  <si>
    <t>BAlgal C: Dry ration</t>
  </si>
  <si>
    <t>BAlgal Chla: Dry ration</t>
  </si>
  <si>
    <t>BAlgal growth rate</t>
  </si>
  <si>
    <t>BAlgal death rate</t>
  </si>
  <si>
    <t>BAlgal respiration rate</t>
  </si>
  <si>
    <t>From Sed Flux</t>
  </si>
  <si>
    <t>Sediment water flux of NO3</t>
  </si>
  <si>
    <t>g-N/m^2*d</t>
  </si>
  <si>
    <t>KsOxdn</t>
  </si>
  <si>
    <t>Half-saturation oxygen inhibition constant for denitrification</t>
  </si>
  <si>
    <t>OrgN</t>
  </si>
  <si>
    <t>Concentration Organic Nitrogen</t>
  </si>
  <si>
    <t>*Not used in module</t>
  </si>
  <si>
    <t>*Not used in module, but some used for Nitrogen Calcs</t>
  </si>
  <si>
    <t>Ksb</t>
  </si>
  <si>
    <t>dNO3dt</t>
  </si>
  <si>
    <t>NO3 change</t>
  </si>
  <si>
    <t>dOrgNdt</t>
  </si>
  <si>
    <t>OrgN change</t>
  </si>
  <si>
    <t>DIN</t>
  </si>
  <si>
    <t>TON</t>
  </si>
  <si>
    <t>TKN</t>
  </si>
  <si>
    <t>TN</t>
  </si>
  <si>
    <t>Dissolved Inorganic nitroge</t>
  </si>
  <si>
    <t>Total organic nitrogen</t>
  </si>
  <si>
    <t>Total kjeldhl nitrogen</t>
  </si>
  <si>
    <t>Total nitrogen</t>
  </si>
  <si>
    <t>OrgP</t>
  </si>
  <si>
    <t>vsop</t>
  </si>
  <si>
    <t>JDIP</t>
  </si>
  <si>
    <t>vs</t>
  </si>
  <si>
    <t>CBOD</t>
  </si>
  <si>
    <t>Dd</t>
  </si>
  <si>
    <t>m2/d</t>
  </si>
  <si>
    <t>Dp</t>
  </si>
  <si>
    <t>particle mixing diffusion coefficient between layer 1 and 2</t>
  </si>
  <si>
    <t>vnh41</t>
  </si>
  <si>
    <t>nitrification reaction velocity in sediment layer 1</t>
  </si>
  <si>
    <t>vno31</t>
  </si>
  <si>
    <t>denitrification reaction velocity in sediment layer 1</t>
  </si>
  <si>
    <t>vch41</t>
  </si>
  <si>
    <t>vh2sd</t>
  </si>
  <si>
    <t>dissolved sulfide oxidation reaction velocity in sediment layer 1</t>
  </si>
  <si>
    <t>vh2sp</t>
  </si>
  <si>
    <t>KPONG1</t>
  </si>
  <si>
    <t>diagenesis rate of PON G1 in sediment layer 2</t>
  </si>
  <si>
    <t>KPONG2</t>
  </si>
  <si>
    <t>KPOPG1</t>
  </si>
  <si>
    <t>KPOPG2</t>
  </si>
  <si>
    <t>diagenesis rate of POP G1 in sediment layer 2</t>
  </si>
  <si>
    <t>KPOCG1</t>
  </si>
  <si>
    <t>KPOCG2</t>
  </si>
  <si>
    <t>diagenesis rate of POC G1 in sediment layer 2</t>
  </si>
  <si>
    <t>diagenesis rate of POC G2 in sediment layer 2</t>
  </si>
  <si>
    <t>vno32</t>
  </si>
  <si>
    <t>denitrification reaction velocity in sediment layer 2</t>
  </si>
  <si>
    <t>h2</t>
  </si>
  <si>
    <t>KsDp</t>
  </si>
  <si>
    <t>POCr</t>
  </si>
  <si>
    <t>vsoc</t>
  </si>
  <si>
    <t>POC</t>
  </si>
  <si>
    <t>vb</t>
  </si>
  <si>
    <t>dt</t>
  </si>
  <si>
    <t>TsedC</t>
  </si>
  <si>
    <t>NH41*</t>
  </si>
  <si>
    <t>NH42*</t>
  </si>
  <si>
    <t>NO32*</t>
  </si>
  <si>
    <t>SO42*</t>
  </si>
  <si>
    <t>t</t>
  </si>
  <si>
    <t>DIC</t>
  </si>
  <si>
    <t>res</t>
  </si>
  <si>
    <t>maxit</t>
  </si>
  <si>
    <t>kst</t>
  </si>
  <si>
    <t>So4_fresh</t>
  </si>
  <si>
    <t>focm2</t>
  </si>
  <si>
    <t>d_kpo41</t>
  </si>
  <si>
    <t>DOcr</t>
  </si>
  <si>
    <t>KsOxch</t>
  </si>
  <si>
    <t>KSh2s</t>
  </si>
  <si>
    <t>KsOxna1</t>
  </si>
  <si>
    <t>KsNh4</t>
  </si>
  <si>
    <t>Css1</t>
  </si>
  <si>
    <t>FPON1</t>
  </si>
  <si>
    <t>FPON2</t>
  </si>
  <si>
    <t>FPOP1</t>
  </si>
  <si>
    <t>FPOP2</t>
  </si>
  <si>
    <t>FPOC1</t>
  </si>
  <si>
    <t>FPOC2</t>
  </si>
  <si>
    <t>FAP1</t>
  </si>
  <si>
    <t>FAP2</t>
  </si>
  <si>
    <t>FAB1</t>
  </si>
  <si>
    <t>FAB2</t>
  </si>
  <si>
    <t>FCBOD1</t>
  </si>
  <si>
    <t>FCBOD2</t>
  </si>
  <si>
    <t>kdnh42</t>
  </si>
  <si>
    <t>kdh2s2</t>
  </si>
  <si>
    <t>kdpo42</t>
  </si>
  <si>
    <t>KsSO4</t>
  </si>
  <si>
    <t>Css2</t>
  </si>
  <si>
    <t>SedFlux_solution_option</t>
  </si>
  <si>
    <t>Methane_solution_option</t>
  </si>
  <si>
    <t>POCdiagenesis_part_option</t>
  </si>
  <si>
    <t>BFORmax</t>
  </si>
  <si>
    <t>pore-water diffusion coefficient between layer 1 and 2</t>
  </si>
  <si>
    <t>methane oxidation reaction velocity in sediment layer 1</t>
  </si>
  <si>
    <t>particulate sulfide oxidation reaction velocity in sediment layer 1</t>
  </si>
  <si>
    <t>diagenesis rate of PON G2 in sediment layer 2</t>
  </si>
  <si>
    <t>diagenesis rate of POP G2 in sediment layer 2</t>
  </si>
  <si>
    <t>relative error of SOD solution</t>
  </si>
  <si>
    <t>max allowable iteration number for SOD solution</t>
  </si>
  <si>
    <t>decay rate of benthic stress</t>
  </si>
  <si>
    <t>SO4 concentration of overlaying water column in freshwater</t>
  </si>
  <si>
    <t>ratio of carbon to organic matter in bed sediment</t>
  </si>
  <si>
    <t>factor that increases the aerobic layer phosphate partition coefficient</t>
  </si>
  <si>
    <t>critical oxygen concentration for incremental phosphate sorption</t>
  </si>
  <si>
    <t>half-saturation coefficient for oxygen in oxidation of methane</t>
  </si>
  <si>
    <t>sulfide oxidation normalization constant</t>
  </si>
  <si>
    <t>half-saturation oxygen constant for sediment nitrification</t>
  </si>
  <si>
    <t>half-saturation ammonia constant for sediment nitrification</t>
  </si>
  <si>
    <t>solids concentration in sediment layer 1</t>
  </si>
  <si>
    <t>kg/L</t>
  </si>
  <si>
    <t>fraction of settled RPON to sediment PON G1</t>
  </si>
  <si>
    <t>fraction of settled RPON to sediment PON G2</t>
  </si>
  <si>
    <t>fraction of settled RPOP to sediment POP G1</t>
  </si>
  <si>
    <t>fraction of settled RPOP to sediment POP G2</t>
  </si>
  <si>
    <t>fraction of settled RPOC to sediment POC G1</t>
  </si>
  <si>
    <t>fraction of settled RPOC to sediment POC G2</t>
  </si>
  <si>
    <t>fraction of settled algae to G1</t>
  </si>
  <si>
    <t>fraction of settled algae to G2</t>
  </si>
  <si>
    <t>fraction of benthic algae death to G1</t>
  </si>
  <si>
    <t>fraction of benthic algae death to G2</t>
  </si>
  <si>
    <t>fraction of CBOD sedimentation to G1</t>
  </si>
  <si>
    <t>fraction of CBOD sedimentation to G2</t>
  </si>
  <si>
    <t>partition coefficient for ammonium in sediment layer 2</t>
  </si>
  <si>
    <t>L/kg</t>
  </si>
  <si>
    <t>partition coefficient for sulfide in sediment layer 2</t>
  </si>
  <si>
    <t>partition coefficient for inorganic P in sediment layer 2</t>
  </si>
  <si>
    <t>half-saturation constant for sulfate in sulfate reduction</t>
  </si>
  <si>
    <t>solids concentration in sediment layer 2</t>
  </si>
  <si>
    <t>numerical method (1 steady and 2 unsteady)</t>
  </si>
  <si>
    <t>method for solving methane concentration (1 analytical and 2 numerical)</t>
  </si>
  <si>
    <t>method for partitioing carbon diagenesis flux into methane and sulfide (1 half-saturation and 2 sulfate reduction depth)</t>
  </si>
  <si>
    <t>Local Variables</t>
  </si>
  <si>
    <t>half-saturation constant for oxygen in particle mixing</t>
  </si>
  <si>
    <t>reference POC G1 concentration for bioturbation</t>
  </si>
  <si>
    <t>mg-C/L</t>
  </si>
  <si>
    <t>Settling velocity of POC</t>
  </si>
  <si>
    <t>burial velocity of POM2 in bed sediment</t>
  </si>
  <si>
    <t>m/a</t>
  </si>
  <si>
    <t>active Sediment layer thickness</t>
  </si>
  <si>
    <t>Sediment settling velocity</t>
  </si>
  <si>
    <t>OrgN settling velocity</t>
  </si>
  <si>
    <t>OrgP settling velocity</t>
  </si>
  <si>
    <t>fraction of dissolved phosphrous</t>
  </si>
  <si>
    <t>Particulate organic carbon</t>
  </si>
  <si>
    <t xml:space="preserve">Organic nitrogen </t>
  </si>
  <si>
    <t>Organic phosphorus</t>
  </si>
  <si>
    <t>time</t>
  </si>
  <si>
    <t>day</t>
  </si>
  <si>
    <t>Temperature sediment in celcius</t>
  </si>
  <si>
    <t>mg-O/L</t>
  </si>
  <si>
    <t>NH4 sediment layer 1</t>
  </si>
  <si>
    <t>NH4 sediment layer 2</t>
  </si>
  <si>
    <t>NO31*</t>
  </si>
  <si>
    <t>?</t>
  </si>
  <si>
    <t>Water salinity</t>
  </si>
  <si>
    <t>SO4 sediment layer 1</t>
  </si>
  <si>
    <t>TH2S1</t>
  </si>
  <si>
    <t>TH2S2</t>
  </si>
  <si>
    <t>CH41</t>
  </si>
  <si>
    <t>CH42</t>
  </si>
  <si>
    <t>DIC1</t>
  </si>
  <si>
    <t>DIC2</t>
  </si>
  <si>
    <t>TIP1</t>
  </si>
  <si>
    <t>TIP2</t>
  </si>
  <si>
    <t>NO3 sediment layer 1</t>
  </si>
  <si>
    <t>NO3 sediment layer 2</t>
  </si>
  <si>
    <t>TH2S sediment layer 1</t>
  </si>
  <si>
    <t>TH2S sediment layer 2</t>
  </si>
  <si>
    <t>CH4 sediment layer 1</t>
  </si>
  <si>
    <t>CH4 sediment layer 2</t>
  </si>
  <si>
    <t>DIC sediment layer 1</t>
  </si>
  <si>
    <t>DIC sediment layer 2</t>
  </si>
  <si>
    <t>TIP sediment layer 1</t>
  </si>
  <si>
    <t>TIP sediment layer 2</t>
  </si>
  <si>
    <t>roc</t>
  </si>
  <si>
    <t>TempBen</t>
  </si>
  <si>
    <t>roso4</t>
  </si>
  <si>
    <t>rondn</t>
  </si>
  <si>
    <t>H2S</t>
  </si>
  <si>
    <t>CH4</t>
  </si>
  <si>
    <t>rcdn</t>
  </si>
  <si>
    <t>ron</t>
  </si>
  <si>
    <t>g-O2/g-C</t>
  </si>
  <si>
    <t>oxygen stoichiometric coeff for organic carbon decay</t>
  </si>
  <si>
    <t>critical temperature for benthic stress</t>
  </si>
  <si>
    <t>oxygen stoichiometric coeff for sulfate SO4</t>
  </si>
  <si>
    <t>g-O2/g-SO4</t>
  </si>
  <si>
    <t>g-O2/g-N</t>
  </si>
  <si>
    <t>oxygen stoichiometric coeff for denitrification</t>
  </si>
  <si>
    <t>H2S concentration in overlying water column</t>
  </si>
  <si>
    <t>methane concentration in overlying water column</t>
  </si>
  <si>
    <t>oxygen stoichiometric coeff for nitrification</t>
  </si>
  <si>
    <t>carbon stoichiometric coeff for denitrification</t>
  </si>
  <si>
    <t>g-C/g-N</t>
  </si>
  <si>
    <t>SO41</t>
  </si>
  <si>
    <t>SO4 sediment layer 2</t>
  </si>
  <si>
    <t>Salinity</t>
  </si>
  <si>
    <t>use_DIC</t>
  </si>
  <si>
    <t>POC2 [3]</t>
  </si>
  <si>
    <t>PON2[3]</t>
  </si>
  <si>
    <t>POP2[3]</t>
  </si>
  <si>
    <t>ST</t>
  </si>
  <si>
    <t>Defined =0</t>
  </si>
  <si>
    <t>HSO4</t>
  </si>
  <si>
    <t>Defined in calculations</t>
  </si>
  <si>
    <t>H2S1</t>
  </si>
  <si>
    <t>H2S2</t>
  </si>
  <si>
    <t>DIP1</t>
  </si>
  <si>
    <t>DIP2</t>
  </si>
  <si>
    <t>TPOC2</t>
  </si>
  <si>
    <t>TPON2</t>
  </si>
  <si>
    <t>TPOP2</t>
  </si>
  <si>
    <t>POM2</t>
  </si>
  <si>
    <t>KPON_tc [3]</t>
  </si>
  <si>
    <t>KPOP_tc [3]</t>
  </si>
  <si>
    <t>KPOC_tc [3]</t>
  </si>
  <si>
    <t>Dd_tc</t>
  </si>
  <si>
    <t>Dp_tc</t>
  </si>
  <si>
    <t>vnh41_tc</t>
  </si>
  <si>
    <t>vno31_tc</t>
  </si>
  <si>
    <t>vno32_tc</t>
  </si>
  <si>
    <t>vh2sd_tc</t>
  </si>
  <si>
    <t>vh2sp_tc</t>
  </si>
  <si>
    <t>FAP3</t>
  </si>
  <si>
    <t>FAB3</t>
  </si>
  <si>
    <t>JPOC[3]</t>
  </si>
  <si>
    <t>JPOP[3]</t>
  </si>
  <si>
    <t>JPON[3]</t>
  </si>
  <si>
    <t>POC_Diagenesis[3]</t>
  </si>
  <si>
    <t>PON_Diagenesis[3]</t>
  </si>
  <si>
    <t>POP_Diagenesis[3]</t>
  </si>
  <si>
    <t>POC2_Burial[3]</t>
  </si>
  <si>
    <t>POP2_Burial[3]</t>
  </si>
  <si>
    <t>PON2_Burial[3]</t>
  </si>
  <si>
    <t>Sediment POC</t>
  </si>
  <si>
    <t>Sediment PON</t>
  </si>
  <si>
    <t>Sediment POP</t>
  </si>
  <si>
    <t>POM</t>
  </si>
  <si>
    <t>depth water</t>
  </si>
  <si>
    <t>mg/L</t>
  </si>
  <si>
    <t>Dissolve inorganic carbon</t>
  </si>
  <si>
    <t>sedimentation rate</t>
  </si>
  <si>
    <t xml:space="preserve"> JPOC(3) </t>
  </si>
  <si>
    <t xml:space="preserve"> POC2_Diagenesis(3) </t>
  </si>
  <si>
    <t xml:space="preserve"> POC2_Burial(3) </t>
  </si>
  <si>
    <t xml:space="preserve"> JC </t>
  </si>
  <si>
    <t xml:space="preserve"> JC_dn </t>
  </si>
  <si>
    <t xml:space="preserve"> JPON(3) </t>
  </si>
  <si>
    <t xml:space="preserve"> PON2_Diagenesis(3) </t>
  </si>
  <si>
    <t xml:space="preserve"> PON2_Burial(3) </t>
  </si>
  <si>
    <t xml:space="preserve"> JN </t>
  </si>
  <si>
    <t xml:space="preserve"> JPOP(3) </t>
  </si>
  <si>
    <t xml:space="preserve"> POP2_Diagenesis(3) </t>
  </si>
  <si>
    <t xml:space="preserve"> POP2_Burial(3) </t>
  </si>
  <si>
    <t xml:space="preserve"> JP </t>
  </si>
  <si>
    <t xml:space="preserve"> w12 </t>
  </si>
  <si>
    <t xml:space="preserve"> KL12 </t>
  </si>
  <si>
    <t xml:space="preserve"> KL01 </t>
  </si>
  <si>
    <t xml:space="preserve"> SOD_Bed </t>
  </si>
  <si>
    <t xml:space="preserve"> JNH4 </t>
  </si>
  <si>
    <t xml:space="preserve"> TNH41_Burial </t>
  </si>
  <si>
    <t xml:space="preserve"> NH41_Nitrification </t>
  </si>
  <si>
    <t xml:space="preserve"> PNH41_PNH42 </t>
  </si>
  <si>
    <t xml:space="preserve"> NH41_NH42 </t>
  </si>
  <si>
    <t xml:space="preserve"> TNH42_Burial </t>
  </si>
  <si>
    <t xml:space="preserve"> JNO3 </t>
  </si>
  <si>
    <t xml:space="preserve"> NO31_Denit </t>
  </si>
  <si>
    <t xml:space="preserve"> NO31_NO32 </t>
  </si>
  <si>
    <t xml:space="preserve"> NO32_Denit </t>
  </si>
  <si>
    <t xml:space="preserve"> JCH4 </t>
  </si>
  <si>
    <t xml:space="preserve"> JCH4g </t>
  </si>
  <si>
    <t xml:space="preserve"> CH4sat </t>
  </si>
  <si>
    <t xml:space="preserve"> JCc_CH4 </t>
  </si>
  <si>
    <t xml:space="preserve"> CH41_Oxidation </t>
  </si>
  <si>
    <t xml:space="preserve"> JSO4 </t>
  </si>
  <si>
    <t xml:space="preserve"> JCc_SO4 </t>
  </si>
  <si>
    <t xml:space="preserve"> SO41_SO42 </t>
  </si>
  <si>
    <t xml:space="preserve"> JH2S </t>
  </si>
  <si>
    <t xml:space="preserve"> H2S1_Oxidation </t>
  </si>
  <si>
    <t xml:space="preserve"> TH2S1_Burial </t>
  </si>
  <si>
    <t xml:space="preserve"> H2S1_H2S2 </t>
  </si>
  <si>
    <t xml:space="preserve"> PH2S1_PH2S2 </t>
  </si>
  <si>
    <t xml:space="preserve"> TH2S2_Burial </t>
  </si>
  <si>
    <t xml:space="preserve"> JDIC </t>
  </si>
  <si>
    <t xml:space="preserve"> DIC1_CH41_Oxidation </t>
  </si>
  <si>
    <t xml:space="preserve"> DIC1_NO31_Denit </t>
  </si>
  <si>
    <t xml:space="preserve"> DIC1_DIC2 </t>
  </si>
  <si>
    <t xml:space="preserve"> DIC2_POC2_SO42 </t>
  </si>
  <si>
    <t xml:space="preserve"> DIC2_CH42 </t>
  </si>
  <si>
    <t xml:space="preserve"> DIC2_NO32_Denit </t>
  </si>
  <si>
    <t xml:space="preserve"> JDIP </t>
  </si>
  <si>
    <t xml:space="preserve"> TIP_TIP2 </t>
  </si>
  <si>
    <t xml:space="preserve"> TIP1_Burial </t>
  </si>
  <si>
    <t xml:space="preserve"> PIP1_PIP2 </t>
  </si>
  <si>
    <t xml:space="preserve"> DIP1_DIP2 </t>
  </si>
  <si>
    <t xml:space="preserve"> TIP2_Burial </t>
  </si>
  <si>
    <t xml:space="preserve"> depositional flux of POC G1/G2/G3 from overlying water column to bed sediments </t>
  </si>
  <si>
    <t xml:space="preserve"> sediment disgenesis of POC G1/G2/G3 in sediment layer 2 </t>
  </si>
  <si>
    <t xml:space="preserve"> burial of POC G1/G2/G3 in sediment layer 2 </t>
  </si>
  <si>
    <t xml:space="preserve"> total sediment diagenesis flux of POC </t>
  </si>
  <si>
    <t xml:space="preserve"> depositional flux of PON G1/G2/G3 from overlying water column to bed sediments </t>
  </si>
  <si>
    <t xml:space="preserve"> sediment disgenesis of PON G1/G2/G3 in sediment layer 2 </t>
  </si>
  <si>
    <t xml:space="preserve"> burial of PON G1/G2/G3 in sediment layer 2 </t>
  </si>
  <si>
    <t xml:space="preserve"> total sediment diagenesis flux of PON </t>
  </si>
  <si>
    <t xml:space="preserve"> depositional flux of POP G1/G2/G3 from water column to bed sediments </t>
  </si>
  <si>
    <t xml:space="preserve"> sediment disgenesis of POP G1/G2/G3 in sediment layer 2 </t>
  </si>
  <si>
    <t xml:space="preserve"> burial of POP G1/G2/G3 in sediment layer 2 </t>
  </si>
  <si>
    <t xml:space="preserve"> total sediment diagenesis flux of POP </t>
  </si>
  <si>
    <t xml:space="preserve"> particle mixing mass transfer coefficient </t>
  </si>
  <si>
    <t xml:space="preserve"> mass transfer velocity between the two sediment layers </t>
  </si>
  <si>
    <t xml:space="preserve"> mass transfer velocity between overlying water and the aerobic layer </t>
  </si>
  <si>
    <t xml:space="preserve"> SedFlux sediment oxygen demand </t>
  </si>
  <si>
    <t xml:space="preserve"> sediment-water flux of ammonia </t>
  </si>
  <si>
    <t xml:space="preserve"> burial of TNH41 in sediment layer 1 </t>
  </si>
  <si>
    <t xml:space="preserve"> nitrification of TNH41 in sediment layer 1 </t>
  </si>
  <si>
    <t xml:space="preserve"> mass transfer between TNH41 and TNH42 in adsorbed form </t>
  </si>
  <si>
    <t xml:space="preserve"> mass transfer between TNH41 and TNH42 in dissolved form </t>
  </si>
  <si>
    <t xml:space="preserve"> burial of TNH42 in sediment layer 2 </t>
  </si>
  <si>
    <t xml:space="preserve"> sediment-water flux of nitrate </t>
  </si>
  <si>
    <t xml:space="preserve"> denitrification of NO31 in sediment layer 1 </t>
  </si>
  <si>
    <t xml:space="preserve"> mass transfer between NO31 and NO32 </t>
  </si>
  <si>
    <t xml:space="preserve"> denitrification of NO32 in sediment layer 2 </t>
  </si>
  <si>
    <t xml:space="preserve"> sediment-water flux of methane </t>
  </si>
  <si>
    <t xml:space="preserve"> methane loss as bubbles from sediment </t>
  </si>
  <si>
    <t xml:space="preserve"> saturated concentration of methane in oxygen equivalents </t>
  </si>
  <si>
    <t xml:space="preserve"> carbon diagenesis flux consumed for methane formation </t>
  </si>
  <si>
    <t xml:space="preserve"> methane oxidation in sediment layer 1 </t>
  </si>
  <si>
    <t xml:space="preserve"> sediment-water flux of sulfate </t>
  </si>
  <si>
    <t xml:space="preserve"> carbon diagenesis flux consumed for sulfate reduction </t>
  </si>
  <si>
    <t xml:space="preserve"> mass transfer between SO41 and SO42 </t>
  </si>
  <si>
    <t xml:space="preserve"> sediment-water flux of sulfide </t>
  </si>
  <si>
    <t xml:space="preserve"> sulfide oxidation in sediment layer 1 </t>
  </si>
  <si>
    <t xml:space="preserve"> burial of H2S1 in sediment layer 1 </t>
  </si>
  <si>
    <t xml:space="preserve"> mass transfer between H2S1 and H2S2 in dissolved form </t>
  </si>
  <si>
    <t xml:space="preserve"> mass transfer between H2S1 and H2S2 in adsorbed form </t>
  </si>
  <si>
    <t xml:space="preserve"> burial of H2S2 in sediment layer 2 </t>
  </si>
  <si>
    <t xml:space="preserve"> sediment-water flux of dissolved inorganic carbon </t>
  </si>
  <si>
    <t xml:space="preserve"> DIC1 produced by CH41 oxidation in sediment layer 1 </t>
  </si>
  <si>
    <t xml:space="preserve"> DIC1 produced by NO31 denitrification in sediment layer 1</t>
  </si>
  <si>
    <t xml:space="preserve"> mass transfer between DIC1 and DIC2 in dissolved form </t>
  </si>
  <si>
    <t xml:space="preserve"> DIC2 produced by sulfate reduction in sediment layer 2 </t>
  </si>
  <si>
    <t xml:space="preserve"> DIC2 produced by mathene formation in sediment layer 2 </t>
  </si>
  <si>
    <t xml:space="preserve"> DIC2 produced by NO32 denitrification in sediment layer 2</t>
  </si>
  <si>
    <t xml:space="preserve"> sediment-water flux of phosphate </t>
  </si>
  <si>
    <t xml:space="preserve"> settling of PIP of water column into PIP2 in layer 2 </t>
  </si>
  <si>
    <t xml:space="preserve"> burial of TIP1 in sediment layer 1 </t>
  </si>
  <si>
    <t xml:space="preserve"> mass transfer between TIP1 and TPO42 in adsorbed form </t>
  </si>
  <si>
    <t xml:space="preserve"> mass transfer between TIP1 and TPO42 in dissolved form </t>
  </si>
  <si>
    <t xml:space="preserve"> burial of TIP2 in sediment layer 2 </t>
  </si>
  <si>
    <t>g-C/m2/d</t>
  </si>
  <si>
    <t>g-N/m2/d</t>
  </si>
  <si>
    <t>g-P/m2/d</t>
  </si>
  <si>
    <t>g-O2/m2/d</t>
  </si>
  <si>
    <t xml:space="preserve"> </t>
  </si>
  <si>
    <t>carbon (oxygen equivalents) consumbed by denitrification</t>
  </si>
  <si>
    <t>carbonaceous biochemical oxygen demand</t>
  </si>
  <si>
    <t>Sediment benthic stress</t>
  </si>
  <si>
    <t>g-P/m2*d</t>
  </si>
  <si>
    <t>Decay rate of organic P to DIP (Tcorrect = 1.047)</t>
  </si>
  <si>
    <t>Benthic sediment release rate of DIP (Tcorrect=1.074)</t>
  </si>
  <si>
    <t>water depth</t>
  </si>
  <si>
    <t>water temperature</t>
  </si>
  <si>
    <t>mg-P/mg-D</t>
  </si>
  <si>
    <t>Benthic Algal P : Benthic Algal Dry Weight</t>
  </si>
  <si>
    <t>g-P/m^2*d</t>
  </si>
  <si>
    <t>Outputs</t>
  </si>
  <si>
    <t>max algae growth (Tcorrect = 1.047)</t>
  </si>
  <si>
    <t>algae mortality rate  (Tcorrect = 1.047)</t>
  </si>
  <si>
    <t>algal respiration rate  (Tcorrect = 1.047)</t>
  </si>
  <si>
    <t>maximum benthic algal growth rate  (Tcorrect = 1.047)</t>
  </si>
  <si>
    <t>Respiration rate  (Tcorrect = 1.06)</t>
  </si>
  <si>
    <t>mortality rate  (Tcorrect = 1.047)</t>
  </si>
  <si>
    <t>Nitrification rate ammonia decay NH4 --&gt; NO3  (Tcorrect = 1.083)</t>
  </si>
  <si>
    <t>Decay rate of OrgN --&gt; NH4  (Tcorrect = 1.074)</t>
  </si>
  <si>
    <t>Denitrification rate  (Tcorrect = 1.045)</t>
  </si>
  <si>
    <t>Sediment release rate of NH4  (Tcorrect = 1.074)</t>
  </si>
  <si>
    <t>Sediment denitfication velocity  (Tcorrect = 1.08)</t>
  </si>
  <si>
    <t>knit (T)</t>
  </si>
  <si>
    <t>kon (T)</t>
  </si>
  <si>
    <t>kdnit (T)</t>
  </si>
  <si>
    <t>rnh4 (T)</t>
  </si>
  <si>
    <t>vno3 (T)</t>
  </si>
  <si>
    <t>mu_max (T)</t>
  </si>
  <si>
    <t>kdp (T)</t>
  </si>
  <si>
    <t>krp (T)</t>
  </si>
  <si>
    <t>mub_max (T)</t>
  </si>
  <si>
    <t>krb (T)</t>
  </si>
  <si>
    <t>kdb (T)</t>
  </si>
  <si>
    <t>kop (T)</t>
  </si>
  <si>
    <t>rpo4 (T)</t>
  </si>
  <si>
    <t>Pathways</t>
  </si>
  <si>
    <t>rdn</t>
  </si>
  <si>
    <t>dNH4dt</t>
  </si>
  <si>
    <t>NH4 change</t>
  </si>
  <si>
    <t>use_algae</t>
  </si>
  <si>
    <t>Total inorganic phosphorus</t>
  </si>
  <si>
    <t>kbod</t>
  </si>
  <si>
    <t>CBOD oxidation rate (Tcorrect = 1.047)</t>
  </si>
  <si>
    <t>CBOD sedimentation rate (Tcorrect = 1.024)</t>
  </si>
  <si>
    <t>KsOxbod</t>
  </si>
  <si>
    <t>Half-Saturation oxygen attenuation for CBOD oxidation</t>
  </si>
  <si>
    <t>Carbonaceous Biological Oxygen Demand</t>
  </si>
  <si>
    <t>Pressure_atm</t>
  </si>
  <si>
    <t>Algae</t>
  </si>
  <si>
    <t>Benthic Algae</t>
  </si>
  <si>
    <t>NH4_Nitrification</t>
  </si>
  <si>
    <t>ApUpTakeFr_NH4</t>
  </si>
  <si>
    <t>AbUptakeFr_NH4</t>
  </si>
  <si>
    <t>DOC_DIC_Oxidation</t>
  </si>
  <si>
    <t>CBOD_Oxidation</t>
  </si>
  <si>
    <t>SedFlux</t>
  </si>
  <si>
    <t>SOD_Bed</t>
  </si>
  <si>
    <t>SOD_tc</t>
  </si>
  <si>
    <t>ka_tc</t>
  </si>
  <si>
    <t>focm</t>
  </si>
  <si>
    <t>Solid</t>
  </si>
  <si>
    <t>DOC</t>
  </si>
  <si>
    <t>TOC</t>
  </si>
  <si>
    <t>CBOD5</t>
  </si>
  <si>
    <t>TSS</t>
  </si>
  <si>
    <t>JDIC</t>
  </si>
  <si>
    <t>mg-N/L*d</t>
  </si>
  <si>
    <t>NH4 --&gt; NO3 Nitrification</t>
  </si>
  <si>
    <t>Fraction of acutal floating algal uptake that is from ammonia pool</t>
  </si>
  <si>
    <t>Fraction of actual benthic algal uptake that is from ammonia pool</t>
  </si>
  <si>
    <t>mg-C/L*d</t>
  </si>
  <si>
    <t>DOC oxidation</t>
  </si>
  <si>
    <t>mg-O2/L*d</t>
  </si>
  <si>
    <t>CBOD oxidation into DIC</t>
  </si>
  <si>
    <t>g-O2/M2/d</t>
  </si>
  <si>
    <t>SedFlux sedimetn oxygen demand</t>
  </si>
  <si>
    <t>atm</t>
  </si>
  <si>
    <t>Air pressure</t>
  </si>
  <si>
    <t>Alk</t>
  </si>
  <si>
    <t>pH</t>
  </si>
  <si>
    <t>NO3_Denit</t>
  </si>
  <si>
    <t>mg_N/L*d</t>
  </si>
  <si>
    <t>NO3 --&gt; loss</t>
  </si>
  <si>
    <t>O2Sat</t>
  </si>
  <si>
    <t>ka_Tc</t>
  </si>
  <si>
    <t>O2 at saturation f(Twater and atm pressure)</t>
  </si>
  <si>
    <t>Oxygen re-aeration rate</t>
  </si>
  <si>
    <t>pressure_atm</t>
  </si>
  <si>
    <t>N2</t>
  </si>
  <si>
    <t>TDG</t>
  </si>
  <si>
    <t>use_N2</t>
  </si>
  <si>
    <t>mg-CaCO3/L</t>
  </si>
  <si>
    <t>Alkalinity</t>
  </si>
  <si>
    <t>Dissolved inorganic carbon</t>
  </si>
  <si>
    <t>dissolved oxygen</t>
  </si>
  <si>
    <t>Total dissolved gases</t>
  </si>
  <si>
    <t>%</t>
  </si>
  <si>
    <t>Nitrogen concentration air</t>
  </si>
  <si>
    <t>q_solar</t>
  </si>
  <si>
    <t>PX</t>
  </si>
  <si>
    <t>Solar Radiation</t>
  </si>
  <si>
    <t>cfu/100mL</t>
  </si>
  <si>
    <t>use_POM2</t>
  </si>
  <si>
    <t>Calculated in Benthic Algae</t>
  </si>
  <si>
    <t>settling velcoity of POC</t>
  </si>
  <si>
    <t>ratio of carbon to organic matter</t>
  </si>
  <si>
    <t>active sediment layer thickness</t>
  </si>
  <si>
    <t>c</t>
  </si>
  <si>
    <t>sediment water temperature</t>
  </si>
  <si>
    <t>Particulate organic matter</t>
  </si>
  <si>
    <t>mg-O2/M2*d</t>
  </si>
  <si>
    <t>SOD</t>
  </si>
  <si>
    <t>oxygen re-aeration rate</t>
  </si>
  <si>
    <t>ration of carbon organic matter</t>
  </si>
  <si>
    <t>total suspended solids concentration</t>
  </si>
  <si>
    <t>total organic carbon concentration</t>
  </si>
  <si>
    <t>dissolved organic carbon</t>
  </si>
  <si>
    <t>kbod (T)</t>
  </si>
  <si>
    <t>ksbod (T)</t>
  </si>
  <si>
    <t>dOrgPdt</t>
  </si>
  <si>
    <t>mg-P/L/day</t>
  </si>
  <si>
    <t>dTIPdt</t>
  </si>
  <si>
    <t>TOP</t>
  </si>
  <si>
    <t>TP</t>
  </si>
  <si>
    <t>OrgP change</t>
  </si>
  <si>
    <t>TIP change</t>
  </si>
  <si>
    <t>Total organic phosphrous</t>
  </si>
  <si>
    <t>Total phosphrous</t>
  </si>
  <si>
    <t>ksbod_tc</t>
  </si>
  <si>
    <t>Global SedFlux Variables</t>
  </si>
  <si>
    <t>NH41</t>
  </si>
  <si>
    <t>NH42</t>
  </si>
  <si>
    <t>NO31</t>
  </si>
  <si>
    <t>NO32</t>
  </si>
  <si>
    <t>SO42</t>
  </si>
  <si>
    <t>mg-C/mg-D</t>
  </si>
  <si>
    <t>ppt</t>
  </si>
  <si>
    <t>mg-o2/L</t>
  </si>
  <si>
    <t>w12</t>
  </si>
  <si>
    <t>KL12</t>
  </si>
  <si>
    <t>KLO01</t>
  </si>
  <si>
    <t>JN</t>
  </si>
  <si>
    <t>g/-C/d*m^2</t>
  </si>
  <si>
    <t>Focm2</t>
  </si>
  <si>
    <t>ralkca</t>
  </si>
  <si>
    <t>ralkcn</t>
  </si>
  <si>
    <t>ralkn</t>
  </si>
  <si>
    <t>ralkden</t>
  </si>
  <si>
    <t>K1</t>
  </si>
  <si>
    <t>K2</t>
  </si>
  <si>
    <t>hh</t>
  </si>
  <si>
    <t>ratio translating algal/Balgal growth into Alk if NH4 is the N source</t>
  </si>
  <si>
    <t>ratio translating algal/Balgal growth into Alk if NO3 is the N source</t>
  </si>
  <si>
    <t>ration translating NH4 nitrification into Alk</t>
  </si>
  <si>
    <t>1/mg-N</t>
  </si>
  <si>
    <t>ratio translating NO3 denitrification into Alk</t>
  </si>
  <si>
    <t>dCBODdt</t>
  </si>
  <si>
    <t>mg-O2/L/d</t>
  </si>
  <si>
    <t>Change in CBOD</t>
  </si>
  <si>
    <t>KW</t>
  </si>
  <si>
    <t>(mol/L)^2</t>
  </si>
  <si>
    <t>mol/L</t>
  </si>
  <si>
    <t>eq</t>
  </si>
  <si>
    <t>Hydrogen Concentation</t>
  </si>
  <si>
    <t>Ion product of water</t>
  </si>
  <si>
    <t>first acidity constant</t>
  </si>
  <si>
    <t>second acidity constant</t>
  </si>
  <si>
    <t>eq/ug/Chla or eq/mgN</t>
  </si>
  <si>
    <t>pH_solution</t>
  </si>
  <si>
    <t>imax</t>
  </si>
  <si>
    <t>es</t>
  </si>
  <si>
    <t>(1) uses NewtonRaphson, (2) Bisection for pH calculation</t>
  </si>
  <si>
    <t>maximum iteration number for computing pH</t>
  </si>
  <si>
    <t>maximum relative error for computing pH</t>
  </si>
  <si>
    <t>calculated in module</t>
  </si>
  <si>
    <t>ApUptakeFr_NH4</t>
  </si>
  <si>
    <t>ApUptakeFr_NO3</t>
  </si>
  <si>
    <t>Fraction of actual floating algal uptake from ammonia pool</t>
  </si>
  <si>
    <t>Fraction of actual floating algal uptake from nitrate pool</t>
  </si>
  <si>
    <t>Fraction of actual benthic algal uptake from ammonia pool</t>
  </si>
  <si>
    <t>NH4 Nitrification</t>
  </si>
  <si>
    <t xml:space="preserve">NO3 Denitrification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</si>
</sst>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EA39C"/>
        <bgColor indexed="64"/>
      </patternFill>
    </fill>
    <fill>
      <patternFill patternType="solid">
        <fgColor rgb="FFF38C8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2D9FF"/>
        <bgColor indexed="64"/>
      </patternFill>
    </fill>
    <fill>
      <patternFill patternType="solid">
        <fgColor rgb="FFE6B3FF"/>
        <bgColor indexed="64"/>
      </patternFill>
    </fill>
    <fill>
      <patternFill patternType="solid">
        <fgColor rgb="FFFEBAEF"/>
        <bgColor indexed="64"/>
      </patternFill>
    </fill>
    <fill>
      <patternFill patternType="solid">
        <fgColor rgb="FFFE94E7"/>
        <bgColor indexed="64"/>
      </patternFill>
    </fill>
    <fill>
      <patternFill patternType="solid">
        <fgColor rgb="FFFF9FA1"/>
        <bgColor indexed="64"/>
      </patternFill>
    </fill>
    <fill>
      <patternFill patternType="solid">
        <fgColor rgb="FF53EFF7"/>
        <bgColor indexed="64"/>
      </patternFill>
    </fill>
    <fill>
      <patternFill patternType="solid">
        <fgColor rgb="FFC4F9FC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2" xfId="0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wrapText="1"/>
    </xf>
    <xf numFmtId="0" fontId="0" fillId="2" borderId="4" xfId="0" applyFill="1" applyBorder="1"/>
    <xf numFmtId="0" fontId="0" fillId="0" borderId="9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2" borderId="10" xfId="0" applyFill="1" applyBorder="1"/>
    <xf numFmtId="0" fontId="0" fillId="2" borderId="11" xfId="0" applyFill="1" applyBorder="1"/>
    <xf numFmtId="0" fontId="0" fillId="2" borderId="11" xfId="0" applyFill="1" applyBorder="1" applyAlignment="1">
      <alignment wrapText="1"/>
    </xf>
    <xf numFmtId="0" fontId="0" fillId="2" borderId="12" xfId="0" applyFill="1" applyBorder="1"/>
    <xf numFmtId="0" fontId="0" fillId="3" borderId="3" xfId="0" applyFill="1" applyBorder="1"/>
    <xf numFmtId="0" fontId="0" fillId="3" borderId="4" xfId="0" applyFill="1" applyBorder="1" applyAlignment="1">
      <alignment wrapText="1"/>
    </xf>
    <xf numFmtId="0" fontId="1" fillId="0" borderId="0" xfId="0" applyFont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1" xfId="0" applyFont="1" applyFill="1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6" xfId="0" applyFill="1" applyBorder="1" applyAlignment="1">
      <alignment wrapText="1"/>
    </xf>
    <xf numFmtId="0" fontId="0" fillId="2" borderId="7" xfId="0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horizontal="right"/>
    </xf>
    <xf numFmtId="0" fontId="0" fillId="0" borderId="11" xfId="0" applyFill="1" applyBorder="1"/>
    <xf numFmtId="0" fontId="0" fillId="0" borderId="0" xfId="0" applyFill="1" applyBorder="1" applyAlignment="1">
      <alignment vertic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 applyAlignment="1">
      <alignment wrapText="1"/>
    </xf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 applyAlignment="1">
      <alignment wrapText="1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 applyAlignment="1">
      <alignment wrapText="1"/>
    </xf>
    <xf numFmtId="0" fontId="0" fillId="6" borderId="5" xfId="0" applyFill="1" applyBorder="1"/>
    <xf numFmtId="0" fontId="0" fillId="6" borderId="6" xfId="0" applyFill="1" applyBorder="1"/>
    <xf numFmtId="0" fontId="0" fillId="6" borderId="6" xfId="0" applyFill="1" applyBorder="1" applyAlignment="1">
      <alignment wrapText="1"/>
    </xf>
    <xf numFmtId="0" fontId="0" fillId="6" borderId="6" xfId="0" applyFill="1" applyBorder="1" applyAlignment="1">
      <alignment horizontal="right"/>
    </xf>
    <xf numFmtId="0" fontId="0" fillId="6" borderId="7" xfId="0" applyFill="1" applyBorder="1" applyAlignment="1">
      <alignment horizontal="right"/>
    </xf>
    <xf numFmtId="0" fontId="0" fillId="6" borderId="8" xfId="0" applyFill="1" applyBorder="1"/>
    <xf numFmtId="0" fontId="0" fillId="6" borderId="0" xfId="0" applyFill="1" applyBorder="1"/>
    <xf numFmtId="0" fontId="0" fillId="6" borderId="0" xfId="0" applyFill="1" applyBorder="1" applyAlignment="1">
      <alignment wrapText="1"/>
    </xf>
    <xf numFmtId="0" fontId="0" fillId="6" borderId="9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6" xfId="0" applyFill="1" applyBorder="1" applyAlignment="1">
      <alignment wrapText="1"/>
    </xf>
    <xf numFmtId="0" fontId="0" fillId="8" borderId="7" xfId="0" applyFill="1" applyBorder="1"/>
    <xf numFmtId="0" fontId="0" fillId="8" borderId="8" xfId="0" applyFill="1" applyBorder="1"/>
    <xf numFmtId="0" fontId="0" fillId="8" borderId="0" xfId="0" applyFill="1" applyBorder="1"/>
    <xf numFmtId="0" fontId="0" fillId="8" borderId="0" xfId="0" applyFill="1" applyBorder="1" applyAlignment="1">
      <alignment wrapText="1"/>
    </xf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1" xfId="0" applyFill="1" applyBorder="1" applyAlignment="1">
      <alignment wrapText="1"/>
    </xf>
    <xf numFmtId="0" fontId="0" fillId="8" borderId="12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6" xfId="0" applyFill="1" applyBorder="1" applyAlignment="1">
      <alignment wrapText="1"/>
    </xf>
    <xf numFmtId="0" fontId="0" fillId="10" borderId="7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1" xfId="0" applyFill="1" applyBorder="1" applyAlignment="1">
      <alignment wrapText="1"/>
    </xf>
    <xf numFmtId="0" fontId="0" fillId="10" borderId="12" xfId="0" applyFill="1" applyBorder="1"/>
    <xf numFmtId="0" fontId="0" fillId="3" borderId="6" xfId="0" applyFill="1" applyBorder="1" applyAlignment="1">
      <alignment wrapText="1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0" xfId="0" applyFill="1" applyBorder="1" applyAlignment="1">
      <alignment wrapText="1"/>
    </xf>
    <xf numFmtId="0" fontId="0" fillId="3" borderId="0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0" borderId="0" xfId="0" applyFill="1" applyBorder="1" applyAlignment="1">
      <alignment wrapText="1"/>
    </xf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0" fillId="2" borderId="1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0" borderId="11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11" borderId="0" xfId="0" applyFill="1" applyBorder="1"/>
    <xf numFmtId="0" fontId="0" fillId="11" borderId="0" xfId="0" applyFill="1" applyBorder="1" applyAlignment="1">
      <alignment wrapText="1"/>
    </xf>
    <xf numFmtId="0" fontId="0" fillId="11" borderId="0" xfId="0" applyFill="1"/>
    <xf numFmtId="0" fontId="0" fillId="11" borderId="8" xfId="0" applyFill="1" applyBorder="1"/>
    <xf numFmtId="0" fontId="0" fillId="4" borderId="8" xfId="0" applyFill="1" applyBorder="1"/>
    <xf numFmtId="0" fontId="0" fillId="6" borderId="0" xfId="0" applyFill="1" applyBorder="1" applyAlignment="1">
      <alignment horizontal="right"/>
    </xf>
    <xf numFmtId="0" fontId="0" fillId="6" borderId="9" xfId="0" applyFill="1" applyBorder="1" applyAlignment="1">
      <alignment horizontal="right"/>
    </xf>
    <xf numFmtId="0" fontId="0" fillId="11" borderId="6" xfId="0" applyFill="1" applyBorder="1"/>
    <xf numFmtId="0" fontId="0" fillId="9" borderId="1" xfId="0" applyFill="1" applyBorder="1" applyAlignment="1">
      <alignment horizontal="center" vertical="center"/>
    </xf>
    <xf numFmtId="0" fontId="0" fillId="0" borderId="6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0" borderId="6" xfId="0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wrapText="1"/>
    </xf>
    <xf numFmtId="0" fontId="0" fillId="2" borderId="1" xfId="0" applyFill="1" applyBorder="1"/>
    <xf numFmtId="0" fontId="0" fillId="6" borderId="7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9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9" borderId="1" xfId="0" applyFill="1" applyBorder="1" applyAlignment="1">
      <alignment vertical="center"/>
    </xf>
    <xf numFmtId="0" fontId="0" fillId="3" borderId="6" xfId="0" applyFont="1" applyFill="1" applyBorder="1"/>
    <xf numFmtId="0" fontId="0" fillId="3" borderId="6" xfId="0" applyFont="1" applyFill="1" applyBorder="1" applyAlignment="1">
      <alignment wrapText="1"/>
    </xf>
    <xf numFmtId="0" fontId="0" fillId="3" borderId="7" xfId="0" applyFont="1" applyFill="1" applyBorder="1"/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0" fillId="3" borderId="9" xfId="0" applyFont="1" applyFill="1" applyBorder="1"/>
    <xf numFmtId="0" fontId="0" fillId="3" borderId="0" xfId="0" applyFont="1" applyFill="1" applyAlignment="1">
      <alignment horizontal="right"/>
    </xf>
    <xf numFmtId="0" fontId="0" fillId="3" borderId="9" xfId="0" applyFont="1" applyFill="1" applyBorder="1" applyAlignment="1">
      <alignment horizontal="right"/>
    </xf>
    <xf numFmtId="0" fontId="0" fillId="3" borderId="8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3" borderId="11" xfId="0" applyFont="1" applyFill="1" applyBorder="1" applyAlignment="1">
      <alignment wrapText="1"/>
    </xf>
    <xf numFmtId="0" fontId="0" fillId="3" borderId="12" xfId="0" applyFont="1" applyFill="1" applyBorder="1"/>
    <xf numFmtId="0" fontId="0" fillId="3" borderId="0" xfId="0" applyFont="1" applyFill="1" applyBorder="1"/>
    <xf numFmtId="0" fontId="0" fillId="3" borderId="0" xfId="0" applyFont="1" applyFill="1" applyBorder="1" applyAlignment="1">
      <alignment wrapText="1"/>
    </xf>
    <xf numFmtId="0" fontId="0" fillId="2" borderId="8" xfId="0" applyFill="1" applyBorder="1"/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2" borderId="9" xfId="0" applyFill="1" applyBorder="1"/>
    <xf numFmtId="0" fontId="0" fillId="6" borderId="11" xfId="0" applyFill="1" applyBorder="1" applyAlignment="1">
      <alignment wrapText="1"/>
    </xf>
    <xf numFmtId="0" fontId="0" fillId="6" borderId="11" xfId="0" applyFill="1" applyBorder="1" applyAlignment="1">
      <alignment horizontal="right"/>
    </xf>
    <xf numFmtId="0" fontId="0" fillId="6" borderId="12" xfId="0" applyFill="1" applyBorder="1" applyAlignment="1">
      <alignment horizontal="right"/>
    </xf>
    <xf numFmtId="0" fontId="0" fillId="0" borderId="5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5" borderId="4" xfId="0" applyFill="1" applyBorder="1"/>
    <xf numFmtId="0" fontId="0" fillId="16" borderId="1" xfId="0" applyFill="1" applyBorder="1" applyAlignment="1">
      <alignment vertical="center"/>
    </xf>
    <xf numFmtId="0" fontId="0" fillId="17" borderId="2" xfId="0" applyFill="1" applyBorder="1"/>
    <xf numFmtId="0" fontId="0" fillId="17" borderId="3" xfId="0" applyFill="1" applyBorder="1"/>
    <xf numFmtId="0" fontId="0" fillId="17" borderId="4" xfId="0" applyFill="1" applyBorder="1"/>
    <xf numFmtId="0" fontId="0" fillId="18" borderId="1" xfId="0" applyFill="1" applyBorder="1"/>
    <xf numFmtId="0" fontId="0" fillId="19" borderId="5" xfId="0" applyFill="1" applyBorder="1"/>
    <xf numFmtId="0" fontId="0" fillId="19" borderId="6" xfId="0" applyFill="1" applyBorder="1"/>
    <xf numFmtId="0" fontId="0" fillId="19" borderId="7" xfId="0" applyFill="1" applyBorder="1"/>
    <xf numFmtId="0" fontId="0" fillId="19" borderId="8" xfId="0" applyFill="1" applyBorder="1"/>
    <xf numFmtId="0" fontId="0" fillId="19" borderId="0" xfId="0" applyFill="1" applyBorder="1"/>
    <xf numFmtId="0" fontId="0" fillId="19" borderId="9" xfId="0" applyFill="1" applyBorder="1"/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18" borderId="1" xfId="0" applyFill="1" applyBorder="1" applyAlignment="1">
      <alignment horizontal="center" vertical="center"/>
    </xf>
    <xf numFmtId="0" fontId="0" fillId="17" borderId="3" xfId="0" applyFill="1" applyBorder="1" applyAlignment="1">
      <alignment wrapText="1"/>
    </xf>
    <xf numFmtId="0" fontId="0" fillId="20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21" borderId="4" xfId="0" applyFill="1" applyBorder="1"/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7" borderId="10" xfId="0" applyFill="1" applyBorder="1"/>
    <xf numFmtId="0" fontId="0" fillId="17" borderId="11" xfId="0" applyFill="1" applyBorder="1"/>
    <xf numFmtId="0" fontId="0" fillId="17" borderId="12" xfId="0" applyFill="1" applyBorder="1"/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7" xfId="0" applyFill="1" applyBorder="1"/>
    <xf numFmtId="0" fontId="0" fillId="0" borderId="9" xfId="0" applyFill="1" applyBorder="1"/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9" borderId="5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3" borderId="13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33"/>
      <color rgb="FFFEBAEF"/>
      <color rgb="FFFE94E7"/>
      <color rgb="FFC4F9FC"/>
      <color rgb="FF53EFF7"/>
      <color rgb="FFFF9FA1"/>
      <color rgb="FFE6B3FF"/>
      <color rgb="FFF2D9FF"/>
      <color rgb="FFCCFF99"/>
      <color rgb="FF7BF3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8824-0017-4B63-9F9E-01C58E0DA9B0}">
  <sheetPr>
    <tabColor theme="5" tint="0.59999389629810485"/>
  </sheetPr>
  <dimension ref="B1:Q171"/>
  <sheetViews>
    <sheetView topLeftCell="A39" zoomScale="43" zoomScaleNormal="80" workbookViewId="0">
      <selection activeCell="E63" sqref="E63"/>
    </sheetView>
  </sheetViews>
  <sheetFormatPr defaultRowHeight="14.4" x14ac:dyDescent="0.3"/>
  <cols>
    <col min="2" max="2" width="27.5546875" customWidth="1"/>
    <col min="3" max="3" width="25.6640625" customWidth="1"/>
    <col min="4" max="4" width="21.109375" customWidth="1"/>
    <col min="5" max="5" width="56.44140625" customWidth="1"/>
    <col min="6" max="6" width="20.109375" customWidth="1"/>
    <col min="7" max="7" width="10.6640625" customWidth="1"/>
    <col min="8" max="8" width="16.6640625" customWidth="1"/>
    <col min="12" max="12" width="42.44140625" customWidth="1"/>
    <col min="14" max="14" width="22.77734375" bestFit="1" customWidth="1"/>
    <col min="15" max="15" width="61.77734375" customWidth="1"/>
    <col min="16" max="16" width="28.77734375" customWidth="1"/>
  </cols>
  <sheetData>
    <row r="1" spans="2:16" ht="15" thickBot="1" x14ac:dyDescent="0.35"/>
    <row r="2" spans="2:16" ht="15" thickBot="1" x14ac:dyDescent="0.35">
      <c r="C2" s="4" t="s">
        <v>86</v>
      </c>
      <c r="D2" s="5" t="s">
        <v>47</v>
      </c>
      <c r="E2" s="6" t="s">
        <v>48</v>
      </c>
      <c r="F2" s="5" t="s">
        <v>49</v>
      </c>
      <c r="G2" s="5" t="s">
        <v>50</v>
      </c>
      <c r="H2" s="7" t="s">
        <v>51</v>
      </c>
      <c r="N2" t="s">
        <v>430</v>
      </c>
      <c r="O2" t="s">
        <v>484</v>
      </c>
      <c r="P2" t="s">
        <v>537</v>
      </c>
    </row>
    <row r="3" spans="2:16" x14ac:dyDescent="0.3">
      <c r="B3" s="104" t="s">
        <v>80</v>
      </c>
      <c r="C3" t="s">
        <v>209</v>
      </c>
      <c r="D3" t="s">
        <v>210</v>
      </c>
      <c r="E3" s="14" t="s">
        <v>280</v>
      </c>
      <c r="F3">
        <v>2.5000000000000001E-3</v>
      </c>
      <c r="G3" s="13"/>
      <c r="H3" s="15"/>
      <c r="N3" t="s">
        <v>431</v>
      </c>
      <c r="O3" t="s">
        <v>485</v>
      </c>
      <c r="P3" t="s">
        <v>537</v>
      </c>
    </row>
    <row r="4" spans="2:16" x14ac:dyDescent="0.3">
      <c r="B4" s="105"/>
      <c r="C4" t="s">
        <v>211</v>
      </c>
      <c r="D4" t="s">
        <v>210</v>
      </c>
      <c r="E4" s="14" t="s">
        <v>212</v>
      </c>
      <c r="F4">
        <v>6.0000000000000002E-5</v>
      </c>
      <c r="G4" s="46"/>
      <c r="H4" s="15"/>
      <c r="N4" t="s">
        <v>432</v>
      </c>
      <c r="O4" t="s">
        <v>486</v>
      </c>
      <c r="P4" t="s">
        <v>537</v>
      </c>
    </row>
    <row r="5" spans="2:16" x14ac:dyDescent="0.3">
      <c r="B5" s="105"/>
      <c r="C5" t="s">
        <v>213</v>
      </c>
      <c r="D5" t="s">
        <v>44</v>
      </c>
      <c r="E5" t="s">
        <v>214</v>
      </c>
      <c r="F5">
        <v>0.1313</v>
      </c>
      <c r="G5" s="46"/>
      <c r="H5" s="15"/>
      <c r="N5" t="s">
        <v>433</v>
      </c>
      <c r="O5" t="s">
        <v>487</v>
      </c>
      <c r="P5" t="s">
        <v>537</v>
      </c>
    </row>
    <row r="6" spans="2:16" x14ac:dyDescent="0.3">
      <c r="B6" s="105"/>
      <c r="C6" t="s">
        <v>215</v>
      </c>
      <c r="D6" t="s">
        <v>44</v>
      </c>
      <c r="E6" t="s">
        <v>216</v>
      </c>
      <c r="F6">
        <v>0.1</v>
      </c>
      <c r="G6" s="46"/>
      <c r="H6" s="15"/>
      <c r="N6" t="s">
        <v>434</v>
      </c>
      <c r="O6" t="s">
        <v>542</v>
      </c>
      <c r="P6" t="s">
        <v>540</v>
      </c>
    </row>
    <row r="7" spans="2:16" x14ac:dyDescent="0.3">
      <c r="B7" s="105"/>
      <c r="C7" t="s">
        <v>217</v>
      </c>
      <c r="D7" t="s">
        <v>44</v>
      </c>
      <c r="E7" t="s">
        <v>281</v>
      </c>
      <c r="F7">
        <v>0.7</v>
      </c>
      <c r="G7" s="16"/>
      <c r="H7" s="25"/>
    </row>
    <row r="8" spans="2:16" x14ac:dyDescent="0.3">
      <c r="B8" s="105"/>
      <c r="C8" t="s">
        <v>218</v>
      </c>
      <c r="D8" t="s">
        <v>44</v>
      </c>
      <c r="E8" t="s">
        <v>219</v>
      </c>
      <c r="F8">
        <v>0.2</v>
      </c>
      <c r="G8" s="16"/>
      <c r="H8" s="25"/>
      <c r="N8" t="s">
        <v>435</v>
      </c>
      <c r="O8" t="s">
        <v>488</v>
      </c>
      <c r="P8" t="s">
        <v>538</v>
      </c>
    </row>
    <row r="9" spans="2:16" x14ac:dyDescent="0.3">
      <c r="B9" s="105"/>
      <c r="C9" t="s">
        <v>220</v>
      </c>
      <c r="D9" t="s">
        <v>44</v>
      </c>
      <c r="E9" t="s">
        <v>282</v>
      </c>
      <c r="F9">
        <v>0.4</v>
      </c>
      <c r="G9" s="16"/>
      <c r="H9" s="25"/>
      <c r="N9" t="s">
        <v>436</v>
      </c>
      <c r="O9" t="s">
        <v>489</v>
      </c>
      <c r="P9" t="s">
        <v>538</v>
      </c>
    </row>
    <row r="10" spans="2:16" x14ac:dyDescent="0.3">
      <c r="B10" s="103"/>
      <c r="C10" t="s">
        <v>221</v>
      </c>
      <c r="D10" t="s">
        <v>43</v>
      </c>
      <c r="E10" t="s">
        <v>222</v>
      </c>
      <c r="F10">
        <v>3.5000000000000003E-2</v>
      </c>
      <c r="G10" s="16"/>
      <c r="H10" s="25"/>
      <c r="N10" t="s">
        <v>437</v>
      </c>
      <c r="O10" t="s">
        <v>490</v>
      </c>
      <c r="P10" t="s">
        <v>538</v>
      </c>
    </row>
    <row r="11" spans="2:16" x14ac:dyDescent="0.3">
      <c r="B11" s="103"/>
      <c r="C11" t="s">
        <v>223</v>
      </c>
      <c r="D11" t="s">
        <v>43</v>
      </c>
      <c r="E11" t="s">
        <v>283</v>
      </c>
      <c r="F11">
        <v>1.8E-3</v>
      </c>
      <c r="G11" s="16"/>
      <c r="H11" s="25"/>
      <c r="N11" t="s">
        <v>438</v>
      </c>
      <c r="O11" t="s">
        <v>491</v>
      </c>
      <c r="P11" t="s">
        <v>538</v>
      </c>
    </row>
    <row r="12" spans="2:16" x14ac:dyDescent="0.3">
      <c r="B12" s="103"/>
      <c r="C12" t="s">
        <v>224</v>
      </c>
      <c r="D12" t="s">
        <v>43</v>
      </c>
      <c r="E12" t="s">
        <v>226</v>
      </c>
      <c r="F12">
        <v>3.5000000000000003E-2</v>
      </c>
      <c r="G12" s="16"/>
      <c r="H12" s="25"/>
    </row>
    <row r="13" spans="2:16" x14ac:dyDescent="0.3">
      <c r="B13" s="103"/>
      <c r="C13" t="s">
        <v>225</v>
      </c>
      <c r="D13" t="s">
        <v>43</v>
      </c>
      <c r="E13" t="s">
        <v>284</v>
      </c>
      <c r="F13">
        <v>1.8E-3</v>
      </c>
      <c r="G13" s="16"/>
      <c r="H13" s="25"/>
      <c r="N13" t="s">
        <v>439</v>
      </c>
      <c r="O13" t="s">
        <v>492</v>
      </c>
      <c r="P13" t="s">
        <v>539</v>
      </c>
    </row>
    <row r="14" spans="2:16" x14ac:dyDescent="0.3">
      <c r="B14" s="103"/>
      <c r="C14" t="s">
        <v>227</v>
      </c>
      <c r="D14" t="s">
        <v>43</v>
      </c>
      <c r="E14" t="s">
        <v>229</v>
      </c>
      <c r="F14">
        <v>3.5000000000000003E-2</v>
      </c>
      <c r="G14" s="16"/>
      <c r="H14" s="25"/>
      <c r="N14" t="s">
        <v>440</v>
      </c>
      <c r="O14" t="s">
        <v>493</v>
      </c>
      <c r="P14" t="s">
        <v>539</v>
      </c>
    </row>
    <row r="15" spans="2:16" x14ac:dyDescent="0.3">
      <c r="B15" s="103"/>
      <c r="C15" t="s">
        <v>228</v>
      </c>
      <c r="D15" t="s">
        <v>43</v>
      </c>
      <c r="E15" t="s">
        <v>230</v>
      </c>
      <c r="F15">
        <v>1.8E-3</v>
      </c>
      <c r="G15" s="16"/>
      <c r="H15" s="25"/>
      <c r="N15" t="s">
        <v>441</v>
      </c>
      <c r="O15" t="s">
        <v>494</v>
      </c>
      <c r="P15" t="s">
        <v>539</v>
      </c>
    </row>
    <row r="16" spans="2:16" x14ac:dyDescent="0.3">
      <c r="B16" s="103"/>
      <c r="C16" t="s">
        <v>231</v>
      </c>
      <c r="D16" t="s">
        <v>44</v>
      </c>
      <c r="E16" t="s">
        <v>232</v>
      </c>
      <c r="F16">
        <v>0.25</v>
      </c>
      <c r="G16" s="16"/>
      <c r="H16" s="25"/>
      <c r="N16" t="s">
        <v>442</v>
      </c>
      <c r="O16" t="s">
        <v>495</v>
      </c>
      <c r="P16" t="s">
        <v>539</v>
      </c>
    </row>
    <row r="17" spans="2:17" x14ac:dyDescent="0.3">
      <c r="B17" s="103"/>
      <c r="C17" t="s">
        <v>234</v>
      </c>
      <c r="D17" t="s">
        <v>147</v>
      </c>
      <c r="E17" t="s">
        <v>320</v>
      </c>
      <c r="F17">
        <v>4</v>
      </c>
      <c r="G17" s="16"/>
      <c r="H17" s="25"/>
    </row>
    <row r="18" spans="2:17" x14ac:dyDescent="0.3">
      <c r="B18" s="103"/>
      <c r="C18" t="s">
        <v>235</v>
      </c>
      <c r="D18" t="s">
        <v>322</v>
      </c>
      <c r="E18" t="s">
        <v>321</v>
      </c>
      <c r="F18">
        <v>0.1</v>
      </c>
      <c r="G18" s="16"/>
      <c r="H18" s="25"/>
      <c r="N18" t="s">
        <v>443</v>
      </c>
      <c r="O18" t="s">
        <v>496</v>
      </c>
      <c r="P18" t="s">
        <v>44</v>
      </c>
    </row>
    <row r="19" spans="2:17" x14ac:dyDescent="0.3">
      <c r="B19" s="103"/>
      <c r="C19" t="s">
        <v>247</v>
      </c>
      <c r="D19" t="s">
        <v>37</v>
      </c>
      <c r="E19" t="s">
        <v>285</v>
      </c>
      <c r="F19">
        <v>1E-3</v>
      </c>
      <c r="G19" s="16"/>
      <c r="H19" s="25"/>
      <c r="N19" t="s">
        <v>444</v>
      </c>
      <c r="O19" t="s">
        <v>497</v>
      </c>
      <c r="P19" t="s">
        <v>44</v>
      </c>
    </row>
    <row r="20" spans="2:17" x14ac:dyDescent="0.3">
      <c r="B20" s="103"/>
      <c r="C20" t="s">
        <v>248</v>
      </c>
      <c r="D20" t="s">
        <v>37</v>
      </c>
      <c r="E20" t="s">
        <v>286</v>
      </c>
      <c r="F20">
        <v>500</v>
      </c>
      <c r="G20" s="16"/>
      <c r="H20" s="25"/>
      <c r="N20" t="s">
        <v>445</v>
      </c>
      <c r="O20" t="s">
        <v>498</v>
      </c>
      <c r="P20" t="s">
        <v>44</v>
      </c>
    </row>
    <row r="21" spans="2:17" x14ac:dyDescent="0.3">
      <c r="B21" s="103"/>
      <c r="C21" t="s">
        <v>249</v>
      </c>
      <c r="D21" t="s">
        <v>43</v>
      </c>
      <c r="E21" t="s">
        <v>287</v>
      </c>
      <c r="F21">
        <v>0.03</v>
      </c>
      <c r="G21" s="16"/>
      <c r="H21" s="25"/>
      <c r="N21" t="s">
        <v>446</v>
      </c>
      <c r="O21" t="s">
        <v>499</v>
      </c>
      <c r="P21" t="s">
        <v>540</v>
      </c>
    </row>
    <row r="22" spans="2:17" x14ac:dyDescent="0.3">
      <c r="B22" s="103"/>
      <c r="C22" t="s">
        <v>250</v>
      </c>
      <c r="D22" t="s">
        <v>147</v>
      </c>
      <c r="E22" t="s">
        <v>288</v>
      </c>
      <c r="F22">
        <v>2</v>
      </c>
      <c r="G22" s="16"/>
      <c r="H22" s="25"/>
    </row>
    <row r="23" spans="2:17" x14ac:dyDescent="0.3">
      <c r="B23" s="103"/>
      <c r="C23" t="s">
        <v>251</v>
      </c>
      <c r="D23" t="s">
        <v>37</v>
      </c>
      <c r="E23" t="s">
        <v>289</v>
      </c>
      <c r="F23">
        <v>0.4</v>
      </c>
      <c r="G23" s="16"/>
      <c r="H23" s="25"/>
      <c r="N23" t="s">
        <v>447</v>
      </c>
      <c r="O23" t="s">
        <v>500</v>
      </c>
      <c r="P23" t="s">
        <v>538</v>
      </c>
    </row>
    <row r="24" spans="2:17" x14ac:dyDescent="0.3">
      <c r="B24" s="103"/>
      <c r="C24" t="s">
        <v>252</v>
      </c>
      <c r="D24" t="s">
        <v>37</v>
      </c>
      <c r="E24" t="s">
        <v>290</v>
      </c>
      <c r="F24">
        <v>20</v>
      </c>
      <c r="G24" s="16"/>
      <c r="H24" s="25"/>
      <c r="N24" t="s">
        <v>448</v>
      </c>
      <c r="O24" t="s">
        <v>501</v>
      </c>
      <c r="P24" t="s">
        <v>538</v>
      </c>
      <c r="Q24" t="s">
        <v>541</v>
      </c>
    </row>
    <row r="25" spans="2:17" x14ac:dyDescent="0.3">
      <c r="B25" s="103"/>
      <c r="C25" t="s">
        <v>253</v>
      </c>
      <c r="D25" t="s">
        <v>147</v>
      </c>
      <c r="E25" t="s">
        <v>291</v>
      </c>
      <c r="F25">
        <v>2</v>
      </c>
      <c r="G25" s="16"/>
      <c r="H25" s="25"/>
      <c r="N25" t="s">
        <v>449</v>
      </c>
      <c r="O25" t="s">
        <v>502</v>
      </c>
      <c r="P25" t="s">
        <v>538</v>
      </c>
    </row>
    <row r="26" spans="2:17" x14ac:dyDescent="0.3">
      <c r="B26" s="103"/>
      <c r="C26" t="s">
        <v>254</v>
      </c>
      <c r="D26" t="s">
        <v>147</v>
      </c>
      <c r="E26" t="s">
        <v>292</v>
      </c>
      <c r="F26">
        <v>0.1</v>
      </c>
      <c r="G26" s="16"/>
      <c r="H26" s="25"/>
      <c r="N26" t="s">
        <v>450</v>
      </c>
      <c r="O26" t="s">
        <v>503</v>
      </c>
      <c r="P26" t="s">
        <v>538</v>
      </c>
    </row>
    <row r="27" spans="2:17" x14ac:dyDescent="0.3">
      <c r="B27" s="103"/>
      <c r="C27" t="s">
        <v>255</v>
      </c>
      <c r="D27" t="s">
        <v>147</v>
      </c>
      <c r="E27" t="s">
        <v>293</v>
      </c>
      <c r="F27">
        <v>4</v>
      </c>
      <c r="G27" s="16"/>
      <c r="H27" s="25"/>
      <c r="N27" t="s">
        <v>451</v>
      </c>
      <c r="O27" t="s">
        <v>504</v>
      </c>
      <c r="P27" t="s">
        <v>538</v>
      </c>
    </row>
    <row r="28" spans="2:17" x14ac:dyDescent="0.3">
      <c r="B28" s="103"/>
      <c r="C28" t="s">
        <v>256</v>
      </c>
      <c r="D28" t="s">
        <v>147</v>
      </c>
      <c r="E28" t="s">
        <v>294</v>
      </c>
      <c r="F28">
        <v>0.37</v>
      </c>
      <c r="G28" s="16"/>
      <c r="H28" s="25"/>
      <c r="N28" t="s">
        <v>452</v>
      </c>
      <c r="O28" t="s">
        <v>505</v>
      </c>
      <c r="P28" t="s">
        <v>538</v>
      </c>
    </row>
    <row r="29" spans="2:17" x14ac:dyDescent="0.3">
      <c r="B29" s="103"/>
      <c r="C29" t="s">
        <v>257</v>
      </c>
      <c r="D29" t="s">
        <v>147</v>
      </c>
      <c r="E29" t="s">
        <v>295</v>
      </c>
      <c r="F29">
        <v>0.72799999999999998</v>
      </c>
      <c r="G29" s="16"/>
      <c r="H29" s="25"/>
    </row>
    <row r="30" spans="2:17" x14ac:dyDescent="0.3">
      <c r="B30" s="103"/>
      <c r="C30" t="s">
        <v>258</v>
      </c>
      <c r="D30" t="s">
        <v>297</v>
      </c>
      <c r="E30" t="s">
        <v>296</v>
      </c>
      <c r="F30">
        <v>0.5</v>
      </c>
      <c r="G30" s="16"/>
      <c r="H30" s="25"/>
      <c r="N30" t="s">
        <v>453</v>
      </c>
      <c r="O30" t="s">
        <v>506</v>
      </c>
      <c r="P30" t="s">
        <v>538</v>
      </c>
    </row>
    <row r="31" spans="2:17" x14ac:dyDescent="0.3">
      <c r="B31" s="103"/>
      <c r="C31" t="s">
        <v>259</v>
      </c>
      <c r="D31" t="s">
        <v>37</v>
      </c>
      <c r="E31" t="s">
        <v>298</v>
      </c>
      <c r="F31">
        <v>0.15</v>
      </c>
      <c r="G31" s="16"/>
      <c r="H31" s="25"/>
      <c r="N31" t="s">
        <v>454</v>
      </c>
      <c r="O31" t="s">
        <v>507</v>
      </c>
      <c r="P31" t="s">
        <v>538</v>
      </c>
    </row>
    <row r="32" spans="2:17" x14ac:dyDescent="0.3">
      <c r="B32" s="103"/>
      <c r="C32" t="s">
        <v>260</v>
      </c>
      <c r="D32" t="s">
        <v>37</v>
      </c>
      <c r="E32" t="s">
        <v>299</v>
      </c>
      <c r="F32">
        <v>0.35</v>
      </c>
      <c r="G32" s="16"/>
      <c r="H32" s="25"/>
      <c r="N32" t="s">
        <v>455</v>
      </c>
      <c r="O32" t="s">
        <v>508</v>
      </c>
      <c r="P32" t="s">
        <v>538</v>
      </c>
    </row>
    <row r="33" spans="2:17" x14ac:dyDescent="0.3">
      <c r="B33" s="103"/>
      <c r="C33" t="s">
        <v>261</v>
      </c>
      <c r="D33" t="s">
        <v>37</v>
      </c>
      <c r="E33" t="s">
        <v>300</v>
      </c>
      <c r="F33">
        <v>0.15</v>
      </c>
      <c r="G33" s="16"/>
      <c r="H33" s="25"/>
      <c r="N33" t="s">
        <v>456</v>
      </c>
      <c r="O33" t="s">
        <v>509</v>
      </c>
      <c r="P33" t="s">
        <v>538</v>
      </c>
    </row>
    <row r="34" spans="2:17" x14ac:dyDescent="0.3">
      <c r="B34" s="103"/>
      <c r="C34" t="s">
        <v>262</v>
      </c>
      <c r="D34" t="s">
        <v>37</v>
      </c>
      <c r="E34" t="s">
        <v>301</v>
      </c>
      <c r="F34">
        <v>0.35</v>
      </c>
      <c r="G34" s="16"/>
      <c r="H34" s="25"/>
    </row>
    <row r="35" spans="2:17" x14ac:dyDescent="0.3">
      <c r="B35" s="103"/>
      <c r="C35" t="s">
        <v>263</v>
      </c>
      <c r="D35" t="s">
        <v>37</v>
      </c>
      <c r="E35" t="s">
        <v>302</v>
      </c>
      <c r="F35">
        <v>0.15</v>
      </c>
      <c r="G35" s="16"/>
      <c r="H35" s="25"/>
      <c r="N35" t="s">
        <v>457</v>
      </c>
      <c r="O35" t="s">
        <v>510</v>
      </c>
      <c r="P35" t="s">
        <v>540</v>
      </c>
    </row>
    <row r="36" spans="2:17" x14ac:dyDescent="0.3">
      <c r="B36" s="103"/>
      <c r="C36" t="s">
        <v>264</v>
      </c>
      <c r="D36" t="s">
        <v>37</v>
      </c>
      <c r="E36" t="s">
        <v>303</v>
      </c>
      <c r="F36">
        <v>0.35</v>
      </c>
      <c r="G36" s="16"/>
      <c r="H36" s="25"/>
      <c r="N36" t="s">
        <v>458</v>
      </c>
      <c r="O36" t="s">
        <v>511</v>
      </c>
      <c r="P36" t="s">
        <v>540</v>
      </c>
    </row>
    <row r="37" spans="2:17" x14ac:dyDescent="0.3">
      <c r="B37" s="103"/>
      <c r="C37" t="s">
        <v>265</v>
      </c>
      <c r="D37" t="s">
        <v>37</v>
      </c>
      <c r="E37" t="s">
        <v>304</v>
      </c>
      <c r="F37">
        <v>0.6</v>
      </c>
      <c r="G37" s="16"/>
      <c r="H37" s="25"/>
      <c r="N37" t="s">
        <v>459</v>
      </c>
      <c r="O37" t="s">
        <v>512</v>
      </c>
      <c r="P37" t="s">
        <v>147</v>
      </c>
    </row>
    <row r="38" spans="2:17" x14ac:dyDescent="0.3">
      <c r="B38" s="103"/>
      <c r="C38" t="s">
        <v>266</v>
      </c>
      <c r="D38" t="s">
        <v>37</v>
      </c>
      <c r="E38" t="s">
        <v>305</v>
      </c>
      <c r="F38">
        <v>0.2</v>
      </c>
      <c r="G38" s="16"/>
      <c r="H38" s="25"/>
      <c r="N38" t="s">
        <v>460</v>
      </c>
      <c r="O38" t="s">
        <v>513</v>
      </c>
      <c r="P38" t="s">
        <v>540</v>
      </c>
    </row>
    <row r="39" spans="2:17" x14ac:dyDescent="0.3">
      <c r="B39" s="103"/>
      <c r="C39" t="s">
        <v>267</v>
      </c>
      <c r="D39" t="s">
        <v>37</v>
      </c>
      <c r="E39" t="s">
        <v>306</v>
      </c>
      <c r="F39">
        <v>0.6</v>
      </c>
      <c r="G39" s="16"/>
      <c r="H39" s="25"/>
      <c r="N39" t="s">
        <v>461</v>
      </c>
      <c r="O39" t="s">
        <v>514</v>
      </c>
      <c r="P39" t="s">
        <v>540</v>
      </c>
    </row>
    <row r="40" spans="2:17" x14ac:dyDescent="0.3">
      <c r="B40" s="103"/>
      <c r="C40" t="s">
        <v>268</v>
      </c>
      <c r="D40" t="s">
        <v>37</v>
      </c>
      <c r="E40" t="s">
        <v>307</v>
      </c>
      <c r="F40">
        <v>0.2</v>
      </c>
      <c r="G40" s="16"/>
      <c r="H40" s="25"/>
    </row>
    <row r="41" spans="2:17" x14ac:dyDescent="0.3">
      <c r="B41" s="103"/>
      <c r="C41" t="s">
        <v>269</v>
      </c>
      <c r="D41" t="s">
        <v>37</v>
      </c>
      <c r="E41" t="s">
        <v>308</v>
      </c>
      <c r="F41">
        <v>0.6</v>
      </c>
      <c r="G41" s="16"/>
      <c r="H41" s="25"/>
      <c r="N41" t="s">
        <v>462</v>
      </c>
      <c r="O41" t="s">
        <v>515</v>
      </c>
      <c r="P41" t="s">
        <v>540</v>
      </c>
    </row>
    <row r="42" spans="2:17" x14ac:dyDescent="0.3">
      <c r="B42" s="103"/>
      <c r="C42" t="s">
        <v>270</v>
      </c>
      <c r="D42" t="s">
        <v>37</v>
      </c>
      <c r="E42" t="s">
        <v>309</v>
      </c>
      <c r="F42">
        <v>0.2</v>
      </c>
      <c r="G42" s="16"/>
      <c r="H42" s="25"/>
      <c r="N42" t="s">
        <v>463</v>
      </c>
      <c r="O42" t="s">
        <v>516</v>
      </c>
      <c r="P42" t="s">
        <v>540</v>
      </c>
    </row>
    <row r="43" spans="2:17" x14ac:dyDescent="0.3">
      <c r="B43" s="103"/>
      <c r="C43" t="s">
        <v>271</v>
      </c>
      <c r="D43" t="s">
        <v>311</v>
      </c>
      <c r="E43" t="s">
        <v>310</v>
      </c>
      <c r="F43">
        <v>1</v>
      </c>
      <c r="G43" s="16"/>
      <c r="H43" s="25"/>
      <c r="N43" t="s">
        <v>464</v>
      </c>
      <c r="O43" t="s">
        <v>517</v>
      </c>
      <c r="P43" t="s">
        <v>540</v>
      </c>
      <c r="Q43" t="s">
        <v>541</v>
      </c>
    </row>
    <row r="44" spans="2:17" x14ac:dyDescent="0.3">
      <c r="B44" s="103"/>
      <c r="C44" t="s">
        <v>272</v>
      </c>
      <c r="D44" t="s">
        <v>311</v>
      </c>
      <c r="E44" t="s">
        <v>312</v>
      </c>
      <c r="F44">
        <v>100</v>
      </c>
      <c r="G44" s="16"/>
      <c r="H44" s="25"/>
    </row>
    <row r="45" spans="2:17" x14ac:dyDescent="0.3">
      <c r="B45" s="103"/>
      <c r="C45" t="s">
        <v>273</v>
      </c>
      <c r="D45" t="s">
        <v>311</v>
      </c>
      <c r="E45" t="s">
        <v>313</v>
      </c>
      <c r="F45">
        <v>20</v>
      </c>
      <c r="G45" s="16"/>
      <c r="H45" s="25"/>
      <c r="N45" t="s">
        <v>465</v>
      </c>
      <c r="O45" t="s">
        <v>518</v>
      </c>
      <c r="P45" t="s">
        <v>540</v>
      </c>
    </row>
    <row r="46" spans="2:17" x14ac:dyDescent="0.3">
      <c r="B46" s="103"/>
      <c r="C46" t="s">
        <v>274</v>
      </c>
      <c r="D46" t="s">
        <v>311</v>
      </c>
      <c r="E46" t="s">
        <v>314</v>
      </c>
      <c r="F46">
        <v>1.08</v>
      </c>
      <c r="G46" s="16"/>
      <c r="H46" s="25"/>
      <c r="N46" t="s">
        <v>466</v>
      </c>
      <c r="O46" t="s">
        <v>519</v>
      </c>
      <c r="P46" t="s">
        <v>540</v>
      </c>
    </row>
    <row r="47" spans="2:17" x14ac:dyDescent="0.3">
      <c r="B47" s="103"/>
      <c r="C47" t="s">
        <v>275</v>
      </c>
      <c r="D47" t="s">
        <v>297</v>
      </c>
      <c r="E47" t="s">
        <v>315</v>
      </c>
      <c r="F47">
        <v>0.5</v>
      </c>
      <c r="G47" s="16"/>
      <c r="H47" s="25"/>
      <c r="N47" t="s">
        <v>467</v>
      </c>
      <c r="O47" t="s">
        <v>520</v>
      </c>
      <c r="P47" t="s">
        <v>540</v>
      </c>
    </row>
    <row r="48" spans="2:17" x14ac:dyDescent="0.3">
      <c r="B48" s="103"/>
      <c r="C48" t="s">
        <v>276</v>
      </c>
      <c r="D48" t="s">
        <v>37</v>
      </c>
      <c r="E48" t="s">
        <v>316</v>
      </c>
      <c r="F48">
        <v>1</v>
      </c>
      <c r="G48" s="16"/>
      <c r="H48" s="25"/>
      <c r="N48" t="s">
        <v>468</v>
      </c>
      <c r="O48" t="s">
        <v>521</v>
      </c>
      <c r="P48" t="s">
        <v>540</v>
      </c>
    </row>
    <row r="49" spans="2:17" x14ac:dyDescent="0.3">
      <c r="B49" s="103"/>
      <c r="C49" t="s">
        <v>277</v>
      </c>
      <c r="D49" t="s">
        <v>37</v>
      </c>
      <c r="E49" t="s">
        <v>317</v>
      </c>
      <c r="F49">
        <v>1</v>
      </c>
      <c r="G49" s="16"/>
      <c r="H49" s="25"/>
      <c r="N49" t="s">
        <v>469</v>
      </c>
      <c r="O49" t="s">
        <v>522</v>
      </c>
      <c r="P49" t="s">
        <v>540</v>
      </c>
    </row>
    <row r="50" spans="2:17" x14ac:dyDescent="0.3">
      <c r="B50" s="103"/>
      <c r="C50" t="s">
        <v>278</v>
      </c>
      <c r="D50" t="s">
        <v>37</v>
      </c>
      <c r="E50" t="s">
        <v>318</v>
      </c>
      <c r="F50">
        <v>1</v>
      </c>
      <c r="G50" s="16"/>
      <c r="H50" s="25"/>
      <c r="N50" t="s">
        <v>470</v>
      </c>
      <c r="O50" t="s">
        <v>523</v>
      </c>
      <c r="P50" t="s">
        <v>540</v>
      </c>
    </row>
    <row r="51" spans="2:17" x14ac:dyDescent="0.3">
      <c r="B51" s="103"/>
      <c r="C51" t="s">
        <v>279</v>
      </c>
      <c r="D51" s="110"/>
      <c r="E51" s="110"/>
      <c r="F51">
        <v>0</v>
      </c>
      <c r="G51" s="16"/>
      <c r="H51" s="25"/>
    </row>
    <row r="52" spans="2:17" ht="15" thickBot="1" x14ac:dyDescent="0.35">
      <c r="B52" s="102"/>
      <c r="F52" s="16"/>
      <c r="G52" s="16"/>
      <c r="H52" s="25"/>
      <c r="N52" t="s">
        <v>471</v>
      </c>
      <c r="O52" t="s">
        <v>524</v>
      </c>
      <c r="P52" t="s">
        <v>537</v>
      </c>
    </row>
    <row r="53" spans="2:17" ht="15" thickBot="1" x14ac:dyDescent="0.35">
      <c r="C53" s="21"/>
      <c r="D53" s="22"/>
      <c r="E53" s="23"/>
      <c r="F53" s="22"/>
      <c r="G53" s="22"/>
      <c r="H53" s="24"/>
      <c r="N53" t="s">
        <v>472</v>
      </c>
      <c r="O53" t="s">
        <v>525</v>
      </c>
      <c r="P53" t="s">
        <v>537</v>
      </c>
    </row>
    <row r="54" spans="2:17" x14ac:dyDescent="0.3">
      <c r="B54" s="197" t="s">
        <v>319</v>
      </c>
      <c r="C54" s="8" t="s">
        <v>362</v>
      </c>
      <c r="D54" s="9" t="s">
        <v>370</v>
      </c>
      <c r="E54" s="10" t="s">
        <v>371</v>
      </c>
      <c r="F54" s="9"/>
      <c r="G54" s="9"/>
      <c r="H54" s="11"/>
      <c r="N54" t="s">
        <v>473</v>
      </c>
      <c r="O54" t="s">
        <v>526</v>
      </c>
      <c r="P54" t="s">
        <v>537</v>
      </c>
      <c r="Q54" t="s">
        <v>541</v>
      </c>
    </row>
    <row r="55" spans="2:17" x14ac:dyDescent="0.3">
      <c r="B55" s="198"/>
      <c r="C55" s="12" t="s">
        <v>363</v>
      </c>
      <c r="D55" s="13" t="s">
        <v>34</v>
      </c>
      <c r="E55" s="14" t="s">
        <v>372</v>
      </c>
      <c r="F55" s="13"/>
      <c r="G55" s="13"/>
      <c r="H55" s="15"/>
      <c r="N55" t="s">
        <v>474</v>
      </c>
      <c r="O55" t="s">
        <v>527</v>
      </c>
      <c r="P55" t="s">
        <v>537</v>
      </c>
    </row>
    <row r="56" spans="2:17" x14ac:dyDescent="0.3">
      <c r="B56" s="198"/>
      <c r="C56" s="12" t="s">
        <v>364</v>
      </c>
      <c r="D56" s="13" t="s">
        <v>374</v>
      </c>
      <c r="E56" s="14" t="s">
        <v>373</v>
      </c>
      <c r="F56" s="13"/>
      <c r="G56" s="13"/>
      <c r="H56" s="15"/>
      <c r="N56" t="s">
        <v>475</v>
      </c>
      <c r="O56" t="s">
        <v>528</v>
      </c>
      <c r="P56" t="s">
        <v>537</v>
      </c>
    </row>
    <row r="57" spans="2:17" x14ac:dyDescent="0.3">
      <c r="B57" s="198"/>
      <c r="C57" s="12" t="s">
        <v>365</v>
      </c>
      <c r="D57" s="46" t="s">
        <v>375</v>
      </c>
      <c r="E57" s="14" t="s">
        <v>376</v>
      </c>
      <c r="F57" s="46"/>
      <c r="G57" s="13"/>
      <c r="H57" s="15"/>
      <c r="N57" t="s">
        <v>476</v>
      </c>
      <c r="O57" t="s">
        <v>529</v>
      </c>
      <c r="P57" t="s">
        <v>537</v>
      </c>
    </row>
    <row r="58" spans="2:17" x14ac:dyDescent="0.3">
      <c r="B58" s="198"/>
      <c r="C58" s="12" t="s">
        <v>366</v>
      </c>
      <c r="D58" s="46" t="s">
        <v>147</v>
      </c>
      <c r="E58" s="14" t="s">
        <v>377</v>
      </c>
      <c r="F58" s="46"/>
      <c r="G58" s="13"/>
      <c r="H58" s="15"/>
      <c r="N58" t="s">
        <v>477</v>
      </c>
      <c r="O58" t="s">
        <v>530</v>
      </c>
      <c r="P58" t="s">
        <v>537</v>
      </c>
    </row>
    <row r="59" spans="2:17" x14ac:dyDescent="0.3">
      <c r="B59" s="198"/>
      <c r="C59" s="111" t="s">
        <v>367</v>
      </c>
      <c r="D59" s="108" t="s">
        <v>147</v>
      </c>
      <c r="E59" s="109" t="s">
        <v>378</v>
      </c>
      <c r="F59" s="46"/>
      <c r="G59" s="13"/>
      <c r="H59" s="15"/>
    </row>
    <row r="60" spans="2:17" x14ac:dyDescent="0.3">
      <c r="B60" s="198"/>
      <c r="C60" s="12" t="s">
        <v>369</v>
      </c>
      <c r="D60" s="46" t="s">
        <v>375</v>
      </c>
      <c r="E60" s="14" t="s">
        <v>379</v>
      </c>
      <c r="F60" s="46"/>
      <c r="G60" s="13"/>
      <c r="H60" s="15"/>
      <c r="N60" t="s">
        <v>478</v>
      </c>
      <c r="O60" t="s">
        <v>531</v>
      </c>
      <c r="P60" t="s">
        <v>539</v>
      </c>
    </row>
    <row r="61" spans="2:17" x14ac:dyDescent="0.3">
      <c r="B61" s="198"/>
      <c r="C61" s="12" t="s">
        <v>368</v>
      </c>
      <c r="D61" s="46" t="s">
        <v>381</v>
      </c>
      <c r="E61" s="14" t="s">
        <v>380</v>
      </c>
      <c r="F61" s="46"/>
      <c r="G61" s="13"/>
      <c r="H61" s="15"/>
      <c r="N61" t="s">
        <v>479</v>
      </c>
      <c r="O61" t="s">
        <v>532</v>
      </c>
      <c r="P61" t="s">
        <v>539</v>
      </c>
    </row>
    <row r="62" spans="2:17" x14ac:dyDescent="0.3">
      <c r="B62" s="198"/>
      <c r="C62" s="12"/>
      <c r="D62" s="46"/>
      <c r="E62" s="14"/>
      <c r="F62" s="46"/>
      <c r="G62" s="13"/>
      <c r="H62" s="15"/>
      <c r="N62" t="s">
        <v>480</v>
      </c>
      <c r="O62" t="s">
        <v>533</v>
      </c>
      <c r="P62" t="s">
        <v>539</v>
      </c>
    </row>
    <row r="63" spans="2:17" x14ac:dyDescent="0.3">
      <c r="B63" s="198"/>
      <c r="C63" s="112" t="s">
        <v>386</v>
      </c>
      <c r="D63" s="46" t="s">
        <v>322</v>
      </c>
      <c r="E63" s="14" t="s">
        <v>422</v>
      </c>
      <c r="F63" s="46"/>
      <c r="G63" s="13"/>
      <c r="H63" s="15"/>
      <c r="I63" t="s">
        <v>390</v>
      </c>
      <c r="N63" t="s">
        <v>481</v>
      </c>
      <c r="O63" t="s">
        <v>534</v>
      </c>
      <c r="P63" t="s">
        <v>539</v>
      </c>
    </row>
    <row r="64" spans="2:17" x14ac:dyDescent="0.3">
      <c r="B64" s="198"/>
      <c r="C64" s="112" t="s">
        <v>387</v>
      </c>
      <c r="D64" s="46" t="s">
        <v>45</v>
      </c>
      <c r="E64" s="14" t="s">
        <v>423</v>
      </c>
      <c r="F64" s="46"/>
      <c r="G64" s="13"/>
      <c r="H64" s="15"/>
      <c r="I64" t="s">
        <v>390</v>
      </c>
      <c r="N64" t="s">
        <v>482</v>
      </c>
      <c r="O64" t="s">
        <v>535</v>
      </c>
      <c r="P64" t="s">
        <v>539</v>
      </c>
    </row>
    <row r="65" spans="2:16" x14ac:dyDescent="0.3">
      <c r="B65" s="198"/>
      <c r="C65" s="112" t="s">
        <v>388</v>
      </c>
      <c r="D65" s="46" t="s">
        <v>38</v>
      </c>
      <c r="E65" s="14" t="s">
        <v>424</v>
      </c>
      <c r="F65" s="46"/>
      <c r="G65" s="13"/>
      <c r="H65" s="15"/>
      <c r="I65" t="s">
        <v>390</v>
      </c>
      <c r="N65" t="s">
        <v>483</v>
      </c>
      <c r="O65" t="s">
        <v>536</v>
      </c>
      <c r="P65" t="s">
        <v>539</v>
      </c>
    </row>
    <row r="66" spans="2:16" x14ac:dyDescent="0.3">
      <c r="B66" s="198"/>
      <c r="C66" s="112" t="s">
        <v>389</v>
      </c>
      <c r="D66" s="46" t="s">
        <v>335</v>
      </c>
      <c r="E66" s="98" t="s">
        <v>544</v>
      </c>
      <c r="F66" s="46"/>
      <c r="G66" s="13"/>
      <c r="H66" s="15"/>
      <c r="I66" t="s">
        <v>390</v>
      </c>
    </row>
    <row r="67" spans="2:16" x14ac:dyDescent="0.3">
      <c r="B67" s="198"/>
      <c r="C67" s="112" t="s">
        <v>391</v>
      </c>
      <c r="D67" s="108" t="s">
        <v>35</v>
      </c>
      <c r="E67" s="109"/>
      <c r="F67" s="46"/>
      <c r="G67" s="13"/>
      <c r="H67" s="15"/>
      <c r="I67" t="s">
        <v>392</v>
      </c>
    </row>
    <row r="68" spans="2:16" x14ac:dyDescent="0.3">
      <c r="B68" s="198"/>
      <c r="C68" s="112" t="s">
        <v>393</v>
      </c>
      <c r="D68" s="108"/>
      <c r="E68" s="109"/>
      <c r="F68" s="46"/>
      <c r="G68" s="13"/>
      <c r="H68" s="15"/>
      <c r="I68" t="s">
        <v>392</v>
      </c>
    </row>
    <row r="69" spans="2:16" x14ac:dyDescent="0.3">
      <c r="B69" s="198"/>
      <c r="C69" s="112" t="s">
        <v>394</v>
      </c>
      <c r="D69" s="108"/>
      <c r="E69" s="109"/>
      <c r="F69" s="46"/>
      <c r="G69" s="13"/>
      <c r="H69" s="15"/>
      <c r="I69" t="s">
        <v>392</v>
      </c>
    </row>
    <row r="70" spans="2:16" x14ac:dyDescent="0.3">
      <c r="B70" s="198"/>
      <c r="C70" s="112" t="s">
        <v>395</v>
      </c>
      <c r="D70" s="108"/>
      <c r="E70" s="109"/>
      <c r="F70" s="46"/>
      <c r="G70" s="13"/>
      <c r="H70" s="15"/>
      <c r="I70" t="s">
        <v>392</v>
      </c>
    </row>
    <row r="71" spans="2:16" x14ac:dyDescent="0.3">
      <c r="B71" s="198"/>
      <c r="C71" s="112" t="s">
        <v>396</v>
      </c>
      <c r="D71" s="108"/>
      <c r="E71" s="109"/>
      <c r="F71" s="46"/>
      <c r="G71" s="13"/>
      <c r="H71" s="15"/>
      <c r="I71" t="s">
        <v>392</v>
      </c>
    </row>
    <row r="72" spans="2:16" x14ac:dyDescent="0.3">
      <c r="B72" s="198"/>
      <c r="C72" s="112" t="s">
        <v>397</v>
      </c>
      <c r="D72" s="108"/>
      <c r="E72" s="109"/>
      <c r="F72" s="46"/>
      <c r="G72" s="13"/>
      <c r="H72" s="15"/>
      <c r="I72" t="s">
        <v>390</v>
      </c>
    </row>
    <row r="73" spans="2:16" x14ac:dyDescent="0.3">
      <c r="B73" s="198"/>
      <c r="C73" s="112" t="s">
        <v>398</v>
      </c>
      <c r="D73" s="108"/>
      <c r="E73" s="109"/>
      <c r="F73" s="46"/>
      <c r="G73" s="13"/>
      <c r="H73" s="15"/>
      <c r="I73" t="s">
        <v>390</v>
      </c>
    </row>
    <row r="74" spans="2:16" x14ac:dyDescent="0.3">
      <c r="B74" s="198"/>
      <c r="C74" s="112" t="s">
        <v>399</v>
      </c>
      <c r="D74" s="108"/>
      <c r="E74" s="109"/>
      <c r="F74" s="46"/>
      <c r="G74" s="13"/>
      <c r="H74" s="15"/>
      <c r="I74" t="s">
        <v>390</v>
      </c>
    </row>
    <row r="75" spans="2:16" x14ac:dyDescent="0.3">
      <c r="B75" s="198"/>
      <c r="C75" s="112" t="s">
        <v>400</v>
      </c>
      <c r="D75" s="46" t="s">
        <v>427</v>
      </c>
      <c r="E75" s="98" t="s">
        <v>425</v>
      </c>
      <c r="F75" s="46"/>
      <c r="G75" s="13"/>
      <c r="H75" s="15"/>
      <c r="I75" t="s">
        <v>392</v>
      </c>
    </row>
    <row r="76" spans="2:16" x14ac:dyDescent="0.3">
      <c r="B76" s="198"/>
      <c r="C76" s="57"/>
      <c r="D76" s="46"/>
      <c r="E76" s="14"/>
      <c r="F76" s="46"/>
      <c r="G76" s="13"/>
      <c r="H76" s="15"/>
    </row>
    <row r="77" spans="2:16" x14ac:dyDescent="0.3">
      <c r="B77" s="198"/>
      <c r="C77" s="57" t="s">
        <v>401</v>
      </c>
      <c r="D77" s="46"/>
      <c r="E77" s="14"/>
      <c r="F77" s="46"/>
      <c r="G77" s="13"/>
      <c r="H77" s="15"/>
    </row>
    <row r="78" spans="2:16" x14ac:dyDescent="0.3">
      <c r="B78" s="198"/>
      <c r="C78" s="57" t="s">
        <v>402</v>
      </c>
      <c r="D78" s="46"/>
      <c r="E78" s="14"/>
      <c r="F78" s="46"/>
      <c r="G78" s="13"/>
      <c r="H78" s="15"/>
    </row>
    <row r="79" spans="2:16" x14ac:dyDescent="0.3">
      <c r="B79" s="198"/>
      <c r="C79" s="57" t="s">
        <v>403</v>
      </c>
      <c r="D79" s="46"/>
      <c r="E79" s="14"/>
      <c r="F79" s="46"/>
      <c r="G79" s="13"/>
      <c r="H79" s="15"/>
    </row>
    <row r="80" spans="2:16" x14ac:dyDescent="0.3">
      <c r="B80" s="198"/>
      <c r="C80" s="57"/>
      <c r="D80" s="46"/>
      <c r="E80" s="14"/>
      <c r="F80" s="46"/>
      <c r="G80" s="13"/>
      <c r="H80" s="15"/>
    </row>
    <row r="81" spans="2:8" x14ac:dyDescent="0.3">
      <c r="B81" s="198"/>
      <c r="C81" s="57" t="s">
        <v>404</v>
      </c>
      <c r="D81" s="46"/>
      <c r="E81" s="14"/>
      <c r="F81" s="46"/>
      <c r="G81" s="13"/>
      <c r="H81" s="15"/>
    </row>
    <row r="82" spans="2:8" x14ac:dyDescent="0.3">
      <c r="B82" s="198"/>
      <c r="C82" s="57" t="s">
        <v>405</v>
      </c>
      <c r="D82" s="46"/>
      <c r="E82" s="14"/>
      <c r="F82" s="46"/>
      <c r="G82" s="13"/>
      <c r="H82" s="15"/>
    </row>
    <row r="83" spans="2:8" x14ac:dyDescent="0.3">
      <c r="B83" s="198"/>
      <c r="C83" s="57" t="s">
        <v>406</v>
      </c>
      <c r="D83" s="46"/>
      <c r="E83" s="14"/>
      <c r="F83" s="46"/>
      <c r="G83" s="13"/>
      <c r="H83" s="15"/>
    </row>
    <row r="84" spans="2:8" x14ac:dyDescent="0.3">
      <c r="B84" s="198"/>
      <c r="C84" s="57" t="s">
        <v>407</v>
      </c>
      <c r="D84" s="46"/>
      <c r="E84" s="14"/>
      <c r="F84" s="46"/>
      <c r="G84" s="13"/>
      <c r="H84" s="15"/>
    </row>
    <row r="85" spans="2:8" x14ac:dyDescent="0.3">
      <c r="B85" s="198"/>
      <c r="C85" s="57" t="s">
        <v>408</v>
      </c>
      <c r="D85" s="46"/>
      <c r="E85" s="14"/>
      <c r="F85" s="46"/>
      <c r="G85" s="13"/>
      <c r="H85" s="15"/>
    </row>
    <row r="86" spans="2:8" x14ac:dyDescent="0.3">
      <c r="B86" s="198"/>
      <c r="C86" s="57" t="s">
        <v>409</v>
      </c>
      <c r="D86" s="46"/>
      <c r="E86" s="14"/>
      <c r="F86" s="46"/>
      <c r="G86" s="13"/>
      <c r="H86" s="15"/>
    </row>
    <row r="87" spans="2:8" x14ac:dyDescent="0.3">
      <c r="B87" s="198"/>
      <c r="C87" s="57" t="s">
        <v>410</v>
      </c>
      <c r="D87" s="46"/>
      <c r="E87" s="14"/>
      <c r="F87" s="46"/>
      <c r="G87" s="13"/>
      <c r="H87" s="15"/>
    </row>
    <row r="88" spans="2:8" x14ac:dyDescent="0.3">
      <c r="B88" s="198"/>
      <c r="C88" s="57"/>
      <c r="D88" s="46"/>
      <c r="E88" s="14"/>
      <c r="F88" s="46"/>
      <c r="G88" s="13"/>
      <c r="H88" s="15"/>
    </row>
    <row r="89" spans="2:8" x14ac:dyDescent="0.3">
      <c r="B89" s="198"/>
      <c r="C89" s="57" t="s">
        <v>411</v>
      </c>
      <c r="D89" s="46"/>
      <c r="E89" s="14"/>
      <c r="F89" s="46"/>
      <c r="G89" s="13"/>
      <c r="H89" s="15"/>
    </row>
    <row r="90" spans="2:8" x14ac:dyDescent="0.3">
      <c r="B90" s="198"/>
      <c r="C90" s="57" t="s">
        <v>412</v>
      </c>
      <c r="D90" s="46"/>
      <c r="E90" s="14"/>
      <c r="F90" s="46"/>
      <c r="G90" s="13"/>
      <c r="H90" s="15"/>
    </row>
    <row r="91" spans="2:8" x14ac:dyDescent="0.3">
      <c r="B91" s="198"/>
      <c r="C91" s="57"/>
      <c r="D91" s="46"/>
      <c r="E91" s="14"/>
      <c r="F91" s="46"/>
      <c r="G91" s="13"/>
      <c r="H91" s="15"/>
    </row>
    <row r="92" spans="2:8" x14ac:dyDescent="0.3">
      <c r="B92" s="198"/>
      <c r="C92" s="57" t="s">
        <v>413</v>
      </c>
      <c r="D92" s="46"/>
      <c r="E92" s="14"/>
      <c r="F92" s="46"/>
      <c r="G92" s="13"/>
      <c r="H92" s="15"/>
    </row>
    <row r="93" spans="2:8" x14ac:dyDescent="0.3">
      <c r="B93" s="198"/>
      <c r="C93" s="57" t="s">
        <v>415</v>
      </c>
      <c r="D93" s="46"/>
      <c r="E93" s="14"/>
      <c r="F93" s="46"/>
      <c r="G93" s="13"/>
      <c r="H93" s="15"/>
    </row>
    <row r="94" spans="2:8" x14ac:dyDescent="0.3">
      <c r="B94" s="198"/>
      <c r="C94" s="57" t="s">
        <v>414</v>
      </c>
      <c r="D94" s="46"/>
      <c r="E94" s="14"/>
      <c r="F94" s="46"/>
      <c r="G94" s="13"/>
      <c r="H94" s="15"/>
    </row>
    <row r="95" spans="2:8" x14ac:dyDescent="0.3">
      <c r="B95" s="198"/>
      <c r="C95" s="57"/>
      <c r="D95" s="46"/>
      <c r="E95" s="14"/>
      <c r="F95" s="46"/>
      <c r="G95" s="13"/>
      <c r="H95" s="15"/>
    </row>
    <row r="96" spans="2:8" x14ac:dyDescent="0.3">
      <c r="B96" s="198"/>
      <c r="C96" s="57" t="s">
        <v>416</v>
      </c>
      <c r="D96" s="46"/>
      <c r="E96" s="14"/>
      <c r="F96" s="46"/>
      <c r="G96" s="13"/>
      <c r="H96" s="15"/>
    </row>
    <row r="97" spans="2:8" x14ac:dyDescent="0.3">
      <c r="B97" s="198"/>
      <c r="C97" s="57" t="s">
        <v>417</v>
      </c>
      <c r="D97" s="46"/>
      <c r="E97" s="14"/>
      <c r="F97" s="46"/>
      <c r="G97" s="13"/>
      <c r="H97" s="15"/>
    </row>
    <row r="98" spans="2:8" x14ac:dyDescent="0.3">
      <c r="B98" s="198"/>
      <c r="C98" s="57" t="s">
        <v>418</v>
      </c>
      <c r="D98" s="46"/>
      <c r="E98" s="14"/>
      <c r="F98" s="46"/>
      <c r="G98" s="13"/>
      <c r="H98" s="15"/>
    </row>
    <row r="99" spans="2:8" x14ac:dyDescent="0.3">
      <c r="B99" s="198"/>
      <c r="C99" s="57"/>
      <c r="D99" s="46"/>
      <c r="E99" s="14"/>
      <c r="F99" s="46"/>
      <c r="G99" s="13"/>
      <c r="H99" s="15"/>
    </row>
    <row r="100" spans="2:8" x14ac:dyDescent="0.3">
      <c r="B100" s="198"/>
      <c r="C100" s="57" t="s">
        <v>419</v>
      </c>
      <c r="D100" s="46"/>
      <c r="E100" s="14"/>
      <c r="F100" s="46"/>
      <c r="G100" s="13"/>
      <c r="H100" s="15"/>
    </row>
    <row r="101" spans="2:8" x14ac:dyDescent="0.3">
      <c r="B101" s="198"/>
      <c r="C101" s="57" t="s">
        <v>421</v>
      </c>
      <c r="D101" s="46"/>
      <c r="E101" s="14"/>
      <c r="F101" s="46"/>
      <c r="G101" s="13"/>
      <c r="H101" s="15"/>
    </row>
    <row r="102" spans="2:8" x14ac:dyDescent="0.3">
      <c r="B102" s="198"/>
      <c r="C102" s="57" t="s">
        <v>420</v>
      </c>
      <c r="D102" s="46"/>
      <c r="E102" s="14"/>
      <c r="F102" s="46"/>
      <c r="G102" s="13"/>
      <c r="H102" s="15"/>
    </row>
    <row r="103" spans="2:8" x14ac:dyDescent="0.3">
      <c r="B103" s="198"/>
      <c r="C103" s="57"/>
      <c r="D103" s="46"/>
      <c r="E103" s="14"/>
      <c r="F103" s="46"/>
      <c r="G103" s="13"/>
      <c r="H103" s="15"/>
    </row>
    <row r="104" spans="2:8" ht="15" thickBot="1" x14ac:dyDescent="0.35">
      <c r="B104" s="199"/>
      <c r="C104" s="12"/>
      <c r="D104" s="13"/>
      <c r="E104" s="14"/>
      <c r="F104" s="13"/>
      <c r="G104" s="13"/>
      <c r="H104" s="15"/>
    </row>
    <row r="105" spans="2:8" ht="15" thickBot="1" x14ac:dyDescent="0.35">
      <c r="C105" s="21"/>
      <c r="D105" s="22"/>
      <c r="E105" s="23"/>
      <c r="F105" s="22"/>
      <c r="G105" s="22"/>
      <c r="H105" s="24"/>
    </row>
    <row r="106" spans="2:8" x14ac:dyDescent="0.3">
      <c r="B106" s="197" t="s">
        <v>83</v>
      </c>
      <c r="C106" s="8" t="s">
        <v>159</v>
      </c>
      <c r="D106" s="13" t="s">
        <v>72</v>
      </c>
      <c r="E106" s="14" t="s">
        <v>73</v>
      </c>
      <c r="F106" s="9"/>
      <c r="G106" s="9"/>
      <c r="H106" s="11"/>
    </row>
    <row r="107" spans="2:8" x14ac:dyDescent="0.3">
      <c r="B107" s="198"/>
      <c r="C107" s="12" t="s">
        <v>160</v>
      </c>
      <c r="D107" s="13" t="s">
        <v>72</v>
      </c>
      <c r="E107" s="14" t="s">
        <v>73</v>
      </c>
      <c r="F107" s="13"/>
      <c r="G107" s="13"/>
      <c r="H107" s="15"/>
    </row>
    <row r="108" spans="2:8" x14ac:dyDescent="0.3">
      <c r="B108" s="198"/>
      <c r="C108" s="12" t="s">
        <v>117</v>
      </c>
      <c r="D108" s="13" t="s">
        <v>72</v>
      </c>
      <c r="E108" s="14" t="s">
        <v>73</v>
      </c>
      <c r="F108" s="13"/>
      <c r="G108" s="13"/>
      <c r="H108" s="15"/>
    </row>
    <row r="109" spans="2:8" x14ac:dyDescent="0.3">
      <c r="B109" s="198"/>
      <c r="C109" s="12" t="s">
        <v>71</v>
      </c>
      <c r="D109" s="13" t="s">
        <v>72</v>
      </c>
      <c r="E109" s="14" t="s">
        <v>73</v>
      </c>
      <c r="F109" s="46"/>
      <c r="G109" s="13"/>
      <c r="H109" s="15"/>
    </row>
    <row r="110" spans="2:8" ht="13.2" customHeight="1" x14ac:dyDescent="0.3">
      <c r="B110" s="198"/>
      <c r="C110" s="12" t="s">
        <v>74</v>
      </c>
      <c r="D110" s="13" t="s">
        <v>72</v>
      </c>
      <c r="E110" s="14" t="s">
        <v>73</v>
      </c>
      <c r="F110" s="46"/>
      <c r="G110" s="13"/>
      <c r="H110" s="15"/>
    </row>
    <row r="111" spans="2:8" x14ac:dyDescent="0.3">
      <c r="B111" s="198"/>
      <c r="C111" s="12" t="s">
        <v>118</v>
      </c>
      <c r="D111" s="13" t="s">
        <v>72</v>
      </c>
      <c r="E111" s="14" t="s">
        <v>73</v>
      </c>
      <c r="F111" s="46"/>
      <c r="G111" s="13"/>
      <c r="H111" s="15"/>
    </row>
    <row r="112" spans="2:8" x14ac:dyDescent="0.3">
      <c r="B112" s="198"/>
      <c r="C112" s="12" t="s">
        <v>75</v>
      </c>
      <c r="D112" s="13" t="s">
        <v>72</v>
      </c>
      <c r="E112" s="14" t="s">
        <v>73</v>
      </c>
      <c r="F112" s="46"/>
      <c r="G112" s="13"/>
      <c r="H112" s="15"/>
    </row>
    <row r="113" spans="2:8" x14ac:dyDescent="0.3">
      <c r="B113" s="198"/>
      <c r="C113" s="12" t="s">
        <v>76</v>
      </c>
      <c r="D113" s="13" t="s">
        <v>72</v>
      </c>
      <c r="E113" s="14" t="s">
        <v>73</v>
      </c>
      <c r="F113" s="46"/>
      <c r="G113" s="13"/>
      <c r="H113" s="15"/>
    </row>
    <row r="114" spans="2:8" x14ac:dyDescent="0.3">
      <c r="B114" s="198"/>
      <c r="C114" s="12" t="s">
        <v>385</v>
      </c>
      <c r="D114" s="13" t="s">
        <v>72</v>
      </c>
      <c r="E114" s="14" t="s">
        <v>73</v>
      </c>
      <c r="F114" s="46"/>
      <c r="G114" s="13"/>
      <c r="H114" s="15"/>
    </row>
    <row r="115" spans="2:8" ht="15" thickBot="1" x14ac:dyDescent="0.35">
      <c r="B115" s="198"/>
      <c r="C115" s="12" t="s">
        <v>158</v>
      </c>
      <c r="D115" s="13" t="s">
        <v>72</v>
      </c>
      <c r="E115" s="14" t="s">
        <v>73</v>
      </c>
      <c r="F115" s="46"/>
      <c r="G115" s="13"/>
      <c r="H115" s="15"/>
    </row>
    <row r="116" spans="2:8" ht="15" thickBot="1" x14ac:dyDescent="0.35">
      <c r="B116" s="49"/>
      <c r="C116" s="42"/>
      <c r="D116" s="43"/>
      <c r="E116" s="44"/>
      <c r="F116" s="43"/>
      <c r="G116" s="43"/>
      <c r="H116" s="45"/>
    </row>
    <row r="117" spans="2:8" x14ac:dyDescent="0.3">
      <c r="B117" s="200" t="s">
        <v>82</v>
      </c>
      <c r="C117" s="8" t="s">
        <v>208</v>
      </c>
      <c r="D117" s="115" t="s">
        <v>337</v>
      </c>
      <c r="E117" s="10" t="s">
        <v>543</v>
      </c>
      <c r="F117" s="9"/>
      <c r="G117" s="9"/>
      <c r="H117" s="11"/>
    </row>
    <row r="118" spans="2:8" x14ac:dyDescent="0.3">
      <c r="B118" s="201"/>
      <c r="C118" s="12" t="s">
        <v>236</v>
      </c>
      <c r="D118" s="13" t="s">
        <v>44</v>
      </c>
      <c r="E118" s="14" t="s">
        <v>323</v>
      </c>
      <c r="F118" s="13"/>
      <c r="G118" s="13"/>
      <c r="H118" s="15"/>
    </row>
    <row r="119" spans="2:8" x14ac:dyDescent="0.3">
      <c r="B119" s="201"/>
      <c r="C119" s="12" t="s">
        <v>237</v>
      </c>
      <c r="D119" s="13" t="s">
        <v>322</v>
      </c>
      <c r="E119" s="14" t="s">
        <v>331</v>
      </c>
      <c r="F119" s="13"/>
      <c r="G119" s="13"/>
      <c r="H119" s="15"/>
    </row>
    <row r="120" spans="2:8" x14ac:dyDescent="0.3">
      <c r="B120" s="201"/>
      <c r="C120" s="12" t="s">
        <v>139</v>
      </c>
      <c r="D120" s="46" t="s">
        <v>44</v>
      </c>
      <c r="E120" s="14" t="s">
        <v>328</v>
      </c>
      <c r="F120" s="13"/>
      <c r="G120" s="13"/>
      <c r="H120" s="15"/>
    </row>
    <row r="121" spans="2:8" x14ac:dyDescent="0.3">
      <c r="B121" s="201"/>
      <c r="C121" s="12" t="s">
        <v>187</v>
      </c>
      <c r="D121" s="46" t="s">
        <v>45</v>
      </c>
      <c r="E121" s="98" t="s">
        <v>332</v>
      </c>
      <c r="F121" s="13"/>
      <c r="G121" s="13"/>
      <c r="H121" s="15"/>
    </row>
    <row r="122" spans="2:8" x14ac:dyDescent="0.3">
      <c r="B122" s="201"/>
      <c r="C122" s="12" t="s">
        <v>205</v>
      </c>
      <c r="D122" s="46" t="s">
        <v>44</v>
      </c>
      <c r="E122" s="14" t="s">
        <v>329</v>
      </c>
      <c r="F122" s="13"/>
      <c r="G122" s="13"/>
      <c r="H122" s="15"/>
    </row>
    <row r="123" spans="2:8" x14ac:dyDescent="0.3">
      <c r="B123" s="201"/>
      <c r="C123" s="12" t="s">
        <v>204</v>
      </c>
      <c r="D123" s="46" t="s">
        <v>38</v>
      </c>
      <c r="E123" s="14" t="s">
        <v>333</v>
      </c>
      <c r="F123" s="13"/>
      <c r="G123" s="13"/>
      <c r="H123" s="15"/>
    </row>
    <row r="124" spans="2:8" x14ac:dyDescent="0.3">
      <c r="B124" s="201"/>
      <c r="C124" s="12" t="s">
        <v>29</v>
      </c>
      <c r="D124" s="13" t="s">
        <v>65</v>
      </c>
      <c r="E124" s="14" t="s">
        <v>66</v>
      </c>
      <c r="F124" s="13"/>
      <c r="G124" s="13"/>
      <c r="H124" s="15"/>
    </row>
    <row r="125" spans="2:8" x14ac:dyDescent="0.3">
      <c r="B125" s="201"/>
      <c r="C125" s="12" t="s">
        <v>207</v>
      </c>
      <c r="D125" s="46" t="s">
        <v>44</v>
      </c>
      <c r="E125" s="14" t="s">
        <v>327</v>
      </c>
      <c r="F125" s="13"/>
      <c r="G125" s="13"/>
      <c r="H125" s="15"/>
    </row>
    <row r="126" spans="2:8" x14ac:dyDescent="0.3">
      <c r="B126" s="201"/>
      <c r="C126" s="12" t="s">
        <v>239</v>
      </c>
      <c r="D126" s="108" t="s">
        <v>335</v>
      </c>
      <c r="E126" s="14" t="s">
        <v>334</v>
      </c>
      <c r="F126" s="13"/>
      <c r="G126" s="13"/>
      <c r="H126" s="15"/>
    </row>
    <row r="127" spans="2:8" x14ac:dyDescent="0.3">
      <c r="B127" s="201"/>
      <c r="C127" s="12" t="s">
        <v>240</v>
      </c>
      <c r="D127" s="46" t="s">
        <v>34</v>
      </c>
      <c r="E127" s="14" t="s">
        <v>336</v>
      </c>
      <c r="F127" s="13"/>
      <c r="G127" s="13"/>
      <c r="H127" s="15"/>
    </row>
    <row r="128" spans="2:8" x14ac:dyDescent="0.3">
      <c r="B128" s="201"/>
      <c r="C128" s="12" t="s">
        <v>146</v>
      </c>
      <c r="D128" s="46" t="s">
        <v>337</v>
      </c>
      <c r="E128" s="14" t="s">
        <v>148</v>
      </c>
      <c r="F128" s="13"/>
      <c r="G128" s="13"/>
      <c r="H128" s="15"/>
    </row>
    <row r="129" spans="2:8" x14ac:dyDescent="0.3">
      <c r="B129" s="201"/>
      <c r="C129" s="12" t="s">
        <v>241</v>
      </c>
      <c r="D129" s="46" t="s">
        <v>45</v>
      </c>
      <c r="E129" s="98" t="s">
        <v>338</v>
      </c>
      <c r="F129" s="13"/>
      <c r="G129" s="13"/>
      <c r="H129" s="15"/>
    </row>
    <row r="130" spans="2:8" x14ac:dyDescent="0.3">
      <c r="B130" s="201"/>
      <c r="C130" s="12" t="s">
        <v>242</v>
      </c>
      <c r="D130" s="46" t="s">
        <v>45</v>
      </c>
      <c r="E130" s="98" t="s">
        <v>339</v>
      </c>
      <c r="F130" s="13"/>
      <c r="G130" s="13"/>
      <c r="H130" s="15"/>
    </row>
    <row r="131" spans="2:8" x14ac:dyDescent="0.3">
      <c r="B131" s="201"/>
      <c r="C131" s="12" t="s">
        <v>340</v>
      </c>
      <c r="D131" s="46" t="s">
        <v>45</v>
      </c>
      <c r="E131" s="98" t="s">
        <v>352</v>
      </c>
      <c r="F131" s="13"/>
      <c r="G131" s="13"/>
      <c r="H131" s="15"/>
    </row>
    <row r="132" spans="2:8" x14ac:dyDescent="0.3">
      <c r="B132" s="201"/>
      <c r="C132" s="12" t="s">
        <v>243</v>
      </c>
      <c r="D132" s="46" t="s">
        <v>45</v>
      </c>
      <c r="E132" s="98" t="s">
        <v>353</v>
      </c>
      <c r="F132" s="13"/>
      <c r="G132" s="13"/>
      <c r="H132" s="15"/>
    </row>
    <row r="133" spans="2:8" x14ac:dyDescent="0.3">
      <c r="B133" s="201"/>
      <c r="C133" s="12" t="s">
        <v>344</v>
      </c>
      <c r="D133" s="46" t="s">
        <v>337</v>
      </c>
      <c r="E133" s="98" t="s">
        <v>354</v>
      </c>
      <c r="F133" s="13"/>
      <c r="G133" s="13"/>
      <c r="H133" s="15"/>
    </row>
    <row r="134" spans="2:8" x14ac:dyDescent="0.3">
      <c r="B134" s="201"/>
      <c r="C134" s="12" t="s">
        <v>345</v>
      </c>
      <c r="D134" s="46" t="s">
        <v>337</v>
      </c>
      <c r="E134" s="98" t="s">
        <v>355</v>
      </c>
      <c r="F134" s="13"/>
      <c r="G134" s="13"/>
      <c r="H134" s="15"/>
    </row>
    <row r="135" spans="2:8" x14ac:dyDescent="0.3">
      <c r="B135" s="201"/>
      <c r="C135" s="12" t="s">
        <v>346</v>
      </c>
      <c r="D135" s="108" t="s">
        <v>337</v>
      </c>
      <c r="E135" s="98" t="s">
        <v>356</v>
      </c>
      <c r="F135" s="13"/>
      <c r="G135" s="13"/>
      <c r="H135" s="15"/>
    </row>
    <row r="136" spans="2:8" x14ac:dyDescent="0.3">
      <c r="B136" s="201"/>
      <c r="C136" s="12" t="s">
        <v>347</v>
      </c>
      <c r="D136" s="108" t="s">
        <v>337</v>
      </c>
      <c r="E136" s="98" t="s">
        <v>357</v>
      </c>
      <c r="F136" s="13"/>
      <c r="G136" s="13"/>
      <c r="H136" s="15"/>
    </row>
    <row r="137" spans="2:8" x14ac:dyDescent="0.3">
      <c r="B137" s="201"/>
      <c r="C137" s="12" t="s">
        <v>348</v>
      </c>
      <c r="D137" s="46" t="s">
        <v>322</v>
      </c>
      <c r="E137" s="98" t="s">
        <v>358</v>
      </c>
      <c r="F137" s="13"/>
      <c r="G137" s="13"/>
      <c r="H137" s="15"/>
    </row>
    <row r="138" spans="2:8" x14ac:dyDescent="0.3">
      <c r="B138" s="201"/>
      <c r="C138" s="12" t="s">
        <v>349</v>
      </c>
      <c r="D138" s="46" t="s">
        <v>322</v>
      </c>
      <c r="E138" s="98" t="s">
        <v>359</v>
      </c>
      <c r="F138" s="13"/>
      <c r="G138" s="13"/>
      <c r="H138" s="15"/>
    </row>
    <row r="139" spans="2:8" x14ac:dyDescent="0.3">
      <c r="B139" s="201"/>
      <c r="C139" s="12" t="s">
        <v>350</v>
      </c>
      <c r="D139" s="46" t="s">
        <v>38</v>
      </c>
      <c r="E139" s="98" t="s">
        <v>360</v>
      </c>
      <c r="F139" s="13"/>
      <c r="G139" s="13"/>
      <c r="H139" s="15"/>
    </row>
    <row r="140" spans="2:8" x14ac:dyDescent="0.3">
      <c r="B140" s="201"/>
      <c r="C140" s="12" t="s">
        <v>351</v>
      </c>
      <c r="D140" s="46" t="s">
        <v>38</v>
      </c>
      <c r="E140" s="98" t="s">
        <v>361</v>
      </c>
      <c r="F140" s="13"/>
      <c r="G140" s="13"/>
      <c r="H140" s="15"/>
    </row>
    <row r="141" spans="2:8" x14ac:dyDescent="0.3">
      <c r="B141" s="201"/>
      <c r="C141" s="12" t="s">
        <v>244</v>
      </c>
      <c r="D141" s="46" t="s">
        <v>337</v>
      </c>
      <c r="E141" s="98" t="s">
        <v>343</v>
      </c>
      <c r="F141" s="13"/>
      <c r="G141" s="13"/>
      <c r="H141" s="15"/>
    </row>
    <row r="142" spans="2:8" x14ac:dyDescent="0.3">
      <c r="B142" s="201"/>
      <c r="C142" s="47" t="s">
        <v>382</v>
      </c>
      <c r="D142" s="46" t="s">
        <v>337</v>
      </c>
      <c r="E142" s="98" t="s">
        <v>383</v>
      </c>
      <c r="F142" s="13"/>
      <c r="G142" s="13"/>
      <c r="H142" s="15"/>
    </row>
    <row r="143" spans="2:8" x14ac:dyDescent="0.3">
      <c r="B143" s="201"/>
      <c r="C143" s="12" t="s">
        <v>384</v>
      </c>
      <c r="D143" s="108" t="s">
        <v>341</v>
      </c>
      <c r="E143" s="14" t="s">
        <v>342</v>
      </c>
      <c r="F143" s="13"/>
      <c r="G143" s="13"/>
      <c r="H143" s="15"/>
    </row>
    <row r="144" spans="2:8" x14ac:dyDescent="0.3">
      <c r="B144" s="201"/>
      <c r="C144" s="12" t="s">
        <v>245</v>
      </c>
      <c r="D144" s="108"/>
      <c r="E144" s="109"/>
      <c r="F144" s="13"/>
      <c r="G144" s="13"/>
      <c r="H144" s="15"/>
    </row>
    <row r="145" spans="2:8" x14ac:dyDescent="0.3">
      <c r="B145" s="201"/>
      <c r="C145" s="12" t="s">
        <v>31</v>
      </c>
      <c r="D145" s="13" t="s">
        <v>45</v>
      </c>
      <c r="E145" s="14" t="s">
        <v>78</v>
      </c>
      <c r="F145" s="13"/>
      <c r="G145" s="13"/>
      <c r="H145" s="15"/>
    </row>
    <row r="146" spans="2:8" x14ac:dyDescent="0.3">
      <c r="B146" s="201"/>
      <c r="C146" s="12" t="s">
        <v>32</v>
      </c>
      <c r="D146" s="13" t="s">
        <v>45</v>
      </c>
      <c r="E146" s="14" t="s">
        <v>33</v>
      </c>
      <c r="F146" s="13"/>
      <c r="G146" s="13"/>
      <c r="H146" s="15"/>
    </row>
    <row r="147" spans="2:8" x14ac:dyDescent="0.3">
      <c r="B147" s="201"/>
      <c r="C147" s="12" t="s">
        <v>0</v>
      </c>
      <c r="D147" s="46" t="s">
        <v>35</v>
      </c>
      <c r="E147" s="14" t="s">
        <v>426</v>
      </c>
      <c r="F147" s="13"/>
      <c r="G147" s="13"/>
      <c r="H147" s="15"/>
    </row>
    <row r="148" spans="2:8" x14ac:dyDescent="0.3">
      <c r="B148" s="201"/>
      <c r="C148" s="12" t="s">
        <v>246</v>
      </c>
      <c r="D148" s="46" t="s">
        <v>322</v>
      </c>
      <c r="E148" s="14" t="s">
        <v>428</v>
      </c>
      <c r="F148" s="13"/>
      <c r="G148" s="13"/>
      <c r="H148" s="15"/>
    </row>
    <row r="149" spans="2:8" x14ac:dyDescent="0.3">
      <c r="B149" s="201"/>
      <c r="C149" s="12" t="s">
        <v>2</v>
      </c>
      <c r="D149" s="46" t="s">
        <v>37</v>
      </c>
      <c r="E149" s="14" t="s">
        <v>330</v>
      </c>
      <c r="F149" s="13"/>
      <c r="G149" s="13"/>
      <c r="H149" s="15"/>
    </row>
    <row r="150" spans="2:8" x14ac:dyDescent="0.3">
      <c r="B150" s="201"/>
      <c r="C150" s="12" t="s">
        <v>3</v>
      </c>
      <c r="D150" s="46" t="s">
        <v>38</v>
      </c>
      <c r="E150" s="14" t="s">
        <v>4</v>
      </c>
      <c r="F150" s="13"/>
      <c r="G150" s="13"/>
      <c r="H150" s="15"/>
    </row>
    <row r="151" spans="2:8" x14ac:dyDescent="0.3">
      <c r="B151" s="201"/>
      <c r="C151" s="12" t="s">
        <v>238</v>
      </c>
      <c r="D151" s="13" t="s">
        <v>325</v>
      </c>
      <c r="E151" s="13" t="s">
        <v>324</v>
      </c>
      <c r="F151" s="13">
        <v>2.5000000000000001E-3</v>
      </c>
      <c r="G151" s="13"/>
      <c r="H151" s="15"/>
    </row>
    <row r="152" spans="2:8" x14ac:dyDescent="0.3">
      <c r="B152" s="201"/>
      <c r="C152" s="12" t="s">
        <v>233</v>
      </c>
      <c r="D152" s="13" t="s">
        <v>35</v>
      </c>
      <c r="E152" s="13" t="s">
        <v>326</v>
      </c>
      <c r="F152" s="13">
        <v>0.1</v>
      </c>
      <c r="G152" s="13"/>
      <c r="H152" s="15"/>
    </row>
    <row r="153" spans="2:8" x14ac:dyDescent="0.3">
      <c r="B153" s="201"/>
      <c r="C153" s="12"/>
      <c r="D153" s="13"/>
      <c r="E153" s="13"/>
      <c r="F153" s="13"/>
      <c r="G153" s="13"/>
      <c r="H153" s="15"/>
    </row>
    <row r="154" spans="2:8" x14ac:dyDescent="0.3">
      <c r="B154" s="201"/>
      <c r="C154" s="12"/>
      <c r="D154" s="13"/>
      <c r="E154" s="13"/>
      <c r="F154" s="13"/>
      <c r="G154" s="13"/>
      <c r="H154" s="15"/>
    </row>
    <row r="155" spans="2:8" x14ac:dyDescent="0.3">
      <c r="B155" s="201"/>
      <c r="C155" s="12"/>
      <c r="D155" s="13"/>
      <c r="E155" s="13"/>
      <c r="F155" s="13"/>
      <c r="G155" s="13"/>
      <c r="H155" s="15"/>
    </row>
    <row r="156" spans="2:8" x14ac:dyDescent="0.3">
      <c r="B156" s="201"/>
      <c r="C156" s="12"/>
      <c r="D156" s="13"/>
      <c r="E156" s="13"/>
      <c r="F156" s="13"/>
      <c r="G156" s="13"/>
      <c r="H156" s="15"/>
    </row>
    <row r="157" spans="2:8" x14ac:dyDescent="0.3">
      <c r="B157" s="201"/>
      <c r="C157" s="12"/>
      <c r="D157" s="13"/>
      <c r="E157" s="13"/>
      <c r="F157" s="13"/>
      <c r="G157" s="13"/>
      <c r="H157" s="15"/>
    </row>
    <row r="158" spans="2:8" ht="15" thickBot="1" x14ac:dyDescent="0.35">
      <c r="B158" s="202"/>
      <c r="C158" s="17"/>
      <c r="D158" s="18"/>
      <c r="E158" s="18"/>
      <c r="F158" s="18"/>
      <c r="G158" s="106"/>
      <c r="H158" s="107"/>
    </row>
    <row r="159" spans="2:8" ht="15" thickBot="1" x14ac:dyDescent="0.35">
      <c r="C159" s="28"/>
      <c r="D159" s="29"/>
      <c r="E159" s="30"/>
      <c r="F159" s="29"/>
      <c r="G159" s="29"/>
      <c r="H159" s="31"/>
    </row>
    <row r="160" spans="2:8" x14ac:dyDescent="0.3">
      <c r="B160" s="203" t="s">
        <v>170</v>
      </c>
      <c r="C160" s="68" t="s">
        <v>17</v>
      </c>
      <c r="D160" s="69" t="s">
        <v>41</v>
      </c>
      <c r="E160" s="70" t="s">
        <v>21</v>
      </c>
      <c r="F160" s="69">
        <v>0.04</v>
      </c>
      <c r="G160" s="113" t="s">
        <v>53</v>
      </c>
      <c r="H160" s="114" t="s">
        <v>53</v>
      </c>
    </row>
    <row r="161" spans="2:8" x14ac:dyDescent="0.3">
      <c r="B161" s="204"/>
      <c r="C161" s="68" t="s">
        <v>24</v>
      </c>
      <c r="D161" s="69" t="s">
        <v>44</v>
      </c>
      <c r="E161" s="70" t="s">
        <v>58</v>
      </c>
      <c r="F161" s="69">
        <v>0.15</v>
      </c>
      <c r="G161" s="69">
        <v>0</v>
      </c>
      <c r="H161" s="71">
        <v>13.6</v>
      </c>
    </row>
    <row r="162" spans="2:8" x14ac:dyDescent="0.3">
      <c r="B162" s="204"/>
      <c r="C162" s="68" t="s">
        <v>15</v>
      </c>
      <c r="D162" s="69" t="s">
        <v>39</v>
      </c>
      <c r="E162" s="70" t="s">
        <v>19</v>
      </c>
      <c r="F162" s="69">
        <v>7.1999999999999998E-3</v>
      </c>
      <c r="G162" s="69" t="s">
        <v>53</v>
      </c>
      <c r="H162" s="71" t="s">
        <v>53</v>
      </c>
    </row>
    <row r="163" spans="2:8" ht="15" thickBot="1" x14ac:dyDescent="0.35">
      <c r="B163" s="205"/>
      <c r="C163" s="68" t="s">
        <v>16</v>
      </c>
      <c r="D163" s="69" t="s">
        <v>40</v>
      </c>
      <c r="E163" s="70" t="s">
        <v>20</v>
      </c>
      <c r="F163" s="69">
        <v>1E-3</v>
      </c>
      <c r="G163" s="69" t="s">
        <v>53</v>
      </c>
      <c r="H163" s="71" t="s">
        <v>53</v>
      </c>
    </row>
    <row r="164" spans="2:8" ht="15" thickBot="1" x14ac:dyDescent="0.35">
      <c r="C164" s="42"/>
      <c r="D164" s="43"/>
      <c r="E164" s="44"/>
      <c r="F164" s="43"/>
      <c r="G164" s="43"/>
      <c r="H164" s="45"/>
    </row>
    <row r="165" spans="2:8" x14ac:dyDescent="0.3">
      <c r="B165" s="206" t="s">
        <v>171</v>
      </c>
      <c r="C165" s="72" t="s">
        <v>107</v>
      </c>
      <c r="D165" s="73" t="s">
        <v>37</v>
      </c>
      <c r="E165" s="74" t="s">
        <v>110</v>
      </c>
      <c r="F165" s="73">
        <v>0.9</v>
      </c>
      <c r="G165" s="73">
        <v>0</v>
      </c>
      <c r="H165" s="75">
        <v>1</v>
      </c>
    </row>
    <row r="166" spans="2:8" x14ac:dyDescent="0.3">
      <c r="B166" s="207"/>
      <c r="C166" s="76" t="s">
        <v>141</v>
      </c>
      <c r="D166" s="77" t="s">
        <v>39</v>
      </c>
      <c r="E166" s="78" t="s">
        <v>175</v>
      </c>
      <c r="F166" s="77"/>
      <c r="G166" s="77"/>
      <c r="H166" s="79"/>
    </row>
    <row r="167" spans="2:8" x14ac:dyDescent="0.3">
      <c r="B167" s="207"/>
      <c r="C167" s="76" t="s">
        <v>172</v>
      </c>
      <c r="D167" s="77" t="s">
        <v>40</v>
      </c>
      <c r="E167" s="78" t="s">
        <v>176</v>
      </c>
      <c r="F167" s="77"/>
      <c r="G167" s="77"/>
      <c r="H167" s="79"/>
    </row>
    <row r="168" spans="2:8" x14ac:dyDescent="0.3">
      <c r="B168" s="207"/>
      <c r="C168" s="76" t="s">
        <v>173</v>
      </c>
      <c r="D168" s="77" t="s">
        <v>41</v>
      </c>
      <c r="E168" s="78" t="s">
        <v>177</v>
      </c>
      <c r="F168" s="77"/>
      <c r="G168" s="77"/>
      <c r="H168" s="79"/>
    </row>
    <row r="169" spans="2:8" ht="15" thickBot="1" x14ac:dyDescent="0.35">
      <c r="B169" s="208"/>
      <c r="C169" s="76" t="s">
        <v>155</v>
      </c>
      <c r="D169" s="77" t="s">
        <v>137</v>
      </c>
      <c r="E169" s="78" t="s">
        <v>180</v>
      </c>
      <c r="F169" s="77"/>
      <c r="G169" s="77"/>
      <c r="H169" s="79"/>
    </row>
    <row r="170" spans="2:8" ht="15" thickBot="1" x14ac:dyDescent="0.35">
      <c r="C170" s="21"/>
      <c r="D170" s="22"/>
      <c r="E170" s="23"/>
      <c r="F170" s="22"/>
      <c r="G170" s="22"/>
      <c r="H170" s="24"/>
    </row>
    <row r="171" spans="2:8" ht="15" thickBot="1" x14ac:dyDescent="0.35">
      <c r="B171" s="181" t="s">
        <v>208</v>
      </c>
      <c r="C171" s="168" t="s">
        <v>671</v>
      </c>
      <c r="D171" s="169" t="s">
        <v>43</v>
      </c>
      <c r="E171" s="182" t="s">
        <v>429</v>
      </c>
      <c r="F171" s="169"/>
      <c r="G171" s="169"/>
      <c r="H171" s="170"/>
    </row>
  </sheetData>
  <mergeCells count="5">
    <mergeCell ref="B54:B104"/>
    <mergeCell ref="B106:B115"/>
    <mergeCell ref="B117:B158"/>
    <mergeCell ref="B160:B163"/>
    <mergeCell ref="B165:B169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6B9D-6209-4F23-8A8E-1E7DB722824F}">
  <dimension ref="B1:H39"/>
  <sheetViews>
    <sheetView topLeftCell="B1" zoomScale="60" zoomScaleNormal="60" workbookViewId="0">
      <selection activeCell="D24" sqref="D24"/>
    </sheetView>
  </sheetViews>
  <sheetFormatPr defaultRowHeight="14.4" x14ac:dyDescent="0.3"/>
  <cols>
    <col min="2" max="2" width="19.44140625" customWidth="1"/>
    <col min="3" max="3" width="39.77734375" customWidth="1"/>
    <col min="4" max="4" width="17.21875" customWidth="1"/>
    <col min="5" max="5" width="44.88671875" customWidth="1"/>
    <col min="6" max="6" width="28" customWidth="1"/>
    <col min="7" max="7" width="14.77734375" customWidth="1"/>
    <col min="8" max="8" width="23.6640625" customWidth="1"/>
  </cols>
  <sheetData>
    <row r="1" spans="2:8" ht="15" thickBot="1" x14ac:dyDescent="0.35"/>
    <row r="2" spans="2:8" ht="15" thickBot="1" x14ac:dyDescent="0.35">
      <c r="C2" s="4" t="s">
        <v>86</v>
      </c>
      <c r="D2" s="5" t="s">
        <v>47</v>
      </c>
      <c r="E2" s="6" t="s">
        <v>48</v>
      </c>
      <c r="F2" s="5" t="s">
        <v>49</v>
      </c>
      <c r="G2" s="5" t="s">
        <v>50</v>
      </c>
      <c r="H2" s="7" t="s">
        <v>51</v>
      </c>
    </row>
    <row r="3" spans="2:8" ht="28.8" x14ac:dyDescent="0.3">
      <c r="B3" s="197" t="s">
        <v>80</v>
      </c>
      <c r="C3" s="12" t="s">
        <v>687</v>
      </c>
      <c r="D3" s="13" t="s">
        <v>710</v>
      </c>
      <c r="E3" s="14" t="s">
        <v>694</v>
      </c>
      <c r="F3" s="16">
        <v>1.10062893081761E-4</v>
      </c>
      <c r="G3" s="13"/>
      <c r="H3" s="15"/>
    </row>
    <row r="4" spans="2:8" ht="28.8" x14ac:dyDescent="0.3">
      <c r="B4" s="198"/>
      <c r="C4" s="12" t="s">
        <v>688</v>
      </c>
      <c r="D4" s="13" t="s">
        <v>710</v>
      </c>
      <c r="E4" s="14" t="s">
        <v>695</v>
      </c>
      <c r="F4" s="16">
        <v>1.4150943396226413E-4</v>
      </c>
      <c r="G4" s="13"/>
      <c r="H4" s="15"/>
    </row>
    <row r="5" spans="2:8" x14ac:dyDescent="0.3">
      <c r="B5" s="198"/>
      <c r="C5" s="12" t="s">
        <v>689</v>
      </c>
      <c r="D5" s="46" t="s">
        <v>697</v>
      </c>
      <c r="E5" s="14" t="s">
        <v>696</v>
      </c>
      <c r="F5" s="16">
        <v>7.142857142857142E-5</v>
      </c>
      <c r="G5" s="13"/>
      <c r="H5" s="15"/>
    </row>
    <row r="6" spans="2:8" x14ac:dyDescent="0.3">
      <c r="B6" s="198"/>
      <c r="C6" s="12" t="s">
        <v>690</v>
      </c>
      <c r="D6" s="46" t="s">
        <v>697</v>
      </c>
      <c r="E6" s="14" t="s">
        <v>698</v>
      </c>
      <c r="F6" s="16">
        <v>2.8571428571428568E-4</v>
      </c>
      <c r="G6" s="13"/>
      <c r="H6" s="15"/>
    </row>
    <row r="7" spans="2:8" ht="28.8" x14ac:dyDescent="0.3">
      <c r="B7" s="198"/>
      <c r="C7" s="12" t="s">
        <v>711</v>
      </c>
      <c r="D7" s="46" t="s">
        <v>37</v>
      </c>
      <c r="E7" s="14" t="s">
        <v>714</v>
      </c>
      <c r="F7" s="16">
        <v>1</v>
      </c>
      <c r="G7" s="13"/>
      <c r="H7" s="15"/>
    </row>
    <row r="8" spans="2:8" x14ac:dyDescent="0.3">
      <c r="B8" s="198"/>
      <c r="C8" s="12" t="s">
        <v>712</v>
      </c>
      <c r="D8" s="46" t="s">
        <v>37</v>
      </c>
      <c r="E8" s="14" t="s">
        <v>715</v>
      </c>
      <c r="F8" s="16">
        <v>13</v>
      </c>
      <c r="G8" s="13"/>
      <c r="H8" s="15"/>
    </row>
    <row r="9" spans="2:8" ht="15" thickBot="1" x14ac:dyDescent="0.35">
      <c r="B9" s="198"/>
      <c r="C9" s="12" t="s">
        <v>713</v>
      </c>
      <c r="D9" s="46" t="s">
        <v>37</v>
      </c>
      <c r="E9" s="14" t="s">
        <v>716</v>
      </c>
      <c r="F9" s="16">
        <v>3.0000000000000001E-3</v>
      </c>
      <c r="G9" s="13"/>
      <c r="H9" s="15"/>
    </row>
    <row r="10" spans="2:8" x14ac:dyDescent="0.3">
      <c r="B10" s="201"/>
      <c r="C10" s="8" t="s">
        <v>702</v>
      </c>
      <c r="D10" s="117" t="s">
        <v>703</v>
      </c>
      <c r="E10" s="10" t="s">
        <v>707</v>
      </c>
      <c r="F10" s="121" t="s">
        <v>717</v>
      </c>
      <c r="G10" s="9"/>
      <c r="H10" s="11"/>
    </row>
    <row r="11" spans="2:8" x14ac:dyDescent="0.3">
      <c r="B11" s="201"/>
      <c r="C11" s="12" t="s">
        <v>691</v>
      </c>
      <c r="D11" s="46" t="s">
        <v>704</v>
      </c>
      <c r="E11" s="14" t="s">
        <v>708</v>
      </c>
      <c r="F11" s="16" t="s">
        <v>717</v>
      </c>
      <c r="G11" s="13"/>
      <c r="H11" s="15"/>
    </row>
    <row r="12" spans="2:8" x14ac:dyDescent="0.3">
      <c r="B12" s="201"/>
      <c r="C12" s="12" t="s">
        <v>692</v>
      </c>
      <c r="D12" s="46" t="s">
        <v>704</v>
      </c>
      <c r="E12" s="14" t="s">
        <v>709</v>
      </c>
      <c r="F12" s="16" t="s">
        <v>717</v>
      </c>
      <c r="G12" s="13"/>
      <c r="H12" s="15"/>
    </row>
    <row r="13" spans="2:8" x14ac:dyDescent="0.3">
      <c r="B13" s="201"/>
      <c r="C13" s="12" t="s">
        <v>693</v>
      </c>
      <c r="D13" s="46" t="s">
        <v>705</v>
      </c>
      <c r="E13" s="14" t="s">
        <v>706</v>
      </c>
      <c r="F13" s="16" t="s">
        <v>717</v>
      </c>
      <c r="G13" s="13"/>
      <c r="H13" s="15"/>
    </row>
    <row r="14" spans="2:8" ht="15" thickBot="1" x14ac:dyDescent="0.35">
      <c r="B14" s="202"/>
      <c r="C14" s="17"/>
      <c r="D14" s="52"/>
      <c r="E14" s="19"/>
      <c r="F14" s="106"/>
      <c r="G14" s="52"/>
      <c r="H14" s="20"/>
    </row>
    <row r="15" spans="2:8" ht="15" thickBot="1" x14ac:dyDescent="0.35">
      <c r="C15" s="28"/>
      <c r="D15" s="29"/>
      <c r="E15" s="30"/>
      <c r="F15" s="29"/>
      <c r="G15" s="29"/>
      <c r="H15" s="31"/>
    </row>
    <row r="16" spans="2:8" x14ac:dyDescent="0.3">
      <c r="B16" s="197" t="s">
        <v>82</v>
      </c>
      <c r="C16" s="8" t="s">
        <v>0</v>
      </c>
      <c r="D16" s="9" t="s">
        <v>35</v>
      </c>
      <c r="E16" s="9" t="s">
        <v>120</v>
      </c>
      <c r="F16" s="9"/>
      <c r="G16" s="9"/>
      <c r="H16" s="11"/>
    </row>
    <row r="17" spans="2:8" x14ac:dyDescent="0.3">
      <c r="B17" s="198"/>
      <c r="C17" s="12" t="s">
        <v>63</v>
      </c>
      <c r="D17" s="13" t="s">
        <v>34</v>
      </c>
      <c r="E17" s="13" t="s">
        <v>119</v>
      </c>
      <c r="F17" s="13"/>
      <c r="G17" s="13"/>
      <c r="H17" s="15"/>
    </row>
    <row r="18" spans="2:8" x14ac:dyDescent="0.3">
      <c r="B18" s="198"/>
      <c r="C18" s="12" t="s">
        <v>621</v>
      </c>
      <c r="D18" s="46" t="s">
        <v>634</v>
      </c>
      <c r="E18" s="98" t="s">
        <v>635</v>
      </c>
      <c r="F18" s="13"/>
      <c r="G18" s="13"/>
      <c r="H18" s="15"/>
    </row>
    <row r="19" spans="2:8" x14ac:dyDescent="0.3">
      <c r="B19" s="198"/>
      <c r="C19" s="12" t="s">
        <v>622</v>
      </c>
      <c r="D19" s="46" t="s">
        <v>37</v>
      </c>
      <c r="E19" s="46" t="s">
        <v>622</v>
      </c>
      <c r="F19" s="13"/>
      <c r="G19" s="13"/>
      <c r="H19" s="15"/>
    </row>
    <row r="20" spans="2:8" ht="15" thickBot="1" x14ac:dyDescent="0.35">
      <c r="B20" s="199"/>
      <c r="C20" s="17" t="s">
        <v>246</v>
      </c>
      <c r="D20" s="46" t="s">
        <v>322</v>
      </c>
      <c r="E20" s="98" t="s">
        <v>636</v>
      </c>
      <c r="F20" s="18"/>
      <c r="G20" s="18"/>
      <c r="H20" s="20"/>
    </row>
    <row r="21" spans="2:8" ht="15" thickBot="1" x14ac:dyDescent="0.35">
      <c r="C21" s="21"/>
      <c r="D21" s="22"/>
      <c r="E21" s="23"/>
      <c r="F21" s="22"/>
      <c r="G21" s="22"/>
      <c r="H21" s="24"/>
    </row>
    <row r="22" spans="2:8" x14ac:dyDescent="0.3">
      <c r="B22" s="197" t="s">
        <v>83</v>
      </c>
      <c r="C22" s="8" t="s">
        <v>159</v>
      </c>
      <c r="D22" s="9" t="s">
        <v>72</v>
      </c>
      <c r="E22" s="9" t="s">
        <v>73</v>
      </c>
      <c r="F22" s="9"/>
      <c r="G22" s="9"/>
      <c r="H22" s="11"/>
    </row>
    <row r="23" spans="2:8" x14ac:dyDescent="0.3">
      <c r="B23" s="198"/>
      <c r="C23" s="12" t="s">
        <v>160</v>
      </c>
      <c r="D23" s="13" t="s">
        <v>72</v>
      </c>
      <c r="E23" s="14" t="s">
        <v>73</v>
      </c>
      <c r="F23" s="13"/>
      <c r="G23" s="13"/>
      <c r="H23" s="15"/>
    </row>
    <row r="24" spans="2:8" x14ac:dyDescent="0.3">
      <c r="B24" s="198"/>
      <c r="C24" s="12" t="s">
        <v>71</v>
      </c>
      <c r="D24" s="13" t="s">
        <v>72</v>
      </c>
      <c r="E24" s="14" t="s">
        <v>73</v>
      </c>
      <c r="F24" s="13"/>
      <c r="G24" s="13"/>
      <c r="H24" s="15"/>
    </row>
    <row r="25" spans="2:8" ht="15" thickBot="1" x14ac:dyDescent="0.35">
      <c r="B25" s="199"/>
      <c r="C25" s="12" t="s">
        <v>74</v>
      </c>
      <c r="D25" s="13" t="s">
        <v>72</v>
      </c>
      <c r="E25" s="14" t="s">
        <v>73</v>
      </c>
      <c r="F25" s="13"/>
      <c r="G25" s="13"/>
      <c r="H25" s="15"/>
    </row>
    <row r="26" spans="2:8" ht="15" thickBot="1" x14ac:dyDescent="0.35">
      <c r="C26" s="21"/>
      <c r="D26" s="22"/>
      <c r="E26" s="23"/>
      <c r="F26" s="22"/>
      <c r="G26" s="22"/>
      <c r="H26" s="24"/>
    </row>
    <row r="27" spans="2:8" x14ac:dyDescent="0.3">
      <c r="B27" s="203" t="s">
        <v>591</v>
      </c>
      <c r="C27" s="63" t="s">
        <v>153</v>
      </c>
      <c r="D27" s="64" t="s">
        <v>162</v>
      </c>
      <c r="E27" s="64" t="s">
        <v>163</v>
      </c>
      <c r="F27" s="64"/>
      <c r="G27" s="64"/>
      <c r="H27" s="127"/>
    </row>
    <row r="28" spans="2:8" x14ac:dyDescent="0.3">
      <c r="B28" s="204"/>
      <c r="C28" s="68" t="s">
        <v>152</v>
      </c>
      <c r="D28" s="69" t="s">
        <v>162</v>
      </c>
      <c r="E28" s="69" t="s">
        <v>168</v>
      </c>
      <c r="F28" s="69"/>
      <c r="G28" s="69"/>
      <c r="H28" s="71"/>
    </row>
    <row r="29" spans="2:8" ht="15" thickBot="1" x14ac:dyDescent="0.35">
      <c r="B29" s="205"/>
      <c r="C29" s="128" t="s">
        <v>17</v>
      </c>
      <c r="D29" s="129" t="s">
        <v>41</v>
      </c>
      <c r="E29" s="129" t="s">
        <v>21</v>
      </c>
      <c r="F29" s="129"/>
      <c r="G29" s="129"/>
      <c r="H29" s="130"/>
    </row>
    <row r="30" spans="2:8" ht="15" thickBot="1" x14ac:dyDescent="0.35">
      <c r="C30" s="21"/>
      <c r="D30" s="22"/>
      <c r="E30" s="23"/>
      <c r="F30" s="22"/>
      <c r="G30" s="22"/>
      <c r="H30" s="24"/>
    </row>
    <row r="31" spans="2:8" x14ac:dyDescent="0.3">
      <c r="B31" s="206" t="s">
        <v>592</v>
      </c>
      <c r="C31" s="72" t="s">
        <v>108</v>
      </c>
      <c r="D31" s="73" t="s">
        <v>37</v>
      </c>
      <c r="E31" s="73" t="s">
        <v>111</v>
      </c>
      <c r="F31" s="73">
        <v>0.9</v>
      </c>
      <c r="G31" s="73">
        <v>0</v>
      </c>
      <c r="H31" s="75">
        <v>1</v>
      </c>
    </row>
    <row r="32" spans="2:8" x14ac:dyDescent="0.3">
      <c r="B32" s="207"/>
      <c r="C32" s="76" t="s">
        <v>154</v>
      </c>
      <c r="D32" s="77" t="s">
        <v>137</v>
      </c>
      <c r="E32" s="77" t="s">
        <v>179</v>
      </c>
      <c r="F32" s="77"/>
      <c r="G32" s="77"/>
      <c r="H32" s="79"/>
    </row>
    <row r="33" spans="2:8" x14ac:dyDescent="0.3">
      <c r="B33" s="207"/>
      <c r="C33" s="76" t="s">
        <v>169</v>
      </c>
      <c r="D33" s="77" t="s">
        <v>137</v>
      </c>
      <c r="E33" s="77" t="s">
        <v>181</v>
      </c>
      <c r="F33" s="77"/>
      <c r="G33" s="77"/>
      <c r="H33" s="79"/>
    </row>
    <row r="34" spans="2:8" ht="15" thickBot="1" x14ac:dyDescent="0.35">
      <c r="B34" s="208"/>
      <c r="C34" s="80" t="s">
        <v>173</v>
      </c>
      <c r="D34" s="81" t="s">
        <v>678</v>
      </c>
      <c r="E34" s="81" t="s">
        <v>177</v>
      </c>
      <c r="F34" s="81"/>
      <c r="G34" s="81"/>
      <c r="H34" s="83"/>
    </row>
    <row r="35" spans="2:8" ht="15" thickBot="1" x14ac:dyDescent="0.35">
      <c r="C35" s="21"/>
      <c r="D35" s="22"/>
      <c r="E35" s="23"/>
      <c r="F35" s="22"/>
      <c r="G35" s="22"/>
      <c r="H35" s="24"/>
    </row>
    <row r="36" spans="2:8" x14ac:dyDescent="0.3">
      <c r="B36" s="226" t="s">
        <v>9</v>
      </c>
      <c r="C36" s="131" t="s">
        <v>593</v>
      </c>
      <c r="D36" s="132" t="s">
        <v>609</v>
      </c>
      <c r="E36" s="132" t="s">
        <v>610</v>
      </c>
      <c r="F36" s="132"/>
      <c r="G36" s="132"/>
      <c r="H36" s="133"/>
    </row>
    <row r="37" spans="2:8" x14ac:dyDescent="0.3">
      <c r="B37" s="227"/>
      <c r="C37" s="134" t="s">
        <v>623</v>
      </c>
      <c r="D37" s="135" t="s">
        <v>624</v>
      </c>
      <c r="E37" s="135" t="s">
        <v>625</v>
      </c>
      <c r="F37" s="135"/>
      <c r="G37" s="135"/>
      <c r="H37" s="136"/>
    </row>
    <row r="38" spans="2:8" x14ac:dyDescent="0.3">
      <c r="B38" s="227"/>
      <c r="C38" s="134" t="s">
        <v>594</v>
      </c>
      <c r="D38" s="135" t="s">
        <v>37</v>
      </c>
      <c r="E38" s="135" t="s">
        <v>611</v>
      </c>
      <c r="F38" s="135"/>
      <c r="G38" s="135"/>
      <c r="H38" s="136"/>
    </row>
    <row r="39" spans="2:8" ht="15" thickBot="1" x14ac:dyDescent="0.35">
      <c r="B39" s="228"/>
      <c r="C39" s="137" t="s">
        <v>595</v>
      </c>
      <c r="D39" s="138" t="s">
        <v>37</v>
      </c>
      <c r="E39" s="138" t="s">
        <v>612</v>
      </c>
      <c r="F39" s="138"/>
      <c r="G39" s="138"/>
      <c r="H39" s="139"/>
    </row>
  </sheetData>
  <mergeCells count="6">
    <mergeCell ref="B3:B14"/>
    <mergeCell ref="B36:B39"/>
    <mergeCell ref="B16:B20"/>
    <mergeCell ref="B22:B25"/>
    <mergeCell ref="B27:B29"/>
    <mergeCell ref="B31:B3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8CA3-0AF1-4E80-A74D-AB6F88D944E4}">
  <dimension ref="B1:H17"/>
  <sheetViews>
    <sheetView workbookViewId="0">
      <selection activeCell="E33" sqref="E33"/>
    </sheetView>
  </sheetViews>
  <sheetFormatPr defaultRowHeight="14.4" x14ac:dyDescent="0.3"/>
  <cols>
    <col min="2" max="2" width="18.44140625" customWidth="1"/>
    <col min="5" max="5" width="38.44140625" customWidth="1"/>
  </cols>
  <sheetData>
    <row r="1" spans="2:8" ht="15" thickBot="1" x14ac:dyDescent="0.35"/>
    <row r="2" spans="2:8" ht="15" thickBot="1" x14ac:dyDescent="0.35">
      <c r="C2" s="4" t="s">
        <v>86</v>
      </c>
      <c r="D2" s="5" t="s">
        <v>47</v>
      </c>
      <c r="E2" s="6" t="s">
        <v>48</v>
      </c>
      <c r="F2" s="5" t="s">
        <v>49</v>
      </c>
      <c r="G2" s="5" t="s">
        <v>50</v>
      </c>
      <c r="H2" s="7" t="s">
        <v>51</v>
      </c>
    </row>
    <row r="3" spans="2:8" x14ac:dyDescent="0.3">
      <c r="B3" s="197" t="s">
        <v>80</v>
      </c>
      <c r="C3" s="12"/>
      <c r="D3" s="13"/>
      <c r="E3" s="14"/>
      <c r="F3" s="16"/>
      <c r="G3" s="13"/>
      <c r="H3" s="15"/>
    </row>
    <row r="4" spans="2:8" ht="15" thickBot="1" x14ac:dyDescent="0.35">
      <c r="B4" s="199"/>
      <c r="C4" s="12"/>
      <c r="D4" s="46"/>
      <c r="E4" s="14"/>
      <c r="F4" s="16"/>
      <c r="G4" s="46"/>
      <c r="H4" s="15"/>
    </row>
    <row r="5" spans="2:8" ht="15" thickBot="1" x14ac:dyDescent="0.35">
      <c r="C5" s="42"/>
      <c r="D5" s="43"/>
      <c r="E5" s="44"/>
      <c r="F5" s="43"/>
      <c r="G5" s="43"/>
      <c r="H5" s="45"/>
    </row>
    <row r="6" spans="2:8" x14ac:dyDescent="0.3">
      <c r="B6" s="200" t="s">
        <v>82</v>
      </c>
      <c r="C6" s="8" t="s">
        <v>627</v>
      </c>
      <c r="D6" s="9" t="s">
        <v>43</v>
      </c>
      <c r="E6" s="9" t="s">
        <v>629</v>
      </c>
      <c r="F6" s="9"/>
      <c r="G6" s="9"/>
      <c r="H6" s="11"/>
    </row>
    <row r="7" spans="2:8" x14ac:dyDescent="0.3">
      <c r="B7" s="201"/>
      <c r="C7" s="12" t="s">
        <v>0</v>
      </c>
      <c r="D7" s="13" t="s">
        <v>35</v>
      </c>
      <c r="E7" s="13" t="s">
        <v>548</v>
      </c>
      <c r="F7" s="13"/>
      <c r="G7" s="13"/>
      <c r="H7" s="15"/>
    </row>
    <row r="8" spans="2:8" x14ac:dyDescent="0.3">
      <c r="B8" s="201"/>
      <c r="C8" s="12" t="s">
        <v>63</v>
      </c>
      <c r="D8" s="13" t="s">
        <v>34</v>
      </c>
      <c r="E8" s="13" t="s">
        <v>119</v>
      </c>
      <c r="F8" s="13"/>
      <c r="G8" s="13"/>
      <c r="H8" s="15"/>
    </row>
    <row r="9" spans="2:8" x14ac:dyDescent="0.3">
      <c r="B9" s="201"/>
      <c r="C9" s="12" t="s">
        <v>630</v>
      </c>
      <c r="D9" s="13" t="s">
        <v>619</v>
      </c>
      <c r="E9" s="13" t="s">
        <v>620</v>
      </c>
      <c r="F9" s="13"/>
      <c r="G9" s="13"/>
      <c r="H9" s="15"/>
    </row>
    <row r="10" spans="2:8" x14ac:dyDescent="0.3">
      <c r="B10" s="201"/>
      <c r="C10" s="12" t="s">
        <v>631</v>
      </c>
      <c r="D10" s="13" t="s">
        <v>45</v>
      </c>
      <c r="E10" s="46" t="s">
        <v>640</v>
      </c>
      <c r="F10" s="13"/>
      <c r="G10" s="13"/>
      <c r="H10" s="15"/>
    </row>
    <row r="11" spans="2:8" x14ac:dyDescent="0.3">
      <c r="B11" s="201"/>
      <c r="C11" s="12" t="s">
        <v>146</v>
      </c>
      <c r="D11" s="13" t="s">
        <v>147</v>
      </c>
      <c r="E11" s="13" t="s">
        <v>637</v>
      </c>
      <c r="F11" s="13"/>
      <c r="G11" s="13"/>
      <c r="H11" s="15"/>
    </row>
    <row r="12" spans="2:8" ht="15" thickBot="1" x14ac:dyDescent="0.35">
      <c r="B12" s="202"/>
      <c r="C12" s="17" t="s">
        <v>632</v>
      </c>
      <c r="D12" s="18" t="s">
        <v>639</v>
      </c>
      <c r="E12" s="18" t="s">
        <v>638</v>
      </c>
      <c r="F12" s="18"/>
      <c r="G12" s="18"/>
      <c r="H12" s="20"/>
    </row>
    <row r="13" spans="2:8" ht="15" thickBot="1" x14ac:dyDescent="0.35">
      <c r="C13" s="28"/>
      <c r="D13" s="29"/>
      <c r="E13" s="30"/>
      <c r="F13" s="29"/>
      <c r="G13" s="29"/>
      <c r="H13" s="31"/>
    </row>
    <row r="14" spans="2:8" x14ac:dyDescent="0.3">
      <c r="B14" s="197" t="s">
        <v>83</v>
      </c>
      <c r="C14" s="163" t="s">
        <v>633</v>
      </c>
      <c r="D14" s="117" t="s">
        <v>72</v>
      </c>
      <c r="E14" s="117" t="s">
        <v>73</v>
      </c>
      <c r="F14" s="9"/>
      <c r="G14" s="9"/>
      <c r="H14" s="11"/>
    </row>
    <row r="15" spans="2:8" ht="15" thickBot="1" x14ac:dyDescent="0.35">
      <c r="B15" s="199"/>
      <c r="C15" s="48" t="s">
        <v>158</v>
      </c>
      <c r="D15" s="52" t="s">
        <v>72</v>
      </c>
      <c r="E15" s="52" t="s">
        <v>73</v>
      </c>
      <c r="F15" s="18"/>
      <c r="G15" s="18"/>
      <c r="H15" s="20"/>
    </row>
    <row r="16" spans="2:8" ht="15" thickBot="1" x14ac:dyDescent="0.35">
      <c r="C16" s="21"/>
      <c r="D16" s="22"/>
      <c r="E16" s="23"/>
      <c r="F16" s="22"/>
      <c r="G16" s="22"/>
      <c r="H16" s="24"/>
    </row>
    <row r="17" spans="2:8" ht="15" thickBot="1" x14ac:dyDescent="0.35">
      <c r="B17" s="183" t="s">
        <v>146</v>
      </c>
      <c r="C17" s="184" t="s">
        <v>626</v>
      </c>
      <c r="D17" s="185" t="s">
        <v>147</v>
      </c>
      <c r="E17" s="185" t="s">
        <v>628</v>
      </c>
      <c r="F17" s="185"/>
      <c r="G17" s="185"/>
      <c r="H17" s="186"/>
    </row>
  </sheetData>
  <mergeCells count="3">
    <mergeCell ref="B3:B4"/>
    <mergeCell ref="B14:B15"/>
    <mergeCell ref="B6:B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F7A40-E151-4EF9-B89C-CFB8AEAAD788}">
  <dimension ref="B1:H10"/>
  <sheetViews>
    <sheetView workbookViewId="0">
      <selection activeCell="I25" sqref="I25"/>
    </sheetView>
  </sheetViews>
  <sheetFormatPr defaultRowHeight="14.4" x14ac:dyDescent="0.3"/>
  <cols>
    <col min="2" max="2" width="18.44140625" customWidth="1"/>
    <col min="5" max="5" width="38.44140625" customWidth="1"/>
  </cols>
  <sheetData>
    <row r="1" spans="2:8" ht="15" thickBot="1" x14ac:dyDescent="0.35"/>
    <row r="2" spans="2:8" ht="15" thickBot="1" x14ac:dyDescent="0.35">
      <c r="C2" s="4" t="s">
        <v>86</v>
      </c>
      <c r="D2" s="5" t="s">
        <v>47</v>
      </c>
      <c r="E2" s="6" t="s">
        <v>48</v>
      </c>
      <c r="F2" s="5" t="s">
        <v>49</v>
      </c>
      <c r="G2" s="5" t="s">
        <v>50</v>
      </c>
      <c r="H2" s="7" t="s">
        <v>51</v>
      </c>
    </row>
    <row r="3" spans="2:8" x14ac:dyDescent="0.3">
      <c r="B3" s="197" t="s">
        <v>80</v>
      </c>
      <c r="C3" s="12"/>
      <c r="D3" s="13"/>
      <c r="E3" s="14"/>
      <c r="F3" s="16"/>
      <c r="G3" s="13"/>
      <c r="H3" s="15"/>
    </row>
    <row r="4" spans="2:8" ht="15" thickBot="1" x14ac:dyDescent="0.35">
      <c r="B4" s="199"/>
      <c r="C4" s="12"/>
      <c r="D4" s="46"/>
      <c r="E4" s="14"/>
      <c r="F4" s="16"/>
      <c r="G4" s="46"/>
      <c r="H4" s="15"/>
    </row>
    <row r="5" spans="2:8" ht="15" thickBot="1" x14ac:dyDescent="0.35">
      <c r="C5" s="42"/>
      <c r="D5" s="43"/>
      <c r="E5" s="44"/>
      <c r="F5" s="43"/>
      <c r="G5" s="43"/>
      <c r="H5" s="45"/>
    </row>
    <row r="6" spans="2:8" x14ac:dyDescent="0.3">
      <c r="B6" s="229" t="s">
        <v>82</v>
      </c>
      <c r="C6" s="8" t="s">
        <v>641</v>
      </c>
      <c r="D6" s="115" t="s">
        <v>341</v>
      </c>
      <c r="E6" s="9" t="s">
        <v>643</v>
      </c>
      <c r="F6" s="9"/>
      <c r="G6" s="9"/>
      <c r="H6" s="11"/>
    </row>
    <row r="7" spans="2:8" x14ac:dyDescent="0.3">
      <c r="B7" s="230"/>
      <c r="C7" s="12" t="s">
        <v>0</v>
      </c>
      <c r="D7" s="13" t="s">
        <v>35</v>
      </c>
      <c r="E7" s="13" t="s">
        <v>548</v>
      </c>
      <c r="F7" s="13"/>
      <c r="G7" s="13"/>
      <c r="H7" s="15"/>
    </row>
    <row r="8" spans="2:8" x14ac:dyDescent="0.3">
      <c r="B8" s="230"/>
      <c r="C8" s="12" t="s">
        <v>63</v>
      </c>
      <c r="D8" s="13" t="s">
        <v>34</v>
      </c>
      <c r="E8" s="13" t="s">
        <v>119</v>
      </c>
      <c r="F8" s="13"/>
      <c r="G8" s="13"/>
      <c r="H8" s="15"/>
    </row>
    <row r="9" spans="2:8" x14ac:dyDescent="0.3">
      <c r="B9" s="230"/>
      <c r="C9" s="12" t="s">
        <v>642</v>
      </c>
      <c r="D9" s="46" t="s">
        <v>644</v>
      </c>
      <c r="E9" s="108" t="s">
        <v>341</v>
      </c>
      <c r="F9" s="13"/>
      <c r="G9" s="13"/>
      <c r="H9" s="15"/>
    </row>
    <row r="10" spans="2:8" ht="15" thickBot="1" x14ac:dyDescent="0.35">
      <c r="B10" s="231"/>
      <c r="C10" s="17" t="s">
        <v>30</v>
      </c>
      <c r="D10" s="18" t="s">
        <v>67</v>
      </c>
      <c r="E10" s="19" t="s">
        <v>68</v>
      </c>
      <c r="F10" s="18"/>
      <c r="G10" s="18"/>
      <c r="H10" s="20"/>
    </row>
  </sheetData>
  <mergeCells count="2">
    <mergeCell ref="B3:B4"/>
    <mergeCell ref="B6:B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54BA4-4D5B-4DCE-96A4-8C46248B61BE}">
  <dimension ref="B1:H28"/>
  <sheetViews>
    <sheetView zoomScale="73" workbookViewId="0">
      <selection activeCell="E31" sqref="E31"/>
    </sheetView>
  </sheetViews>
  <sheetFormatPr defaultRowHeight="14.4" x14ac:dyDescent="0.3"/>
  <cols>
    <col min="2" max="2" width="24.77734375" customWidth="1"/>
    <col min="3" max="3" width="14.6640625" customWidth="1"/>
    <col min="5" max="5" width="36.88671875" customWidth="1"/>
    <col min="6" max="6" width="13.6640625" customWidth="1"/>
    <col min="7" max="7" width="14.6640625" customWidth="1"/>
    <col min="8" max="8" width="17.33203125" customWidth="1"/>
  </cols>
  <sheetData>
    <row r="1" spans="2:8" ht="15" thickBot="1" x14ac:dyDescent="0.35"/>
    <row r="2" spans="2:8" ht="15" thickBot="1" x14ac:dyDescent="0.35">
      <c r="C2" s="4" t="s">
        <v>86</v>
      </c>
      <c r="D2" s="5" t="s">
        <v>47</v>
      </c>
      <c r="E2" s="6" t="s">
        <v>48</v>
      </c>
      <c r="F2" s="5" t="s">
        <v>49</v>
      </c>
      <c r="G2" s="5" t="s">
        <v>50</v>
      </c>
      <c r="H2" s="7" t="s">
        <v>51</v>
      </c>
    </row>
    <row r="3" spans="2:8" x14ac:dyDescent="0.3">
      <c r="B3" s="197" t="s">
        <v>80</v>
      </c>
      <c r="C3" s="12"/>
      <c r="D3" s="13"/>
      <c r="E3" s="14"/>
      <c r="F3" s="16"/>
      <c r="G3" s="13"/>
      <c r="H3" s="15"/>
    </row>
    <row r="4" spans="2:8" ht="15" thickBot="1" x14ac:dyDescent="0.35">
      <c r="B4" s="199"/>
      <c r="C4" s="12"/>
      <c r="D4" s="46"/>
      <c r="E4" s="14"/>
      <c r="F4" s="16"/>
      <c r="G4" s="46"/>
      <c r="H4" s="15"/>
    </row>
    <row r="5" spans="2:8" ht="15" thickBot="1" x14ac:dyDescent="0.35">
      <c r="C5" s="21"/>
      <c r="D5" s="22"/>
      <c r="E5" s="23"/>
      <c r="F5" s="22"/>
      <c r="G5" s="22"/>
      <c r="H5" s="24"/>
    </row>
    <row r="6" spans="2:8" x14ac:dyDescent="0.3">
      <c r="B6" s="197" t="s">
        <v>83</v>
      </c>
      <c r="C6" s="8" t="s">
        <v>645</v>
      </c>
      <c r="D6" s="13" t="s">
        <v>72</v>
      </c>
      <c r="E6" s="14" t="s">
        <v>73</v>
      </c>
      <c r="F6" s="9"/>
      <c r="G6" s="9"/>
      <c r="H6" s="11"/>
    </row>
    <row r="7" spans="2:8" ht="15.6" customHeight="1" x14ac:dyDescent="0.3">
      <c r="B7" s="198"/>
      <c r="C7" s="12" t="s">
        <v>159</v>
      </c>
      <c r="D7" s="13" t="s">
        <v>72</v>
      </c>
      <c r="E7" s="14" t="s">
        <v>73</v>
      </c>
      <c r="F7" s="13"/>
      <c r="G7" s="13"/>
      <c r="H7" s="15"/>
    </row>
    <row r="8" spans="2:8" ht="15" thickBot="1" x14ac:dyDescent="0.35">
      <c r="B8" s="199"/>
      <c r="C8" s="12" t="s">
        <v>160</v>
      </c>
      <c r="D8" s="13" t="s">
        <v>72</v>
      </c>
      <c r="E8" s="14" t="s">
        <v>73</v>
      </c>
      <c r="F8" s="13"/>
      <c r="G8" s="13"/>
      <c r="H8" s="15"/>
    </row>
    <row r="9" spans="2:8" ht="15" thickBot="1" x14ac:dyDescent="0.35">
      <c r="B9" s="49"/>
      <c r="C9" s="42"/>
      <c r="D9" s="43"/>
      <c r="E9" s="44"/>
      <c r="F9" s="43"/>
      <c r="G9" s="43"/>
      <c r="H9" s="45"/>
    </row>
    <row r="10" spans="2:8" x14ac:dyDescent="0.3">
      <c r="B10" s="197" t="s">
        <v>82</v>
      </c>
      <c r="C10" s="8" t="s">
        <v>236</v>
      </c>
      <c r="D10" s="9" t="s">
        <v>44</v>
      </c>
      <c r="E10" s="9" t="s">
        <v>647</v>
      </c>
      <c r="F10" s="9"/>
      <c r="G10" s="9"/>
      <c r="H10" s="11"/>
    </row>
    <row r="11" spans="2:8" x14ac:dyDescent="0.3">
      <c r="B11" s="198"/>
      <c r="C11" s="12" t="s">
        <v>602</v>
      </c>
      <c r="D11" s="46" t="s">
        <v>37</v>
      </c>
      <c r="E11" s="14" t="s">
        <v>648</v>
      </c>
      <c r="F11" s="13"/>
      <c r="G11" s="13"/>
      <c r="H11" s="15"/>
    </row>
    <row r="12" spans="2:8" x14ac:dyDescent="0.3">
      <c r="B12" s="198"/>
      <c r="C12" s="12" t="s">
        <v>233</v>
      </c>
      <c r="D12" s="46" t="s">
        <v>35</v>
      </c>
      <c r="E12" s="14" t="s">
        <v>649</v>
      </c>
      <c r="F12" s="13"/>
      <c r="G12" s="13"/>
      <c r="H12" s="15"/>
    </row>
    <row r="13" spans="2:8" x14ac:dyDescent="0.3">
      <c r="B13" s="198"/>
      <c r="C13" s="12" t="s">
        <v>238</v>
      </c>
      <c r="D13" s="46" t="s">
        <v>44</v>
      </c>
      <c r="E13" s="14" t="s">
        <v>324</v>
      </c>
      <c r="F13" s="13"/>
      <c r="G13" s="13"/>
      <c r="H13" s="15"/>
    </row>
    <row r="14" spans="2:8" x14ac:dyDescent="0.3">
      <c r="B14" s="198"/>
      <c r="C14" s="12" t="s">
        <v>239</v>
      </c>
      <c r="D14" s="46" t="s">
        <v>341</v>
      </c>
      <c r="E14" s="14" t="s">
        <v>334</v>
      </c>
      <c r="F14" s="13"/>
      <c r="G14" s="13"/>
      <c r="H14" s="15"/>
    </row>
    <row r="15" spans="2:8" x14ac:dyDescent="0.3">
      <c r="B15" s="198"/>
      <c r="C15" s="12" t="s">
        <v>0</v>
      </c>
      <c r="D15" s="46" t="s">
        <v>35</v>
      </c>
      <c r="E15" s="14" t="s">
        <v>548</v>
      </c>
      <c r="F15" s="13"/>
      <c r="G15" s="13"/>
      <c r="H15" s="15"/>
    </row>
    <row r="16" spans="2:8" ht="15" customHeight="1" x14ac:dyDescent="0.3">
      <c r="B16" s="198"/>
      <c r="C16" s="12" t="s">
        <v>63</v>
      </c>
      <c r="D16" s="46" t="s">
        <v>650</v>
      </c>
      <c r="E16" s="14" t="s">
        <v>549</v>
      </c>
      <c r="F16" s="51"/>
      <c r="G16" s="51"/>
      <c r="H16" s="25"/>
    </row>
    <row r="17" spans="2:8" ht="15" customHeight="1" x14ac:dyDescent="0.3">
      <c r="B17" s="198"/>
      <c r="C17" s="12" t="s">
        <v>240</v>
      </c>
      <c r="D17" s="46" t="s">
        <v>650</v>
      </c>
      <c r="E17" s="14" t="s">
        <v>651</v>
      </c>
      <c r="F17" s="51"/>
      <c r="G17" s="51"/>
      <c r="H17" s="25"/>
    </row>
    <row r="18" spans="2:8" ht="15" customHeight="1" x14ac:dyDescent="0.3">
      <c r="B18" s="198"/>
      <c r="C18" s="12" t="s">
        <v>400</v>
      </c>
      <c r="D18" s="46" t="s">
        <v>427</v>
      </c>
      <c r="E18" s="14" t="s">
        <v>652</v>
      </c>
      <c r="F18" s="51"/>
      <c r="G18" s="51"/>
      <c r="H18" s="25"/>
    </row>
    <row r="19" spans="2:8" ht="15" customHeight="1" x14ac:dyDescent="0.3">
      <c r="B19" s="198"/>
      <c r="C19" s="12" t="s">
        <v>29</v>
      </c>
      <c r="D19" s="13" t="s">
        <v>65</v>
      </c>
      <c r="E19" s="14" t="s">
        <v>66</v>
      </c>
      <c r="F19" s="51"/>
      <c r="G19" s="51"/>
      <c r="H19" s="25"/>
    </row>
    <row r="20" spans="2:8" ht="15" customHeight="1" x14ac:dyDescent="0.3">
      <c r="B20" s="198"/>
      <c r="C20" s="12" t="s">
        <v>237</v>
      </c>
      <c r="D20" s="13" t="s">
        <v>322</v>
      </c>
      <c r="E20" s="14" t="s">
        <v>331</v>
      </c>
      <c r="F20" s="51"/>
      <c r="G20" s="51"/>
      <c r="H20" s="25"/>
    </row>
    <row r="21" spans="2:8" ht="15" thickBot="1" x14ac:dyDescent="0.35">
      <c r="C21" s="28"/>
      <c r="D21" s="29"/>
      <c r="E21" s="30"/>
      <c r="F21" s="29"/>
      <c r="G21" s="29"/>
      <c r="H21" s="31"/>
    </row>
    <row r="22" spans="2:8" x14ac:dyDescent="0.3">
      <c r="B22" s="203" t="s">
        <v>170</v>
      </c>
      <c r="C22" s="63" t="s">
        <v>18</v>
      </c>
      <c r="D22" s="64" t="s">
        <v>42</v>
      </c>
      <c r="E22" s="65" t="s">
        <v>22</v>
      </c>
      <c r="F22" s="64"/>
      <c r="G22" s="66"/>
      <c r="H22" s="67"/>
    </row>
    <row r="23" spans="2:8" x14ac:dyDescent="0.3">
      <c r="B23" s="204"/>
      <c r="C23" s="68" t="s">
        <v>151</v>
      </c>
      <c r="D23" s="69" t="s">
        <v>131</v>
      </c>
      <c r="E23" s="70" t="s">
        <v>167</v>
      </c>
      <c r="F23" s="69"/>
      <c r="G23" s="69"/>
      <c r="H23" s="71"/>
    </row>
    <row r="24" spans="2:8" ht="15" thickBot="1" x14ac:dyDescent="0.35">
      <c r="B24" s="205"/>
      <c r="C24" s="68" t="s">
        <v>24</v>
      </c>
      <c r="D24" s="69" t="s">
        <v>44</v>
      </c>
      <c r="E24" s="70" t="s">
        <v>58</v>
      </c>
      <c r="F24" s="69">
        <v>0.15</v>
      </c>
      <c r="G24" s="69">
        <v>0</v>
      </c>
      <c r="H24" s="71">
        <v>13.6</v>
      </c>
    </row>
    <row r="25" spans="2:8" ht="15" thickBot="1" x14ac:dyDescent="0.35">
      <c r="C25" s="21"/>
      <c r="D25" s="22"/>
      <c r="E25" s="23"/>
      <c r="F25" s="22"/>
      <c r="G25" s="22"/>
      <c r="H25" s="24"/>
    </row>
    <row r="26" spans="2:8" ht="28.8" x14ac:dyDescent="0.3">
      <c r="B26" s="206" t="s">
        <v>646</v>
      </c>
      <c r="C26" s="72" t="s">
        <v>107</v>
      </c>
      <c r="D26" s="73" t="s">
        <v>37</v>
      </c>
      <c r="E26" s="74" t="s">
        <v>110</v>
      </c>
      <c r="F26" s="73">
        <v>0.9</v>
      </c>
      <c r="G26" s="73">
        <v>0</v>
      </c>
      <c r="H26" s="75">
        <v>1</v>
      </c>
    </row>
    <row r="27" spans="2:8" ht="28.8" x14ac:dyDescent="0.3">
      <c r="B27" s="207"/>
      <c r="C27" s="76" t="s">
        <v>108</v>
      </c>
      <c r="D27" s="77" t="s">
        <v>37</v>
      </c>
      <c r="E27" s="78" t="s">
        <v>111</v>
      </c>
      <c r="F27" s="77">
        <v>0.9</v>
      </c>
      <c r="G27" s="77">
        <v>0</v>
      </c>
      <c r="H27" s="79">
        <v>1</v>
      </c>
    </row>
    <row r="28" spans="2:8" ht="15" thickBot="1" x14ac:dyDescent="0.35">
      <c r="B28" s="208"/>
      <c r="C28" s="80" t="s">
        <v>155</v>
      </c>
      <c r="D28" s="81" t="s">
        <v>137</v>
      </c>
      <c r="E28" s="82" t="s">
        <v>164</v>
      </c>
      <c r="F28" s="81"/>
      <c r="G28" s="81"/>
      <c r="H28" s="83"/>
    </row>
  </sheetData>
  <mergeCells count="5">
    <mergeCell ref="B3:B4"/>
    <mergeCell ref="B6:B8"/>
    <mergeCell ref="B10:B20"/>
    <mergeCell ref="B22:B24"/>
    <mergeCell ref="B26:B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6BB28-D117-4965-84CE-5A3FD2BB75A3}">
  <sheetPr>
    <tabColor theme="5" tint="0.59999389629810485"/>
  </sheetPr>
  <dimension ref="B1:Q126"/>
  <sheetViews>
    <sheetView tabSelected="1" topLeftCell="A97" zoomScale="45" zoomScaleNormal="80" workbookViewId="0">
      <selection activeCell="E157" sqref="E157"/>
    </sheetView>
  </sheetViews>
  <sheetFormatPr defaultRowHeight="14.4" x14ac:dyDescent="0.3"/>
  <cols>
    <col min="2" max="2" width="27.5546875" customWidth="1"/>
    <col min="3" max="3" width="25.6640625" customWidth="1"/>
    <col min="4" max="4" width="21.109375" customWidth="1"/>
    <col min="5" max="5" width="56.44140625" customWidth="1"/>
    <col min="6" max="6" width="20.109375" customWidth="1"/>
    <col min="7" max="7" width="10.6640625" customWidth="1"/>
    <col min="8" max="8" width="16.6640625" customWidth="1"/>
    <col min="12" max="12" width="42.44140625" customWidth="1"/>
    <col min="14" max="14" width="22.77734375" bestFit="1" customWidth="1"/>
    <col min="15" max="15" width="61.77734375" customWidth="1"/>
    <col min="16" max="16" width="28.77734375" customWidth="1"/>
  </cols>
  <sheetData>
    <row r="1" spans="2:16" ht="15" thickBot="1" x14ac:dyDescent="0.35"/>
    <row r="2" spans="2:16" ht="15" thickBot="1" x14ac:dyDescent="0.35">
      <c r="C2" s="4"/>
      <c r="D2" s="5"/>
      <c r="E2" s="6"/>
      <c r="F2" s="5"/>
      <c r="G2" s="5"/>
      <c r="H2" s="7"/>
      <c r="N2" t="s">
        <v>430</v>
      </c>
      <c r="O2" t="s">
        <v>484</v>
      </c>
      <c r="P2" t="s">
        <v>537</v>
      </c>
    </row>
    <row r="3" spans="2:16" x14ac:dyDescent="0.3">
      <c r="B3" s="104" t="s">
        <v>80</v>
      </c>
      <c r="C3" t="s">
        <v>209</v>
      </c>
      <c r="D3" t="s">
        <v>210</v>
      </c>
      <c r="E3" s="14" t="s">
        <v>280</v>
      </c>
      <c r="F3">
        <v>2.5000000000000001E-3</v>
      </c>
      <c r="G3" s="13"/>
      <c r="H3" s="15"/>
      <c r="N3" t="s">
        <v>431</v>
      </c>
      <c r="O3" t="s">
        <v>485</v>
      </c>
      <c r="P3" t="s">
        <v>537</v>
      </c>
    </row>
    <row r="4" spans="2:16" x14ac:dyDescent="0.3">
      <c r="B4" s="105"/>
      <c r="C4" t="s">
        <v>211</v>
      </c>
      <c r="D4" t="s">
        <v>210</v>
      </c>
      <c r="E4" s="14" t="s">
        <v>212</v>
      </c>
      <c r="F4">
        <v>6.0000000000000002E-5</v>
      </c>
      <c r="G4" s="46"/>
      <c r="H4" s="15"/>
      <c r="N4" t="s">
        <v>432</v>
      </c>
      <c r="O4" t="s">
        <v>486</v>
      </c>
      <c r="P4" t="s">
        <v>537</v>
      </c>
    </row>
    <row r="5" spans="2:16" x14ac:dyDescent="0.3">
      <c r="B5" s="105"/>
      <c r="C5" t="s">
        <v>213</v>
      </c>
      <c r="D5" t="s">
        <v>44</v>
      </c>
      <c r="E5" t="s">
        <v>214</v>
      </c>
      <c r="F5">
        <v>0.1313</v>
      </c>
      <c r="G5" s="46"/>
      <c r="H5" s="15"/>
      <c r="N5" t="s">
        <v>433</v>
      </c>
      <c r="O5" t="s">
        <v>487</v>
      </c>
      <c r="P5" t="s">
        <v>537</v>
      </c>
    </row>
    <row r="6" spans="2:16" x14ac:dyDescent="0.3">
      <c r="B6" s="105"/>
      <c r="C6" t="s">
        <v>215</v>
      </c>
      <c r="D6" t="s">
        <v>44</v>
      </c>
      <c r="E6" t="s">
        <v>216</v>
      </c>
      <c r="F6">
        <v>0.1</v>
      </c>
      <c r="G6" s="46"/>
      <c r="H6" s="15"/>
      <c r="N6" t="s">
        <v>434</v>
      </c>
      <c r="O6" t="s">
        <v>542</v>
      </c>
      <c r="P6" t="s">
        <v>540</v>
      </c>
    </row>
    <row r="7" spans="2:16" x14ac:dyDescent="0.3">
      <c r="B7" s="105"/>
      <c r="C7" t="s">
        <v>217</v>
      </c>
      <c r="D7" t="s">
        <v>44</v>
      </c>
      <c r="E7" t="s">
        <v>281</v>
      </c>
      <c r="F7">
        <v>0.7</v>
      </c>
      <c r="G7" s="16"/>
      <c r="H7" s="25"/>
    </row>
    <row r="8" spans="2:16" x14ac:dyDescent="0.3">
      <c r="B8" s="105"/>
      <c r="C8" t="s">
        <v>218</v>
      </c>
      <c r="D8" t="s">
        <v>44</v>
      </c>
      <c r="E8" t="s">
        <v>219</v>
      </c>
      <c r="F8">
        <v>0.2</v>
      </c>
      <c r="G8" s="16"/>
      <c r="H8" s="25"/>
      <c r="N8" t="s">
        <v>435</v>
      </c>
      <c r="O8" t="s">
        <v>488</v>
      </c>
      <c r="P8" t="s">
        <v>538</v>
      </c>
    </row>
    <row r="9" spans="2:16" x14ac:dyDescent="0.3">
      <c r="B9" s="105"/>
      <c r="C9" t="s">
        <v>220</v>
      </c>
      <c r="D9" t="s">
        <v>44</v>
      </c>
      <c r="E9" t="s">
        <v>282</v>
      </c>
      <c r="F9">
        <v>0.4</v>
      </c>
      <c r="G9" s="16"/>
      <c r="H9" s="25"/>
      <c r="N9" t="s">
        <v>436</v>
      </c>
      <c r="O9" t="s">
        <v>489</v>
      </c>
      <c r="P9" t="s">
        <v>538</v>
      </c>
    </row>
    <row r="10" spans="2:16" x14ac:dyDescent="0.3">
      <c r="B10" s="193"/>
      <c r="C10" t="s">
        <v>221</v>
      </c>
      <c r="D10" t="s">
        <v>43</v>
      </c>
      <c r="E10" t="s">
        <v>222</v>
      </c>
      <c r="F10">
        <v>3.5000000000000003E-2</v>
      </c>
      <c r="G10" s="16"/>
      <c r="H10" s="25"/>
      <c r="N10" t="s">
        <v>437</v>
      </c>
      <c r="O10" t="s">
        <v>490</v>
      </c>
      <c r="P10" t="s">
        <v>538</v>
      </c>
    </row>
    <row r="11" spans="2:16" x14ac:dyDescent="0.3">
      <c r="B11" s="193"/>
      <c r="C11" t="s">
        <v>223</v>
      </c>
      <c r="D11" t="s">
        <v>43</v>
      </c>
      <c r="E11" t="s">
        <v>283</v>
      </c>
      <c r="F11">
        <v>1.8E-3</v>
      </c>
      <c r="G11" s="16"/>
      <c r="H11" s="25"/>
      <c r="N11" t="s">
        <v>438</v>
      </c>
      <c r="O11" t="s">
        <v>491</v>
      </c>
      <c r="P11" t="s">
        <v>538</v>
      </c>
    </row>
    <row r="12" spans="2:16" x14ac:dyDescent="0.3">
      <c r="B12" s="193"/>
      <c r="C12" t="s">
        <v>224</v>
      </c>
      <c r="D12" t="s">
        <v>43</v>
      </c>
      <c r="E12" t="s">
        <v>226</v>
      </c>
      <c r="F12">
        <v>3.5000000000000003E-2</v>
      </c>
      <c r="G12" s="16"/>
      <c r="H12" s="25"/>
    </row>
    <row r="13" spans="2:16" x14ac:dyDescent="0.3">
      <c r="B13" s="193"/>
      <c r="C13" t="s">
        <v>225</v>
      </c>
      <c r="D13" t="s">
        <v>43</v>
      </c>
      <c r="E13" t="s">
        <v>284</v>
      </c>
      <c r="F13">
        <v>1.8E-3</v>
      </c>
      <c r="G13" s="16"/>
      <c r="H13" s="25"/>
      <c r="N13" t="s">
        <v>439</v>
      </c>
      <c r="O13" t="s">
        <v>492</v>
      </c>
      <c r="P13" t="s">
        <v>539</v>
      </c>
    </row>
    <row r="14" spans="2:16" x14ac:dyDescent="0.3">
      <c r="B14" s="193"/>
      <c r="C14" t="s">
        <v>227</v>
      </c>
      <c r="D14" t="s">
        <v>43</v>
      </c>
      <c r="E14" t="s">
        <v>229</v>
      </c>
      <c r="F14">
        <v>3.5000000000000003E-2</v>
      </c>
      <c r="G14" s="16"/>
      <c r="H14" s="25"/>
      <c r="N14" t="s">
        <v>440</v>
      </c>
      <c r="O14" t="s">
        <v>493</v>
      </c>
      <c r="P14" t="s">
        <v>539</v>
      </c>
    </row>
    <row r="15" spans="2:16" x14ac:dyDescent="0.3">
      <c r="B15" s="193"/>
      <c r="C15" t="s">
        <v>228</v>
      </c>
      <c r="D15" t="s">
        <v>43</v>
      </c>
      <c r="E15" t="s">
        <v>230</v>
      </c>
      <c r="F15">
        <v>1.8E-3</v>
      </c>
      <c r="G15" s="16"/>
      <c r="H15" s="25"/>
      <c r="N15" t="s">
        <v>441</v>
      </c>
      <c r="O15" t="s">
        <v>494</v>
      </c>
      <c r="P15" t="s">
        <v>539</v>
      </c>
    </row>
    <row r="16" spans="2:16" x14ac:dyDescent="0.3">
      <c r="B16" s="193"/>
      <c r="C16" t="s">
        <v>231</v>
      </c>
      <c r="D16" t="s">
        <v>44</v>
      </c>
      <c r="E16" t="s">
        <v>232</v>
      </c>
      <c r="F16">
        <v>0.25</v>
      </c>
      <c r="G16" s="16"/>
      <c r="H16" s="25"/>
      <c r="N16" t="s">
        <v>442</v>
      </c>
      <c r="O16" t="s">
        <v>495</v>
      </c>
      <c r="P16" t="s">
        <v>539</v>
      </c>
    </row>
    <row r="17" spans="2:17" x14ac:dyDescent="0.3">
      <c r="B17" s="193"/>
      <c r="C17" t="s">
        <v>234</v>
      </c>
      <c r="D17" t="s">
        <v>147</v>
      </c>
      <c r="E17" t="s">
        <v>320</v>
      </c>
      <c r="F17">
        <v>4</v>
      </c>
      <c r="G17" s="16"/>
      <c r="H17" s="25"/>
    </row>
    <row r="18" spans="2:17" x14ac:dyDescent="0.3">
      <c r="B18" s="193"/>
      <c r="C18" t="s">
        <v>235</v>
      </c>
      <c r="D18" t="s">
        <v>322</v>
      </c>
      <c r="E18" t="s">
        <v>321</v>
      </c>
      <c r="F18">
        <v>0.1</v>
      </c>
      <c r="G18" s="16"/>
      <c r="H18" s="25"/>
      <c r="N18" t="s">
        <v>443</v>
      </c>
      <c r="O18" t="s">
        <v>496</v>
      </c>
      <c r="P18" t="s">
        <v>44</v>
      </c>
    </row>
    <row r="19" spans="2:17" x14ac:dyDescent="0.3">
      <c r="B19" s="193"/>
      <c r="C19" t="s">
        <v>247</v>
      </c>
      <c r="D19" t="s">
        <v>37</v>
      </c>
      <c r="E19" t="s">
        <v>285</v>
      </c>
      <c r="F19">
        <v>1E-3</v>
      </c>
      <c r="G19" s="16"/>
      <c r="H19" s="25"/>
      <c r="N19" t="s">
        <v>444</v>
      </c>
      <c r="O19" t="s">
        <v>497</v>
      </c>
      <c r="P19" t="s">
        <v>44</v>
      </c>
    </row>
    <row r="20" spans="2:17" x14ac:dyDescent="0.3">
      <c r="B20" s="193"/>
      <c r="C20" t="s">
        <v>248</v>
      </c>
      <c r="D20" t="s">
        <v>37</v>
      </c>
      <c r="E20" t="s">
        <v>286</v>
      </c>
      <c r="F20">
        <v>500</v>
      </c>
      <c r="G20" s="16"/>
      <c r="H20" s="25"/>
      <c r="N20" t="s">
        <v>445</v>
      </c>
      <c r="O20" t="s">
        <v>498</v>
      </c>
      <c r="P20" t="s">
        <v>44</v>
      </c>
    </row>
    <row r="21" spans="2:17" x14ac:dyDescent="0.3">
      <c r="B21" s="193"/>
      <c r="C21" t="s">
        <v>249</v>
      </c>
      <c r="D21" t="s">
        <v>43</v>
      </c>
      <c r="E21" t="s">
        <v>287</v>
      </c>
      <c r="F21">
        <v>0.03</v>
      </c>
      <c r="G21" s="16"/>
      <c r="H21" s="25"/>
      <c r="N21" t="s">
        <v>446</v>
      </c>
      <c r="O21" t="s">
        <v>499</v>
      </c>
      <c r="P21" t="s">
        <v>540</v>
      </c>
    </row>
    <row r="22" spans="2:17" x14ac:dyDescent="0.3">
      <c r="B22" s="193"/>
      <c r="C22" t="s">
        <v>250</v>
      </c>
      <c r="D22" t="s">
        <v>147</v>
      </c>
      <c r="E22" t="s">
        <v>288</v>
      </c>
      <c r="F22">
        <v>2</v>
      </c>
      <c r="G22" s="16"/>
      <c r="H22" s="25"/>
    </row>
    <row r="23" spans="2:17" x14ac:dyDescent="0.3">
      <c r="B23" s="193"/>
      <c r="C23" t="s">
        <v>251</v>
      </c>
      <c r="D23" t="s">
        <v>37</v>
      </c>
      <c r="E23" t="s">
        <v>289</v>
      </c>
      <c r="F23">
        <v>0.4</v>
      </c>
      <c r="G23" s="16"/>
      <c r="H23" s="25"/>
      <c r="N23" t="s">
        <v>447</v>
      </c>
      <c r="O23" t="s">
        <v>500</v>
      </c>
      <c r="P23" t="s">
        <v>538</v>
      </c>
    </row>
    <row r="24" spans="2:17" x14ac:dyDescent="0.3">
      <c r="B24" s="193"/>
      <c r="C24" t="s">
        <v>252</v>
      </c>
      <c r="D24" t="s">
        <v>37</v>
      </c>
      <c r="E24" t="s">
        <v>290</v>
      </c>
      <c r="F24">
        <v>20</v>
      </c>
      <c r="G24" s="16"/>
      <c r="H24" s="25"/>
      <c r="N24" t="s">
        <v>448</v>
      </c>
      <c r="O24" t="s">
        <v>501</v>
      </c>
      <c r="P24" t="s">
        <v>538</v>
      </c>
      <c r="Q24" t="s">
        <v>541</v>
      </c>
    </row>
    <row r="25" spans="2:17" x14ac:dyDescent="0.3">
      <c r="B25" s="193"/>
      <c r="C25" t="s">
        <v>253</v>
      </c>
      <c r="D25" t="s">
        <v>147</v>
      </c>
      <c r="E25" t="s">
        <v>291</v>
      </c>
      <c r="F25">
        <v>2</v>
      </c>
      <c r="G25" s="16"/>
      <c r="H25" s="25"/>
      <c r="N25" t="s">
        <v>449</v>
      </c>
      <c r="O25" t="s">
        <v>502</v>
      </c>
      <c r="P25" t="s">
        <v>538</v>
      </c>
    </row>
    <row r="26" spans="2:17" x14ac:dyDescent="0.3">
      <c r="B26" s="193"/>
      <c r="C26" t="s">
        <v>254</v>
      </c>
      <c r="D26" t="s">
        <v>147</v>
      </c>
      <c r="E26" t="s">
        <v>292</v>
      </c>
      <c r="F26">
        <v>0.1</v>
      </c>
      <c r="G26" s="16"/>
      <c r="H26" s="25"/>
      <c r="N26" t="s">
        <v>450</v>
      </c>
      <c r="O26" t="s">
        <v>503</v>
      </c>
      <c r="P26" t="s">
        <v>538</v>
      </c>
    </row>
    <row r="27" spans="2:17" x14ac:dyDescent="0.3">
      <c r="B27" s="193"/>
      <c r="C27" t="s">
        <v>255</v>
      </c>
      <c r="D27" t="s">
        <v>147</v>
      </c>
      <c r="E27" t="s">
        <v>293</v>
      </c>
      <c r="F27">
        <v>4</v>
      </c>
      <c r="G27" s="16"/>
      <c r="H27" s="25"/>
      <c r="N27" t="s">
        <v>451</v>
      </c>
      <c r="O27" t="s">
        <v>504</v>
      </c>
      <c r="P27" t="s">
        <v>538</v>
      </c>
    </row>
    <row r="28" spans="2:17" x14ac:dyDescent="0.3">
      <c r="B28" s="193"/>
      <c r="C28" t="s">
        <v>256</v>
      </c>
      <c r="D28" t="s">
        <v>147</v>
      </c>
      <c r="E28" t="s">
        <v>294</v>
      </c>
      <c r="F28">
        <v>0.37</v>
      </c>
      <c r="G28" s="16"/>
      <c r="H28" s="25"/>
      <c r="N28" t="s">
        <v>452</v>
      </c>
      <c r="O28" t="s">
        <v>505</v>
      </c>
      <c r="P28" t="s">
        <v>538</v>
      </c>
    </row>
    <row r="29" spans="2:17" x14ac:dyDescent="0.3">
      <c r="B29" s="193"/>
      <c r="C29" t="s">
        <v>257</v>
      </c>
      <c r="D29" t="s">
        <v>147</v>
      </c>
      <c r="E29" t="s">
        <v>295</v>
      </c>
      <c r="F29">
        <v>0.72799999999999998</v>
      </c>
      <c r="G29" s="16"/>
      <c r="H29" s="25"/>
    </row>
    <row r="30" spans="2:17" x14ac:dyDescent="0.3">
      <c r="B30" s="193"/>
      <c r="C30" t="s">
        <v>258</v>
      </c>
      <c r="D30" t="s">
        <v>297</v>
      </c>
      <c r="E30" t="s">
        <v>296</v>
      </c>
      <c r="F30">
        <v>0.5</v>
      </c>
      <c r="G30" s="16"/>
      <c r="H30" s="25"/>
      <c r="N30" t="s">
        <v>453</v>
      </c>
      <c r="O30" t="s">
        <v>506</v>
      </c>
      <c r="P30" t="s">
        <v>538</v>
      </c>
    </row>
    <row r="31" spans="2:17" x14ac:dyDescent="0.3">
      <c r="B31" s="193"/>
      <c r="C31" t="s">
        <v>259</v>
      </c>
      <c r="D31" t="s">
        <v>37</v>
      </c>
      <c r="E31" t="s">
        <v>298</v>
      </c>
      <c r="F31">
        <v>0.15</v>
      </c>
      <c r="G31" s="16"/>
      <c r="H31" s="25"/>
      <c r="N31" t="s">
        <v>454</v>
      </c>
      <c r="O31" t="s">
        <v>507</v>
      </c>
      <c r="P31" t="s">
        <v>538</v>
      </c>
    </row>
    <row r="32" spans="2:17" x14ac:dyDescent="0.3">
      <c r="B32" s="193"/>
      <c r="C32" t="s">
        <v>260</v>
      </c>
      <c r="D32" t="s">
        <v>37</v>
      </c>
      <c r="E32" t="s">
        <v>299</v>
      </c>
      <c r="F32">
        <v>0.35</v>
      </c>
      <c r="G32" s="16"/>
      <c r="H32" s="25"/>
      <c r="N32" t="s">
        <v>455</v>
      </c>
      <c r="O32" t="s">
        <v>508</v>
      </c>
      <c r="P32" t="s">
        <v>538</v>
      </c>
    </row>
    <row r="33" spans="2:17" x14ac:dyDescent="0.3">
      <c r="B33" s="193"/>
      <c r="C33" t="s">
        <v>261</v>
      </c>
      <c r="D33" t="s">
        <v>37</v>
      </c>
      <c r="E33" t="s">
        <v>300</v>
      </c>
      <c r="F33">
        <v>0.15</v>
      </c>
      <c r="G33" s="16"/>
      <c r="H33" s="25"/>
      <c r="N33" t="s">
        <v>456</v>
      </c>
      <c r="O33" t="s">
        <v>509</v>
      </c>
      <c r="P33" t="s">
        <v>538</v>
      </c>
    </row>
    <row r="34" spans="2:17" x14ac:dyDescent="0.3">
      <c r="B34" s="193"/>
      <c r="C34" t="s">
        <v>262</v>
      </c>
      <c r="D34" t="s">
        <v>37</v>
      </c>
      <c r="E34" t="s">
        <v>301</v>
      </c>
      <c r="F34">
        <v>0.35</v>
      </c>
      <c r="G34" s="16"/>
      <c r="H34" s="25"/>
    </row>
    <row r="35" spans="2:17" x14ac:dyDescent="0.3">
      <c r="B35" s="193"/>
      <c r="C35" t="s">
        <v>263</v>
      </c>
      <c r="D35" t="s">
        <v>37</v>
      </c>
      <c r="E35" t="s">
        <v>302</v>
      </c>
      <c r="F35">
        <v>0.15</v>
      </c>
      <c r="G35" s="16"/>
      <c r="H35" s="25"/>
      <c r="N35" t="s">
        <v>457</v>
      </c>
      <c r="O35" t="s">
        <v>510</v>
      </c>
      <c r="P35" t="s">
        <v>540</v>
      </c>
    </row>
    <row r="36" spans="2:17" x14ac:dyDescent="0.3">
      <c r="B36" s="193"/>
      <c r="C36" t="s">
        <v>264</v>
      </c>
      <c r="D36" t="s">
        <v>37</v>
      </c>
      <c r="E36" t="s">
        <v>303</v>
      </c>
      <c r="F36">
        <v>0.35</v>
      </c>
      <c r="G36" s="16"/>
      <c r="H36" s="25"/>
      <c r="N36" t="s">
        <v>458</v>
      </c>
      <c r="O36" t="s">
        <v>511</v>
      </c>
      <c r="P36" t="s">
        <v>540</v>
      </c>
    </row>
    <row r="37" spans="2:17" x14ac:dyDescent="0.3">
      <c r="B37" s="193"/>
      <c r="C37" t="s">
        <v>686</v>
      </c>
      <c r="D37" t="s">
        <v>37</v>
      </c>
      <c r="E37" t="s">
        <v>304</v>
      </c>
      <c r="F37">
        <v>0.6</v>
      </c>
      <c r="G37" s="16"/>
      <c r="H37" s="25"/>
      <c r="N37" t="s">
        <v>459</v>
      </c>
      <c r="O37" t="s">
        <v>512</v>
      </c>
      <c r="P37" t="s">
        <v>147</v>
      </c>
    </row>
    <row r="38" spans="2:17" x14ac:dyDescent="0.3">
      <c r="B38" s="193"/>
      <c r="C38" t="s">
        <v>266</v>
      </c>
      <c r="D38" t="s">
        <v>37</v>
      </c>
      <c r="E38" t="s">
        <v>305</v>
      </c>
      <c r="F38">
        <v>0.2</v>
      </c>
      <c r="G38" s="16"/>
      <c r="H38" s="25"/>
      <c r="N38" t="s">
        <v>460</v>
      </c>
      <c r="O38" t="s">
        <v>513</v>
      </c>
      <c r="P38" t="s">
        <v>540</v>
      </c>
    </row>
    <row r="39" spans="2:17" x14ac:dyDescent="0.3">
      <c r="B39" s="193"/>
      <c r="C39" t="s">
        <v>267</v>
      </c>
      <c r="D39" t="s">
        <v>37</v>
      </c>
      <c r="E39" t="s">
        <v>306</v>
      </c>
      <c r="F39">
        <v>0.6</v>
      </c>
      <c r="G39" s="16"/>
      <c r="H39" s="25"/>
      <c r="N39" t="s">
        <v>461</v>
      </c>
      <c r="O39" t="s">
        <v>514</v>
      </c>
      <c r="P39" t="s">
        <v>540</v>
      </c>
    </row>
    <row r="40" spans="2:17" x14ac:dyDescent="0.3">
      <c r="B40" s="193"/>
      <c r="C40" t="s">
        <v>268</v>
      </c>
      <c r="D40" t="s">
        <v>37</v>
      </c>
      <c r="E40" t="s">
        <v>307</v>
      </c>
      <c r="F40">
        <v>0.2</v>
      </c>
      <c r="G40" s="16"/>
      <c r="H40" s="25"/>
    </row>
    <row r="41" spans="2:17" x14ac:dyDescent="0.3">
      <c r="B41" s="193"/>
      <c r="C41" t="s">
        <v>269</v>
      </c>
      <c r="D41" t="s">
        <v>37</v>
      </c>
      <c r="E41" t="s">
        <v>308</v>
      </c>
      <c r="F41">
        <v>0.6</v>
      </c>
      <c r="G41" s="16"/>
      <c r="H41" s="25"/>
      <c r="N41" t="s">
        <v>462</v>
      </c>
      <c r="O41" t="s">
        <v>515</v>
      </c>
      <c r="P41" t="s">
        <v>540</v>
      </c>
    </row>
    <row r="42" spans="2:17" x14ac:dyDescent="0.3">
      <c r="B42" s="193"/>
      <c r="C42" t="s">
        <v>270</v>
      </c>
      <c r="D42" t="s">
        <v>37</v>
      </c>
      <c r="E42" t="s">
        <v>309</v>
      </c>
      <c r="F42">
        <v>0.2</v>
      </c>
      <c r="G42" s="16"/>
      <c r="H42" s="25"/>
      <c r="N42" t="s">
        <v>463</v>
      </c>
      <c r="O42" t="s">
        <v>516</v>
      </c>
      <c r="P42" t="s">
        <v>540</v>
      </c>
    </row>
    <row r="43" spans="2:17" x14ac:dyDescent="0.3">
      <c r="B43" s="193"/>
      <c r="C43" t="s">
        <v>271</v>
      </c>
      <c r="D43" t="s">
        <v>311</v>
      </c>
      <c r="E43" t="s">
        <v>310</v>
      </c>
      <c r="F43">
        <v>1</v>
      </c>
      <c r="G43" s="16"/>
      <c r="H43" s="25"/>
      <c r="N43" t="s">
        <v>464</v>
      </c>
      <c r="O43" t="s">
        <v>517</v>
      </c>
      <c r="P43" t="s">
        <v>540</v>
      </c>
      <c r="Q43" t="s">
        <v>541</v>
      </c>
    </row>
    <row r="44" spans="2:17" x14ac:dyDescent="0.3">
      <c r="B44" s="193"/>
      <c r="C44" t="s">
        <v>272</v>
      </c>
      <c r="D44" t="s">
        <v>311</v>
      </c>
      <c r="E44" t="s">
        <v>312</v>
      </c>
      <c r="F44">
        <v>100</v>
      </c>
      <c r="G44" s="16"/>
      <c r="H44" s="25"/>
    </row>
    <row r="45" spans="2:17" x14ac:dyDescent="0.3">
      <c r="B45" s="193"/>
      <c r="C45" t="s">
        <v>273</v>
      </c>
      <c r="D45" t="s">
        <v>311</v>
      </c>
      <c r="E45" t="s">
        <v>313</v>
      </c>
      <c r="F45">
        <v>20</v>
      </c>
      <c r="G45" s="16"/>
      <c r="H45" s="25"/>
      <c r="N45" t="s">
        <v>465</v>
      </c>
      <c r="O45" t="s">
        <v>518</v>
      </c>
      <c r="P45" t="s">
        <v>540</v>
      </c>
    </row>
    <row r="46" spans="2:17" x14ac:dyDescent="0.3">
      <c r="B46" s="193"/>
      <c r="C46" t="s">
        <v>274</v>
      </c>
      <c r="D46" t="s">
        <v>311</v>
      </c>
      <c r="E46" t="s">
        <v>314</v>
      </c>
      <c r="F46">
        <v>1.08</v>
      </c>
      <c r="G46" s="16"/>
      <c r="H46" s="25"/>
      <c r="N46" t="s">
        <v>466</v>
      </c>
      <c r="O46" t="s">
        <v>519</v>
      </c>
      <c r="P46" t="s">
        <v>540</v>
      </c>
    </row>
    <row r="47" spans="2:17" x14ac:dyDescent="0.3">
      <c r="B47" s="193"/>
      <c r="C47" t="s">
        <v>275</v>
      </c>
      <c r="D47" t="s">
        <v>297</v>
      </c>
      <c r="E47" t="s">
        <v>315</v>
      </c>
      <c r="F47">
        <v>0.5</v>
      </c>
      <c r="G47" s="16"/>
      <c r="H47" s="25"/>
      <c r="N47" t="s">
        <v>467</v>
      </c>
      <c r="O47" t="s">
        <v>520</v>
      </c>
      <c r="P47" t="s">
        <v>540</v>
      </c>
    </row>
    <row r="48" spans="2:17" x14ac:dyDescent="0.3">
      <c r="B48" s="193"/>
      <c r="C48" t="s">
        <v>276</v>
      </c>
      <c r="D48" t="s">
        <v>37</v>
      </c>
      <c r="E48" t="s">
        <v>316</v>
      </c>
      <c r="F48">
        <v>1</v>
      </c>
      <c r="G48" s="16"/>
      <c r="H48" s="25"/>
      <c r="N48" t="s">
        <v>468</v>
      </c>
      <c r="O48" t="s">
        <v>521</v>
      </c>
      <c r="P48" t="s">
        <v>540</v>
      </c>
    </row>
    <row r="49" spans="2:16" x14ac:dyDescent="0.3">
      <c r="B49" s="193"/>
      <c r="C49" t="s">
        <v>277</v>
      </c>
      <c r="D49" t="s">
        <v>37</v>
      </c>
      <c r="E49" t="s">
        <v>317</v>
      </c>
      <c r="F49">
        <v>1</v>
      </c>
      <c r="G49" s="16"/>
      <c r="H49" s="25"/>
      <c r="N49" t="s">
        <v>469</v>
      </c>
      <c r="O49" t="s">
        <v>522</v>
      </c>
      <c r="P49" t="s">
        <v>540</v>
      </c>
    </row>
    <row r="50" spans="2:16" x14ac:dyDescent="0.3">
      <c r="B50" s="193"/>
      <c r="C50" t="s">
        <v>278</v>
      </c>
      <c r="D50" t="s">
        <v>37</v>
      </c>
      <c r="E50" t="s">
        <v>318</v>
      </c>
      <c r="F50">
        <v>1</v>
      </c>
      <c r="G50" s="16"/>
      <c r="H50" s="25"/>
      <c r="N50" t="s">
        <v>470</v>
      </c>
      <c r="O50" t="s">
        <v>523</v>
      </c>
      <c r="P50" t="s">
        <v>540</v>
      </c>
    </row>
    <row r="51" spans="2:16" x14ac:dyDescent="0.3">
      <c r="B51" s="193"/>
      <c r="C51" t="s">
        <v>279</v>
      </c>
      <c r="D51" s="110"/>
      <c r="E51" s="110"/>
      <c r="F51">
        <v>0</v>
      </c>
      <c r="G51" s="16"/>
      <c r="H51" s="25"/>
    </row>
    <row r="52" spans="2:16" ht="15" thickBot="1" x14ac:dyDescent="0.35">
      <c r="B52" s="194"/>
      <c r="F52" s="16"/>
      <c r="G52" s="16"/>
      <c r="H52" s="25"/>
      <c r="N52" t="s">
        <v>471</v>
      </c>
      <c r="O52" t="s">
        <v>524</v>
      </c>
      <c r="P52" t="s">
        <v>537</v>
      </c>
    </row>
    <row r="53" spans="2:16" ht="15" thickBot="1" x14ac:dyDescent="0.35">
      <c r="C53" s="21"/>
      <c r="D53" s="22"/>
      <c r="E53" s="23"/>
      <c r="F53" s="22"/>
      <c r="G53" s="22"/>
      <c r="H53" s="24"/>
      <c r="N53" t="s">
        <v>472</v>
      </c>
      <c r="O53" t="s">
        <v>525</v>
      </c>
      <c r="P53" t="s">
        <v>537</v>
      </c>
    </row>
    <row r="54" spans="2:16" x14ac:dyDescent="0.3">
      <c r="B54" s="197" t="s">
        <v>83</v>
      </c>
      <c r="C54" s="8" t="s">
        <v>159</v>
      </c>
      <c r="D54" s="13" t="s">
        <v>72</v>
      </c>
      <c r="E54" s="14" t="s">
        <v>73</v>
      </c>
      <c r="F54" s="9"/>
      <c r="G54" s="9"/>
      <c r="H54" s="11"/>
    </row>
    <row r="55" spans="2:16" x14ac:dyDescent="0.3">
      <c r="B55" s="198"/>
      <c r="C55" s="12" t="s">
        <v>160</v>
      </c>
      <c r="D55" s="13" t="s">
        <v>72</v>
      </c>
      <c r="E55" s="14" t="s">
        <v>73</v>
      </c>
      <c r="F55" s="13"/>
      <c r="G55" s="13"/>
      <c r="H55" s="15"/>
    </row>
    <row r="56" spans="2:16" x14ac:dyDescent="0.3">
      <c r="B56" s="198"/>
      <c r="C56" s="12" t="s">
        <v>117</v>
      </c>
      <c r="D56" s="13" t="s">
        <v>72</v>
      </c>
      <c r="E56" s="14" t="s">
        <v>73</v>
      </c>
      <c r="F56" s="13"/>
      <c r="G56" s="13"/>
      <c r="H56" s="15"/>
    </row>
    <row r="57" spans="2:16" x14ac:dyDescent="0.3">
      <c r="B57" s="198"/>
      <c r="C57" s="12" t="s">
        <v>71</v>
      </c>
      <c r="D57" s="13" t="s">
        <v>72</v>
      </c>
      <c r="E57" s="14" t="s">
        <v>73</v>
      </c>
      <c r="F57" s="46"/>
      <c r="G57" s="13"/>
      <c r="H57" s="15"/>
    </row>
    <row r="58" spans="2:16" ht="13.2" customHeight="1" x14ac:dyDescent="0.3">
      <c r="B58" s="198"/>
      <c r="C58" s="12" t="s">
        <v>74</v>
      </c>
      <c r="D58" s="13" t="s">
        <v>72</v>
      </c>
      <c r="E58" s="14" t="s">
        <v>73</v>
      </c>
      <c r="F58" s="46"/>
      <c r="G58" s="13"/>
      <c r="H58" s="15"/>
    </row>
    <row r="59" spans="2:16" x14ac:dyDescent="0.3">
      <c r="B59" s="198"/>
      <c r="C59" s="12" t="s">
        <v>118</v>
      </c>
      <c r="D59" s="13" t="s">
        <v>72</v>
      </c>
      <c r="E59" s="14" t="s">
        <v>73</v>
      </c>
      <c r="F59" s="46"/>
      <c r="G59" s="13"/>
      <c r="H59" s="15"/>
    </row>
    <row r="60" spans="2:16" x14ac:dyDescent="0.3">
      <c r="B60" s="198"/>
      <c r="C60" s="12" t="s">
        <v>75</v>
      </c>
      <c r="D60" s="13" t="s">
        <v>72</v>
      </c>
      <c r="E60" s="14" t="s">
        <v>73</v>
      </c>
      <c r="F60" s="46"/>
      <c r="G60" s="13"/>
      <c r="H60" s="15"/>
    </row>
    <row r="61" spans="2:16" x14ac:dyDescent="0.3">
      <c r="B61" s="198"/>
      <c r="C61" s="12" t="s">
        <v>76</v>
      </c>
      <c r="D61" s="13" t="s">
        <v>72</v>
      </c>
      <c r="E61" s="14" t="s">
        <v>73</v>
      </c>
      <c r="F61" s="46"/>
      <c r="G61" s="13"/>
      <c r="H61" s="15"/>
    </row>
    <row r="62" spans="2:16" x14ac:dyDescent="0.3">
      <c r="B62" s="198"/>
      <c r="C62" s="12" t="s">
        <v>385</v>
      </c>
      <c r="D62" s="13" t="s">
        <v>72</v>
      </c>
      <c r="E62" s="14" t="s">
        <v>73</v>
      </c>
      <c r="F62" s="46"/>
      <c r="G62" s="13"/>
      <c r="H62" s="15"/>
    </row>
    <row r="63" spans="2:16" ht="15" thickBot="1" x14ac:dyDescent="0.35">
      <c r="B63" s="199"/>
      <c r="C63" s="12" t="s">
        <v>158</v>
      </c>
      <c r="D63" s="13" t="s">
        <v>72</v>
      </c>
      <c r="E63" s="14" t="s">
        <v>73</v>
      </c>
      <c r="F63" s="46"/>
      <c r="G63" s="13"/>
      <c r="H63" s="15"/>
    </row>
    <row r="64" spans="2:16" ht="15" thickBot="1" x14ac:dyDescent="0.35">
      <c r="B64" s="49"/>
      <c r="C64" s="42"/>
      <c r="D64" s="43"/>
      <c r="E64" s="44"/>
      <c r="F64" s="43"/>
      <c r="G64" s="43"/>
      <c r="H64" s="45"/>
    </row>
    <row r="65" spans="2:8" x14ac:dyDescent="0.3">
      <c r="B65" s="197" t="s">
        <v>82</v>
      </c>
      <c r="C65" s="8" t="s">
        <v>208</v>
      </c>
      <c r="D65" s="115" t="s">
        <v>337</v>
      </c>
      <c r="E65" s="10" t="s">
        <v>543</v>
      </c>
      <c r="F65" s="117"/>
      <c r="G65" s="117"/>
      <c r="H65" s="195"/>
    </row>
    <row r="66" spans="2:8" x14ac:dyDescent="0.3">
      <c r="B66" s="198"/>
      <c r="C66" s="12" t="s">
        <v>236</v>
      </c>
      <c r="D66" s="13" t="s">
        <v>44</v>
      </c>
      <c r="E66" s="14" t="s">
        <v>323</v>
      </c>
      <c r="F66" s="46"/>
      <c r="G66" s="46"/>
      <c r="H66" s="196"/>
    </row>
    <row r="67" spans="2:8" x14ac:dyDescent="0.3">
      <c r="B67" s="198"/>
      <c r="C67" s="12" t="s">
        <v>237</v>
      </c>
      <c r="D67" s="13" t="s">
        <v>322</v>
      </c>
      <c r="E67" s="14" t="s">
        <v>331</v>
      </c>
      <c r="F67" s="46"/>
      <c r="G67" s="46"/>
      <c r="H67" s="196"/>
    </row>
    <row r="68" spans="2:8" x14ac:dyDescent="0.3">
      <c r="B68" s="198"/>
      <c r="C68" s="12" t="s">
        <v>139</v>
      </c>
      <c r="D68" s="46" t="s">
        <v>44</v>
      </c>
      <c r="E68" s="14" t="s">
        <v>328</v>
      </c>
      <c r="F68" s="46"/>
      <c r="G68" s="46"/>
      <c r="H68" s="196"/>
    </row>
    <row r="69" spans="2:8" x14ac:dyDescent="0.3">
      <c r="B69" s="198"/>
      <c r="C69" s="12" t="s">
        <v>187</v>
      </c>
      <c r="D69" s="46" t="s">
        <v>45</v>
      </c>
      <c r="E69" s="98" t="s">
        <v>332</v>
      </c>
      <c r="F69" s="46"/>
      <c r="G69" s="46"/>
      <c r="H69" s="196"/>
    </row>
    <row r="70" spans="2:8" x14ac:dyDescent="0.3">
      <c r="B70" s="198"/>
      <c r="C70" s="12" t="s">
        <v>205</v>
      </c>
      <c r="D70" s="46" t="s">
        <v>44</v>
      </c>
      <c r="E70" s="14" t="s">
        <v>329</v>
      </c>
      <c r="F70" s="46"/>
      <c r="G70" s="46"/>
      <c r="H70" s="196"/>
    </row>
    <row r="71" spans="2:8" x14ac:dyDescent="0.3">
      <c r="B71" s="198"/>
      <c r="C71" s="12" t="s">
        <v>204</v>
      </c>
      <c r="D71" s="46" t="s">
        <v>38</v>
      </c>
      <c r="E71" s="14" t="s">
        <v>333</v>
      </c>
      <c r="F71" s="46"/>
      <c r="G71" s="46"/>
      <c r="H71" s="196"/>
    </row>
    <row r="72" spans="2:8" x14ac:dyDescent="0.3">
      <c r="B72" s="198"/>
      <c r="C72" s="12" t="s">
        <v>29</v>
      </c>
      <c r="D72" s="13" t="s">
        <v>65</v>
      </c>
      <c r="E72" s="14" t="s">
        <v>66</v>
      </c>
      <c r="F72" s="46"/>
      <c r="G72" s="46"/>
      <c r="H72" s="196"/>
    </row>
    <row r="73" spans="2:8" x14ac:dyDescent="0.3">
      <c r="B73" s="198"/>
      <c r="C73" s="12" t="s">
        <v>207</v>
      </c>
      <c r="D73" s="46" t="s">
        <v>44</v>
      </c>
      <c r="E73" s="14" t="s">
        <v>327</v>
      </c>
      <c r="F73" s="46"/>
      <c r="G73" s="46"/>
      <c r="H73" s="196"/>
    </row>
    <row r="74" spans="2:8" x14ac:dyDescent="0.3">
      <c r="B74" s="198"/>
      <c r="C74" s="12" t="s">
        <v>239</v>
      </c>
      <c r="D74" s="108" t="s">
        <v>335</v>
      </c>
      <c r="E74" s="14" t="s">
        <v>334</v>
      </c>
      <c r="F74" s="46"/>
      <c r="G74" s="46"/>
      <c r="H74" s="196"/>
    </row>
    <row r="75" spans="2:8" x14ac:dyDescent="0.3">
      <c r="B75" s="198"/>
      <c r="C75" s="12" t="s">
        <v>240</v>
      </c>
      <c r="D75" s="46" t="s">
        <v>34</v>
      </c>
      <c r="E75" s="14" t="s">
        <v>336</v>
      </c>
      <c r="F75" s="46"/>
      <c r="G75" s="46"/>
      <c r="H75" s="196"/>
    </row>
    <row r="76" spans="2:8" x14ac:dyDescent="0.3">
      <c r="B76" s="198"/>
      <c r="C76" s="12" t="s">
        <v>384</v>
      </c>
      <c r="D76" s="108" t="s">
        <v>679</v>
      </c>
      <c r="E76" s="14" t="s">
        <v>342</v>
      </c>
      <c r="F76" s="46"/>
      <c r="G76" s="46"/>
      <c r="H76" s="196"/>
    </row>
    <row r="77" spans="2:8" x14ac:dyDescent="0.3">
      <c r="B77" s="198"/>
      <c r="C77" s="12" t="s">
        <v>245</v>
      </c>
      <c r="D77" s="108"/>
      <c r="E77" s="109"/>
      <c r="F77" s="46"/>
      <c r="G77" s="46"/>
      <c r="H77" s="196"/>
    </row>
    <row r="78" spans="2:8" x14ac:dyDescent="0.3">
      <c r="B78" s="198"/>
      <c r="C78" s="12" t="s">
        <v>31</v>
      </c>
      <c r="D78" s="13" t="s">
        <v>45</v>
      </c>
      <c r="E78" s="14" t="s">
        <v>78</v>
      </c>
      <c r="F78" s="46"/>
      <c r="G78" s="46"/>
      <c r="H78" s="196"/>
    </row>
    <row r="79" spans="2:8" x14ac:dyDescent="0.3">
      <c r="B79" s="198"/>
      <c r="C79" s="12" t="s">
        <v>32</v>
      </c>
      <c r="D79" s="13" t="s">
        <v>45</v>
      </c>
      <c r="E79" s="14" t="s">
        <v>33</v>
      </c>
      <c r="F79" s="46"/>
      <c r="G79" s="46"/>
      <c r="H79" s="196"/>
    </row>
    <row r="80" spans="2:8" x14ac:dyDescent="0.3">
      <c r="B80" s="198"/>
      <c r="C80" s="12" t="s">
        <v>0</v>
      </c>
      <c r="D80" s="46" t="s">
        <v>35</v>
      </c>
      <c r="E80" s="14" t="s">
        <v>426</v>
      </c>
      <c r="F80" s="46"/>
      <c r="G80" s="46"/>
      <c r="H80" s="196"/>
    </row>
    <row r="81" spans="2:8" x14ac:dyDescent="0.3">
      <c r="B81" s="198"/>
      <c r="C81" s="12" t="s">
        <v>246</v>
      </c>
      <c r="D81" s="46" t="s">
        <v>322</v>
      </c>
      <c r="E81" s="14" t="s">
        <v>428</v>
      </c>
      <c r="F81" s="46"/>
      <c r="G81" s="46"/>
      <c r="H81" s="196"/>
    </row>
    <row r="82" spans="2:8" x14ac:dyDescent="0.3">
      <c r="B82" s="198"/>
      <c r="C82" s="12" t="s">
        <v>2</v>
      </c>
      <c r="D82" s="46" t="s">
        <v>37</v>
      </c>
      <c r="E82" s="14" t="s">
        <v>330</v>
      </c>
      <c r="F82" s="46"/>
      <c r="G82" s="46"/>
      <c r="H82" s="196"/>
    </row>
    <row r="83" spans="2:8" x14ac:dyDescent="0.3">
      <c r="B83" s="198"/>
      <c r="C83" s="12" t="s">
        <v>3</v>
      </c>
      <c r="D83" s="46" t="s">
        <v>38</v>
      </c>
      <c r="E83" s="14" t="s">
        <v>4</v>
      </c>
      <c r="F83" s="46"/>
      <c r="G83" s="46"/>
      <c r="H83" s="196"/>
    </row>
    <row r="84" spans="2:8" x14ac:dyDescent="0.3">
      <c r="B84" s="198"/>
      <c r="C84" s="12" t="s">
        <v>238</v>
      </c>
      <c r="D84" s="13" t="s">
        <v>44</v>
      </c>
      <c r="E84" s="13" t="s">
        <v>324</v>
      </c>
      <c r="F84" s="46"/>
      <c r="G84" s="46"/>
      <c r="H84" s="196"/>
    </row>
    <row r="85" spans="2:8" x14ac:dyDescent="0.3">
      <c r="B85" s="198"/>
      <c r="C85" s="12" t="s">
        <v>233</v>
      </c>
      <c r="D85" s="13" t="s">
        <v>35</v>
      </c>
      <c r="E85" s="13" t="s">
        <v>326</v>
      </c>
      <c r="F85" s="46"/>
      <c r="G85" s="46"/>
      <c r="H85" s="196"/>
    </row>
    <row r="86" spans="2:8" ht="15" thickBot="1" x14ac:dyDescent="0.35">
      <c r="B86" s="199"/>
      <c r="C86" s="47" t="s">
        <v>146</v>
      </c>
      <c r="D86" s="46" t="s">
        <v>680</v>
      </c>
      <c r="E86" s="98" t="s">
        <v>637</v>
      </c>
      <c r="F86" s="46"/>
      <c r="G86" s="46"/>
      <c r="H86" s="196"/>
    </row>
    <row r="87" spans="2:8" ht="15" thickBot="1" x14ac:dyDescent="0.35">
      <c r="C87" s="21"/>
      <c r="D87" s="22"/>
      <c r="E87" s="23"/>
      <c r="F87" s="22"/>
      <c r="G87" s="22"/>
      <c r="H87" s="24"/>
    </row>
    <row r="88" spans="2:8" x14ac:dyDescent="0.3">
      <c r="B88" s="197" t="s">
        <v>672</v>
      </c>
      <c r="C88" s="12" t="s">
        <v>673</v>
      </c>
      <c r="D88" s="46" t="s">
        <v>45</v>
      </c>
      <c r="E88" s="98" t="s">
        <v>338</v>
      </c>
      <c r="F88" s="46"/>
      <c r="G88" s="46"/>
      <c r="H88" s="196"/>
    </row>
    <row r="89" spans="2:8" x14ac:dyDescent="0.3">
      <c r="B89" s="198"/>
      <c r="C89" s="12" t="s">
        <v>674</v>
      </c>
      <c r="D89" s="46" t="s">
        <v>45</v>
      </c>
      <c r="E89" s="98" t="s">
        <v>339</v>
      </c>
      <c r="F89" s="46"/>
      <c r="G89" s="46"/>
      <c r="H89" s="196"/>
    </row>
    <row r="90" spans="2:8" x14ac:dyDescent="0.3">
      <c r="B90" s="198"/>
      <c r="C90" s="12" t="s">
        <v>675</v>
      </c>
      <c r="D90" s="46" t="s">
        <v>45</v>
      </c>
      <c r="E90" s="98" t="s">
        <v>352</v>
      </c>
      <c r="F90" s="46"/>
      <c r="G90" s="46"/>
      <c r="H90" s="196"/>
    </row>
    <row r="91" spans="2:8" x14ac:dyDescent="0.3">
      <c r="B91" s="198"/>
      <c r="C91" s="12" t="s">
        <v>676</v>
      </c>
      <c r="D91" s="46" t="s">
        <v>45</v>
      </c>
      <c r="E91" s="98" t="s">
        <v>353</v>
      </c>
      <c r="F91" s="46"/>
      <c r="G91" s="46"/>
      <c r="H91" s="196"/>
    </row>
    <row r="92" spans="2:8" x14ac:dyDescent="0.3">
      <c r="B92" s="198"/>
      <c r="C92" s="12" t="s">
        <v>344</v>
      </c>
      <c r="D92" s="46" t="s">
        <v>337</v>
      </c>
      <c r="E92" s="98" t="s">
        <v>354</v>
      </c>
      <c r="F92" s="46"/>
      <c r="G92" s="46"/>
      <c r="H92" s="196"/>
    </row>
    <row r="93" spans="2:8" x14ac:dyDescent="0.3">
      <c r="B93" s="198"/>
      <c r="C93" s="12" t="s">
        <v>345</v>
      </c>
      <c r="D93" s="46" t="s">
        <v>337</v>
      </c>
      <c r="E93" s="98" t="s">
        <v>355</v>
      </c>
      <c r="F93" s="46"/>
      <c r="G93" s="46"/>
      <c r="H93" s="196"/>
    </row>
    <row r="94" spans="2:8" x14ac:dyDescent="0.3">
      <c r="B94" s="198"/>
      <c r="C94" s="12" t="s">
        <v>346</v>
      </c>
      <c r="D94" s="46" t="s">
        <v>337</v>
      </c>
      <c r="E94" s="98" t="s">
        <v>356</v>
      </c>
      <c r="F94" s="46"/>
      <c r="G94" s="46"/>
      <c r="H94" s="196"/>
    </row>
    <row r="95" spans="2:8" x14ac:dyDescent="0.3">
      <c r="B95" s="198"/>
      <c r="C95" s="12" t="s">
        <v>347</v>
      </c>
      <c r="D95" s="46" t="s">
        <v>337</v>
      </c>
      <c r="E95" s="98" t="s">
        <v>357</v>
      </c>
      <c r="F95" s="46"/>
      <c r="G95" s="46"/>
      <c r="H95" s="196"/>
    </row>
    <row r="96" spans="2:8" x14ac:dyDescent="0.3">
      <c r="B96" s="198"/>
      <c r="C96" s="12" t="s">
        <v>348</v>
      </c>
      <c r="D96" s="46" t="s">
        <v>322</v>
      </c>
      <c r="E96" s="98" t="s">
        <v>358</v>
      </c>
      <c r="F96" s="46"/>
      <c r="G96" s="46"/>
      <c r="H96" s="196"/>
    </row>
    <row r="97" spans="2:8" x14ac:dyDescent="0.3">
      <c r="B97" s="198"/>
      <c r="C97" s="12" t="s">
        <v>349</v>
      </c>
      <c r="D97" s="46" t="s">
        <v>322</v>
      </c>
      <c r="E97" s="98" t="s">
        <v>359</v>
      </c>
      <c r="F97" s="46"/>
      <c r="G97" s="46"/>
      <c r="H97" s="196"/>
    </row>
    <row r="98" spans="2:8" x14ac:dyDescent="0.3">
      <c r="B98" s="198"/>
      <c r="C98" s="12" t="s">
        <v>350</v>
      </c>
      <c r="D98" s="46" t="s">
        <v>38</v>
      </c>
      <c r="E98" s="98" t="s">
        <v>360</v>
      </c>
      <c r="F98" s="46"/>
      <c r="G98" s="46"/>
      <c r="H98" s="196"/>
    </row>
    <row r="99" spans="2:8" x14ac:dyDescent="0.3">
      <c r="B99" s="198"/>
      <c r="C99" s="12" t="s">
        <v>351</v>
      </c>
      <c r="D99" s="46" t="s">
        <v>38</v>
      </c>
      <c r="E99" s="98" t="s">
        <v>361</v>
      </c>
      <c r="F99" s="46"/>
      <c r="G99" s="46"/>
      <c r="H99" s="196"/>
    </row>
    <row r="100" spans="2:8" x14ac:dyDescent="0.3">
      <c r="B100" s="198"/>
      <c r="C100" s="12" t="s">
        <v>677</v>
      </c>
      <c r="D100" s="46" t="s">
        <v>337</v>
      </c>
      <c r="E100" s="98" t="s">
        <v>343</v>
      </c>
      <c r="F100" s="46"/>
      <c r="G100" s="46"/>
      <c r="H100" s="196"/>
    </row>
    <row r="101" spans="2:8" x14ac:dyDescent="0.3">
      <c r="B101" s="198"/>
      <c r="C101" s="47" t="s">
        <v>382</v>
      </c>
      <c r="D101" s="46" t="s">
        <v>337</v>
      </c>
      <c r="E101" s="98" t="s">
        <v>383</v>
      </c>
      <c r="F101" s="46"/>
      <c r="G101" s="46"/>
      <c r="H101" s="196"/>
    </row>
    <row r="102" spans="2:8" x14ac:dyDescent="0.3">
      <c r="B102" s="198"/>
      <c r="C102" s="47"/>
      <c r="D102" s="46"/>
      <c r="E102" s="46"/>
      <c r="F102" s="46"/>
      <c r="G102" s="46"/>
      <c r="H102" s="196"/>
    </row>
    <row r="103" spans="2:8" x14ac:dyDescent="0.3">
      <c r="B103" s="198"/>
      <c r="C103" s="12"/>
      <c r="D103" s="13"/>
      <c r="E103" s="13"/>
      <c r="F103" s="13"/>
      <c r="G103" s="13"/>
      <c r="H103" s="15"/>
    </row>
    <row r="104" spans="2:8" x14ac:dyDescent="0.3">
      <c r="B104" s="198"/>
      <c r="C104" s="12"/>
      <c r="D104" s="13"/>
      <c r="E104" s="13"/>
      <c r="F104" s="13"/>
      <c r="G104" s="13"/>
      <c r="H104" s="15"/>
    </row>
    <row r="105" spans="2:8" x14ac:dyDescent="0.3">
      <c r="B105" s="198"/>
      <c r="C105" s="12"/>
      <c r="D105" s="13"/>
      <c r="E105" s="13"/>
      <c r="F105" s="13"/>
      <c r="G105" s="13"/>
      <c r="H105" s="15"/>
    </row>
    <row r="106" spans="2:8" x14ac:dyDescent="0.3">
      <c r="B106" s="198"/>
      <c r="C106" s="12"/>
      <c r="D106" s="13"/>
      <c r="E106" s="13"/>
      <c r="F106" s="13"/>
      <c r="G106" s="13"/>
      <c r="H106" s="15"/>
    </row>
    <row r="107" spans="2:8" x14ac:dyDescent="0.3">
      <c r="B107" s="198"/>
      <c r="C107" s="12"/>
      <c r="D107" s="13"/>
      <c r="E107" s="13"/>
      <c r="F107" s="13"/>
      <c r="G107" s="13"/>
      <c r="H107" s="15"/>
    </row>
    <row r="108" spans="2:8" ht="15" thickBot="1" x14ac:dyDescent="0.35">
      <c r="B108" s="199"/>
      <c r="C108" s="17"/>
      <c r="D108" s="18"/>
      <c r="E108" s="18"/>
      <c r="F108" s="18"/>
      <c r="G108" s="106"/>
      <c r="H108" s="107"/>
    </row>
    <row r="109" spans="2:8" ht="15" thickBot="1" x14ac:dyDescent="0.35">
      <c r="C109" s="28"/>
      <c r="D109" s="29"/>
      <c r="E109" s="30"/>
      <c r="F109" s="29"/>
      <c r="G109" s="29"/>
      <c r="H109" s="31"/>
    </row>
    <row r="110" spans="2:8" x14ac:dyDescent="0.3">
      <c r="B110" s="203" t="s">
        <v>170</v>
      </c>
      <c r="C110" s="68" t="s">
        <v>17</v>
      </c>
      <c r="D110" s="69" t="s">
        <v>41</v>
      </c>
      <c r="E110" s="70" t="s">
        <v>21</v>
      </c>
      <c r="F110" s="69">
        <v>0.04</v>
      </c>
      <c r="G110" s="113" t="s">
        <v>53</v>
      </c>
      <c r="H110" s="114" t="s">
        <v>53</v>
      </c>
    </row>
    <row r="111" spans="2:8" x14ac:dyDescent="0.3">
      <c r="B111" s="204"/>
      <c r="C111" s="68" t="s">
        <v>24</v>
      </c>
      <c r="D111" s="69" t="s">
        <v>44</v>
      </c>
      <c r="E111" s="70" t="s">
        <v>58</v>
      </c>
      <c r="F111" s="69">
        <v>0.15</v>
      </c>
      <c r="G111" s="69">
        <v>0</v>
      </c>
      <c r="H111" s="71">
        <v>13.6</v>
      </c>
    </row>
    <row r="112" spans="2:8" x14ac:dyDescent="0.3">
      <c r="B112" s="204"/>
      <c r="C112" s="68" t="s">
        <v>15</v>
      </c>
      <c r="D112" s="69" t="s">
        <v>39</v>
      </c>
      <c r="E112" s="70" t="s">
        <v>19</v>
      </c>
      <c r="F112" s="69">
        <v>7.1999999999999998E-3</v>
      </c>
      <c r="G112" s="69" t="s">
        <v>53</v>
      </c>
      <c r="H112" s="71" t="s">
        <v>53</v>
      </c>
    </row>
    <row r="113" spans="2:8" ht="15" thickBot="1" x14ac:dyDescent="0.35">
      <c r="B113" s="205"/>
      <c r="C113" s="68" t="s">
        <v>16</v>
      </c>
      <c r="D113" s="69" t="s">
        <v>40</v>
      </c>
      <c r="E113" s="70" t="s">
        <v>20</v>
      </c>
      <c r="F113" s="69">
        <v>1E-3</v>
      </c>
      <c r="G113" s="69" t="s">
        <v>53</v>
      </c>
      <c r="H113" s="71" t="s">
        <v>53</v>
      </c>
    </row>
    <row r="114" spans="2:8" ht="15" thickBot="1" x14ac:dyDescent="0.35">
      <c r="C114" s="42"/>
      <c r="D114" s="43"/>
      <c r="E114" s="44"/>
      <c r="F114" s="43"/>
      <c r="G114" s="43"/>
      <c r="H114" s="45"/>
    </row>
    <row r="115" spans="2:8" x14ac:dyDescent="0.3">
      <c r="B115" s="206" t="s">
        <v>171</v>
      </c>
      <c r="C115" s="72" t="s">
        <v>107</v>
      </c>
      <c r="D115" s="73" t="s">
        <v>37</v>
      </c>
      <c r="E115" s="74" t="s">
        <v>110</v>
      </c>
      <c r="F115" s="73">
        <v>0.9</v>
      </c>
      <c r="G115" s="73">
        <v>0</v>
      </c>
      <c r="H115" s="75">
        <v>1</v>
      </c>
    </row>
    <row r="116" spans="2:8" x14ac:dyDescent="0.3">
      <c r="B116" s="207"/>
      <c r="C116" s="76" t="s">
        <v>141</v>
      </c>
      <c r="D116" s="77" t="s">
        <v>142</v>
      </c>
      <c r="E116" s="78" t="s">
        <v>175</v>
      </c>
      <c r="F116" s="77"/>
      <c r="G116" s="77"/>
      <c r="H116" s="79"/>
    </row>
    <row r="117" spans="2:8" x14ac:dyDescent="0.3">
      <c r="B117" s="207"/>
      <c r="C117" s="76" t="s">
        <v>172</v>
      </c>
      <c r="D117" s="77" t="s">
        <v>550</v>
      </c>
      <c r="E117" s="78" t="s">
        <v>176</v>
      </c>
      <c r="F117" s="77"/>
      <c r="G117" s="77"/>
      <c r="H117" s="79"/>
    </row>
    <row r="118" spans="2:8" x14ac:dyDescent="0.3">
      <c r="B118" s="207"/>
      <c r="C118" s="76" t="s">
        <v>173</v>
      </c>
      <c r="D118" s="77" t="s">
        <v>678</v>
      </c>
      <c r="E118" s="78" t="s">
        <v>177</v>
      </c>
      <c r="F118" s="77"/>
      <c r="G118" s="77"/>
      <c r="H118" s="79"/>
    </row>
    <row r="119" spans="2:8" ht="15" thickBot="1" x14ac:dyDescent="0.35">
      <c r="B119" s="208"/>
      <c r="C119" s="76" t="s">
        <v>155</v>
      </c>
      <c r="D119" s="77" t="s">
        <v>137</v>
      </c>
      <c r="E119" s="78" t="s">
        <v>180</v>
      </c>
      <c r="F119" s="77"/>
      <c r="G119" s="77"/>
      <c r="H119" s="79"/>
    </row>
    <row r="120" spans="2:8" ht="15" thickBot="1" x14ac:dyDescent="0.35">
      <c r="C120" s="21"/>
      <c r="D120" s="22"/>
      <c r="E120" s="23"/>
      <c r="F120" s="22"/>
      <c r="G120" s="22"/>
      <c r="H120" s="24"/>
    </row>
    <row r="121" spans="2:8" ht="15" thickBot="1" x14ac:dyDescent="0.35">
      <c r="B121" s="181" t="s">
        <v>208</v>
      </c>
      <c r="C121" s="168" t="s">
        <v>671</v>
      </c>
      <c r="D121" s="169" t="s">
        <v>43</v>
      </c>
      <c r="E121" s="182" t="s">
        <v>429</v>
      </c>
      <c r="F121" s="169"/>
      <c r="G121" s="169"/>
      <c r="H121" s="170"/>
    </row>
    <row r="123" spans="2:8" x14ac:dyDescent="0.3">
      <c r="C123" t="s">
        <v>681</v>
      </c>
      <c r="D123" t="s">
        <v>44</v>
      </c>
    </row>
    <row r="124" spans="2:8" x14ac:dyDescent="0.3">
      <c r="C124" t="s">
        <v>682</v>
      </c>
      <c r="D124" t="s">
        <v>44</v>
      </c>
    </row>
    <row r="125" spans="2:8" x14ac:dyDescent="0.3">
      <c r="C125" t="s">
        <v>683</v>
      </c>
      <c r="D125" t="s">
        <v>44</v>
      </c>
    </row>
    <row r="126" spans="2:8" x14ac:dyDescent="0.3">
      <c r="C126" t="s">
        <v>684</v>
      </c>
      <c r="D126" t="s">
        <v>685</v>
      </c>
    </row>
  </sheetData>
  <mergeCells count="5">
    <mergeCell ref="B54:B63"/>
    <mergeCell ref="B110:B113"/>
    <mergeCell ref="B115:B119"/>
    <mergeCell ref="B65:B86"/>
    <mergeCell ref="B88:B10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FB7F6-5C01-4531-A0C0-C4A1FC1EBE63}">
  <sheetPr>
    <tabColor theme="9" tint="0.59999389629810485"/>
  </sheetPr>
  <dimension ref="D2:O43"/>
  <sheetViews>
    <sheetView topLeftCell="E1" zoomScale="70" zoomScaleNormal="70" workbookViewId="0">
      <selection activeCell="M12" sqref="M12"/>
    </sheetView>
  </sheetViews>
  <sheetFormatPr defaultRowHeight="14.4" x14ac:dyDescent="0.3"/>
  <cols>
    <col min="2" max="3" width="15.5546875" customWidth="1"/>
    <col min="4" max="4" width="31.33203125" customWidth="1"/>
    <col min="5" max="5" width="24.5546875" customWidth="1"/>
    <col min="7" max="7" width="26.33203125" customWidth="1"/>
    <col min="8" max="8" width="15.44140625" customWidth="1"/>
    <col min="9" max="9" width="35.44140625" style="3" customWidth="1"/>
    <col min="10" max="10" width="23.88671875" customWidth="1"/>
    <col min="11" max="11" width="57.44140625" customWidth="1"/>
    <col min="12" max="12" width="12.6640625" customWidth="1"/>
    <col min="15" max="15" width="38.109375" customWidth="1"/>
  </cols>
  <sheetData>
    <row r="2" spans="4:15" ht="15" thickBot="1" x14ac:dyDescent="0.35"/>
    <row r="3" spans="4:15" ht="15" thickBot="1" x14ac:dyDescent="0.35">
      <c r="E3" s="4" t="s">
        <v>46</v>
      </c>
      <c r="F3" s="5" t="s">
        <v>47</v>
      </c>
      <c r="G3" s="6" t="s">
        <v>48</v>
      </c>
      <c r="H3" s="5" t="s">
        <v>49</v>
      </c>
      <c r="I3" s="5" t="s">
        <v>50</v>
      </c>
      <c r="J3" s="7" t="s">
        <v>51</v>
      </c>
      <c r="L3" s="34"/>
      <c r="M3" s="35" t="s">
        <v>46</v>
      </c>
      <c r="N3" s="36" t="s">
        <v>133</v>
      </c>
      <c r="O3" s="37" t="s">
        <v>48</v>
      </c>
    </row>
    <row r="4" spans="4:15" ht="15" thickBot="1" x14ac:dyDescent="0.35">
      <c r="D4" s="197" t="s">
        <v>80</v>
      </c>
      <c r="E4" s="141" t="s">
        <v>5</v>
      </c>
      <c r="F4" s="141" t="s">
        <v>52</v>
      </c>
      <c r="G4" s="142" t="s">
        <v>7</v>
      </c>
      <c r="H4" s="141">
        <v>100</v>
      </c>
      <c r="I4" s="141">
        <v>65</v>
      </c>
      <c r="J4" s="143">
        <v>130</v>
      </c>
      <c r="K4" t="s">
        <v>190</v>
      </c>
      <c r="L4" s="38" t="s">
        <v>129</v>
      </c>
      <c r="M4" s="32" t="s">
        <v>130</v>
      </c>
      <c r="N4" s="32" t="s">
        <v>131</v>
      </c>
      <c r="O4" s="33" t="s">
        <v>132</v>
      </c>
    </row>
    <row r="5" spans="4:15" ht="15" thickBot="1" x14ac:dyDescent="0.35">
      <c r="D5" s="198"/>
      <c r="E5" s="144" t="s">
        <v>6</v>
      </c>
      <c r="F5" s="144" t="s">
        <v>52</v>
      </c>
      <c r="G5" s="145" t="s">
        <v>8</v>
      </c>
      <c r="H5" s="144">
        <v>40</v>
      </c>
      <c r="I5" s="144">
        <v>25</v>
      </c>
      <c r="J5" s="146">
        <v>60</v>
      </c>
      <c r="K5" t="s">
        <v>189</v>
      </c>
    </row>
    <row r="6" spans="4:15" x14ac:dyDescent="0.3">
      <c r="D6" s="198"/>
      <c r="E6" s="144" t="s">
        <v>12</v>
      </c>
      <c r="F6" s="144" t="s">
        <v>52</v>
      </c>
      <c r="G6" s="145" t="s">
        <v>9</v>
      </c>
      <c r="H6" s="144">
        <v>7.2</v>
      </c>
      <c r="I6" s="144">
        <v>4</v>
      </c>
      <c r="J6" s="146">
        <v>20</v>
      </c>
      <c r="K6" t="s">
        <v>189</v>
      </c>
      <c r="L6" s="209" t="s">
        <v>578</v>
      </c>
      <c r="M6" s="54" t="s">
        <v>15</v>
      </c>
      <c r="N6" s="55" t="s">
        <v>39</v>
      </c>
      <c r="O6" s="56" t="s">
        <v>19</v>
      </c>
    </row>
    <row r="7" spans="4:15" x14ac:dyDescent="0.3">
      <c r="D7" s="198"/>
      <c r="E7" s="144" t="s">
        <v>13</v>
      </c>
      <c r="F7" s="144" t="s">
        <v>52</v>
      </c>
      <c r="G7" s="145" t="s">
        <v>10</v>
      </c>
      <c r="H7" s="144">
        <v>1</v>
      </c>
      <c r="I7" s="147" t="s">
        <v>53</v>
      </c>
      <c r="J7" s="148" t="s">
        <v>53</v>
      </c>
      <c r="K7" t="s">
        <v>189</v>
      </c>
      <c r="L7" s="210"/>
      <c r="M7" s="57" t="s">
        <v>579</v>
      </c>
      <c r="N7" s="58" t="s">
        <v>42</v>
      </c>
      <c r="O7" s="59" t="s">
        <v>22</v>
      </c>
    </row>
    <row r="8" spans="4:15" x14ac:dyDescent="0.3">
      <c r="D8" s="198"/>
      <c r="E8" s="144" t="s">
        <v>14</v>
      </c>
      <c r="F8" s="144" t="s">
        <v>52</v>
      </c>
      <c r="G8" s="145" t="s">
        <v>11</v>
      </c>
      <c r="H8" s="144">
        <v>1000</v>
      </c>
      <c r="I8" s="144">
        <v>400</v>
      </c>
      <c r="J8" s="146">
        <v>3500</v>
      </c>
      <c r="K8" t="s">
        <v>189</v>
      </c>
      <c r="L8" s="210"/>
      <c r="M8" s="57" t="s">
        <v>17</v>
      </c>
      <c r="N8" s="58" t="s">
        <v>41</v>
      </c>
      <c r="O8" s="59" t="s">
        <v>21</v>
      </c>
    </row>
    <row r="9" spans="4:15" ht="28.8" x14ac:dyDescent="0.3">
      <c r="D9" s="198"/>
      <c r="E9" t="s">
        <v>23</v>
      </c>
      <c r="F9" t="s">
        <v>36</v>
      </c>
      <c r="G9" s="3" t="s">
        <v>70</v>
      </c>
      <c r="H9">
        <v>10</v>
      </c>
      <c r="I9" s="2">
        <v>3.7</v>
      </c>
      <c r="J9" s="25">
        <v>44</v>
      </c>
      <c r="L9" s="210"/>
      <c r="M9" s="57" t="s">
        <v>16</v>
      </c>
      <c r="N9" s="58" t="s">
        <v>40</v>
      </c>
      <c r="O9" s="59" t="s">
        <v>20</v>
      </c>
    </row>
    <row r="10" spans="4:15" ht="28.8" x14ac:dyDescent="0.3">
      <c r="D10" s="198"/>
      <c r="E10" t="s">
        <v>25</v>
      </c>
      <c r="F10" t="s">
        <v>45</v>
      </c>
      <c r="G10" s="3" t="s">
        <v>59</v>
      </c>
      <c r="H10">
        <v>0.04</v>
      </c>
      <c r="I10" s="2">
        <v>2E-3</v>
      </c>
      <c r="J10" s="25">
        <v>4.3499999999999996</v>
      </c>
      <c r="L10" s="210"/>
      <c r="M10" s="57" t="s">
        <v>153</v>
      </c>
      <c r="N10" s="58" t="s">
        <v>162</v>
      </c>
      <c r="O10" s="59" t="s">
        <v>163</v>
      </c>
    </row>
    <row r="11" spans="4:15" ht="28.8" x14ac:dyDescent="0.3">
      <c r="D11" s="198"/>
      <c r="E11" t="s">
        <v>27</v>
      </c>
      <c r="F11" t="s">
        <v>38</v>
      </c>
      <c r="G11" s="3" t="s">
        <v>60</v>
      </c>
      <c r="H11">
        <v>1.1999999999999999E-3</v>
      </c>
      <c r="I11" s="2">
        <v>1E-3</v>
      </c>
      <c r="J11" s="25">
        <v>1.52</v>
      </c>
      <c r="L11" s="210"/>
      <c r="M11" s="57" t="s">
        <v>151</v>
      </c>
      <c r="N11" s="58" t="s">
        <v>162</v>
      </c>
      <c r="O11" s="59" t="s">
        <v>167</v>
      </c>
    </row>
    <row r="12" spans="4:15" ht="43.8" thickBot="1" x14ac:dyDescent="0.35">
      <c r="D12" s="198"/>
      <c r="E12" s="144" t="s">
        <v>26</v>
      </c>
      <c r="F12" s="144" t="s">
        <v>37</v>
      </c>
      <c r="G12" s="145" t="s">
        <v>62</v>
      </c>
      <c r="H12" s="144">
        <v>0.5</v>
      </c>
      <c r="I12" s="147">
        <v>0</v>
      </c>
      <c r="J12" s="148">
        <v>1</v>
      </c>
      <c r="K12" t="s">
        <v>189</v>
      </c>
      <c r="L12" s="211"/>
      <c r="M12" s="60" t="s">
        <v>152</v>
      </c>
      <c r="N12" s="61" t="s">
        <v>162</v>
      </c>
      <c r="O12" s="62" t="s">
        <v>168</v>
      </c>
    </row>
    <row r="13" spans="4:15" ht="43.2" x14ac:dyDescent="0.3">
      <c r="D13" s="198"/>
      <c r="E13" s="144" t="s">
        <v>28</v>
      </c>
      <c r="F13" s="144" t="s">
        <v>37</v>
      </c>
      <c r="G13" s="145" t="s">
        <v>61</v>
      </c>
      <c r="H13" s="144">
        <v>0.9</v>
      </c>
      <c r="I13" s="147">
        <v>0</v>
      </c>
      <c r="J13" s="148">
        <v>1</v>
      </c>
      <c r="K13" t="s">
        <v>189</v>
      </c>
    </row>
    <row r="14" spans="4:15" ht="28.8" x14ac:dyDescent="0.3">
      <c r="D14" s="198"/>
      <c r="E14" t="s">
        <v>570</v>
      </c>
      <c r="F14" t="s">
        <v>43</v>
      </c>
      <c r="G14" s="3" t="s">
        <v>554</v>
      </c>
      <c r="H14">
        <v>1</v>
      </c>
      <c r="I14">
        <v>0.1</v>
      </c>
      <c r="J14" s="15">
        <v>3</v>
      </c>
    </row>
    <row r="15" spans="4:15" ht="28.8" x14ac:dyDescent="0.3">
      <c r="D15" s="198"/>
      <c r="E15" t="s">
        <v>571</v>
      </c>
      <c r="F15" t="s">
        <v>43</v>
      </c>
      <c r="G15" s="3" t="s">
        <v>555</v>
      </c>
      <c r="H15">
        <v>0.15</v>
      </c>
      <c r="I15">
        <v>0</v>
      </c>
      <c r="J15" s="15">
        <v>8</v>
      </c>
    </row>
    <row r="16" spans="4:15" ht="28.8" x14ac:dyDescent="0.3">
      <c r="D16" s="198"/>
      <c r="E16" t="s">
        <v>572</v>
      </c>
      <c r="F16" t="s">
        <v>43</v>
      </c>
      <c r="G16" s="3" t="s">
        <v>556</v>
      </c>
      <c r="H16">
        <v>0.2</v>
      </c>
      <c r="I16">
        <v>0.02</v>
      </c>
      <c r="J16" s="15">
        <v>0.8</v>
      </c>
    </row>
    <row r="17" spans="4:11" ht="15" thickBot="1" x14ac:dyDescent="0.35">
      <c r="D17" s="199"/>
      <c r="E17" s="18" t="s">
        <v>24</v>
      </c>
      <c r="F17" s="18" t="s">
        <v>44</v>
      </c>
      <c r="G17" s="19" t="s">
        <v>58</v>
      </c>
      <c r="H17" s="18">
        <v>0.15</v>
      </c>
      <c r="I17" s="18">
        <v>0</v>
      </c>
      <c r="J17" s="20">
        <v>13.6</v>
      </c>
    </row>
    <row r="18" spans="4:11" ht="15" thickBot="1" x14ac:dyDescent="0.35">
      <c r="D18" s="1"/>
      <c r="E18" s="21"/>
      <c r="F18" s="22"/>
      <c r="G18" s="23"/>
      <c r="H18" s="22"/>
      <c r="I18" s="22"/>
      <c r="J18" s="24"/>
    </row>
    <row r="19" spans="4:11" x14ac:dyDescent="0.3">
      <c r="D19" s="197" t="s">
        <v>82</v>
      </c>
      <c r="E19" s="8" t="s">
        <v>29</v>
      </c>
      <c r="F19" s="9" t="s">
        <v>65</v>
      </c>
      <c r="G19" s="10" t="s">
        <v>66</v>
      </c>
      <c r="H19" s="9"/>
      <c r="I19" s="9"/>
      <c r="J19" s="11"/>
    </row>
    <row r="20" spans="4:11" x14ac:dyDescent="0.3">
      <c r="D20" s="198"/>
      <c r="E20" s="12" t="s">
        <v>31</v>
      </c>
      <c r="F20" t="s">
        <v>45</v>
      </c>
      <c r="G20" s="3" t="s">
        <v>78</v>
      </c>
      <c r="I20"/>
      <c r="J20" s="15"/>
    </row>
    <row r="21" spans="4:11" x14ac:dyDescent="0.3">
      <c r="D21" s="198"/>
      <c r="E21" s="12" t="s">
        <v>32</v>
      </c>
      <c r="F21" t="s">
        <v>45</v>
      </c>
      <c r="G21" s="3" t="s">
        <v>33</v>
      </c>
      <c r="I21"/>
      <c r="J21" s="15"/>
    </row>
    <row r="22" spans="4:11" x14ac:dyDescent="0.3">
      <c r="D22" s="198"/>
      <c r="E22" s="12" t="s">
        <v>3</v>
      </c>
      <c r="F22" t="s">
        <v>38</v>
      </c>
      <c r="G22" s="3" t="s">
        <v>4</v>
      </c>
      <c r="I22"/>
      <c r="J22" s="15"/>
    </row>
    <row r="23" spans="4:11" x14ac:dyDescent="0.3">
      <c r="D23" s="198"/>
      <c r="E23" s="12" t="s">
        <v>63</v>
      </c>
      <c r="F23" t="s">
        <v>34</v>
      </c>
      <c r="G23" s="3" t="s">
        <v>64</v>
      </c>
      <c r="I23"/>
      <c r="J23" s="15"/>
    </row>
    <row r="24" spans="4:11" ht="15" thickBot="1" x14ac:dyDescent="0.35">
      <c r="D24" s="199"/>
      <c r="E24" s="17" t="s">
        <v>0</v>
      </c>
      <c r="F24" s="18" t="s">
        <v>35</v>
      </c>
      <c r="G24" s="19" t="s">
        <v>69</v>
      </c>
      <c r="H24" s="18"/>
      <c r="I24" s="18"/>
      <c r="J24" s="20"/>
    </row>
    <row r="25" spans="4:11" x14ac:dyDescent="0.3">
      <c r="D25" s="200" t="s">
        <v>85</v>
      </c>
      <c r="E25" s="8" t="s">
        <v>30</v>
      </c>
      <c r="F25" s="9" t="s">
        <v>67</v>
      </c>
      <c r="G25" s="10" t="s">
        <v>68</v>
      </c>
      <c r="H25" s="26"/>
      <c r="I25" s="26"/>
      <c r="J25" s="27"/>
    </row>
    <row r="26" spans="4:11" x14ac:dyDescent="0.3">
      <c r="D26" s="201"/>
      <c r="E26" s="12" t="s">
        <v>2</v>
      </c>
      <c r="F26" t="s">
        <v>37</v>
      </c>
      <c r="G26" s="3" t="s">
        <v>79</v>
      </c>
      <c r="H26" s="2"/>
      <c r="I26" s="2">
        <v>0</v>
      </c>
      <c r="J26" s="25">
        <v>1</v>
      </c>
    </row>
    <row r="27" spans="4:11" ht="15" thickBot="1" x14ac:dyDescent="0.35">
      <c r="D27" s="202"/>
      <c r="E27" s="17" t="s">
        <v>1</v>
      </c>
      <c r="F27" s="18" t="s">
        <v>36</v>
      </c>
      <c r="G27" s="19" t="s">
        <v>81</v>
      </c>
      <c r="H27" s="18"/>
      <c r="I27" s="18"/>
      <c r="J27" s="20"/>
    </row>
    <row r="28" spans="4:11" x14ac:dyDescent="0.3">
      <c r="D28" s="200" t="s">
        <v>83</v>
      </c>
      <c r="E28" s="8" t="s">
        <v>71</v>
      </c>
      <c r="F28" s="9" t="s">
        <v>72</v>
      </c>
      <c r="G28" s="10" t="s">
        <v>73</v>
      </c>
      <c r="H28" s="9" t="b">
        <v>1</v>
      </c>
      <c r="I28" s="9"/>
      <c r="J28" s="11"/>
    </row>
    <row r="29" spans="4:11" x14ac:dyDescent="0.3">
      <c r="D29" s="201"/>
      <c r="E29" s="12" t="s">
        <v>74</v>
      </c>
      <c r="F29" t="s">
        <v>72</v>
      </c>
      <c r="G29" s="3" t="s">
        <v>73</v>
      </c>
      <c r="H29" t="b">
        <v>1</v>
      </c>
      <c r="I29"/>
      <c r="J29" s="15"/>
    </row>
    <row r="30" spans="4:11" x14ac:dyDescent="0.3">
      <c r="D30" s="201"/>
      <c r="E30" s="12" t="s">
        <v>75</v>
      </c>
      <c r="F30" t="s">
        <v>72</v>
      </c>
      <c r="G30" s="3" t="s">
        <v>73</v>
      </c>
      <c r="H30" t="b">
        <v>1</v>
      </c>
      <c r="I30"/>
      <c r="J30" s="15"/>
    </row>
    <row r="31" spans="4:11" x14ac:dyDescent="0.3">
      <c r="D31" s="201"/>
      <c r="E31" s="149" t="s">
        <v>76</v>
      </c>
      <c r="F31" s="144" t="s">
        <v>72</v>
      </c>
      <c r="G31" s="145" t="s">
        <v>73</v>
      </c>
      <c r="H31" s="144" t="b">
        <v>0</v>
      </c>
      <c r="I31" s="144"/>
      <c r="J31" s="146"/>
      <c r="K31" t="s">
        <v>189</v>
      </c>
    </row>
    <row r="32" spans="4:11" ht="15" thickBot="1" x14ac:dyDescent="0.35">
      <c r="D32" s="202"/>
      <c r="E32" s="150" t="s">
        <v>77</v>
      </c>
      <c r="F32" s="151" t="s">
        <v>72</v>
      </c>
      <c r="G32" s="152" t="s">
        <v>73</v>
      </c>
      <c r="H32" s="151" t="b">
        <v>0</v>
      </c>
      <c r="I32" s="151"/>
      <c r="J32" s="153"/>
      <c r="K32" t="s">
        <v>189</v>
      </c>
    </row>
    <row r="33" spans="4:11" ht="15" thickBot="1" x14ac:dyDescent="0.35">
      <c r="D33" s="39"/>
      <c r="E33" s="28"/>
      <c r="F33" s="29"/>
      <c r="G33" s="29"/>
      <c r="H33" s="29"/>
      <c r="I33" s="30"/>
      <c r="J33" s="31"/>
    </row>
    <row r="34" spans="4:11" ht="72" x14ac:dyDescent="0.3">
      <c r="D34" s="197" t="s">
        <v>84</v>
      </c>
      <c r="E34" s="12" t="s">
        <v>54</v>
      </c>
      <c r="F34" s="40" t="s">
        <v>72</v>
      </c>
      <c r="G34" s="3" t="s">
        <v>56</v>
      </c>
      <c r="H34">
        <v>1</v>
      </c>
      <c r="I34">
        <v>1</v>
      </c>
      <c r="J34" s="15">
        <v>3</v>
      </c>
    </row>
    <row r="35" spans="4:11" ht="58.2" thickBot="1" x14ac:dyDescent="0.35">
      <c r="D35" s="199"/>
      <c r="E35" s="17" t="s">
        <v>55</v>
      </c>
      <c r="F35" s="41" t="s">
        <v>72</v>
      </c>
      <c r="G35" s="19" t="s">
        <v>57</v>
      </c>
      <c r="H35" s="18">
        <v>1</v>
      </c>
      <c r="I35" s="18">
        <v>1</v>
      </c>
      <c r="J35" s="20">
        <v>3</v>
      </c>
    </row>
    <row r="36" spans="4:11" ht="15" thickBot="1" x14ac:dyDescent="0.35">
      <c r="E36" s="42"/>
      <c r="F36" s="43"/>
      <c r="G36" s="43"/>
      <c r="H36" s="43"/>
      <c r="I36" s="44"/>
      <c r="J36" s="45"/>
    </row>
    <row r="37" spans="4:11" x14ac:dyDescent="0.3">
      <c r="D37" s="197" t="s">
        <v>134</v>
      </c>
      <c r="E37" s="54" t="s">
        <v>15</v>
      </c>
      <c r="F37" s="55" t="s">
        <v>39</v>
      </c>
      <c r="G37" s="92" t="s">
        <v>19</v>
      </c>
      <c r="H37" s="55">
        <f>H6/H8</f>
        <v>7.1999999999999998E-3</v>
      </c>
      <c r="I37" s="93" t="s">
        <v>53</v>
      </c>
      <c r="J37" s="94" t="s">
        <v>53</v>
      </c>
      <c r="K37" t="s">
        <v>189</v>
      </c>
    </row>
    <row r="38" spans="4:11" x14ac:dyDescent="0.3">
      <c r="D38" s="198"/>
      <c r="E38" s="57" t="s">
        <v>16</v>
      </c>
      <c r="F38" s="58" t="s">
        <v>40</v>
      </c>
      <c r="G38" s="95" t="s">
        <v>20</v>
      </c>
      <c r="H38" s="58">
        <f>1/H8</f>
        <v>1E-3</v>
      </c>
      <c r="I38" s="96" t="s">
        <v>53</v>
      </c>
      <c r="J38" s="97" t="s">
        <v>53</v>
      </c>
      <c r="K38" t="s">
        <v>189</v>
      </c>
    </row>
    <row r="39" spans="4:11" x14ac:dyDescent="0.3">
      <c r="D39" s="198"/>
      <c r="E39" s="57" t="s">
        <v>17</v>
      </c>
      <c r="F39" s="58" t="s">
        <v>41</v>
      </c>
      <c r="G39" s="95" t="s">
        <v>21</v>
      </c>
      <c r="H39" s="58">
        <f>40/H8</f>
        <v>0.04</v>
      </c>
      <c r="I39" s="96" t="s">
        <v>53</v>
      </c>
      <c r="J39" s="97" t="s">
        <v>53</v>
      </c>
      <c r="K39" t="s">
        <v>189</v>
      </c>
    </row>
    <row r="40" spans="4:11" x14ac:dyDescent="0.3">
      <c r="D40" s="198"/>
      <c r="E40" s="57" t="s">
        <v>18</v>
      </c>
      <c r="F40" s="58" t="s">
        <v>42</v>
      </c>
      <c r="G40" s="95" t="s">
        <v>22</v>
      </c>
      <c r="H40" s="58">
        <f>100/H8</f>
        <v>0.1</v>
      </c>
      <c r="I40" s="96" t="s">
        <v>53</v>
      </c>
      <c r="J40" s="97" t="s">
        <v>53</v>
      </c>
      <c r="K40" t="s">
        <v>189</v>
      </c>
    </row>
    <row r="41" spans="4:11" x14ac:dyDescent="0.3">
      <c r="D41" s="198"/>
      <c r="E41" s="47" t="s">
        <v>153</v>
      </c>
      <c r="F41" s="46" t="s">
        <v>162</v>
      </c>
      <c r="G41" s="14" t="s">
        <v>163</v>
      </c>
      <c r="H41" s="13"/>
      <c r="I41" s="13"/>
      <c r="J41" s="15"/>
    </row>
    <row r="42" spans="4:11" x14ac:dyDescent="0.3">
      <c r="D42" s="198"/>
      <c r="E42" s="47" t="s">
        <v>151</v>
      </c>
      <c r="F42" s="46" t="s">
        <v>162</v>
      </c>
      <c r="G42" s="14" t="s">
        <v>167</v>
      </c>
      <c r="H42" s="13"/>
      <c r="I42" s="13"/>
      <c r="J42" s="15"/>
    </row>
    <row r="43" spans="4:11" ht="15" thickBot="1" x14ac:dyDescent="0.35">
      <c r="D43" s="199"/>
      <c r="E43" s="48" t="s">
        <v>152</v>
      </c>
      <c r="F43" s="52" t="s">
        <v>162</v>
      </c>
      <c r="G43" s="19" t="s">
        <v>168</v>
      </c>
      <c r="H43" s="18"/>
      <c r="I43" s="18"/>
      <c r="J43" s="20"/>
    </row>
  </sheetData>
  <mergeCells count="7">
    <mergeCell ref="L6:L12"/>
    <mergeCell ref="D34:D35"/>
    <mergeCell ref="D37:D43"/>
    <mergeCell ref="D4:D17"/>
    <mergeCell ref="D19:D24"/>
    <mergeCell ref="D25:D27"/>
    <mergeCell ref="D28:D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3BEF-0F3E-4B7C-AEDD-1FEDB8C4109F}">
  <sheetPr>
    <tabColor theme="4" tint="0.79998168889431442"/>
  </sheetPr>
  <dimension ref="B1:M46"/>
  <sheetViews>
    <sheetView topLeftCell="C1" zoomScale="60" zoomScaleNormal="60" workbookViewId="0">
      <selection activeCell="J6" sqref="J6:M12"/>
    </sheetView>
  </sheetViews>
  <sheetFormatPr defaultRowHeight="14.4" x14ac:dyDescent="0.3"/>
  <cols>
    <col min="2" max="2" width="29.44140625" customWidth="1"/>
    <col min="3" max="3" width="29.5546875" customWidth="1"/>
    <col min="4" max="4" width="13.88671875" customWidth="1"/>
    <col min="5" max="5" width="55.5546875" style="3" customWidth="1"/>
    <col min="6" max="6" width="16.33203125" customWidth="1"/>
    <col min="7" max="7" width="21.6640625" customWidth="1"/>
    <col min="8" max="8" width="26.44140625" customWidth="1"/>
    <col min="9" max="9" width="20" customWidth="1"/>
    <col min="11" max="11" width="12.6640625" customWidth="1"/>
    <col min="13" max="13" width="39" customWidth="1"/>
    <col min="14" max="14" width="14.6640625" customWidth="1"/>
    <col min="15" max="15" width="12.44140625" customWidth="1"/>
    <col min="16" max="16" width="15" customWidth="1"/>
  </cols>
  <sheetData>
    <row r="1" spans="2:13" ht="15" thickBot="1" x14ac:dyDescent="0.35"/>
    <row r="2" spans="2:13" ht="15" customHeight="1" thickBot="1" x14ac:dyDescent="0.35">
      <c r="C2" s="4" t="s">
        <v>86</v>
      </c>
      <c r="D2" s="5" t="s">
        <v>47</v>
      </c>
      <c r="E2" s="6" t="s">
        <v>48</v>
      </c>
      <c r="F2" s="5" t="s">
        <v>49</v>
      </c>
      <c r="G2" s="5" t="s">
        <v>50</v>
      </c>
      <c r="H2" s="7" t="s">
        <v>51</v>
      </c>
      <c r="J2" s="34"/>
      <c r="K2" s="35" t="s">
        <v>46</v>
      </c>
      <c r="L2" s="36" t="s">
        <v>133</v>
      </c>
      <c r="M2" s="37" t="s">
        <v>48</v>
      </c>
    </row>
    <row r="3" spans="2:13" ht="16.5" customHeight="1" thickBot="1" x14ac:dyDescent="0.35">
      <c r="B3" s="197" t="s">
        <v>80</v>
      </c>
      <c r="C3" s="8" t="s">
        <v>87</v>
      </c>
      <c r="D3" s="9" t="s">
        <v>37</v>
      </c>
      <c r="E3" s="10" t="s">
        <v>95</v>
      </c>
      <c r="F3" s="9">
        <v>100</v>
      </c>
      <c r="G3" s="9">
        <v>65</v>
      </c>
      <c r="H3" s="11">
        <v>130</v>
      </c>
      <c r="J3" s="38" t="s">
        <v>129</v>
      </c>
      <c r="K3" s="32" t="s">
        <v>136</v>
      </c>
      <c r="L3" s="32" t="s">
        <v>137</v>
      </c>
      <c r="M3" s="33" t="s">
        <v>138</v>
      </c>
    </row>
    <row r="4" spans="2:13" x14ac:dyDescent="0.3">
      <c r="B4" s="198"/>
      <c r="C4" s="12" t="s">
        <v>88</v>
      </c>
      <c r="D4" s="13" t="s">
        <v>37</v>
      </c>
      <c r="E4" s="14" t="s">
        <v>96</v>
      </c>
      <c r="F4" s="13">
        <v>40</v>
      </c>
      <c r="G4" s="13">
        <v>25</v>
      </c>
      <c r="H4" s="15">
        <v>60</v>
      </c>
    </row>
    <row r="5" spans="2:13" ht="15" thickBot="1" x14ac:dyDescent="0.35">
      <c r="B5" s="198"/>
      <c r="C5" s="12" t="s">
        <v>89</v>
      </c>
      <c r="D5" s="13" t="s">
        <v>37</v>
      </c>
      <c r="E5" s="14" t="s">
        <v>97</v>
      </c>
      <c r="F5" s="13">
        <v>7.2</v>
      </c>
      <c r="G5" s="13">
        <v>4</v>
      </c>
      <c r="H5" s="15">
        <v>20</v>
      </c>
      <c r="M5" s="3"/>
    </row>
    <row r="6" spans="2:13" x14ac:dyDescent="0.3">
      <c r="B6" s="198"/>
      <c r="C6" s="12" t="s">
        <v>90</v>
      </c>
      <c r="D6" s="13" t="s">
        <v>37</v>
      </c>
      <c r="E6" s="14" t="s">
        <v>98</v>
      </c>
      <c r="F6" s="13">
        <v>1</v>
      </c>
      <c r="G6" s="16" t="s">
        <v>53</v>
      </c>
      <c r="H6" s="25" t="s">
        <v>53</v>
      </c>
      <c r="J6" s="209" t="s">
        <v>578</v>
      </c>
      <c r="K6" s="54" t="s">
        <v>141</v>
      </c>
      <c r="L6" s="55" t="s">
        <v>39</v>
      </c>
      <c r="M6" s="56" t="s">
        <v>175</v>
      </c>
    </row>
    <row r="7" spans="2:13" x14ac:dyDescent="0.3">
      <c r="B7" s="198"/>
      <c r="C7" s="12" t="s">
        <v>99</v>
      </c>
      <c r="D7" s="13" t="s">
        <v>37</v>
      </c>
      <c r="E7" s="14" t="s">
        <v>100</v>
      </c>
      <c r="F7" s="13">
        <v>3500</v>
      </c>
      <c r="G7" s="13">
        <v>400</v>
      </c>
      <c r="H7" s="15">
        <v>3500</v>
      </c>
      <c r="J7" s="210"/>
      <c r="K7" s="57" t="s">
        <v>172</v>
      </c>
      <c r="L7" s="58" t="s">
        <v>40</v>
      </c>
      <c r="M7" s="59" t="s">
        <v>176</v>
      </c>
    </row>
    <row r="8" spans="2:13" x14ac:dyDescent="0.3">
      <c r="B8" s="198"/>
      <c r="C8" s="12" t="s">
        <v>91</v>
      </c>
      <c r="D8" s="13" t="s">
        <v>36</v>
      </c>
      <c r="E8" s="14" t="s">
        <v>101</v>
      </c>
      <c r="F8" s="13">
        <v>10</v>
      </c>
      <c r="G8" s="13">
        <v>1.7</v>
      </c>
      <c r="H8" s="15">
        <v>44</v>
      </c>
      <c r="J8" s="210"/>
      <c r="K8" s="57" t="s">
        <v>173</v>
      </c>
      <c r="L8" s="58" t="s">
        <v>41</v>
      </c>
      <c r="M8" s="59" t="s">
        <v>177</v>
      </c>
    </row>
    <row r="9" spans="2:13" x14ac:dyDescent="0.3">
      <c r="B9" s="198"/>
      <c r="C9" s="12" t="s">
        <v>92</v>
      </c>
      <c r="D9" s="13" t="s">
        <v>45</v>
      </c>
      <c r="E9" s="14" t="s">
        <v>102</v>
      </c>
      <c r="F9" s="13">
        <v>0.25</v>
      </c>
      <c r="G9" s="13">
        <v>1E-3</v>
      </c>
      <c r="H9" s="15">
        <v>0.76600000000000001</v>
      </c>
      <c r="J9" s="210"/>
      <c r="K9" s="57" t="s">
        <v>154</v>
      </c>
      <c r="L9" s="58" t="s">
        <v>137</v>
      </c>
      <c r="M9" s="59" t="s">
        <v>179</v>
      </c>
    </row>
    <row r="10" spans="2:13" x14ac:dyDescent="0.3">
      <c r="B10" s="198"/>
      <c r="C10" s="12" t="s">
        <v>93</v>
      </c>
      <c r="D10" s="13" t="s">
        <v>38</v>
      </c>
      <c r="E10" s="14" t="s">
        <v>103</v>
      </c>
      <c r="F10" s="13">
        <v>0.125</v>
      </c>
      <c r="G10" s="13">
        <v>5.0000000000000001E-3</v>
      </c>
      <c r="H10" s="15">
        <v>0.17499999999999999</v>
      </c>
      <c r="J10" s="210"/>
      <c r="K10" s="57" t="s">
        <v>155</v>
      </c>
      <c r="L10" s="58" t="s">
        <v>137</v>
      </c>
      <c r="M10" s="59" t="s">
        <v>180</v>
      </c>
    </row>
    <row r="11" spans="2:13" x14ac:dyDescent="0.3">
      <c r="B11" s="198"/>
      <c r="C11" s="12" t="s">
        <v>191</v>
      </c>
      <c r="D11" s="13" t="s">
        <v>104</v>
      </c>
      <c r="E11" s="14" t="s">
        <v>105</v>
      </c>
      <c r="F11" s="13">
        <v>10</v>
      </c>
      <c r="G11" s="13">
        <v>10</v>
      </c>
      <c r="H11" s="15">
        <v>30</v>
      </c>
      <c r="J11" s="210"/>
      <c r="K11" s="57" t="s">
        <v>169</v>
      </c>
      <c r="L11" s="58" t="s">
        <v>137</v>
      </c>
      <c r="M11" s="59" t="s">
        <v>181</v>
      </c>
    </row>
    <row r="12" spans="2:13" ht="29.4" thickBot="1" x14ac:dyDescent="0.35">
      <c r="B12" s="198"/>
      <c r="C12" s="149" t="s">
        <v>94</v>
      </c>
      <c r="D12" s="154" t="s">
        <v>37</v>
      </c>
      <c r="E12" s="155" t="s">
        <v>106</v>
      </c>
      <c r="F12" s="154">
        <v>0.5</v>
      </c>
      <c r="G12" s="154">
        <v>0</v>
      </c>
      <c r="H12" s="146">
        <v>1</v>
      </c>
      <c r="I12" t="s">
        <v>189</v>
      </c>
      <c r="J12" s="211"/>
      <c r="K12" s="57" t="s">
        <v>107</v>
      </c>
      <c r="L12" s="58" t="s">
        <v>37</v>
      </c>
      <c r="M12" s="59" t="s">
        <v>110</v>
      </c>
    </row>
    <row r="13" spans="2:13" ht="29.4" thickBot="1" x14ac:dyDescent="0.35">
      <c r="B13" s="198"/>
      <c r="C13" s="149" t="s">
        <v>107</v>
      </c>
      <c r="D13" s="154" t="s">
        <v>37</v>
      </c>
      <c r="E13" s="155" t="s">
        <v>110</v>
      </c>
      <c r="F13" s="154">
        <v>0.9</v>
      </c>
      <c r="G13" s="154">
        <v>0</v>
      </c>
      <c r="H13" s="146">
        <v>1</v>
      </c>
      <c r="I13" t="s">
        <v>189</v>
      </c>
      <c r="K13" s="60" t="s">
        <v>108</v>
      </c>
      <c r="L13" s="61" t="s">
        <v>37</v>
      </c>
      <c r="M13" s="62" t="s">
        <v>111</v>
      </c>
    </row>
    <row r="14" spans="2:13" x14ac:dyDescent="0.3">
      <c r="B14" s="198"/>
      <c r="C14" s="149" t="s">
        <v>108</v>
      </c>
      <c r="D14" s="154" t="s">
        <v>37</v>
      </c>
      <c r="E14" s="155" t="s">
        <v>111</v>
      </c>
      <c r="F14" s="154">
        <v>0.9</v>
      </c>
      <c r="G14" s="154">
        <v>0</v>
      </c>
      <c r="H14" s="146">
        <v>1</v>
      </c>
      <c r="I14" t="s">
        <v>189</v>
      </c>
      <c r="M14" s="3"/>
    </row>
    <row r="15" spans="2:13" x14ac:dyDescent="0.3">
      <c r="B15" s="198"/>
      <c r="C15" s="149" t="s">
        <v>109</v>
      </c>
      <c r="D15" s="154" t="s">
        <v>37</v>
      </c>
      <c r="E15" s="155" t="s">
        <v>112</v>
      </c>
      <c r="F15" s="154">
        <v>0.9</v>
      </c>
      <c r="G15" s="154">
        <v>0</v>
      </c>
      <c r="H15" s="146">
        <v>1</v>
      </c>
      <c r="I15" t="s">
        <v>189</v>
      </c>
      <c r="M15" s="3"/>
    </row>
    <row r="16" spans="2:13" x14ac:dyDescent="0.3">
      <c r="B16" s="198"/>
      <c r="C16" s="12" t="s">
        <v>573</v>
      </c>
      <c r="D16" s="13" t="s">
        <v>43</v>
      </c>
      <c r="E16" s="14" t="s">
        <v>557</v>
      </c>
      <c r="F16" s="13">
        <v>0.4</v>
      </c>
      <c r="G16" s="13">
        <v>0.3</v>
      </c>
      <c r="H16" s="15">
        <v>2.25</v>
      </c>
      <c r="M16" s="3"/>
    </row>
    <row r="17" spans="2:13" x14ac:dyDescent="0.3">
      <c r="B17" s="198"/>
      <c r="C17" s="12" t="s">
        <v>574</v>
      </c>
      <c r="D17" s="13" t="s">
        <v>43</v>
      </c>
      <c r="E17" s="14" t="s">
        <v>558</v>
      </c>
      <c r="F17" s="13">
        <v>0.2</v>
      </c>
      <c r="G17" s="13">
        <v>0.01</v>
      </c>
      <c r="H17" s="15">
        <v>0.8</v>
      </c>
      <c r="M17" s="3"/>
    </row>
    <row r="18" spans="2:13" ht="15" thickBot="1" x14ac:dyDescent="0.35">
      <c r="B18" s="199"/>
      <c r="C18" s="17" t="s">
        <v>575</v>
      </c>
      <c r="D18" s="18" t="s">
        <v>43</v>
      </c>
      <c r="E18" s="19" t="s">
        <v>559</v>
      </c>
      <c r="F18" s="18">
        <v>0.3</v>
      </c>
      <c r="G18" s="18">
        <v>0</v>
      </c>
      <c r="H18" s="20">
        <v>0.8</v>
      </c>
    </row>
    <row r="19" spans="2:13" ht="15" thickBot="1" x14ac:dyDescent="0.35">
      <c r="C19" s="21" t="s">
        <v>541</v>
      </c>
      <c r="D19" s="22"/>
      <c r="E19" s="23"/>
      <c r="F19" s="22"/>
      <c r="G19" s="22"/>
      <c r="H19" s="24"/>
    </row>
    <row r="20" spans="2:13" x14ac:dyDescent="0.3">
      <c r="B20" s="197" t="s">
        <v>82</v>
      </c>
      <c r="C20" s="8" t="s">
        <v>116</v>
      </c>
      <c r="D20" s="9" t="s">
        <v>128</v>
      </c>
      <c r="E20" s="10" t="s">
        <v>127</v>
      </c>
      <c r="F20" s="9"/>
      <c r="G20" s="9"/>
      <c r="H20" s="11"/>
    </row>
    <row r="21" spans="2:13" x14ac:dyDescent="0.3">
      <c r="B21" s="198"/>
      <c r="C21" s="12" t="s">
        <v>31</v>
      </c>
      <c r="D21" s="13" t="s">
        <v>45</v>
      </c>
      <c r="E21" s="14" t="s">
        <v>78</v>
      </c>
      <c r="F21" s="13"/>
      <c r="G21" s="13"/>
      <c r="H21" s="15"/>
    </row>
    <row r="22" spans="2:13" x14ac:dyDescent="0.3">
      <c r="B22" s="198"/>
      <c r="C22" s="12" t="s">
        <v>32</v>
      </c>
      <c r="D22" s="13" t="s">
        <v>45</v>
      </c>
      <c r="E22" s="14" t="s">
        <v>33</v>
      </c>
      <c r="F22" s="13"/>
      <c r="G22" s="13"/>
      <c r="H22" s="15"/>
    </row>
    <row r="23" spans="2:13" x14ac:dyDescent="0.3">
      <c r="B23" s="198"/>
      <c r="C23" s="12" t="s">
        <v>3</v>
      </c>
      <c r="D23" s="13" t="s">
        <v>38</v>
      </c>
      <c r="E23" s="14" t="s">
        <v>123</v>
      </c>
      <c r="F23" s="13"/>
      <c r="G23" s="13"/>
      <c r="H23" s="15"/>
    </row>
    <row r="24" spans="2:13" x14ac:dyDescent="0.3">
      <c r="B24" s="198"/>
      <c r="C24" s="12" t="s">
        <v>63</v>
      </c>
      <c r="D24" s="13" t="s">
        <v>34</v>
      </c>
      <c r="E24" s="14" t="s">
        <v>119</v>
      </c>
      <c r="F24" s="13"/>
      <c r="G24" s="13"/>
      <c r="H24" s="15"/>
      <c r="M24" s="3"/>
    </row>
    <row r="25" spans="2:13" ht="15" thickBot="1" x14ac:dyDescent="0.35">
      <c r="B25" s="199"/>
      <c r="C25" s="17" t="s">
        <v>0</v>
      </c>
      <c r="D25" s="18" t="s">
        <v>35</v>
      </c>
      <c r="E25" s="19" t="s">
        <v>120</v>
      </c>
      <c r="F25" s="18"/>
      <c r="G25" s="18"/>
      <c r="H25" s="20"/>
      <c r="M25" s="3"/>
    </row>
    <row r="26" spans="2:13" x14ac:dyDescent="0.3">
      <c r="B26" s="197" t="s">
        <v>85</v>
      </c>
      <c r="C26" s="8" t="s">
        <v>124</v>
      </c>
      <c r="D26" s="9" t="s">
        <v>67</v>
      </c>
      <c r="E26" s="10" t="s">
        <v>68</v>
      </c>
      <c r="F26" s="9"/>
      <c r="G26" s="9"/>
      <c r="H26" s="11"/>
    </row>
    <row r="27" spans="2:13" x14ac:dyDescent="0.3">
      <c r="B27" s="198"/>
      <c r="C27" s="12" t="s">
        <v>2</v>
      </c>
      <c r="D27" s="13" t="s">
        <v>37</v>
      </c>
      <c r="E27" s="14" t="s">
        <v>122</v>
      </c>
      <c r="F27" s="13"/>
      <c r="G27" s="13"/>
      <c r="H27" s="15"/>
    </row>
    <row r="28" spans="2:13" ht="15" thickBot="1" x14ac:dyDescent="0.35">
      <c r="B28" s="199"/>
      <c r="C28" s="17" t="s">
        <v>1</v>
      </c>
      <c r="D28" s="18" t="s">
        <v>36</v>
      </c>
      <c r="E28" s="19" t="s">
        <v>121</v>
      </c>
      <c r="F28" s="18"/>
      <c r="G28" s="18"/>
      <c r="H28" s="20"/>
      <c r="M28" s="3"/>
    </row>
    <row r="29" spans="2:13" x14ac:dyDescent="0.3">
      <c r="B29" s="197" t="s">
        <v>83</v>
      </c>
      <c r="C29" s="8" t="s">
        <v>71</v>
      </c>
      <c r="D29" s="9" t="s">
        <v>72</v>
      </c>
      <c r="E29" s="10" t="s">
        <v>73</v>
      </c>
      <c r="F29" s="9" t="b">
        <v>1</v>
      </c>
      <c r="G29" s="9"/>
      <c r="H29" s="11"/>
      <c r="M29" s="3"/>
    </row>
    <row r="30" spans="2:13" x14ac:dyDescent="0.3">
      <c r="B30" s="198"/>
      <c r="C30" s="12" t="s">
        <v>74</v>
      </c>
      <c r="D30" s="13" t="s">
        <v>72</v>
      </c>
      <c r="E30" s="14" t="s">
        <v>73</v>
      </c>
      <c r="F30" s="13" t="b">
        <v>1</v>
      </c>
      <c r="G30" s="13"/>
      <c r="H30" s="15"/>
      <c r="M30" s="3"/>
    </row>
    <row r="31" spans="2:13" x14ac:dyDescent="0.3">
      <c r="B31" s="198"/>
      <c r="C31" s="12" t="s">
        <v>75</v>
      </c>
      <c r="D31" s="13" t="s">
        <v>72</v>
      </c>
      <c r="E31" s="14" t="s">
        <v>73</v>
      </c>
      <c r="F31" s="13" t="b">
        <v>1</v>
      </c>
      <c r="G31" s="13"/>
      <c r="H31" s="15"/>
    </row>
    <row r="32" spans="2:13" x14ac:dyDescent="0.3">
      <c r="B32" s="198"/>
      <c r="C32" s="12" t="s">
        <v>76</v>
      </c>
      <c r="D32" s="13" t="s">
        <v>72</v>
      </c>
      <c r="E32" s="14" t="s">
        <v>73</v>
      </c>
      <c r="F32" s="13" t="b">
        <v>0</v>
      </c>
      <c r="G32" s="13"/>
      <c r="H32" s="15"/>
    </row>
    <row r="33" spans="2:8" x14ac:dyDescent="0.3">
      <c r="B33" s="198"/>
      <c r="C33" s="12" t="s">
        <v>77</v>
      </c>
      <c r="D33" s="13" t="s">
        <v>72</v>
      </c>
      <c r="E33" s="14" t="s">
        <v>73</v>
      </c>
      <c r="F33" s="13" t="b">
        <v>0</v>
      </c>
      <c r="G33" s="13"/>
      <c r="H33" s="15"/>
    </row>
    <row r="34" spans="2:8" x14ac:dyDescent="0.3">
      <c r="B34" s="198"/>
      <c r="C34" s="12" t="s">
        <v>117</v>
      </c>
      <c r="D34" s="13" t="s">
        <v>72</v>
      </c>
      <c r="E34" s="14" t="s">
        <v>73</v>
      </c>
      <c r="F34" s="13" t="b">
        <v>1</v>
      </c>
      <c r="G34" s="13"/>
      <c r="H34" s="15"/>
    </row>
    <row r="35" spans="2:8" ht="15" thickBot="1" x14ac:dyDescent="0.35">
      <c r="B35" s="199"/>
      <c r="C35" s="17" t="s">
        <v>118</v>
      </c>
      <c r="D35" s="18" t="s">
        <v>72</v>
      </c>
      <c r="E35" s="19" t="s">
        <v>73</v>
      </c>
      <c r="F35" s="18" t="b">
        <v>1</v>
      </c>
      <c r="G35" s="18"/>
      <c r="H35" s="20"/>
    </row>
    <row r="36" spans="2:8" ht="15" thickBot="1" x14ac:dyDescent="0.35">
      <c r="C36" s="21"/>
      <c r="D36" s="22"/>
      <c r="E36" s="23"/>
      <c r="F36" s="22"/>
      <c r="G36" s="22"/>
      <c r="H36" s="24"/>
    </row>
    <row r="37" spans="2:8" ht="57.6" x14ac:dyDescent="0.3">
      <c r="B37" s="197" t="s">
        <v>135</v>
      </c>
      <c r="C37" s="8" t="s">
        <v>113</v>
      </c>
      <c r="D37" s="9" t="s">
        <v>114</v>
      </c>
      <c r="E37" s="10" t="s">
        <v>125</v>
      </c>
      <c r="F37" s="9">
        <v>1</v>
      </c>
      <c r="G37" s="9">
        <v>1</v>
      </c>
      <c r="H37" s="11">
        <v>3</v>
      </c>
    </row>
    <row r="38" spans="2:8" ht="58.2" thickBot="1" x14ac:dyDescent="0.35">
      <c r="B38" s="199"/>
      <c r="C38" s="17" t="s">
        <v>115</v>
      </c>
      <c r="D38" s="18" t="s">
        <v>114</v>
      </c>
      <c r="E38" s="19" t="s">
        <v>126</v>
      </c>
      <c r="F38" s="18">
        <v>1</v>
      </c>
      <c r="G38" s="18">
        <v>1</v>
      </c>
      <c r="H38" s="20">
        <v>3</v>
      </c>
    </row>
    <row r="39" spans="2:8" ht="15" thickBot="1" x14ac:dyDescent="0.35"/>
    <row r="40" spans="2:8" x14ac:dyDescent="0.3">
      <c r="B40" s="197" t="s">
        <v>134</v>
      </c>
      <c r="C40" s="8" t="s">
        <v>141</v>
      </c>
      <c r="D40" s="9" t="s">
        <v>142</v>
      </c>
      <c r="E40" s="10" t="s">
        <v>175</v>
      </c>
      <c r="F40" s="9"/>
      <c r="G40" s="26" t="s">
        <v>53</v>
      </c>
      <c r="H40" s="27" t="s">
        <v>53</v>
      </c>
    </row>
    <row r="41" spans="2:8" x14ac:dyDescent="0.3">
      <c r="B41" s="198"/>
      <c r="C41" s="12" t="s">
        <v>172</v>
      </c>
      <c r="D41" s="13" t="s">
        <v>550</v>
      </c>
      <c r="E41" s="14" t="s">
        <v>176</v>
      </c>
      <c r="F41" s="13"/>
      <c r="G41" s="51" t="s">
        <v>53</v>
      </c>
      <c r="H41" s="25" t="s">
        <v>53</v>
      </c>
    </row>
    <row r="42" spans="2:8" x14ac:dyDescent="0.3">
      <c r="B42" s="198"/>
      <c r="C42" s="12" t="s">
        <v>173</v>
      </c>
      <c r="D42" s="13" t="s">
        <v>678</v>
      </c>
      <c r="E42" s="14" t="s">
        <v>177</v>
      </c>
      <c r="F42" s="13"/>
      <c r="G42" s="51" t="s">
        <v>53</v>
      </c>
      <c r="H42" s="25" t="s">
        <v>53</v>
      </c>
    </row>
    <row r="43" spans="2:8" x14ac:dyDescent="0.3">
      <c r="B43" s="198"/>
      <c r="C43" s="12" t="s">
        <v>174</v>
      </c>
      <c r="D43" s="13" t="s">
        <v>42</v>
      </c>
      <c r="E43" s="14" t="s">
        <v>178</v>
      </c>
      <c r="F43" s="13"/>
      <c r="G43" s="51" t="s">
        <v>53</v>
      </c>
      <c r="H43" s="25" t="s">
        <v>53</v>
      </c>
    </row>
    <row r="44" spans="2:8" x14ac:dyDescent="0.3">
      <c r="B44" s="198"/>
      <c r="C44" s="47" t="s">
        <v>154</v>
      </c>
      <c r="D44" s="46" t="s">
        <v>137</v>
      </c>
      <c r="E44" s="14" t="s">
        <v>179</v>
      </c>
      <c r="F44" s="13"/>
      <c r="G44" s="13"/>
      <c r="H44" s="15"/>
    </row>
    <row r="45" spans="2:8" x14ac:dyDescent="0.3">
      <c r="B45" s="198"/>
      <c r="C45" s="47" t="s">
        <v>155</v>
      </c>
      <c r="D45" s="46" t="s">
        <v>137</v>
      </c>
      <c r="E45" s="14" t="s">
        <v>180</v>
      </c>
      <c r="F45" s="13"/>
      <c r="G45" s="13"/>
      <c r="H45" s="15"/>
    </row>
    <row r="46" spans="2:8" ht="15" thickBot="1" x14ac:dyDescent="0.35">
      <c r="B46" s="199"/>
      <c r="C46" s="48" t="s">
        <v>169</v>
      </c>
      <c r="D46" s="52" t="s">
        <v>137</v>
      </c>
      <c r="E46" s="19" t="s">
        <v>181</v>
      </c>
      <c r="F46" s="18"/>
      <c r="G46" s="18"/>
      <c r="H46" s="20"/>
    </row>
  </sheetData>
  <mergeCells count="7">
    <mergeCell ref="J6:J12"/>
    <mergeCell ref="B40:B46"/>
    <mergeCell ref="B3:B18"/>
    <mergeCell ref="B20:B25"/>
    <mergeCell ref="B26:B28"/>
    <mergeCell ref="B29:B35"/>
    <mergeCell ref="B37:B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55AD-E47E-481D-87E5-9616B12D3F82}">
  <sheetPr>
    <tabColor rgb="FFFF9FA1"/>
  </sheetPr>
  <dimension ref="B1:M46"/>
  <sheetViews>
    <sheetView topLeftCell="C1" zoomScale="60" zoomScaleNormal="60" workbookViewId="0">
      <selection activeCell="M34" sqref="M34"/>
    </sheetView>
  </sheetViews>
  <sheetFormatPr defaultRowHeight="14.4" x14ac:dyDescent="0.3"/>
  <cols>
    <col min="2" max="2" width="29.44140625" customWidth="1"/>
    <col min="3" max="3" width="29.5546875" customWidth="1"/>
    <col min="4" max="4" width="12.88671875" customWidth="1"/>
    <col min="5" max="5" width="59" style="3" customWidth="1"/>
    <col min="6" max="6" width="16.33203125" customWidth="1"/>
    <col min="7" max="7" width="21.6640625" customWidth="1"/>
    <col min="8" max="8" width="26.44140625" customWidth="1"/>
    <col min="9" max="9" width="33.44140625" customWidth="1"/>
    <col min="11" max="11" width="12.6640625" customWidth="1"/>
    <col min="13" max="13" width="39" customWidth="1"/>
    <col min="14" max="14" width="14.6640625" customWidth="1"/>
    <col min="15" max="15" width="12.44140625" customWidth="1"/>
    <col min="16" max="16" width="15" customWidth="1"/>
  </cols>
  <sheetData>
    <row r="1" spans="2:13" ht="15" thickBot="1" x14ac:dyDescent="0.35"/>
    <row r="2" spans="2:13" ht="15" customHeight="1" thickBot="1" x14ac:dyDescent="0.35">
      <c r="C2" s="4" t="s">
        <v>86</v>
      </c>
      <c r="D2" s="5" t="s">
        <v>47</v>
      </c>
      <c r="E2" s="6" t="s">
        <v>48</v>
      </c>
      <c r="F2" s="5" t="s">
        <v>49</v>
      </c>
      <c r="G2" s="5" t="s">
        <v>50</v>
      </c>
      <c r="H2" s="7" t="s">
        <v>51</v>
      </c>
      <c r="J2" s="34"/>
      <c r="K2" s="99" t="s">
        <v>46</v>
      </c>
      <c r="L2" s="100" t="s">
        <v>133</v>
      </c>
      <c r="M2" s="101" t="s">
        <v>48</v>
      </c>
    </row>
    <row r="3" spans="2:13" x14ac:dyDescent="0.3">
      <c r="B3" s="197" t="s">
        <v>80</v>
      </c>
      <c r="C3" s="12" t="s">
        <v>143</v>
      </c>
      <c r="D3" s="13" t="s">
        <v>144</v>
      </c>
      <c r="E3" s="14" t="s">
        <v>145</v>
      </c>
      <c r="F3" s="16" t="s">
        <v>53</v>
      </c>
      <c r="G3" s="13">
        <v>0.6</v>
      </c>
      <c r="H3" s="15">
        <v>0.7</v>
      </c>
      <c r="J3" s="215" t="s">
        <v>553</v>
      </c>
      <c r="K3" s="57" t="s">
        <v>192</v>
      </c>
      <c r="L3" s="58" t="s">
        <v>45</v>
      </c>
      <c r="M3" s="59" t="s">
        <v>193</v>
      </c>
    </row>
    <row r="4" spans="2:13" ht="33.6" customHeight="1" x14ac:dyDescent="0.3">
      <c r="B4" s="198"/>
      <c r="C4" s="12" t="s">
        <v>565</v>
      </c>
      <c r="D4" s="46" t="s">
        <v>43</v>
      </c>
      <c r="E4" s="14" t="s">
        <v>560</v>
      </c>
      <c r="F4" s="16">
        <v>0.1</v>
      </c>
      <c r="G4" s="46">
        <v>2.5000000000000001E-2</v>
      </c>
      <c r="H4" s="15">
        <v>10</v>
      </c>
      <c r="J4" s="216"/>
      <c r="K4" s="57" t="s">
        <v>580</v>
      </c>
      <c r="L4" s="58" t="s">
        <v>45</v>
      </c>
      <c r="M4" s="59" t="s">
        <v>581</v>
      </c>
    </row>
    <row r="5" spans="2:13" x14ac:dyDescent="0.3">
      <c r="B5" s="198"/>
      <c r="C5" s="12" t="s">
        <v>566</v>
      </c>
      <c r="D5" s="46" t="s">
        <v>43</v>
      </c>
      <c r="E5" s="14" t="s">
        <v>561</v>
      </c>
      <c r="F5" s="16">
        <v>0.1</v>
      </c>
      <c r="G5" s="46">
        <v>1E-3</v>
      </c>
      <c r="H5" s="15">
        <v>1</v>
      </c>
      <c r="J5" s="216"/>
      <c r="K5" s="57" t="s">
        <v>194</v>
      </c>
      <c r="L5" s="58" t="s">
        <v>45</v>
      </c>
      <c r="M5" s="59" t="s">
        <v>195</v>
      </c>
    </row>
    <row r="6" spans="2:13" x14ac:dyDescent="0.3">
      <c r="B6" s="198"/>
      <c r="C6" s="12" t="s">
        <v>567</v>
      </c>
      <c r="D6" s="46" t="s">
        <v>43</v>
      </c>
      <c r="E6" s="14" t="s">
        <v>562</v>
      </c>
      <c r="F6" s="16">
        <v>2E-3</v>
      </c>
      <c r="G6" s="46">
        <v>2E-3</v>
      </c>
      <c r="H6" s="15">
        <v>2</v>
      </c>
      <c r="J6" s="216"/>
      <c r="K6" s="57" t="s">
        <v>196</v>
      </c>
      <c r="L6" s="58" t="s">
        <v>45</v>
      </c>
      <c r="M6" s="59" t="s">
        <v>200</v>
      </c>
    </row>
    <row r="7" spans="2:13" x14ac:dyDescent="0.3">
      <c r="B7" s="198"/>
      <c r="C7" s="12" t="s">
        <v>568</v>
      </c>
      <c r="D7" s="46" t="s">
        <v>184</v>
      </c>
      <c r="E7" s="14" t="s">
        <v>563</v>
      </c>
      <c r="F7" s="16">
        <v>0</v>
      </c>
      <c r="G7" s="16" t="s">
        <v>53</v>
      </c>
      <c r="H7" s="25" t="s">
        <v>53</v>
      </c>
      <c r="J7" s="216"/>
      <c r="K7" s="57" t="s">
        <v>197</v>
      </c>
      <c r="L7" s="58" t="s">
        <v>45</v>
      </c>
      <c r="M7" s="59" t="s">
        <v>201</v>
      </c>
    </row>
    <row r="8" spans="2:13" x14ac:dyDescent="0.3">
      <c r="B8" s="198"/>
      <c r="C8" s="12" t="s">
        <v>569</v>
      </c>
      <c r="D8" s="46" t="s">
        <v>44</v>
      </c>
      <c r="E8" s="14" t="s">
        <v>564</v>
      </c>
      <c r="F8" s="16">
        <v>0</v>
      </c>
      <c r="G8" s="16">
        <v>0</v>
      </c>
      <c r="H8" s="25">
        <v>1</v>
      </c>
      <c r="J8" s="216"/>
      <c r="K8" s="57" t="s">
        <v>198</v>
      </c>
      <c r="L8" s="58" t="s">
        <v>45</v>
      </c>
      <c r="M8" s="59" t="s">
        <v>202</v>
      </c>
    </row>
    <row r="9" spans="2:13" ht="15" thickBot="1" x14ac:dyDescent="0.35">
      <c r="B9" s="199"/>
      <c r="C9" s="12" t="s">
        <v>185</v>
      </c>
      <c r="D9" s="46" t="s">
        <v>147</v>
      </c>
      <c r="E9" s="14" t="s">
        <v>186</v>
      </c>
      <c r="F9" s="16">
        <v>0.1</v>
      </c>
      <c r="G9" s="16" t="s">
        <v>53</v>
      </c>
      <c r="H9" s="25" t="s">
        <v>53</v>
      </c>
      <c r="J9" s="216"/>
      <c r="K9" s="57"/>
      <c r="L9" s="58"/>
      <c r="M9" s="59"/>
    </row>
    <row r="10" spans="2:13" ht="15" thickBot="1" x14ac:dyDescent="0.35">
      <c r="C10" s="21"/>
      <c r="D10" s="22"/>
      <c r="E10" s="23"/>
      <c r="F10" s="22"/>
      <c r="G10" s="22"/>
      <c r="H10" s="24"/>
      <c r="J10" s="217"/>
      <c r="K10" s="60" t="s">
        <v>199</v>
      </c>
      <c r="L10" s="61" t="s">
        <v>45</v>
      </c>
      <c r="M10" s="62" t="s">
        <v>203</v>
      </c>
    </row>
    <row r="11" spans="2:13" ht="15" thickBot="1" x14ac:dyDescent="0.35">
      <c r="B11" s="197" t="s">
        <v>82</v>
      </c>
      <c r="C11" s="8" t="s">
        <v>29</v>
      </c>
      <c r="D11" s="9" t="s">
        <v>65</v>
      </c>
      <c r="E11" s="10" t="s">
        <v>66</v>
      </c>
      <c r="F11" s="9"/>
      <c r="G11" s="9"/>
      <c r="H11" s="11"/>
      <c r="M11" s="3"/>
    </row>
    <row r="12" spans="2:13" x14ac:dyDescent="0.3">
      <c r="B12" s="198"/>
      <c r="C12" s="12" t="s">
        <v>63</v>
      </c>
      <c r="D12" s="13" t="s">
        <v>34</v>
      </c>
      <c r="E12" s="14" t="s">
        <v>119</v>
      </c>
      <c r="F12" s="13"/>
      <c r="G12" s="13"/>
      <c r="H12" s="15"/>
      <c r="J12" s="209" t="s">
        <v>578</v>
      </c>
      <c r="K12" s="54" t="s">
        <v>593</v>
      </c>
      <c r="L12" s="55" t="s">
        <v>45</v>
      </c>
      <c r="M12" s="56" t="s">
        <v>723</v>
      </c>
    </row>
    <row r="13" spans="2:13" x14ac:dyDescent="0.3">
      <c r="B13" s="198"/>
      <c r="C13" s="12" t="s">
        <v>31</v>
      </c>
      <c r="D13" s="13" t="s">
        <v>45</v>
      </c>
      <c r="E13" s="14" t="s">
        <v>78</v>
      </c>
      <c r="F13" s="13"/>
      <c r="G13" s="13"/>
      <c r="H13" s="15"/>
      <c r="J13" s="210"/>
      <c r="K13" s="57" t="s">
        <v>623</v>
      </c>
      <c r="L13" s="58" t="s">
        <v>45</v>
      </c>
      <c r="M13" s="59" t="s">
        <v>724</v>
      </c>
    </row>
    <row r="14" spans="2:13" ht="28.8" x14ac:dyDescent="0.3">
      <c r="B14" s="198"/>
      <c r="C14" s="12" t="s">
        <v>32</v>
      </c>
      <c r="D14" s="13" t="s">
        <v>45</v>
      </c>
      <c r="E14" s="14" t="s">
        <v>33</v>
      </c>
      <c r="F14" s="13"/>
      <c r="G14" s="13"/>
      <c r="H14" s="15"/>
      <c r="J14" s="210"/>
      <c r="K14" s="57" t="s">
        <v>718</v>
      </c>
      <c r="L14" s="58" t="s">
        <v>37</v>
      </c>
      <c r="M14" s="59" t="s">
        <v>720</v>
      </c>
    </row>
    <row r="15" spans="2:13" ht="28.8" x14ac:dyDescent="0.3">
      <c r="B15" s="198"/>
      <c r="C15" s="12" t="s">
        <v>0</v>
      </c>
      <c r="D15" s="13" t="s">
        <v>35</v>
      </c>
      <c r="E15" s="14" t="s">
        <v>120</v>
      </c>
      <c r="F15" s="13"/>
      <c r="G15" s="13"/>
      <c r="H15" s="15"/>
      <c r="J15" s="210"/>
      <c r="K15" s="57" t="s">
        <v>719</v>
      </c>
      <c r="L15" s="58" t="s">
        <v>37</v>
      </c>
      <c r="M15" s="59" t="s">
        <v>721</v>
      </c>
    </row>
    <row r="16" spans="2:13" ht="28.8" x14ac:dyDescent="0.3">
      <c r="B16" s="198"/>
      <c r="C16" s="12" t="s">
        <v>146</v>
      </c>
      <c r="D16" s="46" t="s">
        <v>147</v>
      </c>
      <c r="E16" s="14" t="s">
        <v>148</v>
      </c>
      <c r="F16" s="13"/>
      <c r="G16" s="13"/>
      <c r="H16" s="15"/>
      <c r="J16" s="210"/>
      <c r="K16" s="57" t="s">
        <v>595</v>
      </c>
      <c r="L16" s="58" t="s">
        <v>37</v>
      </c>
      <c r="M16" s="59" t="s">
        <v>722</v>
      </c>
    </row>
    <row r="17" spans="2:13" x14ac:dyDescent="0.3">
      <c r="B17" s="198"/>
      <c r="C17" s="12" t="s">
        <v>187</v>
      </c>
      <c r="D17" s="46" t="s">
        <v>45</v>
      </c>
      <c r="E17" s="14" t="s">
        <v>188</v>
      </c>
      <c r="F17" s="13"/>
      <c r="G17" s="13"/>
      <c r="H17" s="15"/>
      <c r="J17" s="210"/>
      <c r="K17" s="57"/>
      <c r="L17" s="58"/>
      <c r="M17" s="59"/>
    </row>
    <row r="18" spans="2:13" ht="15" thickBot="1" x14ac:dyDescent="0.35">
      <c r="B18" s="199"/>
      <c r="C18" s="12" t="s">
        <v>139</v>
      </c>
      <c r="D18" s="46" t="s">
        <v>44</v>
      </c>
      <c r="E18" s="14" t="s">
        <v>140</v>
      </c>
      <c r="F18" s="13">
        <v>0.01</v>
      </c>
      <c r="G18" s="16">
        <v>0</v>
      </c>
      <c r="H18" s="25">
        <v>2</v>
      </c>
      <c r="J18" s="211"/>
      <c r="K18" s="60"/>
      <c r="L18" s="61"/>
      <c r="M18" s="62"/>
    </row>
    <row r="19" spans="2:13" ht="15" thickBot="1" x14ac:dyDescent="0.35">
      <c r="C19" s="21"/>
      <c r="D19" s="22"/>
      <c r="E19" s="23"/>
      <c r="F19" s="22"/>
      <c r="G19" s="22"/>
      <c r="H19" s="24"/>
    </row>
    <row r="20" spans="2:13" x14ac:dyDescent="0.3">
      <c r="B20" s="197" t="s">
        <v>83</v>
      </c>
      <c r="C20" s="8" t="s">
        <v>71</v>
      </c>
      <c r="D20" s="9" t="s">
        <v>72</v>
      </c>
      <c r="E20" s="10" t="s">
        <v>73</v>
      </c>
      <c r="F20" s="9" t="b">
        <v>1</v>
      </c>
      <c r="G20" s="9"/>
      <c r="H20" s="11"/>
    </row>
    <row r="21" spans="2:13" x14ac:dyDescent="0.3">
      <c r="B21" s="198"/>
      <c r="C21" s="12" t="s">
        <v>74</v>
      </c>
      <c r="D21" s="13" t="s">
        <v>72</v>
      </c>
      <c r="E21" s="14" t="s">
        <v>73</v>
      </c>
      <c r="F21" s="13" t="b">
        <v>1</v>
      </c>
      <c r="G21" s="13"/>
      <c r="H21" s="15"/>
    </row>
    <row r="22" spans="2:13" x14ac:dyDescent="0.3">
      <c r="B22" s="198"/>
      <c r="C22" s="12" t="s">
        <v>117</v>
      </c>
      <c r="D22" s="13" t="s">
        <v>72</v>
      </c>
      <c r="E22" s="14" t="s">
        <v>73</v>
      </c>
      <c r="F22" s="13" t="b">
        <v>1</v>
      </c>
      <c r="G22" s="13"/>
      <c r="H22" s="15"/>
    </row>
    <row r="23" spans="2:13" x14ac:dyDescent="0.3">
      <c r="B23" s="198"/>
      <c r="C23" s="12" t="s">
        <v>157</v>
      </c>
      <c r="D23" s="13" t="s">
        <v>72</v>
      </c>
      <c r="E23" s="14" t="s">
        <v>73</v>
      </c>
      <c r="F23" s="46" t="b">
        <v>0</v>
      </c>
      <c r="G23" s="13"/>
      <c r="H23" s="15"/>
    </row>
    <row r="24" spans="2:13" x14ac:dyDescent="0.3">
      <c r="B24" s="198"/>
      <c r="C24" s="12" t="s">
        <v>158</v>
      </c>
      <c r="D24" s="13" t="s">
        <v>72</v>
      </c>
      <c r="E24" s="14" t="s">
        <v>73</v>
      </c>
      <c r="F24" s="46" t="b">
        <v>1</v>
      </c>
      <c r="G24" s="13"/>
      <c r="H24" s="15"/>
    </row>
    <row r="25" spans="2:13" x14ac:dyDescent="0.3">
      <c r="B25" s="198"/>
      <c r="C25" s="12" t="s">
        <v>159</v>
      </c>
      <c r="D25" s="13" t="s">
        <v>72</v>
      </c>
      <c r="E25" s="14" t="s">
        <v>73</v>
      </c>
      <c r="F25" s="46" t="b">
        <v>1</v>
      </c>
      <c r="G25" s="13"/>
      <c r="H25" s="15"/>
    </row>
    <row r="26" spans="2:13" ht="15" thickBot="1" x14ac:dyDescent="0.35">
      <c r="B26" s="199"/>
      <c r="C26" s="12" t="s">
        <v>160</v>
      </c>
      <c r="D26" s="13" t="s">
        <v>72</v>
      </c>
      <c r="E26" s="14" t="s">
        <v>73</v>
      </c>
      <c r="F26" s="13" t="b">
        <v>0</v>
      </c>
      <c r="G26" s="13"/>
      <c r="H26" s="15"/>
    </row>
    <row r="27" spans="2:13" ht="15" thickBot="1" x14ac:dyDescent="0.35">
      <c r="B27" s="49"/>
      <c r="C27" s="42"/>
      <c r="D27" s="43"/>
      <c r="E27" s="44"/>
      <c r="F27" s="43"/>
      <c r="G27" s="43"/>
      <c r="H27" s="45"/>
    </row>
    <row r="28" spans="2:13" x14ac:dyDescent="0.3">
      <c r="B28" s="221" t="s">
        <v>170</v>
      </c>
      <c r="C28" s="63" t="s">
        <v>15</v>
      </c>
      <c r="D28" s="64" t="s">
        <v>39</v>
      </c>
      <c r="E28" s="65" t="s">
        <v>19</v>
      </c>
      <c r="F28" s="64"/>
      <c r="G28" s="66" t="s">
        <v>53</v>
      </c>
      <c r="H28" s="67" t="s">
        <v>53</v>
      </c>
    </row>
    <row r="29" spans="2:13" s="50" customFormat="1" x14ac:dyDescent="0.3">
      <c r="B29" s="222"/>
      <c r="C29" s="68" t="s">
        <v>153</v>
      </c>
      <c r="D29" s="69" t="s">
        <v>131</v>
      </c>
      <c r="E29" s="70" t="s">
        <v>163</v>
      </c>
      <c r="F29" s="69"/>
      <c r="G29" s="69"/>
      <c r="H29" s="71"/>
      <c r="K29"/>
      <c r="L29"/>
      <c r="M29"/>
    </row>
    <row r="30" spans="2:13" x14ac:dyDescent="0.3">
      <c r="B30" s="222"/>
      <c r="C30" s="68" t="s">
        <v>151</v>
      </c>
      <c r="D30" s="69" t="s">
        <v>131</v>
      </c>
      <c r="E30" s="70" t="s">
        <v>167</v>
      </c>
      <c r="F30" s="69"/>
      <c r="G30" s="69"/>
      <c r="H30" s="71"/>
      <c r="K30" s="50"/>
      <c r="L30" s="50"/>
      <c r="M30" s="50"/>
    </row>
    <row r="31" spans="2:13" x14ac:dyDescent="0.3">
      <c r="B31" s="222"/>
      <c r="C31" s="68" t="s">
        <v>152</v>
      </c>
      <c r="D31" s="69" t="s">
        <v>131</v>
      </c>
      <c r="E31" s="70" t="s">
        <v>168</v>
      </c>
      <c r="F31" s="69"/>
      <c r="G31" s="69"/>
      <c r="H31" s="71"/>
    </row>
    <row r="32" spans="2:13" ht="29.4" thickBot="1" x14ac:dyDescent="0.35">
      <c r="B32" s="223"/>
      <c r="C32" s="128" t="s">
        <v>26</v>
      </c>
      <c r="D32" s="129" t="s">
        <v>37</v>
      </c>
      <c r="E32" s="160" t="s">
        <v>62</v>
      </c>
      <c r="F32" s="129">
        <v>0.5</v>
      </c>
      <c r="G32" s="161">
        <v>0</v>
      </c>
      <c r="H32" s="162">
        <v>1</v>
      </c>
    </row>
    <row r="33" spans="2:13" ht="15" thickBot="1" x14ac:dyDescent="0.35">
      <c r="B33" s="53"/>
      <c r="C33" s="156"/>
      <c r="D33" s="157"/>
      <c r="E33" s="158"/>
      <c r="F33" s="157"/>
      <c r="G33" s="157"/>
      <c r="H33" s="159"/>
    </row>
    <row r="34" spans="2:13" x14ac:dyDescent="0.3">
      <c r="B34" s="218" t="s">
        <v>171</v>
      </c>
      <c r="C34" s="72" t="s">
        <v>141</v>
      </c>
      <c r="D34" s="73" t="s">
        <v>142</v>
      </c>
      <c r="E34" s="74" t="s">
        <v>161</v>
      </c>
      <c r="F34" s="73"/>
      <c r="G34" s="73"/>
      <c r="H34" s="75"/>
    </row>
    <row r="35" spans="2:13" s="46" customFormat="1" x14ac:dyDescent="0.3">
      <c r="B35" s="219"/>
      <c r="C35" s="76" t="s">
        <v>154</v>
      </c>
      <c r="D35" s="77" t="s">
        <v>137</v>
      </c>
      <c r="E35" s="78" t="s">
        <v>166</v>
      </c>
      <c r="F35" s="77"/>
      <c r="G35" s="77"/>
      <c r="H35" s="79"/>
      <c r="K35"/>
      <c r="L35"/>
      <c r="M35"/>
    </row>
    <row r="36" spans="2:13" x14ac:dyDescent="0.3">
      <c r="B36" s="219"/>
      <c r="C36" s="76" t="s">
        <v>155</v>
      </c>
      <c r="D36" s="77" t="s">
        <v>137</v>
      </c>
      <c r="E36" s="78" t="s">
        <v>164</v>
      </c>
      <c r="F36" s="77"/>
      <c r="G36" s="77"/>
      <c r="H36" s="79"/>
      <c r="K36" s="46"/>
      <c r="L36" s="46"/>
      <c r="M36" s="46"/>
    </row>
    <row r="37" spans="2:13" x14ac:dyDescent="0.3">
      <c r="B37" s="219"/>
      <c r="C37" s="76" t="s">
        <v>169</v>
      </c>
      <c r="D37" s="77" t="s">
        <v>137</v>
      </c>
      <c r="E37" s="78" t="s">
        <v>165</v>
      </c>
      <c r="F37" s="77"/>
      <c r="G37" s="77"/>
      <c r="H37" s="79"/>
    </row>
    <row r="38" spans="2:13" ht="35.4" customHeight="1" x14ac:dyDescent="0.3">
      <c r="B38" s="219"/>
      <c r="C38" s="76" t="s">
        <v>94</v>
      </c>
      <c r="D38" s="77" t="s">
        <v>37</v>
      </c>
      <c r="E38" s="78" t="s">
        <v>106</v>
      </c>
      <c r="F38" s="77">
        <v>0.5</v>
      </c>
      <c r="G38" s="77">
        <v>0</v>
      </c>
      <c r="H38" s="79">
        <v>1</v>
      </c>
    </row>
    <row r="39" spans="2:13" ht="35.4" customHeight="1" x14ac:dyDescent="0.3">
      <c r="B39" s="219"/>
      <c r="C39" s="76" t="s">
        <v>107</v>
      </c>
      <c r="D39" s="77" t="s">
        <v>37</v>
      </c>
      <c r="E39" s="78" t="s">
        <v>110</v>
      </c>
      <c r="F39" s="77">
        <v>0.9</v>
      </c>
      <c r="G39" s="77">
        <v>0</v>
      </c>
      <c r="H39" s="79">
        <v>1</v>
      </c>
    </row>
    <row r="40" spans="2:13" ht="35.4" customHeight="1" thickBot="1" x14ac:dyDescent="0.35">
      <c r="B40" s="220"/>
      <c r="C40" s="80" t="s">
        <v>108</v>
      </c>
      <c r="D40" s="81" t="s">
        <v>37</v>
      </c>
      <c r="E40" s="82" t="s">
        <v>111</v>
      </c>
      <c r="F40" s="81">
        <v>0.9</v>
      </c>
      <c r="G40" s="81">
        <v>0</v>
      </c>
      <c r="H40" s="83">
        <v>1</v>
      </c>
    </row>
    <row r="41" spans="2:13" ht="15" thickBot="1" x14ac:dyDescent="0.35">
      <c r="C41" s="156"/>
      <c r="D41" s="157"/>
      <c r="E41" s="158"/>
      <c r="F41" s="157"/>
      <c r="G41" s="157"/>
      <c r="H41" s="159"/>
    </row>
    <row r="42" spans="2:13" ht="15" customHeight="1" x14ac:dyDescent="0.3">
      <c r="B42" s="213" t="s">
        <v>182</v>
      </c>
      <c r="C42" s="84" t="s">
        <v>149</v>
      </c>
      <c r="D42" s="85" t="s">
        <v>184</v>
      </c>
      <c r="E42" s="86" t="s">
        <v>150</v>
      </c>
      <c r="F42" s="85"/>
      <c r="G42" s="85"/>
      <c r="H42" s="87"/>
    </row>
    <row r="43" spans="2:13" ht="15" thickBot="1" x14ac:dyDescent="0.35">
      <c r="B43" s="214"/>
      <c r="C43" s="88" t="s">
        <v>156</v>
      </c>
      <c r="D43" s="89" t="s">
        <v>184</v>
      </c>
      <c r="E43" s="90" t="s">
        <v>183</v>
      </c>
      <c r="F43" s="89"/>
      <c r="G43" s="89"/>
      <c r="H43" s="91"/>
    </row>
    <row r="46" spans="2:13" ht="69" customHeight="1" x14ac:dyDescent="0.3">
      <c r="B46" s="212"/>
      <c r="C46" s="212"/>
      <c r="D46" s="212"/>
      <c r="E46" s="212"/>
      <c r="F46" s="212"/>
      <c r="G46" s="212"/>
      <c r="H46" s="212"/>
    </row>
  </sheetData>
  <mergeCells count="9">
    <mergeCell ref="B46:H46"/>
    <mergeCell ref="B42:B43"/>
    <mergeCell ref="J3:J10"/>
    <mergeCell ref="B34:B40"/>
    <mergeCell ref="B28:B32"/>
    <mergeCell ref="B20:B26"/>
    <mergeCell ref="B3:B9"/>
    <mergeCell ref="B11:B18"/>
    <mergeCell ref="J12:J1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E9EE6-FCCF-4EB5-9303-E72FD416E00C}">
  <sheetPr>
    <tabColor rgb="FFFEBAEF"/>
  </sheetPr>
  <dimension ref="B2:M12"/>
  <sheetViews>
    <sheetView zoomScale="72" workbookViewId="0">
      <selection activeCell="N4" sqref="N4"/>
    </sheetView>
  </sheetViews>
  <sheetFormatPr defaultRowHeight="14.4" x14ac:dyDescent="0.3"/>
  <cols>
    <col min="2" max="2" width="19.33203125" customWidth="1"/>
    <col min="5" max="5" width="52.77734375" customWidth="1"/>
  </cols>
  <sheetData>
    <row r="2" spans="2:13" ht="15" thickBot="1" x14ac:dyDescent="0.35"/>
    <row r="3" spans="2:13" ht="15" thickBot="1" x14ac:dyDescent="0.35">
      <c r="C3" s="4" t="s">
        <v>86</v>
      </c>
      <c r="D3" s="5" t="s">
        <v>47</v>
      </c>
      <c r="E3" s="6" t="s">
        <v>48</v>
      </c>
      <c r="F3" s="5" t="s">
        <v>49</v>
      </c>
      <c r="G3" s="5" t="s">
        <v>50</v>
      </c>
      <c r="H3" s="7" t="s">
        <v>51</v>
      </c>
      <c r="J3" s="34"/>
      <c r="K3" s="35" t="s">
        <v>46</v>
      </c>
      <c r="L3" s="36" t="s">
        <v>133</v>
      </c>
      <c r="M3" s="37" t="s">
        <v>48</v>
      </c>
    </row>
    <row r="4" spans="2:13" ht="29.4" thickBot="1" x14ac:dyDescent="0.35">
      <c r="B4" s="197" t="s">
        <v>80</v>
      </c>
      <c r="C4" s="8" t="s">
        <v>660</v>
      </c>
      <c r="D4" s="9" t="s">
        <v>43</v>
      </c>
      <c r="E4" s="10" t="s">
        <v>585</v>
      </c>
      <c r="F4" s="121">
        <v>0.12</v>
      </c>
      <c r="G4" s="9">
        <v>0.02</v>
      </c>
      <c r="H4" s="11">
        <v>3.4</v>
      </c>
      <c r="J4" s="38" t="s">
        <v>129</v>
      </c>
      <c r="K4" s="32" t="s">
        <v>699</v>
      </c>
      <c r="L4" s="32" t="s">
        <v>700</v>
      </c>
      <c r="M4" s="33" t="s">
        <v>701</v>
      </c>
    </row>
    <row r="5" spans="2:13" x14ac:dyDescent="0.3">
      <c r="B5" s="198"/>
      <c r="C5" s="12" t="s">
        <v>661</v>
      </c>
      <c r="D5" s="46" t="s">
        <v>43</v>
      </c>
      <c r="E5" s="14" t="s">
        <v>586</v>
      </c>
      <c r="F5" s="16">
        <v>0</v>
      </c>
      <c r="G5" s="46">
        <v>-0.36</v>
      </c>
      <c r="H5" s="15">
        <v>0.36</v>
      </c>
    </row>
    <row r="6" spans="2:13" ht="15" thickBot="1" x14ac:dyDescent="0.35">
      <c r="B6" s="199"/>
      <c r="C6" s="17" t="s">
        <v>587</v>
      </c>
      <c r="D6" s="52" t="s">
        <v>147</v>
      </c>
      <c r="E6" s="19" t="s">
        <v>588</v>
      </c>
      <c r="F6" s="106">
        <v>0.5</v>
      </c>
      <c r="G6" s="52" t="s">
        <v>53</v>
      </c>
      <c r="H6" s="20" t="s">
        <v>53</v>
      </c>
    </row>
    <row r="7" spans="2:13" ht="15" thickBot="1" x14ac:dyDescent="0.35">
      <c r="C7" s="42"/>
      <c r="D7" s="43"/>
      <c r="E7" s="43"/>
      <c r="F7" s="43"/>
      <c r="G7" s="43"/>
      <c r="H7" s="45"/>
    </row>
    <row r="8" spans="2:13" x14ac:dyDescent="0.3">
      <c r="B8" s="197" t="s">
        <v>82</v>
      </c>
      <c r="C8" s="8" t="s">
        <v>63</v>
      </c>
      <c r="D8" s="117" t="s">
        <v>34</v>
      </c>
      <c r="E8" s="10" t="s">
        <v>549</v>
      </c>
      <c r="F8" s="9"/>
      <c r="G8" s="9"/>
      <c r="H8" s="11"/>
    </row>
    <row r="9" spans="2:13" x14ac:dyDescent="0.3">
      <c r="B9" s="198"/>
      <c r="C9" s="12" t="s">
        <v>146</v>
      </c>
      <c r="D9" s="46" t="s">
        <v>147</v>
      </c>
      <c r="E9" s="14" t="s">
        <v>148</v>
      </c>
      <c r="F9" s="13"/>
      <c r="G9" s="13"/>
      <c r="H9" s="15"/>
    </row>
    <row r="10" spans="2:13" ht="15" thickBot="1" x14ac:dyDescent="0.35">
      <c r="B10" s="199"/>
      <c r="C10" s="17" t="s">
        <v>208</v>
      </c>
      <c r="D10" s="18" t="s">
        <v>147</v>
      </c>
      <c r="E10" s="18" t="s">
        <v>589</v>
      </c>
      <c r="F10" s="18"/>
      <c r="G10" s="18"/>
      <c r="H10" s="20"/>
    </row>
    <row r="11" spans="2:13" ht="15" thickBot="1" x14ac:dyDescent="0.35">
      <c r="C11" s="42"/>
      <c r="D11" s="43"/>
      <c r="E11" s="43"/>
      <c r="F11" s="43"/>
      <c r="G11" s="43"/>
      <c r="H11" s="45"/>
    </row>
    <row r="12" spans="2:13" ht="15" thickBot="1" x14ac:dyDescent="0.35">
      <c r="B12" s="126" t="s">
        <v>83</v>
      </c>
      <c r="C12" s="122" t="s">
        <v>158</v>
      </c>
      <c r="D12" s="123" t="s">
        <v>72</v>
      </c>
      <c r="E12" s="125" t="s">
        <v>73</v>
      </c>
      <c r="F12" s="123"/>
      <c r="G12" s="123"/>
      <c r="H12" s="124"/>
    </row>
  </sheetData>
  <mergeCells count="2">
    <mergeCell ref="B4:B6"/>
    <mergeCell ref="B8:B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A41A-E7A3-41C8-B43F-618BABDB72A2}">
  <sheetPr>
    <tabColor rgb="FFF2D9FF"/>
  </sheetPr>
  <dimension ref="B1:H49"/>
  <sheetViews>
    <sheetView zoomScale="85" zoomScaleNormal="85" workbookViewId="0">
      <selection activeCell="C46" sqref="C46"/>
    </sheetView>
  </sheetViews>
  <sheetFormatPr defaultRowHeight="14.4" x14ac:dyDescent="0.3"/>
  <cols>
    <col min="2" max="2" width="19.44140625" customWidth="1"/>
    <col min="5" max="5" width="40.44140625" customWidth="1"/>
    <col min="6" max="6" width="14.21875" customWidth="1"/>
    <col min="7" max="7" width="14.77734375" customWidth="1"/>
    <col min="8" max="8" width="23.6640625" customWidth="1"/>
  </cols>
  <sheetData>
    <row r="1" spans="2:8" ht="15" thickBot="1" x14ac:dyDescent="0.35"/>
    <row r="2" spans="2:8" ht="15" thickBot="1" x14ac:dyDescent="0.35">
      <c r="C2" s="4" t="s">
        <v>86</v>
      </c>
      <c r="D2" s="5" t="s">
        <v>47</v>
      </c>
      <c r="E2" s="6" t="s">
        <v>48</v>
      </c>
      <c r="F2" s="5" t="s">
        <v>49</v>
      </c>
      <c r="G2" s="5" t="s">
        <v>50</v>
      </c>
      <c r="H2" s="7" t="s">
        <v>51</v>
      </c>
    </row>
    <row r="3" spans="2:8" x14ac:dyDescent="0.3">
      <c r="B3" s="197" t="s">
        <v>80</v>
      </c>
      <c r="C3" s="12"/>
      <c r="D3" s="13"/>
      <c r="E3" s="14"/>
      <c r="F3" s="16"/>
      <c r="G3" s="13"/>
      <c r="H3" s="15"/>
    </row>
    <row r="4" spans="2:8" ht="15" thickBot="1" x14ac:dyDescent="0.35">
      <c r="B4" s="199"/>
      <c r="C4" s="12"/>
      <c r="D4" s="46"/>
      <c r="E4" s="14"/>
      <c r="F4" s="16"/>
      <c r="G4" s="46"/>
      <c r="H4" s="15"/>
    </row>
    <row r="5" spans="2:8" ht="15" thickBot="1" x14ac:dyDescent="0.35">
      <c r="C5" s="42"/>
      <c r="D5" s="43"/>
      <c r="E5" s="44"/>
      <c r="F5" s="43"/>
      <c r="G5" s="43"/>
      <c r="H5" s="45"/>
    </row>
    <row r="6" spans="2:8" x14ac:dyDescent="0.3">
      <c r="B6" s="200" t="s">
        <v>82</v>
      </c>
      <c r="C6" s="8" t="s">
        <v>236</v>
      </c>
      <c r="D6" s="9" t="s">
        <v>44</v>
      </c>
      <c r="E6" s="9" t="s">
        <v>647</v>
      </c>
      <c r="F6" s="9"/>
      <c r="G6" s="9"/>
      <c r="H6" s="11"/>
    </row>
    <row r="7" spans="2:8" x14ac:dyDescent="0.3">
      <c r="B7" s="201"/>
      <c r="C7" s="12" t="s">
        <v>600</v>
      </c>
      <c r="D7" s="13" t="s">
        <v>653</v>
      </c>
      <c r="E7" s="13" t="s">
        <v>654</v>
      </c>
      <c r="F7" s="13"/>
      <c r="G7" s="13"/>
      <c r="H7" s="15"/>
    </row>
    <row r="8" spans="2:8" x14ac:dyDescent="0.3">
      <c r="B8" s="201"/>
      <c r="C8" s="12" t="s">
        <v>601</v>
      </c>
      <c r="D8" s="13" t="s">
        <v>43</v>
      </c>
      <c r="E8" s="13" t="s">
        <v>655</v>
      </c>
      <c r="F8" s="13"/>
      <c r="G8" s="13"/>
      <c r="H8" s="15"/>
    </row>
    <row r="9" spans="2:8" x14ac:dyDescent="0.3">
      <c r="B9" s="201"/>
      <c r="C9" s="12" t="s">
        <v>602</v>
      </c>
      <c r="D9" s="46" t="s">
        <v>37</v>
      </c>
      <c r="E9" s="46" t="s">
        <v>656</v>
      </c>
      <c r="F9" s="13"/>
      <c r="G9" s="13"/>
      <c r="H9" s="15"/>
    </row>
    <row r="10" spans="2:8" x14ac:dyDescent="0.3">
      <c r="B10" s="201"/>
      <c r="C10" s="12" t="s">
        <v>603</v>
      </c>
      <c r="D10" s="108" t="s">
        <v>341</v>
      </c>
      <c r="E10" s="108" t="s">
        <v>341</v>
      </c>
      <c r="F10" s="13"/>
      <c r="G10" s="13"/>
      <c r="H10" s="15"/>
    </row>
    <row r="11" spans="2:8" x14ac:dyDescent="0.3">
      <c r="B11" s="201"/>
      <c r="C11" s="12" t="s">
        <v>0</v>
      </c>
      <c r="D11" s="46" t="s">
        <v>35</v>
      </c>
      <c r="E11" s="46" t="s">
        <v>548</v>
      </c>
      <c r="F11" s="13"/>
      <c r="G11" s="13"/>
      <c r="H11" s="15"/>
    </row>
    <row r="12" spans="2:8" x14ac:dyDescent="0.3">
      <c r="B12" s="201"/>
      <c r="C12" s="12" t="s">
        <v>63</v>
      </c>
      <c r="D12" s="46" t="s">
        <v>34</v>
      </c>
      <c r="E12" s="46" t="s">
        <v>549</v>
      </c>
      <c r="F12" s="13"/>
      <c r="G12" s="13"/>
      <c r="H12" s="15"/>
    </row>
    <row r="13" spans="2:8" x14ac:dyDescent="0.3">
      <c r="B13" s="201"/>
      <c r="C13" s="12" t="s">
        <v>604</v>
      </c>
      <c r="D13" s="13" t="s">
        <v>322</v>
      </c>
      <c r="E13" s="13" t="s">
        <v>659</v>
      </c>
      <c r="F13" s="13"/>
      <c r="G13" s="13"/>
      <c r="H13" s="15"/>
    </row>
    <row r="14" spans="2:8" x14ac:dyDescent="0.3">
      <c r="B14" s="201"/>
      <c r="C14" s="12" t="s">
        <v>605</v>
      </c>
      <c r="D14" s="13" t="s">
        <v>322</v>
      </c>
      <c r="E14" s="13" t="s">
        <v>658</v>
      </c>
      <c r="F14" s="13"/>
      <c r="G14" s="13"/>
      <c r="H14" s="15"/>
    </row>
    <row r="15" spans="2:8" ht="16.8" customHeight="1" x14ac:dyDescent="0.3">
      <c r="B15" s="201"/>
      <c r="C15" s="12" t="s">
        <v>607</v>
      </c>
      <c r="D15" s="13" t="s">
        <v>427</v>
      </c>
      <c r="E15" s="13" t="s">
        <v>657</v>
      </c>
      <c r="F15" s="13"/>
      <c r="G15" s="13"/>
      <c r="H15" s="15"/>
    </row>
    <row r="16" spans="2:8" ht="16.8" customHeight="1" x14ac:dyDescent="0.3">
      <c r="B16" s="201"/>
      <c r="C16" s="12" t="s">
        <v>29</v>
      </c>
      <c r="D16" s="13" t="s">
        <v>65</v>
      </c>
      <c r="E16" s="13" t="s">
        <v>66</v>
      </c>
      <c r="F16" s="13"/>
      <c r="G16" s="13"/>
      <c r="H16" s="15"/>
    </row>
    <row r="17" spans="2:8" ht="16.8" customHeight="1" x14ac:dyDescent="0.3">
      <c r="B17" s="201"/>
      <c r="C17" s="12" t="s">
        <v>208</v>
      </c>
      <c r="D17" s="108" t="s">
        <v>337</v>
      </c>
      <c r="E17" s="14" t="s">
        <v>543</v>
      </c>
      <c r="F17" s="13"/>
      <c r="G17" s="13"/>
      <c r="H17" s="15"/>
    </row>
    <row r="18" spans="2:8" x14ac:dyDescent="0.3">
      <c r="B18" s="201"/>
      <c r="C18" s="12" t="s">
        <v>606</v>
      </c>
      <c r="D18" s="108" t="s">
        <v>341</v>
      </c>
      <c r="E18" s="108" t="s">
        <v>341</v>
      </c>
      <c r="F18" s="13"/>
      <c r="G18" s="13"/>
      <c r="H18" s="15"/>
    </row>
    <row r="19" spans="2:8" x14ac:dyDescent="0.3">
      <c r="B19" s="201"/>
      <c r="C19" s="12" t="s">
        <v>425</v>
      </c>
      <c r="D19" s="46" t="s">
        <v>427</v>
      </c>
      <c r="E19" s="46" t="s">
        <v>652</v>
      </c>
      <c r="F19" s="13"/>
      <c r="G19" s="13"/>
      <c r="H19" s="15"/>
    </row>
    <row r="20" spans="2:8" x14ac:dyDescent="0.3">
      <c r="B20" s="201"/>
      <c r="C20" s="12" t="s">
        <v>237</v>
      </c>
      <c r="D20" s="13" t="s">
        <v>322</v>
      </c>
      <c r="E20" s="14" t="s">
        <v>331</v>
      </c>
      <c r="F20" s="13"/>
      <c r="G20" s="13"/>
      <c r="H20" s="15"/>
    </row>
    <row r="21" spans="2:8" x14ac:dyDescent="0.3">
      <c r="B21" s="201"/>
      <c r="C21" s="12" t="s">
        <v>246</v>
      </c>
      <c r="D21" s="46" t="s">
        <v>322</v>
      </c>
      <c r="E21" s="98" t="s">
        <v>636</v>
      </c>
      <c r="F21" s="13"/>
      <c r="G21" s="13"/>
      <c r="H21" s="15"/>
    </row>
    <row r="22" spans="2:8" ht="15" thickBot="1" x14ac:dyDescent="0.35">
      <c r="B22" s="202"/>
      <c r="C22" s="17" t="s">
        <v>146</v>
      </c>
      <c r="D22" s="52" t="s">
        <v>147</v>
      </c>
      <c r="E22" s="19" t="s">
        <v>148</v>
      </c>
      <c r="F22" s="18"/>
      <c r="G22" s="18"/>
      <c r="H22" s="20"/>
    </row>
    <row r="23" spans="2:8" ht="15" thickBot="1" x14ac:dyDescent="0.35">
      <c r="C23" s="156"/>
      <c r="D23" s="157"/>
      <c r="E23" s="158"/>
      <c r="F23" s="157"/>
      <c r="G23" s="157"/>
      <c r="H23" s="159"/>
    </row>
    <row r="24" spans="2:8" x14ac:dyDescent="0.3">
      <c r="B24" s="200" t="s">
        <v>83</v>
      </c>
      <c r="C24" s="8" t="s">
        <v>159</v>
      </c>
      <c r="D24" s="9" t="s">
        <v>72</v>
      </c>
      <c r="E24" s="9" t="s">
        <v>73</v>
      </c>
      <c r="F24" s="9"/>
      <c r="G24" s="9"/>
      <c r="H24" s="11"/>
    </row>
    <row r="25" spans="2:8" x14ac:dyDescent="0.3">
      <c r="B25" s="201"/>
      <c r="C25" s="12" t="s">
        <v>160</v>
      </c>
      <c r="D25" s="13" t="s">
        <v>72</v>
      </c>
      <c r="E25" s="13" t="s">
        <v>73</v>
      </c>
      <c r="F25" s="13"/>
      <c r="G25" s="13"/>
      <c r="H25" s="15"/>
    </row>
    <row r="26" spans="2:8" x14ac:dyDescent="0.3">
      <c r="B26" s="201"/>
      <c r="C26" s="12" t="s">
        <v>76</v>
      </c>
      <c r="D26" s="13" t="s">
        <v>72</v>
      </c>
      <c r="E26" s="13" t="s">
        <v>73</v>
      </c>
      <c r="F26" s="13"/>
      <c r="G26" s="13"/>
      <c r="H26" s="15"/>
    </row>
    <row r="27" spans="2:8" x14ac:dyDescent="0.3">
      <c r="B27" s="201"/>
      <c r="C27" s="12" t="s">
        <v>77</v>
      </c>
      <c r="D27" s="13" t="s">
        <v>72</v>
      </c>
      <c r="E27" s="13" t="s">
        <v>73</v>
      </c>
      <c r="F27" s="13"/>
      <c r="G27" s="13"/>
      <c r="H27" s="15"/>
    </row>
    <row r="28" spans="2:8" x14ac:dyDescent="0.3">
      <c r="B28" s="201"/>
      <c r="C28" s="12" t="s">
        <v>385</v>
      </c>
      <c r="D28" s="13" t="s">
        <v>72</v>
      </c>
      <c r="E28" s="13" t="s">
        <v>73</v>
      </c>
      <c r="F28" s="13"/>
      <c r="G28" s="13"/>
      <c r="H28" s="15"/>
    </row>
    <row r="29" spans="2:8" x14ac:dyDescent="0.3">
      <c r="B29" s="201"/>
      <c r="C29" s="12" t="s">
        <v>158</v>
      </c>
      <c r="D29" s="13" t="s">
        <v>72</v>
      </c>
      <c r="E29" s="13" t="s">
        <v>73</v>
      </c>
      <c r="F29" s="13"/>
      <c r="G29" s="13"/>
      <c r="H29" s="15"/>
    </row>
    <row r="30" spans="2:8" ht="15" thickBot="1" x14ac:dyDescent="0.35">
      <c r="B30" s="202"/>
      <c r="C30" s="17" t="s">
        <v>157</v>
      </c>
      <c r="D30" s="18" t="s">
        <v>72</v>
      </c>
      <c r="E30" s="18" t="s">
        <v>73</v>
      </c>
      <c r="F30" s="18"/>
      <c r="G30" s="18"/>
      <c r="H30" s="20"/>
    </row>
    <row r="31" spans="2:8" ht="15" thickBot="1" x14ac:dyDescent="0.35">
      <c r="C31" s="28"/>
      <c r="D31" s="29"/>
      <c r="E31" s="30"/>
      <c r="F31" s="29"/>
      <c r="G31" s="29"/>
      <c r="H31" s="31"/>
    </row>
    <row r="32" spans="2:8" x14ac:dyDescent="0.3">
      <c r="B32" s="203" t="s">
        <v>591</v>
      </c>
      <c r="C32" s="63" t="s">
        <v>153</v>
      </c>
      <c r="D32" s="64" t="s">
        <v>162</v>
      </c>
      <c r="E32" s="64" t="s">
        <v>163</v>
      </c>
      <c r="F32" s="64"/>
      <c r="G32" s="64"/>
      <c r="H32" s="127"/>
    </row>
    <row r="33" spans="2:8" x14ac:dyDescent="0.3">
      <c r="B33" s="204"/>
      <c r="C33" s="68" t="s">
        <v>151</v>
      </c>
      <c r="D33" s="69" t="s">
        <v>162</v>
      </c>
      <c r="E33" s="69" t="s">
        <v>167</v>
      </c>
      <c r="F33" s="69"/>
      <c r="G33" s="69"/>
      <c r="H33" s="71"/>
    </row>
    <row r="34" spans="2:8" x14ac:dyDescent="0.3">
      <c r="B34" s="204"/>
      <c r="C34" s="68" t="s">
        <v>152</v>
      </c>
      <c r="D34" s="69" t="s">
        <v>162</v>
      </c>
      <c r="E34" s="69" t="s">
        <v>168</v>
      </c>
      <c r="F34" s="69"/>
      <c r="G34" s="69"/>
      <c r="H34" s="71"/>
    </row>
    <row r="35" spans="2:8" x14ac:dyDescent="0.3">
      <c r="B35" s="204"/>
      <c r="C35" s="68" t="s">
        <v>28</v>
      </c>
      <c r="D35" s="69" t="s">
        <v>37</v>
      </c>
      <c r="E35" s="69" t="s">
        <v>61</v>
      </c>
      <c r="F35" s="69">
        <v>0.9</v>
      </c>
      <c r="G35" s="69">
        <v>0</v>
      </c>
      <c r="H35" s="71">
        <v>1</v>
      </c>
    </row>
    <row r="36" spans="2:8" x14ac:dyDescent="0.3">
      <c r="B36" s="204"/>
      <c r="C36" s="68" t="s">
        <v>17</v>
      </c>
      <c r="D36" s="69" t="s">
        <v>41</v>
      </c>
      <c r="E36" s="69" t="s">
        <v>21</v>
      </c>
      <c r="F36" s="69"/>
      <c r="G36" s="69"/>
      <c r="H36" s="71"/>
    </row>
    <row r="37" spans="2:8" ht="15" thickBot="1" x14ac:dyDescent="0.35">
      <c r="B37" s="205"/>
      <c r="C37" s="128" t="s">
        <v>18</v>
      </c>
      <c r="D37" s="129" t="s">
        <v>42</v>
      </c>
      <c r="E37" s="129" t="s">
        <v>22</v>
      </c>
      <c r="F37" s="129"/>
      <c r="G37" s="129"/>
      <c r="H37" s="130"/>
    </row>
    <row r="38" spans="2:8" ht="15" thickBot="1" x14ac:dyDescent="0.35">
      <c r="C38" s="21"/>
      <c r="D38" s="22"/>
      <c r="E38" s="23"/>
      <c r="F38" s="22"/>
      <c r="G38" s="22"/>
      <c r="H38" s="24"/>
    </row>
    <row r="39" spans="2:8" x14ac:dyDescent="0.3">
      <c r="B39" s="206" t="s">
        <v>592</v>
      </c>
      <c r="C39" s="72" t="s">
        <v>107</v>
      </c>
      <c r="D39" s="73" t="s">
        <v>37</v>
      </c>
      <c r="E39" s="73" t="s">
        <v>110</v>
      </c>
      <c r="F39" s="73">
        <v>0.9</v>
      </c>
      <c r="G39" s="73">
        <v>0</v>
      </c>
      <c r="H39" s="75">
        <v>1</v>
      </c>
    </row>
    <row r="40" spans="2:8" x14ac:dyDescent="0.3">
      <c r="B40" s="207"/>
      <c r="C40" s="76" t="s">
        <v>108</v>
      </c>
      <c r="D40" s="77" t="s">
        <v>37</v>
      </c>
      <c r="E40" s="77" t="s">
        <v>111</v>
      </c>
      <c r="F40" s="77">
        <v>0.9</v>
      </c>
      <c r="G40" s="77">
        <v>0</v>
      </c>
      <c r="H40" s="79">
        <v>1</v>
      </c>
    </row>
    <row r="41" spans="2:8" x14ac:dyDescent="0.3">
      <c r="B41" s="207"/>
      <c r="C41" s="76" t="s">
        <v>109</v>
      </c>
      <c r="D41" s="77" t="s">
        <v>37</v>
      </c>
      <c r="E41" s="77" t="s">
        <v>112</v>
      </c>
      <c r="F41" s="77">
        <v>0.9</v>
      </c>
      <c r="G41" s="77">
        <v>0</v>
      </c>
      <c r="H41" s="79">
        <v>1</v>
      </c>
    </row>
    <row r="42" spans="2:8" x14ac:dyDescent="0.3">
      <c r="B42" s="207"/>
      <c r="C42" s="76" t="s">
        <v>154</v>
      </c>
      <c r="D42" s="77" t="s">
        <v>137</v>
      </c>
      <c r="E42" s="77" t="s">
        <v>179</v>
      </c>
      <c r="F42" s="77"/>
      <c r="G42" s="77"/>
      <c r="H42" s="79"/>
    </row>
    <row r="43" spans="2:8" x14ac:dyDescent="0.3">
      <c r="B43" s="207"/>
      <c r="C43" s="76" t="s">
        <v>169</v>
      </c>
      <c r="D43" s="77" t="s">
        <v>137</v>
      </c>
      <c r="E43" s="77" t="s">
        <v>181</v>
      </c>
      <c r="F43" s="77"/>
      <c r="G43" s="77"/>
      <c r="H43" s="79"/>
    </row>
    <row r="44" spans="2:8" ht="15" thickBot="1" x14ac:dyDescent="0.35">
      <c r="B44" s="208"/>
      <c r="C44" s="80" t="s">
        <v>173</v>
      </c>
      <c r="D44" s="81"/>
      <c r="E44" s="81"/>
      <c r="F44" s="81"/>
      <c r="G44" s="81"/>
      <c r="H44" s="83"/>
    </row>
    <row r="45" spans="2:8" ht="15" thickBot="1" x14ac:dyDescent="0.35">
      <c r="C45" s="42"/>
      <c r="D45" s="43"/>
      <c r="E45" s="44"/>
      <c r="F45" s="43"/>
      <c r="G45" s="43"/>
      <c r="H45" s="45"/>
    </row>
    <row r="46" spans="2:8" x14ac:dyDescent="0.3">
      <c r="B46" s="224" t="s">
        <v>208</v>
      </c>
      <c r="C46" s="187" t="s">
        <v>597</v>
      </c>
      <c r="D46" s="188" t="s">
        <v>615</v>
      </c>
      <c r="E46" s="188" t="s">
        <v>616</v>
      </c>
      <c r="F46" s="188"/>
      <c r="G46" s="188"/>
      <c r="H46" s="189"/>
    </row>
    <row r="47" spans="2:8" ht="15" thickBot="1" x14ac:dyDescent="0.35">
      <c r="B47" s="225"/>
      <c r="C47" s="190" t="s">
        <v>584</v>
      </c>
      <c r="D47" s="191" t="s">
        <v>43</v>
      </c>
      <c r="E47" s="191" t="s">
        <v>585</v>
      </c>
      <c r="F47" s="191">
        <v>0.12</v>
      </c>
      <c r="G47" s="191">
        <v>0.02</v>
      </c>
      <c r="H47" s="192">
        <v>3.4</v>
      </c>
    </row>
    <row r="48" spans="2:8" ht="15" thickBot="1" x14ac:dyDescent="0.35">
      <c r="C48" s="28"/>
      <c r="D48" s="29"/>
      <c r="E48" s="30"/>
      <c r="F48" s="29"/>
      <c r="G48" s="29"/>
      <c r="H48" s="31"/>
    </row>
    <row r="49" spans="2:8" ht="15" thickBot="1" x14ac:dyDescent="0.35">
      <c r="B49" s="140" t="s">
        <v>598</v>
      </c>
      <c r="C49" s="118" t="s">
        <v>608</v>
      </c>
      <c r="D49" s="119" t="s">
        <v>537</v>
      </c>
      <c r="E49" s="119" t="s">
        <v>524</v>
      </c>
      <c r="F49" s="119"/>
      <c r="G49" s="119"/>
      <c r="H49" s="120"/>
    </row>
  </sheetData>
  <mergeCells count="6">
    <mergeCell ref="B46:B47"/>
    <mergeCell ref="B3:B4"/>
    <mergeCell ref="B24:B30"/>
    <mergeCell ref="B32:B37"/>
    <mergeCell ref="B39:B44"/>
    <mergeCell ref="B6:B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1CF70-D8F7-4211-B811-456CD0595E32}">
  <sheetPr>
    <tabColor rgb="FFC4F9FC"/>
  </sheetPr>
  <dimension ref="B1:H36"/>
  <sheetViews>
    <sheetView topLeftCell="C1" zoomScale="60" workbookViewId="0">
      <selection activeCell="C23" sqref="C23"/>
    </sheetView>
  </sheetViews>
  <sheetFormatPr defaultRowHeight="14.4" x14ac:dyDescent="0.3"/>
  <cols>
    <col min="2" max="2" width="19.44140625" customWidth="1"/>
    <col min="3" max="3" width="16.44140625" customWidth="1"/>
    <col min="5" max="5" width="44.88671875" customWidth="1"/>
    <col min="6" max="6" width="14.21875" customWidth="1"/>
    <col min="7" max="7" width="14.77734375" customWidth="1"/>
    <col min="8" max="8" width="23.6640625" customWidth="1"/>
  </cols>
  <sheetData>
    <row r="1" spans="2:8" ht="15" thickBot="1" x14ac:dyDescent="0.35"/>
    <row r="2" spans="2:8" ht="15" thickBot="1" x14ac:dyDescent="0.35">
      <c r="C2" s="4" t="s">
        <v>86</v>
      </c>
      <c r="D2" s="5" t="s">
        <v>47</v>
      </c>
      <c r="E2" s="6" t="s">
        <v>48</v>
      </c>
      <c r="F2" s="5" t="s">
        <v>49</v>
      </c>
      <c r="G2" s="5" t="s">
        <v>50</v>
      </c>
      <c r="H2" s="7" t="s">
        <v>51</v>
      </c>
    </row>
    <row r="3" spans="2:8" x14ac:dyDescent="0.3">
      <c r="B3" s="197" t="s">
        <v>80</v>
      </c>
      <c r="C3" s="12"/>
      <c r="D3" s="13"/>
      <c r="E3" s="14"/>
      <c r="F3" s="16"/>
      <c r="G3" s="13"/>
      <c r="H3" s="15"/>
    </row>
    <row r="4" spans="2:8" ht="15" thickBot="1" x14ac:dyDescent="0.35">
      <c r="B4" s="199"/>
      <c r="C4" s="12"/>
      <c r="D4" s="46"/>
      <c r="E4" s="14"/>
      <c r="F4" s="16"/>
      <c r="G4" s="46"/>
      <c r="H4" s="15"/>
    </row>
    <row r="5" spans="2:8" ht="15" thickBot="1" x14ac:dyDescent="0.35">
      <c r="C5" s="21"/>
      <c r="D5" s="22"/>
      <c r="E5" s="23"/>
      <c r="F5" s="22"/>
      <c r="G5" s="22"/>
      <c r="H5" s="24"/>
    </row>
    <row r="6" spans="2:8" x14ac:dyDescent="0.3">
      <c r="B6" s="197" t="s">
        <v>82</v>
      </c>
      <c r="C6" s="8" t="s">
        <v>0</v>
      </c>
      <c r="D6" s="9" t="s">
        <v>35</v>
      </c>
      <c r="E6" s="9" t="s">
        <v>120</v>
      </c>
      <c r="F6" s="9"/>
      <c r="G6" s="9"/>
      <c r="H6" s="11"/>
    </row>
    <row r="7" spans="2:8" x14ac:dyDescent="0.3">
      <c r="B7" s="198"/>
      <c r="C7" s="12" t="s">
        <v>63</v>
      </c>
      <c r="D7" s="13" t="s">
        <v>34</v>
      </c>
      <c r="E7" s="13" t="s">
        <v>119</v>
      </c>
      <c r="F7" s="13"/>
      <c r="G7" s="13"/>
      <c r="H7" s="15"/>
    </row>
    <row r="8" spans="2:8" x14ac:dyDescent="0.3">
      <c r="B8" s="198"/>
      <c r="C8" s="12" t="s">
        <v>384</v>
      </c>
      <c r="D8" s="108" t="s">
        <v>341</v>
      </c>
      <c r="E8" s="14" t="s">
        <v>342</v>
      </c>
      <c r="F8" s="13"/>
      <c r="G8" s="13"/>
      <c r="H8" s="15"/>
    </row>
    <row r="9" spans="2:8" x14ac:dyDescent="0.3">
      <c r="B9" s="198"/>
      <c r="C9" s="12" t="s">
        <v>590</v>
      </c>
      <c r="D9" s="46" t="s">
        <v>619</v>
      </c>
      <c r="E9" s="13" t="s">
        <v>620</v>
      </c>
      <c r="F9" s="13"/>
      <c r="G9" s="13"/>
      <c r="H9" s="15"/>
    </row>
    <row r="10" spans="2:8" ht="15" thickBot="1" x14ac:dyDescent="0.35">
      <c r="B10" s="199"/>
      <c r="C10" s="17" t="s">
        <v>146</v>
      </c>
      <c r="D10" s="46" t="s">
        <v>147</v>
      </c>
      <c r="E10" s="14" t="s">
        <v>148</v>
      </c>
      <c r="F10" s="18"/>
      <c r="G10" s="18"/>
      <c r="H10" s="20"/>
    </row>
    <row r="11" spans="2:8" ht="15" thickBot="1" x14ac:dyDescent="0.35">
      <c r="C11" s="21"/>
      <c r="D11" s="22"/>
      <c r="E11" s="23"/>
      <c r="F11" s="22"/>
      <c r="G11" s="22"/>
      <c r="H11" s="24"/>
    </row>
    <row r="12" spans="2:8" x14ac:dyDescent="0.3">
      <c r="B12" s="197" t="s">
        <v>83</v>
      </c>
      <c r="C12" s="8" t="s">
        <v>159</v>
      </c>
      <c r="D12" s="9" t="s">
        <v>72</v>
      </c>
      <c r="E12" s="9" t="s">
        <v>73</v>
      </c>
      <c r="F12" s="9"/>
      <c r="G12" s="9"/>
      <c r="H12" s="11"/>
    </row>
    <row r="13" spans="2:8" x14ac:dyDescent="0.3">
      <c r="B13" s="198"/>
      <c r="C13" s="12" t="s">
        <v>160</v>
      </c>
      <c r="D13" s="13" t="s">
        <v>72</v>
      </c>
      <c r="E13" s="14" t="s">
        <v>73</v>
      </c>
      <c r="F13" s="13"/>
      <c r="G13" s="13"/>
      <c r="H13" s="15"/>
    </row>
    <row r="14" spans="2:8" x14ac:dyDescent="0.3">
      <c r="B14" s="198"/>
      <c r="C14" s="12" t="s">
        <v>71</v>
      </c>
      <c r="D14" s="13" t="s">
        <v>72</v>
      </c>
      <c r="E14" s="14" t="s">
        <v>73</v>
      </c>
      <c r="F14" s="13"/>
      <c r="G14" s="13"/>
      <c r="H14" s="15"/>
    </row>
    <row r="15" spans="2:8" x14ac:dyDescent="0.3">
      <c r="B15" s="198"/>
      <c r="C15" s="12" t="s">
        <v>74</v>
      </c>
      <c r="D15" s="13" t="s">
        <v>72</v>
      </c>
      <c r="E15" s="14" t="s">
        <v>73</v>
      </c>
      <c r="F15" s="13"/>
      <c r="G15" s="13"/>
      <c r="H15" s="15"/>
    </row>
    <row r="16" spans="2:8" x14ac:dyDescent="0.3">
      <c r="B16" s="198"/>
      <c r="C16" s="12" t="s">
        <v>77</v>
      </c>
      <c r="D16" s="13" t="s">
        <v>72</v>
      </c>
      <c r="E16" s="14" t="s">
        <v>73</v>
      </c>
      <c r="F16" s="13"/>
      <c r="G16" s="13"/>
      <c r="H16" s="15"/>
    </row>
    <row r="17" spans="2:8" ht="15" thickBot="1" x14ac:dyDescent="0.35">
      <c r="B17" s="199"/>
      <c r="C17" s="17" t="s">
        <v>157</v>
      </c>
      <c r="D17" s="18" t="s">
        <v>72</v>
      </c>
      <c r="E17" s="18" t="s">
        <v>73</v>
      </c>
      <c r="F17" s="18"/>
      <c r="G17" s="18"/>
      <c r="H17" s="20"/>
    </row>
    <row r="18" spans="2:8" ht="15" thickBot="1" x14ac:dyDescent="0.35">
      <c r="C18" s="21"/>
      <c r="D18" s="22"/>
      <c r="E18" s="23"/>
      <c r="F18" s="22"/>
      <c r="G18" s="22"/>
      <c r="H18" s="24"/>
    </row>
    <row r="19" spans="2:8" x14ac:dyDescent="0.3">
      <c r="B19" s="203" t="s">
        <v>591</v>
      </c>
      <c r="C19" s="63" t="s">
        <v>153</v>
      </c>
      <c r="D19" s="64" t="s">
        <v>162</v>
      </c>
      <c r="E19" s="64" t="s">
        <v>163</v>
      </c>
      <c r="F19" s="64"/>
      <c r="G19" s="64"/>
      <c r="H19" s="127"/>
    </row>
    <row r="20" spans="2:8" x14ac:dyDescent="0.3">
      <c r="B20" s="204"/>
      <c r="C20" s="68" t="s">
        <v>152</v>
      </c>
      <c r="D20" s="69" t="s">
        <v>162</v>
      </c>
      <c r="E20" s="69" t="s">
        <v>168</v>
      </c>
      <c r="F20" s="69"/>
      <c r="G20" s="69"/>
      <c r="H20" s="71"/>
    </row>
    <row r="21" spans="2:8" ht="15" thickBot="1" x14ac:dyDescent="0.35">
      <c r="B21" s="205"/>
      <c r="C21" s="128" t="s">
        <v>17</v>
      </c>
      <c r="D21" s="129" t="s">
        <v>41</v>
      </c>
      <c r="E21" s="129" t="s">
        <v>21</v>
      </c>
      <c r="F21" s="129"/>
      <c r="G21" s="129"/>
      <c r="H21" s="130"/>
    </row>
    <row r="22" spans="2:8" ht="15" thickBot="1" x14ac:dyDescent="0.35">
      <c r="C22" s="21"/>
      <c r="D22" s="22"/>
      <c r="E22" s="23"/>
      <c r="F22" s="22"/>
      <c r="G22" s="22"/>
      <c r="H22" s="24"/>
    </row>
    <row r="23" spans="2:8" x14ac:dyDescent="0.3">
      <c r="B23" s="206" t="s">
        <v>592</v>
      </c>
      <c r="C23" s="72" t="s">
        <v>108</v>
      </c>
      <c r="D23" s="73" t="s">
        <v>37</v>
      </c>
      <c r="E23" s="73" t="s">
        <v>111</v>
      </c>
      <c r="F23" s="73">
        <v>0.9</v>
      </c>
      <c r="G23" s="73">
        <v>0</v>
      </c>
      <c r="H23" s="75">
        <v>1</v>
      </c>
    </row>
    <row r="24" spans="2:8" x14ac:dyDescent="0.3">
      <c r="B24" s="207"/>
      <c r="C24" s="76" t="s">
        <v>154</v>
      </c>
      <c r="D24" s="77" t="s">
        <v>137</v>
      </c>
      <c r="E24" s="77" t="s">
        <v>179</v>
      </c>
      <c r="F24" s="77"/>
      <c r="G24" s="77"/>
      <c r="H24" s="79"/>
    </row>
    <row r="25" spans="2:8" x14ac:dyDescent="0.3">
      <c r="B25" s="207"/>
      <c r="C25" s="76" t="s">
        <v>169</v>
      </c>
      <c r="D25" s="77" t="s">
        <v>137</v>
      </c>
      <c r="E25" s="77" t="s">
        <v>181</v>
      </c>
      <c r="F25" s="77"/>
      <c r="G25" s="77"/>
      <c r="H25" s="79"/>
    </row>
    <row r="26" spans="2:8" ht="15" thickBot="1" x14ac:dyDescent="0.35">
      <c r="B26" s="208"/>
      <c r="C26" s="80" t="s">
        <v>173</v>
      </c>
      <c r="D26" s="81" t="s">
        <v>678</v>
      </c>
      <c r="E26" s="81" t="s">
        <v>177</v>
      </c>
      <c r="F26" s="81"/>
      <c r="G26" s="81"/>
      <c r="H26" s="83"/>
    </row>
    <row r="27" spans="2:8" ht="15" thickBot="1" x14ac:dyDescent="0.35">
      <c r="C27" s="21"/>
      <c r="D27" s="22"/>
      <c r="E27" s="23"/>
      <c r="F27" s="22"/>
      <c r="G27" s="22"/>
      <c r="H27" s="24"/>
    </row>
    <row r="28" spans="2:8" x14ac:dyDescent="0.3">
      <c r="B28" s="226" t="s">
        <v>9</v>
      </c>
      <c r="C28" s="172" t="s">
        <v>593</v>
      </c>
      <c r="D28" s="173" t="s">
        <v>609</v>
      </c>
      <c r="E28" s="173" t="s">
        <v>610</v>
      </c>
      <c r="F28" s="173"/>
      <c r="G28" s="173"/>
      <c r="H28" s="174"/>
    </row>
    <row r="29" spans="2:8" x14ac:dyDescent="0.3">
      <c r="B29" s="227"/>
      <c r="C29" s="175" t="s">
        <v>594</v>
      </c>
      <c r="D29" s="176" t="s">
        <v>37</v>
      </c>
      <c r="E29" s="176" t="s">
        <v>611</v>
      </c>
      <c r="F29" s="176"/>
      <c r="G29" s="176"/>
      <c r="H29" s="177"/>
    </row>
    <row r="30" spans="2:8" ht="15" thickBot="1" x14ac:dyDescent="0.35">
      <c r="B30" s="228"/>
      <c r="C30" s="178" t="s">
        <v>595</v>
      </c>
      <c r="D30" s="179" t="s">
        <v>37</v>
      </c>
      <c r="E30" s="179" t="s">
        <v>612</v>
      </c>
      <c r="F30" s="179"/>
      <c r="G30" s="179"/>
      <c r="H30" s="180"/>
    </row>
    <row r="31" spans="2:8" ht="15" thickBot="1" x14ac:dyDescent="0.35">
      <c r="C31" s="21"/>
      <c r="D31" s="22"/>
      <c r="E31" s="23"/>
      <c r="F31" s="22"/>
      <c r="G31" s="22"/>
      <c r="H31" s="24"/>
    </row>
    <row r="32" spans="2:8" ht="15" thickBot="1" x14ac:dyDescent="0.35">
      <c r="B32" s="167" t="s">
        <v>8</v>
      </c>
      <c r="C32" s="164" t="s">
        <v>596</v>
      </c>
      <c r="D32" s="165" t="s">
        <v>613</v>
      </c>
      <c r="E32" s="165" t="s">
        <v>614</v>
      </c>
      <c r="F32" s="165"/>
      <c r="G32" s="165"/>
      <c r="H32" s="166"/>
    </row>
    <row r="33" spans="2:8" ht="15" thickBot="1" x14ac:dyDescent="0.35">
      <c r="C33" s="21"/>
      <c r="D33" s="22"/>
      <c r="E33" s="23"/>
      <c r="F33" s="22"/>
      <c r="G33" s="22"/>
      <c r="H33" s="24"/>
    </row>
    <row r="34" spans="2:8" ht="15" thickBot="1" x14ac:dyDescent="0.35">
      <c r="B34" s="171" t="s">
        <v>208</v>
      </c>
      <c r="C34" s="168" t="s">
        <v>597</v>
      </c>
      <c r="D34" s="169" t="s">
        <v>615</v>
      </c>
      <c r="E34" s="169" t="s">
        <v>616</v>
      </c>
      <c r="F34" s="169"/>
      <c r="G34" s="169"/>
      <c r="H34" s="170"/>
    </row>
    <row r="35" spans="2:8" ht="15" thickBot="1" x14ac:dyDescent="0.35">
      <c r="C35" s="21"/>
      <c r="D35" s="22"/>
      <c r="E35" s="23"/>
      <c r="F35" s="22"/>
      <c r="G35" s="22"/>
      <c r="H35" s="24"/>
    </row>
    <row r="36" spans="2:8" ht="15" thickBot="1" x14ac:dyDescent="0.35">
      <c r="B36" s="140" t="s">
        <v>598</v>
      </c>
      <c r="C36" s="118" t="s">
        <v>599</v>
      </c>
      <c r="D36" s="119" t="s">
        <v>617</v>
      </c>
      <c r="E36" s="119" t="s">
        <v>618</v>
      </c>
      <c r="F36" s="119"/>
      <c r="G36" s="119"/>
      <c r="H36" s="120"/>
    </row>
  </sheetData>
  <mergeCells count="6">
    <mergeCell ref="B3:B4"/>
    <mergeCell ref="B19:B21"/>
    <mergeCell ref="B12:B17"/>
    <mergeCell ref="B23:B26"/>
    <mergeCell ref="B28:B30"/>
    <mergeCell ref="B6:B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65A14-1747-4E2C-8058-486BF42E8462}">
  <dimension ref="B1:N33"/>
  <sheetViews>
    <sheetView zoomScale="55" zoomScaleNormal="55" workbookViewId="0">
      <selection activeCell="D26" sqref="D26"/>
    </sheetView>
  </sheetViews>
  <sheetFormatPr defaultRowHeight="14.4" x14ac:dyDescent="0.3"/>
  <cols>
    <col min="2" max="2" width="24.77734375" customWidth="1"/>
    <col min="3" max="3" width="14.6640625" customWidth="1"/>
    <col min="5" max="5" width="36.88671875" customWidth="1"/>
    <col min="6" max="6" width="13.6640625" customWidth="1"/>
    <col min="7" max="7" width="14.6640625" customWidth="1"/>
    <col min="8" max="8" width="17.33203125" customWidth="1"/>
    <col min="12" max="12" width="8.88671875" customWidth="1"/>
    <col min="14" max="14" width="28.109375" customWidth="1"/>
  </cols>
  <sheetData>
    <row r="1" spans="2:14" ht="15" thickBot="1" x14ac:dyDescent="0.35"/>
    <row r="2" spans="2:14" ht="15" thickBot="1" x14ac:dyDescent="0.35">
      <c r="C2" s="4" t="s">
        <v>86</v>
      </c>
      <c r="D2" s="5" t="s">
        <v>47</v>
      </c>
      <c r="E2" s="6" t="s">
        <v>48</v>
      </c>
      <c r="F2" s="5" t="s">
        <v>49</v>
      </c>
      <c r="G2" s="5" t="s">
        <v>50</v>
      </c>
      <c r="H2" s="7" t="s">
        <v>51</v>
      </c>
      <c r="K2" s="34"/>
      <c r="L2" s="99" t="s">
        <v>46</v>
      </c>
      <c r="M2" s="100" t="s">
        <v>133</v>
      </c>
      <c r="N2" s="101" t="s">
        <v>48</v>
      </c>
    </row>
    <row r="3" spans="2:14" ht="28.8" x14ac:dyDescent="0.3">
      <c r="B3" s="197" t="s">
        <v>80</v>
      </c>
      <c r="C3" s="12" t="s">
        <v>576</v>
      </c>
      <c r="D3" s="13" t="s">
        <v>43</v>
      </c>
      <c r="E3" s="14" t="s">
        <v>546</v>
      </c>
      <c r="F3" s="16">
        <v>0.1</v>
      </c>
      <c r="G3" s="13">
        <v>1E-3</v>
      </c>
      <c r="H3" s="15">
        <v>1</v>
      </c>
      <c r="K3" s="215" t="s">
        <v>553</v>
      </c>
      <c r="L3" s="54" t="s">
        <v>662</v>
      </c>
      <c r="M3" s="55" t="s">
        <v>663</v>
      </c>
      <c r="N3" s="56" t="s">
        <v>667</v>
      </c>
    </row>
    <row r="4" spans="2:14" ht="29.4" thickBot="1" x14ac:dyDescent="0.35">
      <c r="B4" s="199"/>
      <c r="C4" s="12" t="s">
        <v>577</v>
      </c>
      <c r="D4" s="46" t="s">
        <v>545</v>
      </c>
      <c r="E4" s="14" t="s">
        <v>547</v>
      </c>
      <c r="F4" s="16">
        <v>0</v>
      </c>
      <c r="G4" s="46">
        <v>1E-3</v>
      </c>
      <c r="H4" s="15">
        <v>0.15</v>
      </c>
      <c r="K4" s="216"/>
      <c r="L4" s="57" t="s">
        <v>664</v>
      </c>
      <c r="M4" s="58" t="s">
        <v>663</v>
      </c>
      <c r="N4" s="59" t="s">
        <v>668</v>
      </c>
    </row>
    <row r="5" spans="2:14" ht="15" thickBot="1" x14ac:dyDescent="0.35">
      <c r="C5" s="21"/>
      <c r="D5" s="22"/>
      <c r="E5" s="23"/>
      <c r="F5" s="22"/>
      <c r="G5" s="22"/>
      <c r="H5" s="24"/>
      <c r="K5" s="216"/>
      <c r="L5" s="57" t="s">
        <v>665</v>
      </c>
      <c r="M5" s="58" t="s">
        <v>38</v>
      </c>
      <c r="N5" s="59" t="s">
        <v>669</v>
      </c>
    </row>
    <row r="6" spans="2:14" ht="15" thickBot="1" x14ac:dyDescent="0.35">
      <c r="B6" s="197" t="s">
        <v>83</v>
      </c>
      <c r="C6" s="8" t="s">
        <v>118</v>
      </c>
      <c r="D6" s="13" t="s">
        <v>72</v>
      </c>
      <c r="E6" s="14" t="s">
        <v>73</v>
      </c>
      <c r="F6" s="9" t="b">
        <v>1</v>
      </c>
      <c r="G6" s="9"/>
      <c r="H6" s="11"/>
      <c r="K6" s="217"/>
      <c r="L6" s="60" t="s">
        <v>666</v>
      </c>
      <c r="M6" s="61" t="s">
        <v>38</v>
      </c>
      <c r="N6" s="62" t="s">
        <v>670</v>
      </c>
    </row>
    <row r="7" spans="2:14" x14ac:dyDescent="0.3">
      <c r="B7" s="198"/>
      <c r="C7" s="12" t="s">
        <v>75</v>
      </c>
      <c r="D7" s="13" t="s">
        <v>72</v>
      </c>
      <c r="E7" s="14" t="s">
        <v>73</v>
      </c>
      <c r="F7" s="13" t="b">
        <v>1</v>
      </c>
      <c r="G7" s="13"/>
      <c r="H7" s="15"/>
    </row>
    <row r="8" spans="2:14" ht="15.6" customHeight="1" x14ac:dyDescent="0.3">
      <c r="B8" s="198"/>
      <c r="C8" s="12" t="s">
        <v>157</v>
      </c>
      <c r="D8" s="13" t="s">
        <v>72</v>
      </c>
      <c r="E8" s="14" t="s">
        <v>73</v>
      </c>
      <c r="F8" s="13" t="b">
        <v>1</v>
      </c>
      <c r="G8" s="13"/>
      <c r="H8" s="15"/>
    </row>
    <row r="9" spans="2:14" ht="15.6" customHeight="1" x14ac:dyDescent="0.3">
      <c r="B9" s="198"/>
      <c r="C9" s="12" t="s">
        <v>582</v>
      </c>
      <c r="D9" s="13" t="s">
        <v>72</v>
      </c>
      <c r="E9" s="14" t="s">
        <v>73</v>
      </c>
      <c r="F9" s="13" t="b">
        <v>1</v>
      </c>
      <c r="G9" s="13"/>
      <c r="H9" s="15"/>
    </row>
    <row r="10" spans="2:14" ht="15" thickBot="1" x14ac:dyDescent="0.35">
      <c r="B10" s="199"/>
      <c r="C10" s="12" t="s">
        <v>160</v>
      </c>
      <c r="D10" s="13" t="s">
        <v>72</v>
      </c>
      <c r="E10" s="14" t="s">
        <v>73</v>
      </c>
      <c r="F10" s="13" t="b">
        <v>1</v>
      </c>
      <c r="G10" s="13"/>
      <c r="H10" s="15"/>
    </row>
    <row r="11" spans="2:14" ht="15" thickBot="1" x14ac:dyDescent="0.35">
      <c r="B11" s="49"/>
      <c r="C11" s="42"/>
      <c r="D11" s="43"/>
      <c r="E11" s="44"/>
      <c r="F11" s="43"/>
      <c r="G11" s="43"/>
      <c r="H11" s="45"/>
    </row>
    <row r="12" spans="2:14" x14ac:dyDescent="0.3">
      <c r="B12" s="197" t="s">
        <v>82</v>
      </c>
      <c r="C12" s="8" t="s">
        <v>205</v>
      </c>
      <c r="D12" s="117" t="s">
        <v>44</v>
      </c>
      <c r="E12" s="10" t="s">
        <v>329</v>
      </c>
      <c r="F12" s="9"/>
      <c r="G12" s="9"/>
      <c r="H12" s="11"/>
    </row>
    <row r="13" spans="2:14" x14ac:dyDescent="0.3">
      <c r="B13" s="198"/>
      <c r="C13" s="12" t="s">
        <v>3</v>
      </c>
      <c r="D13" s="46" t="s">
        <v>38</v>
      </c>
      <c r="E13" s="14" t="s">
        <v>583</v>
      </c>
      <c r="F13" s="13"/>
      <c r="G13" s="13"/>
      <c r="H13" s="15"/>
    </row>
    <row r="14" spans="2:14" x14ac:dyDescent="0.3">
      <c r="B14" s="198"/>
      <c r="C14" s="12" t="s">
        <v>204</v>
      </c>
      <c r="D14" s="46" t="s">
        <v>38</v>
      </c>
      <c r="E14" s="14" t="s">
        <v>333</v>
      </c>
      <c r="F14" s="13"/>
      <c r="G14" s="13"/>
      <c r="H14" s="15"/>
    </row>
    <row r="15" spans="2:14" x14ac:dyDescent="0.3">
      <c r="B15" s="198"/>
      <c r="C15" s="12" t="s">
        <v>0</v>
      </c>
      <c r="D15" s="13" t="s">
        <v>35</v>
      </c>
      <c r="E15" s="14" t="s">
        <v>548</v>
      </c>
      <c r="F15" s="13"/>
      <c r="G15" s="13"/>
      <c r="H15" s="15"/>
    </row>
    <row r="16" spans="2:14" x14ac:dyDescent="0.3">
      <c r="B16" s="198"/>
      <c r="C16" s="12" t="s">
        <v>63</v>
      </c>
      <c r="D16" s="46" t="s">
        <v>34</v>
      </c>
      <c r="E16" s="14" t="s">
        <v>549</v>
      </c>
      <c r="F16" s="13"/>
      <c r="G16" s="13"/>
      <c r="H16" s="15"/>
    </row>
    <row r="17" spans="2:8" x14ac:dyDescent="0.3">
      <c r="B17" s="198"/>
      <c r="C17" s="12" t="s">
        <v>207</v>
      </c>
      <c r="D17" s="46" t="s">
        <v>44</v>
      </c>
      <c r="E17" s="14" t="s">
        <v>327</v>
      </c>
      <c r="F17" s="13"/>
      <c r="G17" s="13"/>
      <c r="H17" s="15"/>
    </row>
    <row r="18" spans="2:8" ht="15" customHeight="1" x14ac:dyDescent="0.3">
      <c r="B18" s="198"/>
      <c r="C18" s="12" t="s">
        <v>2</v>
      </c>
      <c r="D18" s="13" t="s">
        <v>37</v>
      </c>
      <c r="E18" s="14" t="s">
        <v>79</v>
      </c>
      <c r="F18" s="51"/>
      <c r="G18" s="51">
        <v>0</v>
      </c>
      <c r="H18" s="25">
        <v>1</v>
      </c>
    </row>
    <row r="19" spans="2:8" ht="15" thickBot="1" x14ac:dyDescent="0.35">
      <c r="B19" s="199"/>
      <c r="C19" s="17" t="s">
        <v>29</v>
      </c>
      <c r="D19" s="18" t="s">
        <v>65</v>
      </c>
      <c r="E19" s="19" t="s">
        <v>66</v>
      </c>
      <c r="F19" s="18"/>
      <c r="G19" s="18"/>
      <c r="H19" s="20"/>
    </row>
    <row r="20" spans="2:8" ht="15" thickBot="1" x14ac:dyDescent="0.35">
      <c r="C20" s="28"/>
      <c r="D20" s="29"/>
      <c r="E20" s="30"/>
      <c r="F20" s="29"/>
      <c r="G20" s="29"/>
      <c r="H20" s="31"/>
    </row>
    <row r="21" spans="2:8" x14ac:dyDescent="0.3">
      <c r="B21" s="203" t="s">
        <v>170</v>
      </c>
      <c r="C21" s="63" t="s">
        <v>16</v>
      </c>
      <c r="D21" s="64" t="s">
        <v>40</v>
      </c>
      <c r="E21" s="65" t="s">
        <v>20</v>
      </c>
      <c r="F21" s="64"/>
      <c r="G21" s="66"/>
      <c r="H21" s="67"/>
    </row>
    <row r="22" spans="2:8" x14ac:dyDescent="0.3">
      <c r="B22" s="204"/>
      <c r="C22" s="68" t="s">
        <v>151</v>
      </c>
      <c r="D22" s="69" t="s">
        <v>131</v>
      </c>
      <c r="E22" s="70" t="s">
        <v>167</v>
      </c>
      <c r="F22" s="69"/>
      <c r="G22" s="69"/>
      <c r="H22" s="71"/>
    </row>
    <row r="23" spans="2:8" x14ac:dyDescent="0.3">
      <c r="B23" s="204"/>
      <c r="C23" s="68" t="s">
        <v>152</v>
      </c>
      <c r="D23" s="69" t="s">
        <v>131</v>
      </c>
      <c r="E23" s="70" t="s">
        <v>168</v>
      </c>
      <c r="F23" s="69"/>
      <c r="G23" s="69"/>
      <c r="H23" s="71"/>
    </row>
    <row r="24" spans="2:8" ht="15" thickBot="1" x14ac:dyDescent="0.35">
      <c r="B24" s="205"/>
      <c r="C24" s="68" t="s">
        <v>153</v>
      </c>
      <c r="D24" s="69" t="s">
        <v>131</v>
      </c>
      <c r="E24" s="70" t="s">
        <v>163</v>
      </c>
      <c r="F24" s="69"/>
      <c r="G24" s="69"/>
      <c r="H24" s="71"/>
    </row>
    <row r="25" spans="2:8" ht="15" thickBot="1" x14ac:dyDescent="0.35">
      <c r="C25" s="42"/>
      <c r="D25" s="43"/>
      <c r="E25" s="44"/>
      <c r="F25" s="43"/>
      <c r="G25" s="43"/>
      <c r="H25" s="45"/>
    </row>
    <row r="26" spans="2:8" x14ac:dyDescent="0.3">
      <c r="B26" s="218" t="s">
        <v>171</v>
      </c>
      <c r="C26" s="72" t="s">
        <v>172</v>
      </c>
      <c r="D26" s="73" t="s">
        <v>550</v>
      </c>
      <c r="E26" s="74" t="s">
        <v>551</v>
      </c>
      <c r="F26" s="73"/>
      <c r="G26" s="73"/>
      <c r="H26" s="75"/>
    </row>
    <row r="27" spans="2:8" ht="28.8" x14ac:dyDescent="0.3">
      <c r="B27" s="219"/>
      <c r="C27" s="76" t="s">
        <v>107</v>
      </c>
      <c r="D27" s="77" t="s">
        <v>37</v>
      </c>
      <c r="E27" s="78" t="s">
        <v>110</v>
      </c>
      <c r="F27" s="77">
        <v>0.9</v>
      </c>
      <c r="G27" s="77">
        <v>0</v>
      </c>
      <c r="H27" s="79">
        <v>1</v>
      </c>
    </row>
    <row r="28" spans="2:8" ht="28.8" x14ac:dyDescent="0.3">
      <c r="B28" s="219"/>
      <c r="C28" s="76" t="s">
        <v>108</v>
      </c>
      <c r="D28" s="77" t="s">
        <v>37</v>
      </c>
      <c r="E28" s="78" t="s">
        <v>111</v>
      </c>
      <c r="F28" s="77">
        <v>0.9</v>
      </c>
      <c r="G28" s="77">
        <v>0</v>
      </c>
      <c r="H28" s="79">
        <v>1</v>
      </c>
    </row>
    <row r="29" spans="2:8" x14ac:dyDescent="0.3">
      <c r="B29" s="219"/>
      <c r="C29" s="76" t="s">
        <v>154</v>
      </c>
      <c r="D29" s="77" t="s">
        <v>137</v>
      </c>
      <c r="E29" s="78" t="s">
        <v>166</v>
      </c>
      <c r="F29" s="77"/>
      <c r="G29" s="77"/>
      <c r="H29" s="79"/>
    </row>
    <row r="30" spans="2:8" x14ac:dyDescent="0.3">
      <c r="B30" s="219"/>
      <c r="C30" s="76" t="s">
        <v>155</v>
      </c>
      <c r="D30" s="77" t="s">
        <v>137</v>
      </c>
      <c r="E30" s="78" t="s">
        <v>164</v>
      </c>
      <c r="F30" s="77"/>
      <c r="G30" s="77"/>
      <c r="H30" s="79"/>
    </row>
    <row r="31" spans="2:8" ht="15" thickBot="1" x14ac:dyDescent="0.35">
      <c r="B31" s="220"/>
      <c r="C31" s="80" t="s">
        <v>169</v>
      </c>
      <c r="D31" s="81" t="s">
        <v>137</v>
      </c>
      <c r="E31" s="82" t="s">
        <v>165</v>
      </c>
      <c r="F31" s="81"/>
      <c r="G31" s="81"/>
      <c r="H31" s="83"/>
    </row>
    <row r="32" spans="2:8" ht="15" thickBot="1" x14ac:dyDescent="0.35">
      <c r="C32" s="156"/>
      <c r="D32" s="157"/>
      <c r="E32" s="158"/>
      <c r="F32" s="157"/>
      <c r="G32" s="157"/>
      <c r="H32" s="159"/>
    </row>
    <row r="33" spans="2:8" ht="15" thickBot="1" x14ac:dyDescent="0.35">
      <c r="B33" s="116" t="s">
        <v>182</v>
      </c>
      <c r="C33" s="118" t="s">
        <v>206</v>
      </c>
      <c r="D33" s="119" t="s">
        <v>552</v>
      </c>
      <c r="E33" s="119" t="s">
        <v>531</v>
      </c>
      <c r="F33" s="119"/>
      <c r="G33" s="119"/>
      <c r="H33" s="120"/>
    </row>
  </sheetData>
  <mergeCells count="6">
    <mergeCell ref="B26:B31"/>
    <mergeCell ref="K3:K6"/>
    <mergeCell ref="B3:B4"/>
    <mergeCell ref="B21:B24"/>
    <mergeCell ref="B6:B10"/>
    <mergeCell ref="B12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Sed_Flux</vt:lpstr>
      <vt:lpstr>Sed_Flux (2)</vt:lpstr>
      <vt:lpstr>Algae</vt:lpstr>
      <vt:lpstr>Benthic Algae</vt:lpstr>
      <vt:lpstr>Nitrogen</vt:lpstr>
      <vt:lpstr>CBOD</vt:lpstr>
      <vt:lpstr>Carbon</vt:lpstr>
      <vt:lpstr>DOX</vt:lpstr>
      <vt:lpstr>Phosphorous</vt:lpstr>
      <vt:lpstr>Alkalinity</vt:lpstr>
      <vt:lpstr>N2</vt:lpstr>
      <vt:lpstr>Pathogen</vt:lpstr>
      <vt:lpstr>POM</vt:lpstr>
    </vt:vector>
  </TitlesOfParts>
  <Company>USACE Office ProPlus Installation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Walak, Kelsey N CIV USARMY CESPK (USA)</dc:creator>
  <cp:lastModifiedBy>Walak, Kelsey N CIV USARMY CESPK (USA)</cp:lastModifiedBy>
  <dcterms:created xsi:type="dcterms:W3CDTF">2022-09-29T20:57:56Z</dcterms:created>
  <dcterms:modified xsi:type="dcterms:W3CDTF">2023-09-20T21:15:55Z</dcterms:modified>
</cp:coreProperties>
</file>