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rojects\ERDC Steiss\DLL\NSM Testing\Manual Calcs\"/>
    </mc:Choice>
  </mc:AlternateContent>
  <xr:revisionPtr revIDLastSave="0" documentId="13_ncr:1_{3D969F3F-6CA7-4945-B71F-D8D189BB3B9A}" xr6:coauthVersionLast="47" xr6:coauthVersionMax="47" xr10:uidLastSave="{00000000-0000-0000-0000-000000000000}"/>
  <bookViews>
    <workbookView xWindow="-120" yWindow="-90" windowWidth="29040" windowHeight="151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  <c r="B9" i="1" l="1"/>
  <c r="B7" i="1"/>
  <c r="B6" i="1"/>
  <c r="E7" i="1"/>
  <c r="B3" i="1"/>
  <c r="B2" i="1"/>
  <c r="F2" i="1" l="1"/>
  <c r="B8" i="1" s="1"/>
  <c r="B5" i="1" s="1"/>
  <c r="H7" i="1" s="1"/>
  <c r="F3" i="1"/>
  <c r="E6" i="1" s="1"/>
  <c r="E5" i="1" s="1"/>
  <c r="H6" i="1" s="1"/>
  <c r="H5" i="1" l="1"/>
  <c r="K5" i="1" s="1"/>
  <c r="Z23" i="1" l="1"/>
  <c r="B23" i="1"/>
</calcChain>
</file>

<file path=xl/sharedStrings.xml><?xml version="1.0" encoding="utf-8"?>
<sst xmlns="http://schemas.openxmlformats.org/spreadsheetml/2006/main" count="137" uniqueCount="19">
  <si>
    <t>CBOD_Oxidation</t>
  </si>
  <si>
    <t>DOX</t>
  </si>
  <si>
    <t>KsOxbod</t>
  </si>
  <si>
    <t>kbod_20</t>
  </si>
  <si>
    <t>CBOD</t>
  </si>
  <si>
    <t>CBOD_Sediment</t>
  </si>
  <si>
    <t>TwaterC</t>
  </si>
  <si>
    <t>kbod_tc</t>
  </si>
  <si>
    <t>ksbod_tc</t>
  </si>
  <si>
    <t>ksbod_20</t>
  </si>
  <si>
    <t>Temp Corrections</t>
  </si>
  <si>
    <t>use_DOX</t>
  </si>
  <si>
    <t>Variable</t>
  </si>
  <si>
    <t>Value</t>
  </si>
  <si>
    <t>Master</t>
  </si>
  <si>
    <t>dCBODdt</t>
  </si>
  <si>
    <t>Defaults</t>
  </si>
  <si>
    <t>kbod_theta</t>
  </si>
  <si>
    <t>ksbod_theta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</si>
</sst>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3"/>
  <sheetViews>
    <sheetView tabSelected="1" topLeftCell="P1" workbookViewId="0">
      <selection activeCell="AF27" sqref="AF27"/>
    </sheetView>
  </sheetViews>
  <sheetFormatPr defaultColWidth="15.5703125" defaultRowHeight="15" x14ac:dyDescent="0.25"/>
  <cols>
    <col min="1" max="1" width="16.7109375" bestFit="1" customWidth="1"/>
  </cols>
  <sheetData>
    <row r="1" spans="1:32" x14ac:dyDescent="0.25">
      <c r="A1" s="2" t="s">
        <v>10</v>
      </c>
      <c r="B1" s="2"/>
      <c r="C1" s="2"/>
      <c r="D1" s="2"/>
      <c r="E1" s="2"/>
      <c r="F1" s="2"/>
    </row>
    <row r="2" spans="1:32" x14ac:dyDescent="0.25">
      <c r="A2" t="s">
        <v>3</v>
      </c>
      <c r="B2">
        <f>B16</f>
        <v>0.12</v>
      </c>
      <c r="C2" t="s">
        <v>17</v>
      </c>
      <c r="D2">
        <f>B20</f>
        <v>1.0469999999999999</v>
      </c>
      <c r="E2" t="s">
        <v>7</v>
      </c>
      <c r="F2">
        <f>B2*D2^(B$15-20)</f>
        <v>0.15097834293000079</v>
      </c>
    </row>
    <row r="3" spans="1:32" x14ac:dyDescent="0.25">
      <c r="A3" t="s">
        <v>9</v>
      </c>
      <c r="B3">
        <f>B17</f>
        <v>0</v>
      </c>
      <c r="C3" t="s">
        <v>18</v>
      </c>
      <c r="D3">
        <f>B21</f>
        <v>1.2</v>
      </c>
      <c r="E3" t="s">
        <v>8</v>
      </c>
      <c r="F3">
        <f>B3*D3^(B$15-20)</f>
        <v>0</v>
      </c>
    </row>
    <row r="5" spans="1:32" x14ac:dyDescent="0.25">
      <c r="A5" s="1" t="s">
        <v>0</v>
      </c>
      <c r="B5">
        <f>IF(B19=1,B6/(B6+B7)*B8*B9,B8*B9)</f>
        <v>0.1420972639341184</v>
      </c>
      <c r="D5" s="1" t="s">
        <v>5</v>
      </c>
      <c r="E5">
        <f>E6*E7</f>
        <v>0</v>
      </c>
      <c r="G5" s="1" t="s">
        <v>15</v>
      </c>
      <c r="H5">
        <f>-H6-H7</f>
        <v>-0.1420972639341184</v>
      </c>
      <c r="J5" s="1" t="s">
        <v>4</v>
      </c>
      <c r="K5">
        <f>H5+B14</f>
        <v>0.85790273606588163</v>
      </c>
    </row>
    <row r="6" spans="1:32" x14ac:dyDescent="0.25">
      <c r="A6" t="s">
        <v>1</v>
      </c>
      <c r="B6">
        <f>B13</f>
        <v>8</v>
      </c>
      <c r="D6" t="s">
        <v>8</v>
      </c>
      <c r="E6">
        <f>F3</f>
        <v>0</v>
      </c>
      <c r="G6" t="s">
        <v>0</v>
      </c>
      <c r="H6">
        <f>E5</f>
        <v>0</v>
      </c>
    </row>
    <row r="7" spans="1:32" x14ac:dyDescent="0.25">
      <c r="A7" t="s">
        <v>2</v>
      </c>
      <c r="B7">
        <f>B18</f>
        <v>0.5</v>
      </c>
      <c r="D7" t="s">
        <v>4</v>
      </c>
      <c r="E7">
        <f>B14</f>
        <v>1</v>
      </c>
      <c r="G7" t="s">
        <v>5</v>
      </c>
      <c r="H7">
        <f>B5</f>
        <v>0.1420972639341184</v>
      </c>
    </row>
    <row r="8" spans="1:32" x14ac:dyDescent="0.25">
      <c r="A8" t="s">
        <v>7</v>
      </c>
      <c r="B8">
        <f>F2</f>
        <v>0.15097834293000079</v>
      </c>
    </row>
    <row r="9" spans="1:32" x14ac:dyDescent="0.25">
      <c r="A9" t="s">
        <v>4</v>
      </c>
      <c r="B9">
        <f>B14</f>
        <v>1</v>
      </c>
    </row>
    <row r="11" spans="1:32" x14ac:dyDescent="0.25">
      <c r="A11" s="4" t="s">
        <v>14</v>
      </c>
      <c r="B11" s="4"/>
      <c r="D11" s="4" t="s">
        <v>16</v>
      </c>
      <c r="E11" s="4"/>
    </row>
    <row r="12" spans="1:32" x14ac:dyDescent="0.25">
      <c r="A12" t="s">
        <v>12</v>
      </c>
      <c r="B12" t="s">
        <v>13</v>
      </c>
      <c r="D12" t="s">
        <v>12</v>
      </c>
      <c r="E12" t="s">
        <v>13</v>
      </c>
      <c r="G12" t="s">
        <v>12</v>
      </c>
      <c r="H12" t="s">
        <v>13</v>
      </c>
      <c r="J12" t="s">
        <v>12</v>
      </c>
      <c r="K12" t="s">
        <v>13</v>
      </c>
      <c r="M12" t="s">
        <v>12</v>
      </c>
      <c r="N12" t="s">
        <v>13</v>
      </c>
      <c r="P12" t="s">
        <v>12</v>
      </c>
      <c r="Q12" t="s">
        <v>13</v>
      </c>
      <c r="S12" t="s">
        <v>12</v>
      </c>
      <c r="T12" t="s">
        <v>13</v>
      </c>
      <c r="V12" t="s">
        <v>12</v>
      </c>
      <c r="W12" t="s">
        <v>13</v>
      </c>
      <c r="Y12" t="s">
        <v>12</v>
      </c>
      <c r="Z12" t="s">
        <v>13</v>
      </c>
      <c r="AB12" t="s">
        <v>12</v>
      </c>
      <c r="AC12" t="s">
        <v>13</v>
      </c>
      <c r="AE12" t="s">
        <v>12</v>
      </c>
      <c r="AF12" t="s">
        <v>13</v>
      </c>
    </row>
    <row r="13" spans="1:32" x14ac:dyDescent="0.25">
      <c r="A13" t="s">
        <v>1</v>
      </c>
      <c r="B13">
        <v>8</v>
      </c>
      <c r="D13" t="s">
        <v>1</v>
      </c>
      <c r="E13">
        <v>8</v>
      </c>
      <c r="G13" t="s">
        <v>1</v>
      </c>
      <c r="H13" s="3">
        <v>1</v>
      </c>
      <c r="J13" t="s">
        <v>1</v>
      </c>
      <c r="K13">
        <v>8</v>
      </c>
      <c r="M13" t="s">
        <v>1</v>
      </c>
      <c r="N13">
        <v>8</v>
      </c>
      <c r="P13" t="s">
        <v>1</v>
      </c>
      <c r="Q13">
        <v>8</v>
      </c>
      <c r="S13" t="s">
        <v>1</v>
      </c>
      <c r="T13">
        <v>8</v>
      </c>
      <c r="V13" t="s">
        <v>1</v>
      </c>
      <c r="W13">
        <v>8</v>
      </c>
      <c r="Y13" t="s">
        <v>1</v>
      </c>
      <c r="Z13">
        <v>8</v>
      </c>
      <c r="AB13" t="s">
        <v>1</v>
      </c>
      <c r="AC13">
        <v>8</v>
      </c>
      <c r="AE13" t="s">
        <v>1</v>
      </c>
      <c r="AF13">
        <v>8</v>
      </c>
    </row>
    <row r="14" spans="1:32" x14ac:dyDescent="0.25">
      <c r="A14" t="s">
        <v>4</v>
      </c>
      <c r="B14">
        <v>1</v>
      </c>
      <c r="D14" t="s">
        <v>4</v>
      </c>
      <c r="E14">
        <v>1</v>
      </c>
      <c r="G14" t="s">
        <v>4</v>
      </c>
      <c r="H14">
        <v>1</v>
      </c>
      <c r="J14" t="s">
        <v>4</v>
      </c>
      <c r="K14" s="3">
        <v>5</v>
      </c>
      <c r="M14" t="s">
        <v>4</v>
      </c>
      <c r="N14">
        <v>1</v>
      </c>
      <c r="P14" t="s">
        <v>4</v>
      </c>
      <c r="Q14">
        <v>1</v>
      </c>
      <c r="S14" t="s">
        <v>4</v>
      </c>
      <c r="T14">
        <v>1</v>
      </c>
      <c r="V14" t="s">
        <v>4</v>
      </c>
      <c r="W14">
        <v>1</v>
      </c>
      <c r="Y14" t="s">
        <v>4</v>
      </c>
      <c r="Z14">
        <v>1</v>
      </c>
      <c r="AB14" t="s">
        <v>4</v>
      </c>
      <c r="AC14">
        <v>1</v>
      </c>
      <c r="AE14" t="s">
        <v>4</v>
      </c>
      <c r="AF14">
        <v>1</v>
      </c>
    </row>
    <row r="15" spans="1:32" x14ac:dyDescent="0.25">
      <c r="A15" t="s">
        <v>6</v>
      </c>
      <c r="B15">
        <v>25</v>
      </c>
      <c r="D15" t="s">
        <v>6</v>
      </c>
      <c r="E15">
        <v>25</v>
      </c>
      <c r="G15" t="s">
        <v>6</v>
      </c>
      <c r="H15">
        <v>25</v>
      </c>
      <c r="J15" t="s">
        <v>6</v>
      </c>
      <c r="K15">
        <v>25</v>
      </c>
      <c r="M15" t="s">
        <v>6</v>
      </c>
      <c r="N15" s="3">
        <v>15</v>
      </c>
      <c r="P15" t="s">
        <v>6</v>
      </c>
      <c r="Q15">
        <v>25</v>
      </c>
      <c r="S15" t="s">
        <v>6</v>
      </c>
      <c r="T15">
        <v>25</v>
      </c>
      <c r="V15" t="s">
        <v>6</v>
      </c>
      <c r="W15">
        <v>25</v>
      </c>
      <c r="Y15" t="s">
        <v>6</v>
      </c>
      <c r="Z15">
        <v>25</v>
      </c>
      <c r="AB15" t="s">
        <v>6</v>
      </c>
      <c r="AC15">
        <v>25</v>
      </c>
      <c r="AE15" t="s">
        <v>6</v>
      </c>
      <c r="AF15">
        <v>25</v>
      </c>
    </row>
    <row r="16" spans="1:32" x14ac:dyDescent="0.25">
      <c r="A16" t="s">
        <v>3</v>
      </c>
      <c r="B16">
        <v>0.12</v>
      </c>
      <c r="D16" t="s">
        <v>3</v>
      </c>
      <c r="E16">
        <v>0.12</v>
      </c>
      <c r="G16" t="s">
        <v>3</v>
      </c>
      <c r="H16">
        <v>0.12</v>
      </c>
      <c r="J16" t="s">
        <v>3</v>
      </c>
      <c r="K16">
        <v>0.12</v>
      </c>
      <c r="M16" t="s">
        <v>3</v>
      </c>
      <c r="N16">
        <v>0.12</v>
      </c>
      <c r="P16" t="s">
        <v>3</v>
      </c>
      <c r="Q16" s="3">
        <v>1</v>
      </c>
      <c r="S16" t="s">
        <v>3</v>
      </c>
      <c r="T16">
        <v>0.12</v>
      </c>
      <c r="V16" t="s">
        <v>3</v>
      </c>
      <c r="W16">
        <v>0.12</v>
      </c>
      <c r="Y16" t="s">
        <v>3</v>
      </c>
      <c r="Z16">
        <v>0.12</v>
      </c>
      <c r="AB16" t="s">
        <v>3</v>
      </c>
      <c r="AC16">
        <v>0.12</v>
      </c>
      <c r="AE16" t="s">
        <v>3</v>
      </c>
      <c r="AF16">
        <v>0.12</v>
      </c>
    </row>
    <row r="17" spans="1:32" x14ac:dyDescent="0.25">
      <c r="A17" t="s">
        <v>9</v>
      </c>
      <c r="B17">
        <v>0</v>
      </c>
      <c r="D17" t="s">
        <v>9</v>
      </c>
      <c r="E17">
        <v>0</v>
      </c>
      <c r="G17" t="s">
        <v>9</v>
      </c>
      <c r="H17">
        <v>0</v>
      </c>
      <c r="J17" t="s">
        <v>9</v>
      </c>
      <c r="K17">
        <v>0</v>
      </c>
      <c r="M17" t="s">
        <v>9</v>
      </c>
      <c r="N17">
        <v>0</v>
      </c>
      <c r="P17" t="s">
        <v>9</v>
      </c>
      <c r="Q17">
        <v>0</v>
      </c>
      <c r="S17" t="s">
        <v>9</v>
      </c>
      <c r="T17" s="3">
        <v>1</v>
      </c>
      <c r="V17" t="s">
        <v>9</v>
      </c>
      <c r="W17">
        <v>0</v>
      </c>
      <c r="Y17" t="s">
        <v>9</v>
      </c>
      <c r="Z17">
        <v>0</v>
      </c>
      <c r="AB17" t="s">
        <v>9</v>
      </c>
      <c r="AC17">
        <v>0</v>
      </c>
      <c r="AE17" t="s">
        <v>9</v>
      </c>
      <c r="AF17">
        <v>0</v>
      </c>
    </row>
    <row r="18" spans="1:32" x14ac:dyDescent="0.25">
      <c r="A18" t="s">
        <v>2</v>
      </c>
      <c r="B18">
        <v>0.5</v>
      </c>
      <c r="D18" t="s">
        <v>2</v>
      </c>
      <c r="E18">
        <v>0.5</v>
      </c>
      <c r="G18" t="s">
        <v>2</v>
      </c>
      <c r="H18">
        <v>0.5</v>
      </c>
      <c r="J18" t="s">
        <v>2</v>
      </c>
      <c r="K18">
        <v>0.5</v>
      </c>
      <c r="M18" t="s">
        <v>2</v>
      </c>
      <c r="N18">
        <v>0.5</v>
      </c>
      <c r="P18" t="s">
        <v>2</v>
      </c>
      <c r="Q18">
        <v>0.5</v>
      </c>
      <c r="S18" t="s">
        <v>2</v>
      </c>
      <c r="T18">
        <v>0.5</v>
      </c>
      <c r="V18" t="s">
        <v>2</v>
      </c>
      <c r="W18" s="3">
        <v>1</v>
      </c>
      <c r="Y18" t="s">
        <v>2</v>
      </c>
      <c r="Z18">
        <v>0.5</v>
      </c>
      <c r="AB18" t="s">
        <v>2</v>
      </c>
      <c r="AC18">
        <v>0.5</v>
      </c>
      <c r="AE18" t="s">
        <v>2</v>
      </c>
      <c r="AF18">
        <v>0.5</v>
      </c>
    </row>
    <row r="19" spans="1:32" x14ac:dyDescent="0.25">
      <c r="A19" t="s">
        <v>11</v>
      </c>
      <c r="B19" s="5">
        <v>1</v>
      </c>
      <c r="D19" t="s">
        <v>11</v>
      </c>
      <c r="E19">
        <v>1</v>
      </c>
      <c r="G19" t="s">
        <v>11</v>
      </c>
      <c r="H19">
        <v>1</v>
      </c>
      <c r="J19" t="s">
        <v>11</v>
      </c>
      <c r="K19">
        <v>1</v>
      </c>
      <c r="M19" t="s">
        <v>11</v>
      </c>
      <c r="N19">
        <v>1</v>
      </c>
      <c r="P19" t="s">
        <v>11</v>
      </c>
      <c r="Q19">
        <v>1</v>
      </c>
      <c r="S19" t="s">
        <v>11</v>
      </c>
      <c r="T19">
        <v>1</v>
      </c>
      <c r="V19" t="s">
        <v>11</v>
      </c>
      <c r="W19">
        <v>1</v>
      </c>
      <c r="Y19" t="s">
        <v>11</v>
      </c>
      <c r="Z19" s="3">
        <v>0</v>
      </c>
      <c r="AB19" t="s">
        <v>11</v>
      </c>
      <c r="AC19" s="5">
        <v>1</v>
      </c>
      <c r="AD19" s="5"/>
      <c r="AE19" s="5" t="s">
        <v>11</v>
      </c>
      <c r="AF19" s="5">
        <v>1</v>
      </c>
    </row>
    <row r="20" spans="1:32" x14ac:dyDescent="0.25">
      <c r="A20" t="s">
        <v>17</v>
      </c>
      <c r="B20">
        <v>1.0469999999999999</v>
      </c>
      <c r="Z20" s="5"/>
      <c r="AB20" t="s">
        <v>17</v>
      </c>
      <c r="AC20" s="3">
        <v>1.2</v>
      </c>
      <c r="AE20" t="s">
        <v>17</v>
      </c>
      <c r="AF20">
        <v>1.0469999999999999</v>
      </c>
    </row>
    <row r="21" spans="1:32" x14ac:dyDescent="0.25">
      <c r="A21" t="s">
        <v>18</v>
      </c>
      <c r="B21" s="3">
        <v>1.2</v>
      </c>
      <c r="Z21" s="5"/>
      <c r="AB21" t="s">
        <v>18</v>
      </c>
      <c r="AC21">
        <v>1.0469999999999999</v>
      </c>
      <c r="AE21" t="s">
        <v>18</v>
      </c>
      <c r="AF21" s="3">
        <v>1.2</v>
      </c>
    </row>
    <row r="23" spans="1:32" x14ac:dyDescent="0.25">
      <c r="A23" t="s">
        <v>4</v>
      </c>
      <c r="B23">
        <f>$K$5</f>
        <v>0.85790273606588163</v>
      </c>
      <c r="D23" t="s">
        <v>4</v>
      </c>
      <c r="E23">
        <v>0.85790273606588163</v>
      </c>
      <c r="G23" t="s">
        <v>4</v>
      </c>
      <c r="H23">
        <v>0.89934777137999944</v>
      </c>
      <c r="J23" t="s">
        <v>4</v>
      </c>
      <c r="K23">
        <v>4.2895136803294083</v>
      </c>
      <c r="M23" t="s">
        <v>4</v>
      </c>
      <c r="N23">
        <v>0.91023254783797536</v>
      </c>
      <c r="P23" t="s">
        <v>4</v>
      </c>
      <c r="Q23">
        <v>-0.1841438661176531</v>
      </c>
      <c r="S23" t="s">
        <v>4</v>
      </c>
      <c r="T23">
        <v>-0.40025012168412499</v>
      </c>
      <c r="V23" t="s">
        <v>4</v>
      </c>
      <c r="W23">
        <v>0.86579702850666596</v>
      </c>
      <c r="Y23" t="s">
        <v>4</v>
      </c>
      <c r="Z23">
        <f>$K$5</f>
        <v>0.85790273606588163</v>
      </c>
      <c r="AB23" t="s">
        <v>4</v>
      </c>
      <c r="AC23">
        <v>0.71896621176470588</v>
      </c>
      <c r="AE23" t="s">
        <v>4</v>
      </c>
      <c r="AF23">
        <v>0.85790273606588163</v>
      </c>
    </row>
  </sheetData>
  <mergeCells count="2">
    <mergeCell ref="A11:B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Mudge, Isaac J CIV USARMY CEMVN (USA)</dc:creator>
  <cp:lastModifiedBy>Isaac</cp:lastModifiedBy>
  <dcterms:created xsi:type="dcterms:W3CDTF">2015-06-05T18:17:20Z</dcterms:created>
  <dcterms:modified xsi:type="dcterms:W3CDTF">2024-07-22T21:18:11Z</dcterms:modified>
</cp:coreProperties>
</file>