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93ddaa5316df0/Dokumente/R-scripts/cepremap/data/"/>
    </mc:Choice>
  </mc:AlternateContent>
  <xr:revisionPtr revIDLastSave="31" documentId="13_ncr:1_{951E9FA3-E693-3F46-98E6-82D56C57345A}" xr6:coauthVersionLast="47" xr6:coauthVersionMax="47" xr10:uidLastSave="{2FACF058-7A94-4B43-8492-1B5C576FD298}"/>
  <bookViews>
    <workbookView xWindow="-120" yWindow="-120" windowWidth="29040" windowHeight="15720" tabRatio="500" xr2:uid="{00000000-000D-0000-FFFF-FFFF00000000}"/>
  </bookViews>
  <sheets>
    <sheet name="s_labour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D31" i="1"/>
  <c r="D53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<sst xmlns="http://schemas.openxmlformats.org/spreadsheetml/2006/main" count="159" uniqueCount="64">
  <si>
    <t>country</t>
  </si>
  <si>
    <t>period</t>
  </si>
  <si>
    <t>total_leyrs</t>
  </si>
  <si>
    <t>total_lees</t>
  </si>
  <si>
    <t>D29A_leyrs</t>
  </si>
  <si>
    <t>D995_leyrs</t>
  </si>
  <si>
    <t>D995_lees</t>
  </si>
  <si>
    <t>FR</t>
  </si>
  <si>
    <t>1995-01-01</t>
  </si>
  <si>
    <t>1996-01-01</t>
  </si>
  <si>
    <t>1997-01-01</t>
  </si>
  <si>
    <t>1998-01-01</t>
  </si>
  <si>
    <t>1999-01-01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</si>
  <si>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</si>
  <si>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</si>
  <si>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</si>
  <si>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</si>
  <si>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</si>
  <si>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</si>
  <si>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</si>
  <si>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</si>
  <si>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</si>
  <si>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</si>
  <si>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</si>
  <si>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</si>
  <si>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</si>
  <si>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</si>
  <si>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</si>
  <si>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</si>
  <si>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</si>
  <si>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</si>
  <si>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ES</t>
  </si>
  <si>
    <t>D51A</t>
  </si>
  <si>
    <t>_T</t>
  </si>
  <si>
    <t>Imposte sul reddito delle persone fisiche o famiglie esclusi i redditi da capitale</t>
  </si>
  <si>
    <t>Taxes on individual or household income excluding holding gains(1)</t>
  </si>
  <si>
    <t>C01</t>
  </si>
  <si>
    <t>Personal income tax</t>
  </si>
  <si>
    <t>C02</t>
  </si>
  <si>
    <t>Addizionale regionale all'IRPEF</t>
  </si>
  <si>
    <t>Regional income-tax surcharge</t>
  </si>
  <si>
    <t>C03</t>
  </si>
  <si>
    <t>Addizionale comunale all'IRPEF</t>
  </si>
  <si>
    <t>Municipal income-tax surcharge</t>
  </si>
  <si>
    <t>C08</t>
  </si>
  <si>
    <t>Contributi Gescal carico dei dipendenti</t>
  </si>
  <si>
    <t>Contributions to GESCAL - employees' contribution</t>
  </si>
  <si>
    <t>D51C1</t>
  </si>
  <si>
    <t>Imposte sui guadagni di capitali delle persone fisiche o famiglie</t>
  </si>
  <si>
    <t>Taxes on individual or household holding gains(1)</t>
  </si>
  <si>
    <t>D51A_C01</t>
  </si>
  <si>
    <t>D51A_C02</t>
  </si>
  <si>
    <t>D51A_C03</t>
  </si>
  <si>
    <t>D51A_C08</t>
  </si>
  <si>
    <t>total_split1</t>
  </si>
  <si>
    <t>D51A_C05</t>
  </si>
  <si>
    <t>D51A_C06</t>
  </si>
  <si>
    <t>D995C_SPLIT</t>
  </si>
  <si>
    <t>2018-01-01</t>
  </si>
  <si>
    <t>2019-01-01</t>
  </si>
  <si>
    <t>2020-01-01</t>
  </si>
  <si>
    <t>2021-01-01</t>
  </si>
  <si>
    <t>2022-01-01</t>
  </si>
  <si>
    <t>2023-01-01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</si>
</sst>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8"/>
      <name val="Arial"/>
      <family val="2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Font="1"/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2" borderId="5" xfId="0" applyNumberFormat="1" applyFont="1" applyFill="1" applyBorder="1" applyAlignment="1">
      <alignment horizontal="right"/>
    </xf>
    <xf numFmtId="2" fontId="1" fillId="2" borderId="6" xfId="0" applyNumberFormat="1" applyFont="1" applyFill="1" applyBorder="1" applyAlignment="1">
      <alignment horizontal="right"/>
    </xf>
    <xf numFmtId="0" fontId="1" fillId="0" borderId="1" xfId="0" applyFont="1" applyBorder="1"/>
    <xf numFmtId="1" fontId="1" fillId="0" borderId="2" xfId="0" quotePrefix="1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1" fillId="2" borderId="7" xfId="0" applyNumberFormat="1" applyFont="1" applyFill="1" applyBorder="1" applyAlignment="1">
      <alignment horizontal="right"/>
    </xf>
    <xf numFmtId="2" fontId="1" fillId="2" borderId="8" xfId="0" applyNumberFormat="1" applyFont="1" applyFill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0" zoomScale="97" zoomScaleNormal="100" workbookViewId="0">
      <selection activeCell="A31" sqref="A31:XFD31"/>
    </sheetView>
  </sheetViews>
  <sheetFormatPr defaultColWidth="8.85546875" defaultRowHeight="12.75" x14ac:dyDescent="0.2"/>
  <cols>
    <col min="1" max="1" width="7.42578125" customWidth="1"/>
    <col min="2" max="2" width="10.42578125" customWidth="1"/>
    <col min="3" max="4" width="17.28515625" customWidth="1"/>
    <col min="5" max="5" width="16.7109375" customWidth="1"/>
    <col min="6" max="6" width="10.85546875" customWidth="1"/>
    <col min="7" max="7" width="17.28515625" customWidth="1"/>
    <col min="8" max="8" width="17.140625" customWidth="1"/>
    <col min="9" max="9" width="12.42578125" customWidth="1"/>
    <col min="10" max="1006" width="11.42578125"/>
  </cols>
  <sheetData>
    <row r="1" spans="1:15" x14ac:dyDescent="0.2">
      <c r="A1" t="s">
        <v>0</v>
      </c>
      <c r="B1" t="s">
        <v>1</v>
      </c>
      <c r="C1" t="s">
        <v>2</v>
      </c>
      <c r="D1" t="s">
        <v>54</v>
      </c>
      <c r="E1" t="s">
        <v>3</v>
      </c>
      <c r="F1" t="s">
        <v>4</v>
      </c>
      <c r="G1" t="s">
        <v>5</v>
      </c>
      <c r="H1" t="s">
        <v>6</v>
      </c>
      <c r="I1" t="s">
        <v>57</v>
      </c>
      <c r="J1" t="s">
        <v>51</v>
      </c>
      <c r="K1" s="17" t="s">
        <v>55</v>
      </c>
      <c r="L1" s="17" t="s">
        <v>56</v>
      </c>
      <c r="M1" s="17" t="s">
        <v>53</v>
      </c>
      <c r="N1" s="17"/>
      <c r="O1" s="2"/>
    </row>
    <row r="2" spans="1:15" x14ac:dyDescent="0.2">
      <c r="A2" t="s">
        <v>7</v>
      </c>
      <c r="B2" s="1" t="s">
        <v>8</v>
      </c>
      <c r="C2" s="17">
        <f>F2+G2</f>
        <v>-905.39530848891297</v>
      </c>
      <c r="D2" s="17">
        <f t="shared" ref="D2:D24" si="0">-J2-K2-L2-M2</f>
        <v>-5762</v>
      </c>
      <c r="E2" s="2">
        <f t="shared" ref="E2:E24" si="1">H2+K2</f>
        <v>516.85849887282393</v>
      </c>
      <c r="F2">
        <v>0</v>
      </c>
      <c r="G2" s="17">
        <v>-905.39530848891297</v>
      </c>
      <c r="H2" s="17">
        <v>-372.14150112717601</v>
      </c>
      <c r="J2">
        <v>2951</v>
      </c>
      <c r="K2" s="17">
        <v>889</v>
      </c>
      <c r="L2" s="17">
        <v>509</v>
      </c>
      <c r="M2" s="17">
        <v>1413</v>
      </c>
      <c r="N2" s="17"/>
      <c r="O2" s="2"/>
    </row>
    <row r="3" spans="1:15" x14ac:dyDescent="0.2">
      <c r="A3" t="s">
        <v>7</v>
      </c>
      <c r="B3" s="1" t="s">
        <v>9</v>
      </c>
      <c r="C3" s="17">
        <f t="shared" ref="C3:C24" si="2">F3+G3</f>
        <v>-874.53774877409296</v>
      </c>
      <c r="D3" s="17">
        <f t="shared" si="0"/>
        <v>-5680</v>
      </c>
      <c r="E3" s="2">
        <f t="shared" si="1"/>
        <v>564.06200860118702</v>
      </c>
      <c r="F3">
        <v>0</v>
      </c>
      <c r="G3" s="17">
        <v>-874.53774877409296</v>
      </c>
      <c r="H3" s="17">
        <v>-360.93799139881298</v>
      </c>
      <c r="J3">
        <v>2951</v>
      </c>
      <c r="K3" s="17">
        <v>925</v>
      </c>
      <c r="L3" s="17">
        <v>551</v>
      </c>
      <c r="M3" s="17">
        <v>1253</v>
      </c>
      <c r="N3" s="17"/>
      <c r="O3" s="2"/>
    </row>
    <row r="4" spans="1:15" x14ac:dyDescent="0.2">
      <c r="A4" t="s">
        <v>7</v>
      </c>
      <c r="B4" s="1" t="s">
        <v>10</v>
      </c>
      <c r="C4" s="17">
        <f t="shared" si="2"/>
        <v>-876.37787029748904</v>
      </c>
      <c r="D4" s="17">
        <f t="shared" si="0"/>
        <v>-6283</v>
      </c>
      <c r="E4" s="2">
        <f t="shared" si="1"/>
        <v>639.14135115423892</v>
      </c>
      <c r="F4">
        <v>0</v>
      </c>
      <c r="G4" s="17">
        <v>-876.37787029748904</v>
      </c>
      <c r="H4" s="17">
        <v>-336.85864884576102</v>
      </c>
      <c r="J4">
        <v>3767</v>
      </c>
      <c r="K4" s="17">
        <v>976</v>
      </c>
      <c r="L4" s="17">
        <v>590</v>
      </c>
      <c r="M4" s="17">
        <v>950</v>
      </c>
      <c r="N4" s="17"/>
      <c r="O4" s="2"/>
    </row>
    <row r="5" spans="1:15" x14ac:dyDescent="0.2">
      <c r="A5" t="s">
        <v>7</v>
      </c>
      <c r="B5" s="1" t="s">
        <v>11</v>
      </c>
      <c r="C5" s="17">
        <f t="shared" si="2"/>
        <v>-909.74236269490905</v>
      </c>
      <c r="D5" s="17">
        <f t="shared" si="0"/>
        <v>-7157</v>
      </c>
      <c r="E5" s="2">
        <f t="shared" si="1"/>
        <v>761.58452831912405</v>
      </c>
      <c r="F5">
        <v>0</v>
      </c>
      <c r="G5" s="17">
        <v>-909.74236269490905</v>
      </c>
      <c r="H5" s="17">
        <v>-259.41547168087601</v>
      </c>
      <c r="J5">
        <v>4039</v>
      </c>
      <c r="K5" s="17">
        <v>1021</v>
      </c>
      <c r="L5" s="17">
        <v>1380</v>
      </c>
      <c r="M5" s="17">
        <v>717</v>
      </c>
      <c r="N5" s="17"/>
      <c r="O5" s="2"/>
    </row>
    <row r="6" spans="1:15" x14ac:dyDescent="0.2">
      <c r="A6" t="s">
        <v>7</v>
      </c>
      <c r="B6" s="1" t="s">
        <v>12</v>
      </c>
      <c r="C6" s="17">
        <f t="shared" si="2"/>
        <v>-977.85989263875001</v>
      </c>
      <c r="D6" s="17">
        <f t="shared" si="0"/>
        <v>-7601</v>
      </c>
      <c r="E6" s="2">
        <f t="shared" si="1"/>
        <v>734.49155738898901</v>
      </c>
      <c r="F6">
        <v>0</v>
      </c>
      <c r="G6" s="17">
        <v>-977.85989263875001</v>
      </c>
      <c r="H6" s="17">
        <v>-280.50844261101099</v>
      </c>
      <c r="J6">
        <v>4299</v>
      </c>
      <c r="K6" s="17">
        <v>1015</v>
      </c>
      <c r="L6" s="17">
        <v>1721</v>
      </c>
      <c r="M6" s="17">
        <v>566</v>
      </c>
      <c r="N6" s="17"/>
      <c r="O6" s="2"/>
    </row>
    <row r="7" spans="1:15" x14ac:dyDescent="0.2">
      <c r="A7" t="s">
        <v>7</v>
      </c>
      <c r="B7" s="1" t="s">
        <v>13</v>
      </c>
      <c r="C7" s="17">
        <f t="shared" si="2"/>
        <v>-1012.38071210982</v>
      </c>
      <c r="D7" s="17">
        <f t="shared" si="0"/>
        <v>-7904</v>
      </c>
      <c r="E7" s="2">
        <f t="shared" si="1"/>
        <v>781.55120990475393</v>
      </c>
      <c r="F7">
        <v>0</v>
      </c>
      <c r="G7" s="17">
        <v>-1012.38071210982</v>
      </c>
      <c r="H7" s="17">
        <v>-295.44879009524601</v>
      </c>
      <c r="J7">
        <v>4457</v>
      </c>
      <c r="K7" s="17">
        <v>1077</v>
      </c>
      <c r="L7" s="17">
        <v>1803</v>
      </c>
      <c r="M7" s="17">
        <v>567</v>
      </c>
      <c r="N7" s="17"/>
      <c r="O7" s="2"/>
    </row>
    <row r="8" spans="1:15" x14ac:dyDescent="0.2">
      <c r="A8" t="s">
        <v>7</v>
      </c>
      <c r="B8" s="1" t="s">
        <v>14</v>
      </c>
      <c r="C8" s="17">
        <f t="shared" si="2"/>
        <v>-1056.27488558765</v>
      </c>
      <c r="D8" s="17">
        <f t="shared" si="0"/>
        <v>-8947</v>
      </c>
      <c r="E8" s="2">
        <f t="shared" si="1"/>
        <v>787.81462023763106</v>
      </c>
      <c r="F8">
        <v>0</v>
      </c>
      <c r="G8" s="17">
        <v>-1056.27488558765</v>
      </c>
      <c r="H8" s="17">
        <v>-310.185379762369</v>
      </c>
      <c r="J8">
        <v>5202</v>
      </c>
      <c r="K8" s="17">
        <v>1098</v>
      </c>
      <c r="L8" s="17">
        <v>1936</v>
      </c>
      <c r="M8" s="17">
        <v>711</v>
      </c>
      <c r="N8" s="17"/>
      <c r="O8" s="2"/>
    </row>
    <row r="9" spans="1:15" x14ac:dyDescent="0.2">
      <c r="A9" t="s">
        <v>7</v>
      </c>
      <c r="B9" s="1" t="s">
        <v>15</v>
      </c>
      <c r="C9" s="17">
        <f t="shared" si="2"/>
        <v>-1070.37563170352</v>
      </c>
      <c r="D9" s="17">
        <f t="shared" si="0"/>
        <v>-8761</v>
      </c>
      <c r="E9" s="2">
        <f t="shared" si="1"/>
        <v>787.83719640915206</v>
      </c>
      <c r="F9">
        <v>0</v>
      </c>
      <c r="G9" s="17">
        <v>-1070.37563170352</v>
      </c>
      <c r="H9" s="17">
        <v>-316.162803590848</v>
      </c>
      <c r="J9">
        <v>5202</v>
      </c>
      <c r="K9" s="17">
        <v>1104</v>
      </c>
      <c r="L9" s="17">
        <v>1750</v>
      </c>
      <c r="M9" s="17">
        <v>705</v>
      </c>
      <c r="N9" s="17"/>
      <c r="O9" s="2"/>
    </row>
    <row r="10" spans="1:15" x14ac:dyDescent="0.2">
      <c r="A10" t="s">
        <v>7</v>
      </c>
      <c r="B10" s="1" t="s">
        <v>16</v>
      </c>
      <c r="C10" s="17">
        <f t="shared" si="2"/>
        <v>-1112.5710465771399</v>
      </c>
      <c r="D10" s="17">
        <f t="shared" si="0"/>
        <v>-9295</v>
      </c>
      <c r="E10" s="2">
        <f t="shared" si="1"/>
        <v>844.94853424805797</v>
      </c>
      <c r="F10">
        <v>0</v>
      </c>
      <c r="G10" s="17">
        <v>-1112.5710465771399</v>
      </c>
      <c r="H10" s="17">
        <v>-329.05146575194198</v>
      </c>
      <c r="J10">
        <v>5713</v>
      </c>
      <c r="K10" s="17">
        <v>1174</v>
      </c>
      <c r="L10" s="17">
        <v>1807</v>
      </c>
      <c r="M10" s="17">
        <v>601</v>
      </c>
      <c r="N10" s="17"/>
      <c r="O10" s="2"/>
    </row>
    <row r="11" spans="1:15" x14ac:dyDescent="0.2">
      <c r="A11" t="s">
        <v>7</v>
      </c>
      <c r="B11" s="1" t="s">
        <v>17</v>
      </c>
      <c r="C11" s="17">
        <f t="shared" si="2"/>
        <v>-1154.75229563062</v>
      </c>
      <c r="D11" s="17">
        <f t="shared" si="0"/>
        <v>-10140</v>
      </c>
      <c r="E11" s="2">
        <f t="shared" si="1"/>
        <v>866.67428258233303</v>
      </c>
      <c r="F11">
        <v>0</v>
      </c>
      <c r="G11" s="17">
        <v>-1154.75229563062</v>
      </c>
      <c r="H11" s="17">
        <v>-340.32571741766702</v>
      </c>
      <c r="J11">
        <v>6289</v>
      </c>
      <c r="K11" s="17">
        <v>1207</v>
      </c>
      <c r="L11" s="17">
        <v>2083</v>
      </c>
      <c r="M11" s="17">
        <v>561</v>
      </c>
      <c r="N11" s="17"/>
      <c r="O11" s="2"/>
    </row>
    <row r="12" spans="1:15" x14ac:dyDescent="0.2">
      <c r="A12" t="s">
        <v>7</v>
      </c>
      <c r="B12" s="1" t="s">
        <v>18</v>
      </c>
      <c r="C12" s="17">
        <f t="shared" si="2"/>
        <v>-1266.6386619550301</v>
      </c>
      <c r="D12" s="17">
        <f t="shared" si="0"/>
        <v>-9735</v>
      </c>
      <c r="E12" s="2">
        <f t="shared" si="1"/>
        <v>842.51482613520602</v>
      </c>
      <c r="F12">
        <v>0</v>
      </c>
      <c r="G12" s="17">
        <v>-1266.6386619550301</v>
      </c>
      <c r="H12" s="17">
        <v>-372.48517386479398</v>
      </c>
      <c r="J12">
        <v>5747</v>
      </c>
      <c r="K12" s="17">
        <v>1215</v>
      </c>
      <c r="L12" s="17">
        <v>2213</v>
      </c>
      <c r="M12" s="17">
        <v>560</v>
      </c>
      <c r="N12" s="17"/>
      <c r="O12" s="2"/>
    </row>
    <row r="13" spans="1:15" x14ac:dyDescent="0.2">
      <c r="A13" t="s">
        <v>7</v>
      </c>
      <c r="B13" s="1" t="s">
        <v>19</v>
      </c>
      <c r="C13" s="17">
        <f t="shared" si="2"/>
        <v>-1266.51049450806</v>
      </c>
      <c r="D13" s="17">
        <f t="shared" si="0"/>
        <v>-5096</v>
      </c>
      <c r="E13" s="2">
        <f t="shared" si="1"/>
        <v>865.32721736293399</v>
      </c>
      <c r="F13">
        <v>0</v>
      </c>
      <c r="G13" s="17">
        <v>-1266.51049450806</v>
      </c>
      <c r="H13" s="17">
        <v>-375.67278263706601</v>
      </c>
      <c r="J13">
        <v>0</v>
      </c>
      <c r="K13" s="17">
        <v>1241</v>
      </c>
      <c r="L13" s="17">
        <v>2720</v>
      </c>
      <c r="M13" s="17">
        <v>1135</v>
      </c>
      <c r="N13" s="17"/>
      <c r="O13" s="2"/>
    </row>
    <row r="14" spans="1:15" x14ac:dyDescent="0.2">
      <c r="A14" t="s">
        <v>7</v>
      </c>
      <c r="B14" s="1" t="s">
        <v>20</v>
      </c>
      <c r="C14" s="17">
        <f t="shared" si="2"/>
        <v>-1605.9536422926601</v>
      </c>
      <c r="D14" s="17">
        <f t="shared" si="0"/>
        <v>-5575</v>
      </c>
      <c r="E14" s="2">
        <f t="shared" si="1"/>
        <v>790.64298766034403</v>
      </c>
      <c r="F14">
        <v>0</v>
      </c>
      <c r="G14" s="17">
        <v>-1605.9536422926601</v>
      </c>
      <c r="H14" s="17">
        <v>-473.35701233965602</v>
      </c>
      <c r="J14">
        <v>0</v>
      </c>
      <c r="K14" s="17">
        <v>1264</v>
      </c>
      <c r="L14" s="17">
        <v>3100</v>
      </c>
      <c r="M14" s="17">
        <v>1211</v>
      </c>
      <c r="N14" s="17"/>
      <c r="O14" s="2"/>
    </row>
    <row r="15" spans="1:15" x14ac:dyDescent="0.2">
      <c r="A15" t="s">
        <v>7</v>
      </c>
      <c r="B15" s="1" t="s">
        <v>21</v>
      </c>
      <c r="C15" s="17">
        <f t="shared" si="2"/>
        <v>-1680.6282142684699</v>
      </c>
      <c r="D15" s="17">
        <f t="shared" si="0"/>
        <v>-6212</v>
      </c>
      <c r="E15" s="2">
        <f t="shared" si="1"/>
        <v>816.54690982252805</v>
      </c>
      <c r="F15">
        <v>0</v>
      </c>
      <c r="G15" s="17">
        <v>-1680.6282142684699</v>
      </c>
      <c r="H15" s="17">
        <v>-483.45309017747201</v>
      </c>
      <c r="J15">
        <v>0</v>
      </c>
      <c r="K15" s="17">
        <v>1300</v>
      </c>
      <c r="L15" s="17">
        <v>3256</v>
      </c>
      <c r="M15" s="17">
        <v>1656</v>
      </c>
      <c r="N15" s="17"/>
      <c r="O15" s="2"/>
    </row>
    <row r="16" spans="1:15" x14ac:dyDescent="0.2">
      <c r="A16" t="s">
        <v>7</v>
      </c>
      <c r="B16" s="1" t="s">
        <v>22</v>
      </c>
      <c r="C16" s="17">
        <f t="shared" si="2"/>
        <v>-1664.9651716624301</v>
      </c>
      <c r="D16" s="17">
        <f t="shared" si="0"/>
        <v>-6164</v>
      </c>
      <c r="E16" s="2">
        <f t="shared" si="1"/>
        <v>850.67132720618997</v>
      </c>
      <c r="F16">
        <v>0</v>
      </c>
      <c r="G16" s="17">
        <v>-1664.9651716624301</v>
      </c>
      <c r="H16" s="17">
        <v>-469.32867279380997</v>
      </c>
      <c r="J16">
        <v>0</v>
      </c>
      <c r="K16" s="17">
        <v>1320</v>
      </c>
      <c r="L16" s="17">
        <v>3367</v>
      </c>
      <c r="M16" s="17">
        <v>1477</v>
      </c>
      <c r="N16" s="17"/>
      <c r="O16" s="2"/>
    </row>
    <row r="17" spans="1:15" x14ac:dyDescent="0.2">
      <c r="A17" t="s">
        <v>7</v>
      </c>
      <c r="B17" s="1" t="s">
        <v>23</v>
      </c>
      <c r="C17" s="17">
        <f t="shared" si="2"/>
        <v>5252.2902307554596</v>
      </c>
      <c r="D17" s="17">
        <f t="shared" si="0"/>
        <v>-6460</v>
      </c>
      <c r="E17" s="2">
        <f t="shared" si="1"/>
        <v>864.71626638501107</v>
      </c>
      <c r="F17">
        <v>7035</v>
      </c>
      <c r="G17" s="17">
        <v>-1782.70976924454</v>
      </c>
      <c r="H17" s="17">
        <v>-485.28373361498899</v>
      </c>
      <c r="J17">
        <v>0</v>
      </c>
      <c r="K17" s="17">
        <v>1350</v>
      </c>
      <c r="L17" s="17">
        <v>3585</v>
      </c>
      <c r="M17" s="17">
        <v>1525</v>
      </c>
      <c r="N17" s="17"/>
      <c r="O17" s="2"/>
    </row>
    <row r="18" spans="1:15" x14ac:dyDescent="0.2">
      <c r="A18" t="s">
        <v>7</v>
      </c>
      <c r="B18" s="1" t="s">
        <v>24</v>
      </c>
      <c r="C18" s="17">
        <f t="shared" si="2"/>
        <v>6089.9739119057394</v>
      </c>
      <c r="D18" s="17">
        <f t="shared" si="0"/>
        <v>-7557</v>
      </c>
      <c r="E18" s="2">
        <f t="shared" si="1"/>
        <v>865.41657660379292</v>
      </c>
      <c r="F18">
        <v>7958</v>
      </c>
      <c r="G18" s="17">
        <v>-1868.0260880942601</v>
      </c>
      <c r="H18" s="17">
        <v>-502.58342339620702</v>
      </c>
      <c r="J18">
        <v>0</v>
      </c>
      <c r="K18" s="17">
        <v>1368</v>
      </c>
      <c r="L18" s="17">
        <v>4364</v>
      </c>
      <c r="M18" s="17">
        <v>1825</v>
      </c>
      <c r="N18" s="17"/>
      <c r="O18" s="2"/>
    </row>
    <row r="19" spans="1:15" x14ac:dyDescent="0.2">
      <c r="A19" t="s">
        <v>7</v>
      </c>
      <c r="B19" s="1" t="s">
        <v>25</v>
      </c>
      <c r="C19" s="17">
        <f t="shared" si="2"/>
        <v>6605.9302509399604</v>
      </c>
      <c r="D19" s="17">
        <f t="shared" si="0"/>
        <v>-10360</v>
      </c>
      <c r="E19" s="2">
        <f t="shared" si="1"/>
        <v>833.42361316327901</v>
      </c>
      <c r="F19">
        <v>8557</v>
      </c>
      <c r="G19" s="17">
        <v>-1951.0697490600401</v>
      </c>
      <c r="H19" s="17">
        <v>-525.57638683672099</v>
      </c>
      <c r="J19">
        <v>0</v>
      </c>
      <c r="K19" s="17">
        <v>1359</v>
      </c>
      <c r="L19" s="17">
        <v>6922</v>
      </c>
      <c r="M19" s="17">
        <v>2079</v>
      </c>
      <c r="N19" s="17"/>
      <c r="O19" s="2"/>
    </row>
    <row r="20" spans="1:15" x14ac:dyDescent="0.2">
      <c r="A20" t="s">
        <v>7</v>
      </c>
      <c r="B20" s="1" t="s">
        <v>26</v>
      </c>
      <c r="C20" s="17">
        <f t="shared" si="2"/>
        <v>6250.2293886984799</v>
      </c>
      <c r="D20" s="17">
        <f t="shared" si="0"/>
        <v>-10433</v>
      </c>
      <c r="E20" s="2">
        <f t="shared" si="1"/>
        <v>777.14863842438501</v>
      </c>
      <c r="F20">
        <v>8274</v>
      </c>
      <c r="G20" s="17">
        <v>-2023.7706113015199</v>
      </c>
      <c r="H20" s="17">
        <v>-556.85136157561499</v>
      </c>
      <c r="J20">
        <v>0</v>
      </c>
      <c r="K20" s="17">
        <v>1334</v>
      </c>
      <c r="L20" s="17">
        <v>7909</v>
      </c>
      <c r="M20" s="17">
        <v>1190</v>
      </c>
      <c r="N20" s="17"/>
      <c r="O20" s="2"/>
    </row>
    <row r="21" spans="1:15" x14ac:dyDescent="0.2">
      <c r="A21" t="s">
        <v>7</v>
      </c>
      <c r="B21" s="1" t="s">
        <v>27</v>
      </c>
      <c r="C21" s="17">
        <f t="shared" si="2"/>
        <v>6668.3416625821201</v>
      </c>
      <c r="D21" s="17">
        <f t="shared" si="0"/>
        <v>-10216</v>
      </c>
      <c r="E21" s="2">
        <f t="shared" si="1"/>
        <v>779.39068684336496</v>
      </c>
      <c r="F21">
        <v>8733</v>
      </c>
      <c r="G21" s="17">
        <v>-2064.6583374178799</v>
      </c>
      <c r="H21" s="17">
        <v>-573.60931315663504</v>
      </c>
      <c r="J21">
        <v>0</v>
      </c>
      <c r="K21" s="17">
        <v>1353</v>
      </c>
      <c r="L21" s="17">
        <v>8022</v>
      </c>
      <c r="M21" s="17">
        <v>841</v>
      </c>
      <c r="N21" s="17"/>
      <c r="O21" s="2"/>
    </row>
    <row r="22" spans="1:15" x14ac:dyDescent="0.2">
      <c r="A22" t="s">
        <v>7</v>
      </c>
      <c r="B22" s="1" t="s">
        <v>28</v>
      </c>
      <c r="C22" s="17">
        <f t="shared" si="2"/>
        <v>6703.55282788553</v>
      </c>
      <c r="D22" s="17">
        <f t="shared" si="0"/>
        <v>-10519</v>
      </c>
      <c r="E22" s="2">
        <f t="shared" si="1"/>
        <v>590.36310617363097</v>
      </c>
      <c r="F22">
        <v>8822</v>
      </c>
      <c r="G22" s="17">
        <v>-2118.44717211447</v>
      </c>
      <c r="H22" s="17">
        <v>-600.63689382636903</v>
      </c>
      <c r="J22">
        <v>0</v>
      </c>
      <c r="K22" s="17">
        <v>1191</v>
      </c>
      <c r="L22" s="17">
        <v>8487</v>
      </c>
      <c r="M22" s="17">
        <v>841</v>
      </c>
      <c r="N22" s="17"/>
      <c r="O22" s="2"/>
    </row>
    <row r="23" spans="1:15" x14ac:dyDescent="0.2">
      <c r="A23" t="s">
        <v>7</v>
      </c>
      <c r="B23" s="1" t="s">
        <v>29</v>
      </c>
      <c r="C23" s="17">
        <f t="shared" si="2"/>
        <v>7142.4248927399603</v>
      </c>
      <c r="D23" s="17">
        <f t="shared" si="0"/>
        <v>-10738</v>
      </c>
      <c r="E23" s="2">
        <f t="shared" si="1"/>
        <v>601.98560365137405</v>
      </c>
      <c r="F23">
        <v>9209</v>
      </c>
      <c r="G23" s="17">
        <v>-2066.5751072600401</v>
      </c>
      <c r="H23" s="17">
        <v>-598.01439634862595</v>
      </c>
      <c r="J23">
        <v>0</v>
      </c>
      <c r="K23" s="17">
        <v>1200</v>
      </c>
      <c r="L23" s="17">
        <v>8697</v>
      </c>
      <c r="M23" s="17">
        <v>841</v>
      </c>
      <c r="N23" s="17"/>
      <c r="O23" s="2"/>
    </row>
    <row r="24" spans="1:15" x14ac:dyDescent="0.2">
      <c r="A24" t="s">
        <v>7</v>
      </c>
      <c r="B24" s="1" t="s">
        <v>30</v>
      </c>
      <c r="C24" s="17">
        <f t="shared" si="2"/>
        <v>7156.22787905716</v>
      </c>
      <c r="D24" s="17">
        <f t="shared" si="0"/>
        <v>-11293</v>
      </c>
      <c r="E24" s="2">
        <f t="shared" si="1"/>
        <v>871.24612547017898</v>
      </c>
      <c r="F24">
        <v>9198</v>
      </c>
      <c r="G24" s="17">
        <v>-2041.77212094284</v>
      </c>
      <c r="H24" s="17">
        <v>-600.75387452982102</v>
      </c>
      <c r="J24">
        <v>0</v>
      </c>
      <c r="K24" s="17">
        <v>1472</v>
      </c>
      <c r="L24" s="17">
        <v>8980</v>
      </c>
      <c r="M24" s="17">
        <v>841</v>
      </c>
      <c r="N24" s="17"/>
      <c r="O24" s="2"/>
    </row>
    <row r="25" spans="1:15" x14ac:dyDescent="0.2">
      <c r="A25" t="s">
        <v>7</v>
      </c>
      <c r="B25" s="1" t="s">
        <v>58</v>
      </c>
      <c r="C25" s="17"/>
      <c r="D25" s="17"/>
      <c r="E25" s="2"/>
      <c r="G25" s="17"/>
      <c r="H25" s="17"/>
      <c r="K25" s="17"/>
      <c r="L25" s="17"/>
      <c r="M25" s="17"/>
      <c r="N25" s="17"/>
      <c r="O25" s="2"/>
    </row>
    <row r="26" spans="1:15" x14ac:dyDescent="0.2">
      <c r="A26" t="s">
        <v>7</v>
      </c>
      <c r="B26" s="1" t="s">
        <v>59</v>
      </c>
      <c r="C26" s="17"/>
      <c r="D26" s="17"/>
      <c r="E26" s="2"/>
      <c r="G26" s="17"/>
      <c r="H26" s="17"/>
      <c r="K26" s="17"/>
      <c r="L26" s="17"/>
      <c r="M26" s="17"/>
      <c r="N26" s="17"/>
      <c r="O26" s="2"/>
    </row>
    <row r="27" spans="1:15" x14ac:dyDescent="0.2">
      <c r="A27" t="s">
        <v>7</v>
      </c>
      <c r="B27" s="1" t="s">
        <v>60</v>
      </c>
      <c r="C27" s="17"/>
      <c r="D27" s="17"/>
      <c r="E27" s="2"/>
      <c r="G27" s="17"/>
      <c r="H27" s="17"/>
      <c r="K27" s="17"/>
      <c r="L27" s="17"/>
      <c r="M27" s="17"/>
      <c r="N27" s="17"/>
      <c r="O27" s="2"/>
    </row>
    <row r="28" spans="1:15" x14ac:dyDescent="0.2">
      <c r="A28" t="s">
        <v>7</v>
      </c>
      <c r="B28" s="1" t="s">
        <v>61</v>
      </c>
      <c r="C28" s="17"/>
      <c r="D28" s="17"/>
      <c r="E28" s="2"/>
      <c r="G28" s="17"/>
      <c r="H28" s="17"/>
      <c r="K28" s="17"/>
      <c r="L28" s="17"/>
      <c r="M28" s="17"/>
      <c r="N28" s="17"/>
      <c r="O28" s="2"/>
    </row>
    <row r="29" spans="1:15" x14ac:dyDescent="0.2">
      <c r="A29" t="s">
        <v>7</v>
      </c>
      <c r="B29" s="1" t="s">
        <v>62</v>
      </c>
      <c r="C29" s="17"/>
      <c r="D29" s="17"/>
      <c r="E29" s="2"/>
      <c r="G29" s="17"/>
      <c r="H29" s="17"/>
      <c r="K29" s="17"/>
      <c r="L29" s="17"/>
      <c r="M29" s="17"/>
      <c r="N29" s="17"/>
      <c r="O29" s="2"/>
    </row>
    <row r="30" spans="1:15" x14ac:dyDescent="0.2">
      <c r="A30" t="s">
        <v>7</v>
      </c>
      <c r="B30" s="1" t="s">
        <v>63</v>
      </c>
      <c r="C30" s="17"/>
      <c r="D30" s="17"/>
      <c r="E30" s="2"/>
      <c r="G30" s="17"/>
      <c r="H30" s="17"/>
      <c r="K30" s="17"/>
      <c r="L30" s="17"/>
      <c r="M30" s="17"/>
      <c r="N30" s="17"/>
      <c r="O30" s="2"/>
    </row>
    <row r="31" spans="1:15" x14ac:dyDescent="0.2">
      <c r="A31" t="s">
        <v>31</v>
      </c>
      <c r="B31" s="1" t="s">
        <v>8</v>
      </c>
      <c r="C31" s="17"/>
      <c r="D31" s="17">
        <f>I31</f>
        <v>-941.45258279379561</v>
      </c>
      <c r="E31" s="17"/>
      <c r="I31" s="17">
        <v>-941.45258279379561</v>
      </c>
      <c r="K31" s="17"/>
      <c r="L31" s="17"/>
      <c r="M31" s="17"/>
      <c r="N31" s="17"/>
      <c r="O31" s="2"/>
    </row>
    <row r="32" spans="1:15" x14ac:dyDescent="0.2">
      <c r="A32" t="s">
        <v>31</v>
      </c>
      <c r="B32" s="1" t="s">
        <v>9</v>
      </c>
      <c r="C32" s="17"/>
      <c r="D32" s="17">
        <f t="shared" ref="D32:D53" si="3">I32</f>
        <v>-772.11903039073809</v>
      </c>
      <c r="E32" s="17"/>
      <c r="I32" s="17">
        <v>-772.11903039073809</v>
      </c>
      <c r="K32" s="17"/>
      <c r="L32" s="17"/>
      <c r="M32" s="17"/>
      <c r="N32" s="17"/>
      <c r="O32" s="2"/>
    </row>
    <row r="33" spans="1:15" x14ac:dyDescent="0.2">
      <c r="A33" t="s">
        <v>31</v>
      </c>
      <c r="B33" s="1" t="s">
        <v>10</v>
      </c>
      <c r="C33" s="17"/>
      <c r="D33" s="17">
        <f t="shared" si="3"/>
        <v>-856.95470911886071</v>
      </c>
      <c r="E33" s="17"/>
      <c r="I33" s="17">
        <v>-856.95470911886071</v>
      </c>
      <c r="K33" s="17"/>
      <c r="L33" s="17"/>
      <c r="M33" s="17"/>
      <c r="N33" s="17"/>
      <c r="O33" s="2"/>
    </row>
    <row r="34" spans="1:15" x14ac:dyDescent="0.2">
      <c r="A34" t="s">
        <v>31</v>
      </c>
      <c r="B34" s="1" t="s">
        <v>11</v>
      </c>
      <c r="C34" s="17"/>
      <c r="D34" s="17">
        <f t="shared" si="3"/>
        <v>-768.86053991958636</v>
      </c>
      <c r="E34" s="17"/>
      <c r="I34" s="17">
        <v>-768.86053991958636</v>
      </c>
      <c r="L34" s="2"/>
      <c r="M34" s="2"/>
      <c r="N34" s="2"/>
      <c r="O34" s="2"/>
    </row>
    <row r="35" spans="1:15" x14ac:dyDescent="0.2">
      <c r="A35" t="s">
        <v>31</v>
      </c>
      <c r="B35" s="1" t="s">
        <v>12</v>
      </c>
      <c r="C35" s="17"/>
      <c r="D35" s="17">
        <f t="shared" si="3"/>
        <v>-820.61182671895801</v>
      </c>
      <c r="E35" s="17"/>
      <c r="I35" s="17">
        <v>-820.61182671895801</v>
      </c>
      <c r="L35" s="2"/>
      <c r="M35" s="2"/>
      <c r="N35" s="2"/>
      <c r="O35" s="2"/>
    </row>
    <row r="36" spans="1:15" x14ac:dyDescent="0.2">
      <c r="A36" t="s">
        <v>31</v>
      </c>
      <c r="B36" s="1" t="s">
        <v>13</v>
      </c>
      <c r="C36" s="17"/>
      <c r="D36" s="17">
        <f t="shared" si="3"/>
        <v>-843.53793974323685</v>
      </c>
      <c r="E36" s="17"/>
      <c r="I36" s="17">
        <v>-843.53793974323685</v>
      </c>
      <c r="L36" s="2"/>
      <c r="M36" s="2"/>
      <c r="N36" s="2"/>
      <c r="O36" s="2"/>
    </row>
    <row r="37" spans="1:15" x14ac:dyDescent="0.2">
      <c r="A37" t="s">
        <v>31</v>
      </c>
      <c r="B37" s="1" t="s">
        <v>14</v>
      </c>
      <c r="C37" s="17"/>
      <c r="D37" s="17">
        <f t="shared" si="3"/>
        <v>-843.71550100261288</v>
      </c>
      <c r="E37" s="17"/>
      <c r="I37" s="17">
        <v>-843.71550100261288</v>
      </c>
      <c r="L37" s="2"/>
      <c r="M37" s="2"/>
      <c r="N37" s="2"/>
      <c r="O37" s="2"/>
    </row>
    <row r="38" spans="1:15" x14ac:dyDescent="0.2">
      <c r="A38" t="s">
        <v>31</v>
      </c>
      <c r="B38" s="1" t="s">
        <v>15</v>
      </c>
      <c r="C38" s="17"/>
      <c r="D38" s="17">
        <f t="shared" si="3"/>
        <v>-926.41050010096239</v>
      </c>
      <c r="E38" s="17"/>
      <c r="I38" s="17">
        <v>-926.41050010096239</v>
      </c>
      <c r="L38" s="2"/>
      <c r="M38" s="2"/>
      <c r="N38" s="2"/>
      <c r="O38" s="2"/>
    </row>
    <row r="39" spans="1:15" x14ac:dyDescent="0.2">
      <c r="A39" t="s">
        <v>31</v>
      </c>
      <c r="B39" s="1" t="s">
        <v>16</v>
      </c>
      <c r="C39" s="17"/>
      <c r="D39" s="17">
        <f t="shared" si="3"/>
        <v>-854.80816929653292</v>
      </c>
      <c r="E39" s="17"/>
      <c r="I39" s="17">
        <v>-854.80816929653292</v>
      </c>
      <c r="L39" s="2"/>
      <c r="M39" s="2"/>
      <c r="N39" s="2"/>
      <c r="O39" s="2"/>
    </row>
    <row r="40" spans="1:15" x14ac:dyDescent="0.2">
      <c r="A40" t="s">
        <v>31</v>
      </c>
      <c r="B40" s="1" t="s">
        <v>17</v>
      </c>
      <c r="C40" s="17"/>
      <c r="D40" s="17">
        <f t="shared" si="3"/>
        <v>-876.68243990865653</v>
      </c>
      <c r="E40" s="17"/>
      <c r="I40" s="17">
        <v>-876.68243990865653</v>
      </c>
      <c r="L40" s="2"/>
      <c r="M40" s="2"/>
      <c r="N40" s="2"/>
      <c r="O40" s="2"/>
    </row>
    <row r="41" spans="1:15" x14ac:dyDescent="0.2">
      <c r="A41" t="s">
        <v>31</v>
      </c>
      <c r="B41" s="1" t="s">
        <v>18</v>
      </c>
      <c r="C41" s="17"/>
      <c r="D41" s="17">
        <f t="shared" si="3"/>
        <v>-911.62424503882653</v>
      </c>
      <c r="E41" s="17"/>
      <c r="I41" s="17">
        <v>-911.62424503882653</v>
      </c>
      <c r="L41" s="2"/>
      <c r="M41" s="2"/>
      <c r="N41" s="2"/>
      <c r="O41" s="2"/>
    </row>
    <row r="42" spans="1:15" x14ac:dyDescent="0.2">
      <c r="A42" t="s">
        <v>31</v>
      </c>
      <c r="B42" s="1" t="s">
        <v>19</v>
      </c>
      <c r="C42" s="17"/>
      <c r="D42" s="17">
        <f t="shared" si="3"/>
        <v>-1242.431014187473</v>
      </c>
      <c r="E42" s="17"/>
      <c r="I42" s="17">
        <v>-1242.431014187473</v>
      </c>
      <c r="L42" s="2"/>
      <c r="M42" s="2"/>
      <c r="N42" s="2"/>
      <c r="O42" s="2"/>
    </row>
    <row r="43" spans="1:15" x14ac:dyDescent="0.2">
      <c r="A43" t="s">
        <v>31</v>
      </c>
      <c r="B43" s="1" t="s">
        <v>20</v>
      </c>
      <c r="C43" s="17"/>
      <c r="D43" s="17">
        <f t="shared" si="3"/>
        <v>-1408.6016143175125</v>
      </c>
      <c r="E43" s="17"/>
      <c r="I43" s="17">
        <v>-1408.6016143175125</v>
      </c>
      <c r="L43" s="2"/>
      <c r="M43" s="2"/>
      <c r="N43" s="2"/>
      <c r="O43" s="2"/>
    </row>
    <row r="44" spans="1:15" x14ac:dyDescent="0.2">
      <c r="A44" t="s">
        <v>31</v>
      </c>
      <c r="B44" s="1" t="s">
        <v>21</v>
      </c>
      <c r="C44" s="17"/>
      <c r="D44" s="17">
        <f t="shared" si="3"/>
        <v>-1607.1301279815405</v>
      </c>
      <c r="E44" s="17"/>
      <c r="I44" s="17">
        <v>-1607.1301279815405</v>
      </c>
      <c r="L44" s="2"/>
      <c r="M44" s="2"/>
      <c r="N44" s="2"/>
      <c r="O44" s="2"/>
    </row>
    <row r="45" spans="1:15" x14ac:dyDescent="0.2">
      <c r="A45" t="s">
        <v>31</v>
      </c>
      <c r="B45" s="1" t="s">
        <v>22</v>
      </c>
      <c r="C45" s="17"/>
      <c r="D45" s="17">
        <f t="shared" si="3"/>
        <v>-2531.5137748972816</v>
      </c>
      <c r="E45" s="17"/>
      <c r="I45" s="17">
        <v>-2531.5137748972816</v>
      </c>
      <c r="L45" s="2"/>
      <c r="M45" s="2"/>
      <c r="N45" s="2"/>
      <c r="O45" s="2"/>
    </row>
    <row r="46" spans="1:15" x14ac:dyDescent="0.2">
      <c r="A46" t="s">
        <v>31</v>
      </c>
      <c r="B46" s="1" t="s">
        <v>23</v>
      </c>
      <c r="C46" s="17"/>
      <c r="D46" s="17">
        <f t="shared" si="3"/>
        <v>-2639.1609063999181</v>
      </c>
      <c r="E46" s="17"/>
      <c r="I46" s="17">
        <v>-2639.1609063999181</v>
      </c>
      <c r="L46" s="2"/>
      <c r="M46" s="2"/>
      <c r="N46" s="2"/>
      <c r="O46" s="2"/>
    </row>
    <row r="47" spans="1:15" x14ac:dyDescent="0.2">
      <c r="A47" t="s">
        <v>31</v>
      </c>
      <c r="B47" s="1" t="s">
        <v>24</v>
      </c>
      <c r="C47" s="17"/>
      <c r="D47" s="17">
        <f t="shared" si="3"/>
        <v>-2718.9928492295298</v>
      </c>
      <c r="E47" s="17"/>
      <c r="I47" s="17">
        <v>-2718.9928492295298</v>
      </c>
      <c r="L47" s="2"/>
      <c r="M47" s="2"/>
      <c r="N47" s="2"/>
      <c r="O47" s="2"/>
    </row>
    <row r="48" spans="1:15" x14ac:dyDescent="0.2">
      <c r="A48" t="s">
        <v>31</v>
      </c>
      <c r="B48" s="1" t="s">
        <v>25</v>
      </c>
      <c r="C48" s="17"/>
      <c r="D48" s="17">
        <f t="shared" si="3"/>
        <v>-2199.3114005248322</v>
      </c>
      <c r="E48" s="17"/>
      <c r="I48" s="17">
        <v>-2199.3114005248322</v>
      </c>
      <c r="L48" s="2"/>
      <c r="M48" s="2"/>
      <c r="N48" s="2"/>
      <c r="O48" s="2"/>
    </row>
    <row r="49" spans="1:16" x14ac:dyDescent="0.2">
      <c r="A49" t="s">
        <v>31</v>
      </c>
      <c r="B49" s="1" t="s">
        <v>26</v>
      </c>
      <c r="C49" s="17"/>
      <c r="D49" s="17">
        <f t="shared" si="3"/>
        <v>-2197.5992295351466</v>
      </c>
      <c r="E49" s="17"/>
      <c r="I49" s="17">
        <v>-2197.5992295351466</v>
      </c>
      <c r="L49" s="2"/>
      <c r="M49" s="2"/>
      <c r="N49" s="2"/>
      <c r="O49" s="2"/>
    </row>
    <row r="50" spans="1:16" x14ac:dyDescent="0.2">
      <c r="A50" t="s">
        <v>31</v>
      </c>
      <c r="B50" s="1" t="s">
        <v>27</v>
      </c>
      <c r="C50" s="17"/>
      <c r="D50" s="17">
        <f t="shared" si="3"/>
        <v>-1338.0454429209371</v>
      </c>
      <c r="E50" s="17"/>
      <c r="I50" s="17">
        <v>-1338.0454429209371</v>
      </c>
      <c r="L50" s="2"/>
      <c r="M50" s="2"/>
      <c r="N50" s="2"/>
      <c r="O50" s="2"/>
      <c r="P50" s="2"/>
    </row>
    <row r="51" spans="1:16" x14ac:dyDescent="0.2">
      <c r="A51" t="s">
        <v>31</v>
      </c>
      <c r="B51" s="1" t="s">
        <v>28</v>
      </c>
      <c r="C51" s="17"/>
      <c r="D51" s="17">
        <f t="shared" si="3"/>
        <v>-2004.9438984983842</v>
      </c>
      <c r="E51" s="17"/>
      <c r="I51" s="17">
        <v>-2004.9438984983842</v>
      </c>
      <c r="L51" s="2"/>
      <c r="M51" s="2"/>
      <c r="N51" s="2"/>
      <c r="O51" s="2"/>
      <c r="P51" s="2"/>
    </row>
    <row r="52" spans="1:16" x14ac:dyDescent="0.2">
      <c r="A52" t="s">
        <v>31</v>
      </c>
      <c r="B52" s="1" t="s">
        <v>29</v>
      </c>
      <c r="C52" s="17"/>
      <c r="D52" s="17">
        <f t="shared" si="3"/>
        <v>-1485.5454869247353</v>
      </c>
      <c r="E52" s="17"/>
      <c r="I52" s="17">
        <v>-1485.5454869247353</v>
      </c>
      <c r="L52" s="2"/>
      <c r="M52" s="2"/>
      <c r="N52" s="2"/>
      <c r="O52" s="2"/>
      <c r="P52" s="2"/>
    </row>
    <row r="53" spans="1:16" x14ac:dyDescent="0.2">
      <c r="A53" t="s">
        <v>31</v>
      </c>
      <c r="B53" s="1" t="s">
        <v>30</v>
      </c>
      <c r="C53" s="17"/>
      <c r="D53" s="17">
        <f t="shared" si="3"/>
        <v>-1380.7409708669893</v>
      </c>
      <c r="E53" s="17"/>
      <c r="I53" s="17">
        <v>-1380.7409708669893</v>
      </c>
      <c r="M53" s="2"/>
      <c r="N53" s="2"/>
      <c r="O53" s="2"/>
      <c r="P53" s="2"/>
    </row>
    <row r="54" spans="1:16" x14ac:dyDescent="0.2">
      <c r="A54" t="s">
        <v>31</v>
      </c>
      <c r="B54" s="1" t="s">
        <v>58</v>
      </c>
      <c r="M54" s="2"/>
      <c r="N54" s="2"/>
      <c r="O54" s="2"/>
      <c r="P54" s="2"/>
    </row>
    <row r="55" spans="1:16" x14ac:dyDescent="0.2">
      <c r="A55" t="s">
        <v>31</v>
      </c>
      <c r="B55" s="1" t="s">
        <v>59</v>
      </c>
      <c r="M55" s="2"/>
      <c r="N55" s="2"/>
      <c r="O55" s="2"/>
      <c r="P55" s="2"/>
    </row>
    <row r="56" spans="1:16" x14ac:dyDescent="0.2">
      <c r="A56" t="s">
        <v>31</v>
      </c>
      <c r="B56" s="1" t="s">
        <v>60</v>
      </c>
      <c r="M56" s="2"/>
      <c r="N56" s="2"/>
      <c r="O56" s="2"/>
      <c r="P56" s="2"/>
    </row>
    <row r="57" spans="1:16" x14ac:dyDescent="0.2">
      <c r="A57" t="s">
        <v>31</v>
      </c>
      <c r="B57" s="1" t="s">
        <v>61</v>
      </c>
      <c r="M57" s="2"/>
      <c r="N57" s="2"/>
      <c r="O57" s="2"/>
      <c r="P57" s="2"/>
    </row>
    <row r="58" spans="1:16" x14ac:dyDescent="0.2">
      <c r="A58" t="s">
        <v>31</v>
      </c>
      <c r="B58" s="1" t="s">
        <v>62</v>
      </c>
      <c r="M58" s="2"/>
      <c r="N58" s="2"/>
      <c r="O58" s="2"/>
      <c r="P58" s="2"/>
    </row>
    <row r="59" spans="1:16" x14ac:dyDescent="0.2">
      <c r="A59" t="s">
        <v>31</v>
      </c>
      <c r="B59" s="1" t="s">
        <v>63</v>
      </c>
      <c r="M59" s="2"/>
      <c r="N59" s="2"/>
      <c r="O59" s="2"/>
      <c r="P59" s="2"/>
    </row>
    <row r="60" spans="1:16" x14ac:dyDescent="0.2">
      <c r="B60" s="1"/>
      <c r="M60" s="2"/>
      <c r="N60" s="2"/>
      <c r="O60" s="2"/>
      <c r="P60" s="2"/>
    </row>
    <row r="61" spans="1:16" x14ac:dyDescent="0.2">
      <c r="B61" s="1"/>
      <c r="M61" s="2"/>
      <c r="N61" s="2"/>
      <c r="O61" s="2"/>
      <c r="P61" s="2"/>
    </row>
    <row r="62" spans="1:16" x14ac:dyDescent="0.2">
      <c r="B62" s="1"/>
      <c r="M62" s="2"/>
      <c r="N62" s="2"/>
      <c r="O62" s="2"/>
      <c r="P62" s="2"/>
    </row>
    <row r="63" spans="1:16" x14ac:dyDescent="0.2">
      <c r="B63" s="1"/>
    </row>
    <row r="64" spans="1:16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242C-EF80-CA45-8932-AABFB5087432}">
  <dimension ref="A1:AJ6"/>
  <sheetViews>
    <sheetView workbookViewId="0">
      <selection activeCell="C1" sqref="C1:C6"/>
    </sheetView>
  </sheetViews>
  <sheetFormatPr defaultColWidth="11.42578125" defaultRowHeight="12.75" x14ac:dyDescent="0.2"/>
  <sheetData>
    <row r="1" spans="1:36" x14ac:dyDescent="0.2">
      <c r="A1" s="3" t="s">
        <v>32</v>
      </c>
      <c r="B1" s="4" t="s">
        <v>33</v>
      </c>
      <c r="C1" s="3" t="s">
        <v>32</v>
      </c>
      <c r="D1" s="4" t="s">
        <v>34</v>
      </c>
      <c r="E1" s="5"/>
      <c r="F1" s="5"/>
      <c r="G1" s="4" t="s">
        <v>35</v>
      </c>
      <c r="H1" s="5"/>
      <c r="I1" s="5"/>
      <c r="J1" s="6"/>
      <c r="K1" s="7"/>
      <c r="L1" s="7"/>
      <c r="M1" s="7">
        <v>98889</v>
      </c>
      <c r="N1" s="8">
        <v>107567</v>
      </c>
      <c r="O1" s="8">
        <v>116152</v>
      </c>
      <c r="P1" s="8">
        <v>121894</v>
      </c>
      <c r="Q1" s="8">
        <v>126907</v>
      </c>
      <c r="R1" s="8">
        <v>125866</v>
      </c>
      <c r="S1" s="8">
        <v>134714</v>
      </c>
      <c r="T1" s="8">
        <v>137125</v>
      </c>
      <c r="U1" s="8">
        <v>139666</v>
      </c>
      <c r="V1" s="8">
        <v>144459</v>
      </c>
      <c r="W1" s="8">
        <v>148535</v>
      </c>
      <c r="X1" s="8">
        <v>159936</v>
      </c>
      <c r="Y1" s="8">
        <v>173058</v>
      </c>
      <c r="Z1" s="8">
        <v>183235</v>
      </c>
      <c r="AA1" s="8">
        <v>176155</v>
      </c>
      <c r="AB1" s="8">
        <v>180917</v>
      </c>
      <c r="AC1" s="8">
        <v>182049</v>
      </c>
      <c r="AD1" s="8">
        <v>189356</v>
      </c>
      <c r="AE1" s="8">
        <v>189430</v>
      </c>
      <c r="AF1" s="8">
        <v>189537</v>
      </c>
      <c r="AG1" s="8">
        <v>196518</v>
      </c>
      <c r="AH1" s="8">
        <v>197105</v>
      </c>
      <c r="AI1" s="8">
        <v>200883</v>
      </c>
      <c r="AJ1" s="8">
        <v>203017</v>
      </c>
    </row>
    <row r="2" spans="1:36" x14ac:dyDescent="0.2">
      <c r="A2" s="9" t="s">
        <v>32</v>
      </c>
      <c r="B2" s="10" t="s">
        <v>36</v>
      </c>
      <c r="C2" s="3" t="s">
        <v>50</v>
      </c>
      <c r="D2" s="10" t="s">
        <v>34</v>
      </c>
      <c r="E2" s="11"/>
      <c r="F2" s="11"/>
      <c r="G2" s="10" t="s">
        <v>37</v>
      </c>
      <c r="H2" s="11"/>
      <c r="I2" s="11"/>
      <c r="J2" s="12"/>
      <c r="K2" s="13"/>
      <c r="L2" s="13"/>
      <c r="M2" s="13">
        <v>83169</v>
      </c>
      <c r="N2" s="14">
        <v>89883</v>
      </c>
      <c r="O2" s="14">
        <v>97847</v>
      </c>
      <c r="P2" s="14">
        <v>109378</v>
      </c>
      <c r="Q2" s="14">
        <v>115107</v>
      </c>
      <c r="R2" s="14">
        <v>114783</v>
      </c>
      <c r="S2" s="14">
        <v>120452</v>
      </c>
      <c r="T2" s="14">
        <v>122403</v>
      </c>
      <c r="U2" s="14">
        <v>124607</v>
      </c>
      <c r="V2" s="14">
        <v>128347</v>
      </c>
      <c r="W2" s="14">
        <v>133692</v>
      </c>
      <c r="X2" s="14">
        <v>142626</v>
      </c>
      <c r="Y2" s="14">
        <v>152772</v>
      </c>
      <c r="Z2" s="14">
        <v>160511</v>
      </c>
      <c r="AA2" s="14">
        <v>155397</v>
      </c>
      <c r="AB2" s="14">
        <v>162823</v>
      </c>
      <c r="AC2" s="14">
        <v>162092</v>
      </c>
      <c r="AD2" s="14">
        <v>163907</v>
      </c>
      <c r="AE2" s="14">
        <v>161324</v>
      </c>
      <c r="AF2" s="14">
        <v>160620</v>
      </c>
      <c r="AG2" s="14">
        <v>165741</v>
      </c>
      <c r="AH2" s="14">
        <v>166166</v>
      </c>
      <c r="AI2" s="14">
        <v>169267</v>
      </c>
      <c r="AJ2" s="14">
        <v>172283</v>
      </c>
    </row>
    <row r="3" spans="1:36" x14ac:dyDescent="0.2">
      <c r="A3" s="9" t="s">
        <v>32</v>
      </c>
      <c r="B3" s="10" t="s">
        <v>38</v>
      </c>
      <c r="C3" s="3" t="s">
        <v>51</v>
      </c>
      <c r="D3" s="10" t="s">
        <v>39</v>
      </c>
      <c r="E3" s="11"/>
      <c r="F3" s="11"/>
      <c r="G3" s="10" t="s">
        <v>40</v>
      </c>
      <c r="H3" s="11"/>
      <c r="I3" s="11"/>
      <c r="J3" s="12"/>
      <c r="K3" s="13"/>
      <c r="L3" s="13"/>
      <c r="M3" s="13">
        <v>0</v>
      </c>
      <c r="N3" s="14">
        <v>0</v>
      </c>
      <c r="O3" s="14">
        <v>0</v>
      </c>
      <c r="P3" s="14">
        <v>0</v>
      </c>
      <c r="Q3" s="14">
        <v>2425</v>
      </c>
      <c r="R3" s="14">
        <v>2515</v>
      </c>
      <c r="S3" s="14">
        <v>4627</v>
      </c>
      <c r="T3" s="14">
        <v>4932</v>
      </c>
      <c r="U3" s="14">
        <v>6212</v>
      </c>
      <c r="V3" s="14">
        <v>6830</v>
      </c>
      <c r="W3" s="14">
        <v>6313</v>
      </c>
      <c r="X3" s="14">
        <v>6208</v>
      </c>
      <c r="Y3" s="14">
        <v>7420</v>
      </c>
      <c r="Z3" s="14">
        <v>8198</v>
      </c>
      <c r="AA3" s="14">
        <v>8080</v>
      </c>
      <c r="AB3" s="14">
        <v>8167</v>
      </c>
      <c r="AC3" s="14">
        <v>8483</v>
      </c>
      <c r="AD3" s="14">
        <v>10674</v>
      </c>
      <c r="AE3" s="14">
        <v>10596</v>
      </c>
      <c r="AF3" s="14">
        <v>10940</v>
      </c>
      <c r="AG3" s="14">
        <v>11052</v>
      </c>
      <c r="AH3" s="14">
        <v>11854</v>
      </c>
      <c r="AI3" s="14">
        <v>11966</v>
      </c>
      <c r="AJ3" s="14">
        <v>11955</v>
      </c>
    </row>
    <row r="4" spans="1:36" x14ac:dyDescent="0.2">
      <c r="A4" s="9" t="s">
        <v>32</v>
      </c>
      <c r="B4" s="10" t="s">
        <v>41</v>
      </c>
      <c r="C4" s="3" t="s">
        <v>52</v>
      </c>
      <c r="D4" s="10" t="s">
        <v>42</v>
      </c>
      <c r="E4" s="11"/>
      <c r="F4" s="11"/>
      <c r="G4" s="10" t="s">
        <v>43</v>
      </c>
      <c r="H4" s="11"/>
      <c r="I4" s="11"/>
      <c r="J4" s="12"/>
      <c r="K4" s="13"/>
      <c r="L4" s="13"/>
      <c r="M4" s="13">
        <v>0</v>
      </c>
      <c r="N4" s="14">
        <v>0</v>
      </c>
      <c r="O4" s="14">
        <v>0</v>
      </c>
      <c r="P4" s="14">
        <v>0</v>
      </c>
      <c r="Q4" s="14">
        <v>156</v>
      </c>
      <c r="R4" s="14">
        <v>582</v>
      </c>
      <c r="S4" s="14">
        <v>863</v>
      </c>
      <c r="T4" s="14">
        <v>1099</v>
      </c>
      <c r="U4" s="14">
        <v>1576</v>
      </c>
      <c r="V4" s="14">
        <v>1630</v>
      </c>
      <c r="W4" s="14">
        <v>1528</v>
      </c>
      <c r="X4" s="14">
        <v>1563</v>
      </c>
      <c r="Y4" s="14">
        <v>2467</v>
      </c>
      <c r="Z4" s="14">
        <v>2922</v>
      </c>
      <c r="AA4" s="14">
        <v>2812</v>
      </c>
      <c r="AB4" s="14">
        <v>2892</v>
      </c>
      <c r="AC4" s="14">
        <v>3217</v>
      </c>
      <c r="AD4" s="14">
        <v>3890</v>
      </c>
      <c r="AE4" s="14">
        <v>4207</v>
      </c>
      <c r="AF4" s="14">
        <v>4372</v>
      </c>
      <c r="AG4" s="14">
        <v>4564</v>
      </c>
      <c r="AH4" s="14">
        <v>4546</v>
      </c>
      <c r="AI4" s="14">
        <v>4614</v>
      </c>
      <c r="AJ4" s="14">
        <v>4766</v>
      </c>
    </row>
    <row r="5" spans="1:36" x14ac:dyDescent="0.2">
      <c r="A5" s="9" t="s">
        <v>32</v>
      </c>
      <c r="B5" s="10" t="s">
        <v>44</v>
      </c>
      <c r="C5" s="3" t="s">
        <v>53</v>
      </c>
      <c r="D5" s="10" t="s">
        <v>45</v>
      </c>
      <c r="E5" s="11"/>
      <c r="F5" s="11"/>
      <c r="G5" s="10" t="s">
        <v>46</v>
      </c>
      <c r="H5" s="11"/>
      <c r="I5" s="11"/>
      <c r="J5" s="12"/>
      <c r="K5" s="13"/>
      <c r="L5" s="13"/>
      <c r="M5" s="13">
        <v>748</v>
      </c>
      <c r="N5" s="14">
        <v>131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</row>
    <row r="6" spans="1:36" x14ac:dyDescent="0.2">
      <c r="A6" s="3" t="s">
        <v>47</v>
      </c>
      <c r="B6" s="4" t="s">
        <v>33</v>
      </c>
      <c r="C6" s="3" t="s">
        <v>47</v>
      </c>
      <c r="D6" s="4" t="s">
        <v>48</v>
      </c>
      <c r="E6" s="5"/>
      <c r="F6" s="5"/>
      <c r="G6" s="4" t="s">
        <v>49</v>
      </c>
      <c r="H6" s="5"/>
      <c r="I6" s="5"/>
      <c r="J6" s="6"/>
      <c r="K6" s="15"/>
      <c r="L6" s="15"/>
      <c r="M6" s="15">
        <v>292</v>
      </c>
      <c r="N6" s="16">
        <v>333</v>
      </c>
      <c r="O6" s="16">
        <v>357</v>
      </c>
      <c r="P6" s="16">
        <v>676</v>
      </c>
      <c r="Q6" s="16">
        <v>3281</v>
      </c>
      <c r="R6" s="16">
        <v>10490</v>
      </c>
      <c r="S6" s="16">
        <v>2234</v>
      </c>
      <c r="T6" s="16">
        <v>1427</v>
      </c>
      <c r="U6" s="16">
        <v>1054</v>
      </c>
      <c r="V6" s="16">
        <v>1117</v>
      </c>
      <c r="W6" s="16">
        <v>2282</v>
      </c>
      <c r="X6" s="16">
        <v>2481</v>
      </c>
      <c r="Y6" s="16">
        <v>2231</v>
      </c>
      <c r="Z6" s="16">
        <v>1301</v>
      </c>
      <c r="AA6" s="16">
        <v>1080</v>
      </c>
      <c r="AB6" s="16">
        <v>1077</v>
      </c>
      <c r="AC6" s="16">
        <v>623</v>
      </c>
      <c r="AD6" s="16">
        <v>2515</v>
      </c>
      <c r="AE6" s="16">
        <v>2310</v>
      </c>
      <c r="AF6" s="16">
        <v>3953</v>
      </c>
      <c r="AG6" s="16">
        <v>3649</v>
      </c>
      <c r="AH6" s="16">
        <v>3364</v>
      </c>
      <c r="AI6" s="16">
        <v>2296</v>
      </c>
      <c r="AJ6" s="16">
        <v>1387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s_labour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Matthias Spichiger</cp:lastModifiedBy>
  <cp:revision>3</cp:revision>
  <dcterms:modified xsi:type="dcterms:W3CDTF">2024-03-21T16:00:26Z</dcterms:modified>
  <dc:language>en-US</dc:language>
</cp:coreProperties>
</file>