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00" windowWidth="21840" windowHeight="13740" activeTab="1"/>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8" l="1"/>
  <c r="AO35" i="8"/>
  <c r="AO36" i="8"/>
  <c r="AO37" i="8"/>
  <c r="AO38" i="8"/>
  <c r="AO39" i="8"/>
  <c r="AO40" i="8"/>
  <c r="AO41" i="8"/>
  <c r="AO42" i="8"/>
  <c r="AO43" i="8"/>
  <c r="AO44" i="8"/>
  <c r="AO45" i="8"/>
  <c r="AO46" i="8"/>
  <c r="AO47" i="8"/>
  <c r="AO48" i="8"/>
  <c r="AO49" i="8"/>
  <c r="AO50" i="8"/>
  <c r="AO51" i="8"/>
  <c r="AO52" i="8"/>
  <c r="AO53" i="8"/>
  <c r="AO33" i="8"/>
  <c r="AD34" i="8"/>
  <c r="AD35" i="8"/>
  <c r="AD36" i="8"/>
  <c r="AD37" i="8"/>
  <c r="AD38" i="8"/>
  <c r="AD39" i="8"/>
  <c r="AD40" i="8"/>
  <c r="AD41" i="8"/>
  <c r="AD42" i="8"/>
  <c r="AD43" i="8"/>
  <c r="AD44" i="8"/>
  <c r="AD45" i="8"/>
  <c r="AD46" i="8"/>
  <c r="AD47" i="8"/>
  <c r="AD48" i="8"/>
  <c r="AD49" i="8"/>
  <c r="AD50" i="8"/>
  <c r="AD51" i="8"/>
  <c r="AD52" i="8"/>
  <c r="AD53" i="8"/>
  <c r="AD33"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8"/>
  <c r="AL35" i="8"/>
  <c r="AL36" i="8"/>
  <c r="AL37" i="8"/>
  <c r="AL38" i="8"/>
  <c r="AL39" i="8"/>
  <c r="AL40" i="8"/>
  <c r="AL41" i="8"/>
  <c r="AL42" i="8"/>
  <c r="AL43" i="8"/>
  <c r="AL44" i="8"/>
  <c r="AL45" i="8"/>
  <c r="AL46" i="8"/>
  <c r="AL47" i="8"/>
  <c r="AL48" i="8"/>
  <c r="AL49" i="8"/>
  <c r="AL50" i="8"/>
  <c r="AL51" i="8"/>
  <c r="AL52" i="8"/>
  <c r="AL53" i="8"/>
  <c r="AK34" i="8"/>
  <c r="AK35" i="8"/>
  <c r="AK36" i="8"/>
  <c r="AK37" i="8"/>
  <c r="AK38" i="8"/>
  <c r="AK39" i="8"/>
  <c r="AK40" i="8"/>
  <c r="AK41" i="8"/>
  <c r="AK42" i="8"/>
  <c r="AK43" i="8"/>
  <c r="AK44" i="8"/>
  <c r="AK45" i="8"/>
  <c r="AK46" i="8"/>
  <c r="AK47" i="8"/>
  <c r="AK48" i="8"/>
  <c r="AK49" i="8"/>
  <c r="AK50" i="8"/>
  <c r="AK51" i="8"/>
  <c r="AK52" i="8"/>
  <c r="AK53" i="8"/>
  <c r="AA34" i="8"/>
  <c r="AA35" i="8"/>
  <c r="AA36" i="8"/>
  <c r="AA37" i="8"/>
  <c r="AA38" i="8"/>
  <c r="AA39" i="8"/>
  <c r="AA40" i="8"/>
  <c r="AA41" i="8"/>
  <c r="AA42" i="8"/>
  <c r="AA43" i="8"/>
  <c r="AA44" i="8"/>
  <c r="AA45" i="8"/>
  <c r="AA46" i="8"/>
  <c r="AA47" i="8"/>
  <c r="AA48" i="8"/>
  <c r="AA49" i="8"/>
  <c r="AA50" i="8"/>
  <c r="AA51" i="8"/>
  <c r="AA52" i="8"/>
  <c r="AA53" i="8"/>
  <c r="Z34" i="8"/>
  <c r="Z35" i="8"/>
  <c r="Z36" i="8"/>
  <c r="Z37" i="8"/>
  <c r="Z38" i="8"/>
  <c r="Z39" i="8"/>
  <c r="Z40" i="8"/>
  <c r="Z41" i="8"/>
  <c r="Z42" i="8"/>
  <c r="Z43" i="8"/>
  <c r="Z44" i="8"/>
  <c r="Z45" i="8"/>
  <c r="Z46" i="8"/>
  <c r="Z47" i="8"/>
  <c r="Z48" i="8"/>
  <c r="Z49" i="8"/>
  <c r="Z50" i="8"/>
  <c r="Z51" i="8"/>
  <c r="Z52" i="8"/>
  <c r="Z53" i="8"/>
  <c r="AL33" i="8"/>
  <c r="AA33" i="8"/>
  <c r="AK33" i="8"/>
  <c r="Z33"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3" i="8"/>
  <c r="V34" i="8"/>
  <c r="T34" i="8"/>
  <c r="W34" i="8"/>
  <c r="X34" i="8"/>
  <c r="F19" i="8"/>
  <c r="AB34" i="8"/>
  <c r="F24" i="8"/>
  <c r="AC37" i="8"/>
  <c r="T35" i="8"/>
  <c r="U35" i="8"/>
  <c r="V35" i="8"/>
  <c r="W35" i="8"/>
  <c r="X35" i="8"/>
  <c r="AB35" i="8"/>
  <c r="T36" i="8"/>
  <c r="U36" i="8"/>
  <c r="V36" i="8"/>
  <c r="W36" i="8"/>
  <c r="X36" i="8"/>
  <c r="AB36" i="8"/>
  <c r="T37" i="8"/>
  <c r="U37" i="8"/>
  <c r="V37" i="8"/>
  <c r="W37" i="8"/>
  <c r="X37" i="8"/>
  <c r="AB37" i="8"/>
  <c r="T38" i="8"/>
  <c r="U38" i="8"/>
  <c r="V38" i="8"/>
  <c r="W38" i="8"/>
  <c r="X38" i="8"/>
  <c r="AB38" i="8"/>
  <c r="T39" i="8"/>
  <c r="U39" i="8"/>
  <c r="V39" i="8"/>
  <c r="W39" i="8"/>
  <c r="X39" i="8"/>
  <c r="Y39" i="8"/>
  <c r="AB39" i="8"/>
  <c r="T40" i="8"/>
  <c r="U40" i="8"/>
  <c r="V40" i="8"/>
  <c r="W40" i="8"/>
  <c r="X40" i="8"/>
  <c r="AB40" i="8"/>
  <c r="T41" i="8"/>
  <c r="U41" i="8"/>
  <c r="V41" i="8"/>
  <c r="W41" i="8"/>
  <c r="X41" i="8"/>
  <c r="AB41" i="8"/>
  <c r="T42" i="8"/>
  <c r="U42" i="8"/>
  <c r="V42" i="8"/>
  <c r="W42" i="8"/>
  <c r="X42" i="8"/>
  <c r="AB42" i="8"/>
  <c r="T43" i="8"/>
  <c r="U43" i="8"/>
  <c r="V43" i="8"/>
  <c r="W43" i="8"/>
  <c r="X43" i="8"/>
  <c r="Y43" i="8"/>
  <c r="AB43" i="8"/>
  <c r="T44" i="8"/>
  <c r="U44" i="8"/>
  <c r="V44" i="8"/>
  <c r="W44" i="8"/>
  <c r="X44" i="8"/>
  <c r="AB44" i="8"/>
  <c r="T45" i="8"/>
  <c r="U45" i="8"/>
  <c r="V45" i="8"/>
  <c r="W45" i="8"/>
  <c r="X45" i="8"/>
  <c r="AB45" i="8"/>
  <c r="T46" i="8"/>
  <c r="U46" i="8"/>
  <c r="V46" i="8"/>
  <c r="W46" i="8"/>
  <c r="X46" i="8"/>
  <c r="AB46" i="8"/>
  <c r="T47" i="8"/>
  <c r="U47" i="8"/>
  <c r="V47" i="8"/>
  <c r="W47" i="8"/>
  <c r="X47" i="8"/>
  <c r="Y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T53" i="8"/>
  <c r="U53" i="8"/>
  <c r="V53" i="8"/>
  <c r="W53" i="8"/>
  <c r="X53" i="8"/>
  <c r="AB53" i="8"/>
  <c r="T33" i="8"/>
  <c r="U33" i="8"/>
  <c r="V33" i="8"/>
  <c r="W33" i="8"/>
  <c r="X33" i="8"/>
  <c r="AB33" i="8"/>
  <c r="AE53" i="8"/>
  <c r="AF53" i="8"/>
  <c r="AG53" i="8"/>
  <c r="AH53" i="8"/>
  <c r="AI53" i="8"/>
  <c r="AJ53" i="8"/>
  <c r="AM53" i="8"/>
  <c r="AN53" i="8"/>
  <c r="AE52" i="8"/>
  <c r="AF52" i="8"/>
  <c r="AG52" i="8"/>
  <c r="AH52" i="8"/>
  <c r="AI52" i="8"/>
  <c r="AM52" i="8"/>
  <c r="AN52" i="8"/>
  <c r="AE51" i="8"/>
  <c r="AF51" i="8"/>
  <c r="AG51" i="8"/>
  <c r="AH51" i="8"/>
  <c r="AI51" i="8"/>
  <c r="AM51" i="8"/>
  <c r="AN51" i="8"/>
  <c r="AE50" i="8"/>
  <c r="AF50" i="8"/>
  <c r="AG50" i="8"/>
  <c r="AH50" i="8"/>
  <c r="AI50" i="8"/>
  <c r="AM50" i="8"/>
  <c r="AN50" i="8"/>
  <c r="AE49" i="8"/>
  <c r="AF49" i="8"/>
  <c r="AG49" i="8"/>
  <c r="AH49" i="8"/>
  <c r="AI49" i="8"/>
  <c r="AJ49" i="8"/>
  <c r="AM49" i="8"/>
  <c r="AN49" i="8"/>
  <c r="AE48" i="8"/>
  <c r="AF48" i="8"/>
  <c r="AG48" i="8"/>
  <c r="AH48" i="8"/>
  <c r="AI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J41" i="8"/>
  <c r="AM41" i="8"/>
  <c r="AN41" i="8"/>
  <c r="AE40" i="8"/>
  <c r="AF40" i="8"/>
  <c r="AG40" i="8"/>
  <c r="AH40" i="8"/>
  <c r="AI40" i="8"/>
  <c r="AJ40" i="8"/>
  <c r="AM40" i="8"/>
  <c r="AN40" i="8"/>
  <c r="AE39" i="8"/>
  <c r="AF39" i="8"/>
  <c r="AG39" i="8"/>
  <c r="AH39" i="8"/>
  <c r="AI39" i="8"/>
  <c r="AM39" i="8"/>
  <c r="AN39" i="8"/>
  <c r="AE38" i="8"/>
  <c r="AF38" i="8"/>
  <c r="AG38" i="8"/>
  <c r="AH38" i="8"/>
  <c r="AI38" i="8"/>
  <c r="AM38" i="8"/>
  <c r="AN38" i="8"/>
  <c r="AE37" i="8"/>
  <c r="AF37" i="8"/>
  <c r="AG37" i="8"/>
  <c r="AH37" i="8"/>
  <c r="AI37" i="8"/>
  <c r="AJ37" i="8"/>
  <c r="AM37" i="8"/>
  <c r="AN37" i="8"/>
  <c r="AE36" i="8"/>
  <c r="AF36" i="8"/>
  <c r="AG36" i="8"/>
  <c r="AH36" i="8"/>
  <c r="AI36" i="8"/>
  <c r="AJ36" i="8"/>
  <c r="AM36" i="8"/>
  <c r="AN36" i="8"/>
  <c r="AE35" i="8"/>
  <c r="AF35" i="8"/>
  <c r="AG35" i="8"/>
  <c r="AH35" i="8"/>
  <c r="AI35" i="8"/>
  <c r="AM35" i="8"/>
  <c r="AN35" i="8"/>
  <c r="AE34" i="8"/>
  <c r="AF34" i="8"/>
  <c r="AG34" i="8"/>
  <c r="AH34" i="8"/>
  <c r="AI34" i="8"/>
  <c r="AM34" i="8"/>
  <c r="AN34" i="8"/>
  <c r="AE33" i="8"/>
  <c r="AF33" i="8"/>
  <c r="AG33" i="8"/>
  <c r="AH33" i="8"/>
  <c r="AI33" i="8"/>
  <c r="AJ33" i="8"/>
  <c r="AM33" i="8"/>
  <c r="AN33" i="8"/>
  <c r="C24" i="8"/>
  <c r="AC53" i="8"/>
  <c r="Y53" i="8"/>
  <c r="AC41" i="8"/>
  <c r="U34" i="8"/>
  <c r="AC45" i="8"/>
  <c r="Y37" i="8"/>
  <c r="Y41" i="8"/>
  <c r="Y45" i="8"/>
  <c r="Y49" i="8"/>
  <c r="AJ51" i="8"/>
  <c r="AJ47" i="8"/>
  <c r="AJ43" i="8"/>
  <c r="AJ39" i="8"/>
  <c r="AJ35" i="8"/>
  <c r="Y38" i="8"/>
  <c r="Y42" i="8"/>
  <c r="Y46" i="8"/>
  <c r="Y50" i="8"/>
  <c r="Y33" i="8"/>
  <c r="AJ50" i="8"/>
  <c r="AJ46" i="8"/>
  <c r="AJ42" i="8"/>
  <c r="AJ38" i="8"/>
  <c r="AJ34" i="8"/>
  <c r="Y34" i="8"/>
  <c r="Y36" i="8"/>
  <c r="AC36" i="8"/>
  <c r="Y40" i="8"/>
  <c r="Y44" i="8"/>
  <c r="Y48" i="8"/>
  <c r="Y52" i="8"/>
  <c r="AJ52" i="8"/>
  <c r="AJ48" i="8"/>
  <c r="AJ44" i="8"/>
  <c r="AC35" i="8"/>
  <c r="AC39" i="8"/>
  <c r="AC43" i="8"/>
  <c r="AC47" i="8"/>
  <c r="AC51" i="8"/>
  <c r="AC40" i="8"/>
  <c r="AC44" i="8"/>
  <c r="AC48" i="8"/>
  <c r="AC52" i="8"/>
  <c r="AC34" i="8"/>
  <c r="AC38" i="8"/>
  <c r="AC42" i="8"/>
  <c r="AC46" i="8"/>
  <c r="AC50" i="8"/>
  <c r="AC33" i="8"/>
  <c r="Y51" i="8"/>
  <c r="AC49" i="8"/>
  <c r="Y35" i="8"/>
</calcChain>
</file>

<file path=xl/sharedStrings.xml><?xml version="1.0" encoding="utf-8"?>
<sst xmlns="http://schemas.openxmlformats.org/spreadsheetml/2006/main" count="195" uniqueCount="130">
  <si>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</si>
  <si>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</si>
  <si>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</si>
  <si>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</si>
  <si>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</si>
  <si>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</si>
  <si>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</si>
  <si>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</si>
  <si>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</si>
  <si>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</si>
  <si>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</si>
  <si>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</si>
  <si>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</si>
  <si>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</si>
  <si>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</si>
  <si>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</si>
  <si>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</si>
  <si>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</si>
  <si>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</si>
  <si>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</si>
  <si>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</si>
  <si>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</si>
  <si>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</si>
  <si>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</si>
  <si>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</si>
  <si>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</si>
  <si>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</si>
  <si>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</si>
  <si>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</si>
  <si>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</si>
  <si>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</si>
  <si>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</si>
  <si>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</si>
  <si>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</si>
  <si>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</si>
  <si>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</si>
  <si>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</si>
  <si>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</si>
  <si>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</si>
  <si>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</si>
  <si>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</si>
  <si>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</si>
  <si>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</si>
  <si>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</si>
  <si>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</si>
  <si>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</si>
  <si>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</si>
  <si>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</si>
  <si>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</si>
  <si>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</si>
  <si>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</si>
  <si>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</si>
  <si>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</si>
  <si>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</si>
  <si>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</si>
  <si>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</si>
  <si>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</si>
  <si>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</si>
  <si>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</si>
  <si>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</si>
  <si>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</si>
  <si>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</si>
  <si>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</si>
  <si>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</si>
  <si>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</si>
  <si>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</si>
  <si>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</si>
  <si>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</si>
  <si>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</si>
  <si>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</si>
  <si>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</si>
  <si>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</si>
  <si>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</si>
  <si>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</si>
  <si>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</si>
  <si>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</si>
  <si>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</si>
  <si>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</si>
  <si>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</si>
  <si>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</si>
  <si>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</si>
  <si>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</si>
  <si>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</si>
  <si>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</si>
  <si>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</si>
  <si>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</si>
  <si>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</si>
  <si>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</si>
  <si>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</si>
  <si>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</si>
  <si>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</si>
  <si>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</si>
  <si>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</si>
  <si>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</si>
  <si>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</si>
  <si>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</si>
  <si>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</si>
  <si>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</si>
  <si>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</si>
  <si>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</si>
  <si>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</si>
  <si>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</si>
  <si>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</si>
  <si>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</si>
  <si>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</si>
  <si>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</si>
  <si>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</si>
  <si>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</si>
  <si>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</si>
  <si>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</si>
  <si>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</si>
  <si>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</si>
  <si>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</si>
  <si>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</si>
  <si>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</si>
  <si>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</si>
  <si>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</si>
  <si>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</si>
  <si>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</si>
  <si>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</si>
  <si>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</si>
  <si>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</si>
  <si>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</si>
  <si>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</si>
  <si>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</si>
  <si>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</si>
  <si>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Excluding humans</t>
  </si>
  <si>
    <t>Exclusing humans</t>
  </si>
  <si>
    <t>Source</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</si>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</sst>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0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3724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1">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23" fillId="0" borderId="17" xfId="0" applyFont="1" applyBorder="1" applyAlignment="1">
      <alignment horizontal="right"/>
    </xf>
    <xf numFmtId="2" fontId="0" fillId="0" borderId="0" xfId="0" applyNumberFormat="1" applyAlignment="1">
      <alignment horizontal="center"/>
    </xf>
    <xf numFmtId="0" fontId="0" fillId="0" borderId="0" xfId="0" applyAlignment="1">
      <alignment horizontal="center"/>
    </xf>
    <xf numFmtId="0" fontId="0" fillId="0" borderId="0" xfId="0"/>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462" applyNumberFormat="1" applyFont="1"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2" fontId="0" fillId="0" borderId="24"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43" fontId="32" fillId="0" borderId="0" xfId="1" applyFont="1" applyBorder="1" applyAlignment="1">
      <alignment horizontal="center"/>
    </xf>
    <xf numFmtId="166" fontId="0" fillId="0" borderId="24" xfId="1" applyNumberFormat="1" applyFont="1" applyBorder="1"/>
    <xf numFmtId="1" fontId="0" fillId="0" borderId="24"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166" fontId="40" fillId="0" borderId="0" xfId="0" applyNumberFormat="1" applyFont="1" applyAlignment="1">
      <alignment horizontal="center" vertic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23" fillId="0" borderId="33" xfId="0" applyFont="1" applyBorder="1" applyAlignment="1">
      <alignment horizontal="right"/>
    </xf>
    <xf numFmtId="0" fontId="0" fillId="0" borderId="21" xfId="0" applyBorder="1" applyAlignment="1">
      <alignment horizontal="center"/>
    </xf>
    <xf numFmtId="0" fontId="23" fillId="0" borderId="34"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31" xfId="0" applyNumberFormat="1" applyBorder="1" applyAlignment="1">
      <alignment horizontal="center" vertical="center"/>
    </xf>
    <xf numFmtId="2" fontId="32" fillId="0" borderId="0" xfId="1" applyNumberFormat="1" applyFont="1" applyBorder="1" applyAlignment="1">
      <alignment horizontal="center"/>
    </xf>
    <xf numFmtId="2" fontId="32" fillId="0" borderId="24" xfId="1" applyNumberFormat="1" applyFont="1" applyBorder="1" applyAlignment="1">
      <alignment horizontal="center"/>
    </xf>
    <xf numFmtId="43" fontId="0" fillId="0" borderId="31" xfId="1" applyFont="1" applyBorder="1" applyAlignment="1">
      <alignment horizontal="center"/>
    </xf>
    <xf numFmtId="168" fontId="0" fillId="0" borderId="24" xfId="0" applyNumberFormat="1" applyBorder="1"/>
    <xf numFmtId="168"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3724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704"/>
    <cellStyle name="ANCLAS,REZONES Y SUS PARTES,DE FUNDICION,DE HIERRO O DE ACERO 3" xfId="291"/>
    <cellStyle name="ANCLAS,REZONES Y SUS PARTES,DE FUNDICION,DE HIERRO O DE ACERO 3 2" xfId="456"/>
    <cellStyle name="ANCLAS,REZONES Y SUS PARTES,DE FUNDICION,DE HIERRO O DE ACERO 3 3" xfId="15902"/>
    <cellStyle name="ANCLAS,REZONES Y SUS PARTES,DE FUNDICION,DE HIERRO O DE ACERO 4" xfId="15269"/>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88"/>
    <cellStyle name="Comma 3" xfId="49"/>
    <cellStyle name="Comma 3 2" xfId="460"/>
    <cellStyle name="Comma 3 2 2" xfId="8547"/>
    <cellStyle name="Comma 4" xfId="568"/>
    <cellStyle name="Comma 4 2" xfId="1131"/>
    <cellStyle name="Comma 4 3" xfId="988"/>
    <cellStyle name="Comma 4 4" xfId="910"/>
    <cellStyle name="Comma 9" xfId="321"/>
    <cellStyle name="Comma 9 2" xfId="14543"/>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616"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7"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962" builtinId="9" hidden="1"/>
    <cellStyle name="Followed Hyperlink" xfId="964" builtinId="9" hidden="1"/>
    <cellStyle name="Followed Hyperlink" xfId="966" builtinId="9" hidden="1"/>
    <cellStyle name="Followed Hyperlink" xfId="901" builtinId="9" hidden="1"/>
    <cellStyle name="Followed Hyperlink" xfId="1129" builtinId="9" hidden="1"/>
    <cellStyle name="Followed Hyperlink" xfId="973" builtinId="9" hidden="1"/>
    <cellStyle name="Followed Hyperlink" xfId="1434" builtinId="9" hidden="1"/>
    <cellStyle name="Followed Hyperlink" xfId="1436"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5" builtinId="9" hidden="1"/>
    <cellStyle name="Followed Hyperlink" xfId="3717"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162"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9"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504" builtinId="9" hidden="1"/>
    <cellStyle name="Followed Hyperlink" xfId="4506" builtinId="9" hidden="1"/>
    <cellStyle name="Followed Hyperlink" xfId="4508" builtinId="9" hidden="1"/>
    <cellStyle name="Followed Hyperlink" xfId="4447" builtinId="9" hidden="1"/>
    <cellStyle name="Followed Hyperlink" xfId="4671" builtinId="9" hidden="1"/>
    <cellStyle name="Followed Hyperlink" xfId="4515" builtinId="9" hidden="1"/>
    <cellStyle name="Followed Hyperlink" xfId="4974" builtinId="9" hidden="1"/>
    <cellStyle name="Followed Hyperlink" xfId="4976"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3" builtinId="9" hidden="1"/>
    <cellStyle name="Followed Hyperlink" xfId="7235" builtinId="9" hidden="1"/>
    <cellStyle name="Followed Hyperlink" xfId="6764" builtinId="9" hidden="1"/>
    <cellStyle name="Followed Hyperlink" xfId="6086" builtinId="9" hidden="1"/>
    <cellStyle name="Followed Hyperlink" xfId="5605" builtinId="9" hidden="1"/>
    <cellStyle name="Followed Hyperlink" xfId="5360" builtinId="9" hidden="1"/>
    <cellStyle name="Followed Hyperlink" xfId="5118" builtinId="9" hidden="1"/>
    <cellStyle name="Followed Hyperlink" xfId="6171" builtinId="9" hidden="1"/>
    <cellStyle name="Followed Hyperlink" xfId="5690" builtinId="9" hidden="1"/>
    <cellStyle name="Followed Hyperlink" xfId="5203" builtinId="9" hidden="1"/>
    <cellStyle name="Followed Hyperlink" xfId="4541" builtinId="9" hidden="1"/>
    <cellStyle name="Followed Hyperlink" xfId="4024" builtinId="9" hidden="1"/>
    <cellStyle name="Followed Hyperlink" xfId="6757" builtinId="9" hidden="1"/>
    <cellStyle name="Followed Hyperlink" xfId="6080" builtinId="9" hidden="1"/>
    <cellStyle name="Followed Hyperlink" xfId="5599" builtinId="9" hidden="1"/>
    <cellStyle name="Followed Hyperlink" xfId="7151" builtinId="9" hidden="1"/>
    <cellStyle name="Followed Hyperlink" xfId="4679" builtinId="9" hidden="1"/>
    <cellStyle name="Followed Hyperlink" xfId="6331" builtinId="9" hidden="1"/>
    <cellStyle name="Followed Hyperlink" xfId="5850" builtinId="9" hidden="1"/>
    <cellStyle name="Followed Hyperlink" xfId="7157" builtinId="9" hidden="1"/>
    <cellStyle name="Followed Hyperlink" xfId="6931" builtinId="9" hidden="1"/>
    <cellStyle name="Followed Hyperlink" xfId="4686" builtinId="9" hidden="1"/>
    <cellStyle name="Followed Hyperlink" xfId="5928" builtinId="9" hidden="1"/>
    <cellStyle name="Followed Hyperlink" xfId="5448" builtinId="9" hidden="1"/>
    <cellStyle name="Followed Hyperlink" xfId="4503" builtinId="9" hidden="1"/>
    <cellStyle name="Followed Hyperlink" xfId="4764" builtinId="9" hidden="1"/>
    <cellStyle name="Followed Hyperlink" xfId="6189" builtinId="9" hidden="1"/>
    <cellStyle name="Followed Hyperlink" xfId="5708" builtinId="9" hidden="1"/>
    <cellStyle name="Followed Hyperlink" xfId="5221" builtinId="9" hidden="1"/>
    <cellStyle name="Followed Hyperlink" xfId="4977" builtinId="9" hidden="1"/>
    <cellStyle name="Followed Hyperlink" xfId="4180" builtinId="9" hidden="1"/>
    <cellStyle name="Followed Hyperlink" xfId="613" builtinId="9" hidden="1"/>
    <cellStyle name="Followed Hyperlink" xfId="4020" builtinId="9" hidden="1"/>
    <cellStyle name="Followed Hyperlink" xfId="4018" builtinId="9" hidden="1"/>
    <cellStyle name="Followed Hyperlink" xfId="4016" builtinId="9" hidden="1"/>
    <cellStyle name="Followed Hyperlink" xfId="4014" builtinId="9" hidden="1"/>
    <cellStyle name="Followed Hyperlink" xfId="4012" builtinId="9" hidden="1"/>
    <cellStyle name="Followed Hyperlink" xfId="4011" builtinId="9" hidden="1"/>
    <cellStyle name="Followed Hyperlink" xfId="4009" builtinId="9" hidden="1"/>
    <cellStyle name="Followed Hyperlink" xfId="4007" builtinId="9" hidden="1"/>
    <cellStyle name="Followed Hyperlink" xfId="4005" builtinId="9" hidden="1"/>
    <cellStyle name="Followed Hyperlink" xfId="4003" builtinId="9" hidden="1"/>
    <cellStyle name="Followed Hyperlink" xfId="612" builtinId="9" hidden="1"/>
    <cellStyle name="Followed Hyperlink" xfId="4000" builtinId="9" hidden="1"/>
    <cellStyle name="Followed Hyperlink" xfId="3998" builtinId="9" hidden="1"/>
    <cellStyle name="Followed Hyperlink" xfId="3996" builtinId="9" hidden="1"/>
    <cellStyle name="Followed Hyperlink" xfId="3994" builtinId="9" hidden="1"/>
    <cellStyle name="Followed Hyperlink" xfId="3992" builtinId="9" hidden="1"/>
    <cellStyle name="Followed Hyperlink" xfId="3719" builtinId="9" hidden="1"/>
    <cellStyle name="Followed Hyperlink" xfId="3990" builtinId="9" hidden="1"/>
    <cellStyle name="Followed Hyperlink" xfId="3987" builtinId="9" hidden="1"/>
    <cellStyle name="Followed Hyperlink" xfId="3985" builtinId="9" hidden="1"/>
    <cellStyle name="Followed Hyperlink" xfId="490" builtinId="9" hidden="1"/>
    <cellStyle name="Followed Hyperlink" xfId="4454" builtinId="9" hidden="1"/>
    <cellStyle name="Followed Hyperlink" xfId="4673" builtinId="9" hidden="1"/>
    <cellStyle name="Followed Hyperlink" xfId="3723" builtinId="9" hidden="1"/>
    <cellStyle name="Followed Hyperlink" xfId="504" builtinId="9" hidden="1"/>
    <cellStyle name="Followed Hyperlink" xfId="3981" builtinId="9" hidden="1"/>
    <cellStyle name="Followed Hyperlink" xfId="3979" builtinId="9" hidden="1"/>
    <cellStyle name="Followed Hyperlink" xfId="3977" builtinId="9" hidden="1"/>
    <cellStyle name="Followed Hyperlink" xfId="3975" builtinId="9" hidden="1"/>
    <cellStyle name="Followed Hyperlink" xfId="494" builtinId="9" hidden="1"/>
    <cellStyle name="Followed Hyperlink" xfId="3972" builtinId="9" hidden="1"/>
    <cellStyle name="Followed Hyperlink" xfId="3970" builtinId="9" hidden="1"/>
    <cellStyle name="Followed Hyperlink" xfId="3968" builtinId="9" hidden="1"/>
    <cellStyle name="Followed Hyperlink" xfId="3966" builtinId="9" hidden="1"/>
    <cellStyle name="Followed Hyperlink" xfId="3964"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925" builtinId="9" hidden="1"/>
    <cellStyle name="Followed Hyperlink" xfId="3923" builtinId="9" hidden="1"/>
    <cellStyle name="Followed Hyperlink" xfId="3921" builtinId="9" hidden="1"/>
    <cellStyle name="Followed Hyperlink" xfId="525" builtinId="9" hidden="1"/>
    <cellStyle name="Followed Hyperlink" xfId="3918" builtinId="9" hidden="1"/>
    <cellStyle name="Followed Hyperlink" xfId="3916" builtinId="9" hidden="1"/>
    <cellStyle name="Followed Hyperlink" xfId="3914" builtinId="9" hidden="1"/>
    <cellStyle name="Followed Hyperlink" xfId="3912" builtinId="9" hidden="1"/>
    <cellStyle name="Followed Hyperlink" xfId="3905" builtinId="9" hidden="1"/>
    <cellStyle name="Followed Hyperlink" xfId="3903" builtinId="9" hidden="1"/>
    <cellStyle name="Followed Hyperlink" xfId="3902" builtinId="9" hidden="1"/>
    <cellStyle name="Followed Hyperlink" xfId="3900" builtinId="9" hidden="1"/>
    <cellStyle name="Followed Hyperlink" xfId="3898" builtinId="9" hidden="1"/>
    <cellStyle name="Followed Hyperlink" xfId="3896" builtinId="9" hidden="1"/>
    <cellStyle name="Followed Hyperlink" xfId="3894" builtinId="9" hidden="1"/>
    <cellStyle name="Followed Hyperlink" xfId="513" builtinId="9" hidden="1"/>
    <cellStyle name="Followed Hyperlink" xfId="3891" builtinId="9" hidden="1"/>
    <cellStyle name="Followed Hyperlink" xfId="3889" builtinId="9" hidden="1"/>
    <cellStyle name="Followed Hyperlink" xfId="3887" builtinId="9" hidden="1"/>
    <cellStyle name="Followed Hyperlink" xfId="3885" builtinId="9" hidden="1"/>
    <cellStyle name="Followed Hyperlink" xfId="3883" builtinId="9" hidden="1"/>
    <cellStyle name="Followed Hyperlink" xfId="3882" builtinId="9" hidden="1"/>
    <cellStyle name="Followed Hyperlink" xfId="3880" builtinId="9" hidden="1"/>
    <cellStyle name="Followed Hyperlink" xfId="3878" builtinId="9" hidden="1"/>
    <cellStyle name="Followed Hyperlink" xfId="3876" builtinId="9" hidden="1"/>
    <cellStyle name="Followed Hyperlink" xfId="3874" builtinId="9" hidden="1"/>
    <cellStyle name="Followed Hyperlink" xfId="521" builtinId="9" hidden="1"/>
    <cellStyle name="Followed Hyperlink" xfId="3871" builtinId="9" hidden="1"/>
    <cellStyle name="Followed Hyperlink" xfId="3869" builtinId="9" hidden="1"/>
    <cellStyle name="Followed Hyperlink" xfId="3867" builtinId="9" hidden="1"/>
    <cellStyle name="Followed Hyperlink" xfId="3865" builtinId="9" hidden="1"/>
    <cellStyle name="Followed Hyperlink" xfId="3863" builtinId="9" hidden="1"/>
    <cellStyle name="Followed Hyperlink" xfId="3862" builtinId="9" hidden="1"/>
    <cellStyle name="Followed Hyperlink" xfId="3860" builtinId="9" hidden="1"/>
    <cellStyle name="Followed Hyperlink" xfId="3858" builtinId="9" hidden="1"/>
    <cellStyle name="Followed Hyperlink" xfId="3856" builtinId="9" hidden="1"/>
    <cellStyle name="Followed Hyperlink" xfId="3854" builtinId="9" hidden="1"/>
    <cellStyle name="Followed Hyperlink" xfId="505" builtinId="9" hidden="1"/>
    <cellStyle name="Followed Hyperlink" xfId="3851" builtinId="9" hidden="1"/>
    <cellStyle name="Followed Hyperlink" xfId="3849" builtinId="9" hidden="1"/>
    <cellStyle name="Followed Hyperlink" xfId="3847" builtinId="9" hidden="1"/>
    <cellStyle name="Followed Hyperlink" xfId="3845" builtinId="9" hidden="1"/>
    <cellStyle name="Followed Hyperlink" xfId="3843" builtinId="9" hidden="1"/>
    <cellStyle name="Followed Hyperlink" xfId="3842" builtinId="9" hidden="1"/>
    <cellStyle name="Followed Hyperlink" xfId="3840" builtinId="9" hidden="1"/>
    <cellStyle name="Followed Hyperlink" xfId="3838" builtinId="9" hidden="1"/>
    <cellStyle name="Followed Hyperlink" xfId="3836" builtinId="9" hidden="1"/>
    <cellStyle name="Followed Hyperlink" xfId="3834" builtinId="9" hidden="1"/>
    <cellStyle name="Followed Hyperlink" xfId="516" builtinId="9" hidden="1"/>
    <cellStyle name="Followed Hyperlink" xfId="3831" builtinId="9" hidden="1"/>
    <cellStyle name="Followed Hyperlink" xfId="3829" builtinId="9" hidden="1"/>
    <cellStyle name="Followed Hyperlink" xfId="3827" builtinId="9" hidden="1"/>
    <cellStyle name="Followed Hyperlink" xfId="3825" builtinId="9" hidden="1"/>
    <cellStyle name="Followed Hyperlink" xfId="3823" builtinId="9" hidden="1"/>
    <cellStyle name="Followed Hyperlink" xfId="3822" builtinId="9" hidden="1"/>
    <cellStyle name="Followed Hyperlink" xfId="3820" builtinId="9" hidden="1"/>
    <cellStyle name="Followed Hyperlink" xfId="3818" builtinId="9" hidden="1"/>
    <cellStyle name="Followed Hyperlink" xfId="3816" builtinId="9" hidden="1"/>
    <cellStyle name="Followed Hyperlink" xfId="3814" builtinId="9" hidden="1"/>
    <cellStyle name="Followed Hyperlink" xfId="524" builtinId="9" hidden="1"/>
    <cellStyle name="Followed Hyperlink" xfId="3811" builtinId="9" hidden="1"/>
    <cellStyle name="Followed Hyperlink" xfId="3809" builtinId="9" hidden="1"/>
    <cellStyle name="Followed Hyperlink" xfId="3807" builtinId="9" hidden="1"/>
    <cellStyle name="Followed Hyperlink" xfId="3805" builtinId="9" hidden="1"/>
    <cellStyle name="Followed Hyperlink" xfId="3803" builtinId="9" hidden="1"/>
    <cellStyle name="Followed Hyperlink" xfId="3802" builtinId="9" hidden="1"/>
    <cellStyle name="Followed Hyperlink" xfId="3800" builtinId="9" hidden="1"/>
    <cellStyle name="Followed Hyperlink" xfId="3798" builtinId="9" hidden="1"/>
    <cellStyle name="Followed Hyperlink" xfId="3796" builtinId="9" hidden="1"/>
    <cellStyle name="Followed Hyperlink" xfId="3789" builtinId="9" hidden="1"/>
    <cellStyle name="Followed Hyperlink" xfId="3788" builtinId="9" hidden="1"/>
    <cellStyle name="Followed Hyperlink" xfId="3787" builtinId="9" hidden="1"/>
    <cellStyle name="Followed Hyperlink" xfId="523" builtinId="9" hidden="1"/>
    <cellStyle name="Followed Hyperlink" xfId="3786" builtinId="9" hidden="1"/>
    <cellStyle name="Followed Hyperlink" xfId="3785" builtinId="9" hidden="1"/>
    <cellStyle name="Followed Hyperlink" xfId="3784" builtinId="9" hidden="1"/>
    <cellStyle name="Followed Hyperlink" xfId="3783" builtinId="9" hidden="1"/>
    <cellStyle name="Followed Hyperlink" xfId="3782" builtinId="9" hidden="1"/>
    <cellStyle name="Followed Hyperlink" xfId="3781" builtinId="9" hidden="1"/>
    <cellStyle name="Followed Hyperlink" xfId="3780" builtinId="9" hidden="1"/>
    <cellStyle name="Followed Hyperlink" xfId="3779" builtinId="9" hidden="1"/>
    <cellStyle name="Followed Hyperlink" xfId="3778" builtinId="9" hidden="1"/>
    <cellStyle name="Followed Hyperlink" xfId="3777" builtinId="9" hidden="1"/>
    <cellStyle name="Followed Hyperlink" xfId="520" builtinId="9" hidden="1"/>
    <cellStyle name="Followed Hyperlink" xfId="3776" builtinId="9" hidden="1"/>
    <cellStyle name="Followed Hyperlink" xfId="3775" builtinId="9" hidden="1"/>
    <cellStyle name="Followed Hyperlink" xfId="3774" builtinId="9" hidden="1"/>
    <cellStyle name="Followed Hyperlink" xfId="3773" builtinId="9" hidden="1"/>
    <cellStyle name="Followed Hyperlink" xfId="3772" builtinId="9" hidden="1"/>
    <cellStyle name="Followed Hyperlink" xfId="3771" builtinId="9" hidden="1"/>
    <cellStyle name="Followed Hyperlink" xfId="3770" builtinId="9" hidden="1"/>
    <cellStyle name="Followed Hyperlink" xfId="3769" builtinId="9" hidden="1"/>
    <cellStyle name="Followed Hyperlink" xfId="3768" builtinId="9" hidden="1"/>
    <cellStyle name="Followed Hyperlink" xfId="514" builtinId="9" hidden="1"/>
    <cellStyle name="Followed Hyperlink" xfId="3767" builtinId="9" hidden="1"/>
    <cellStyle name="Followed Hyperlink" xfId="3766" builtinId="9" hidden="1"/>
    <cellStyle name="Followed Hyperlink" xfId="3765" builtinId="9" hidden="1"/>
    <cellStyle name="Followed Hyperlink" xfId="3764" builtinId="9" hidden="1"/>
    <cellStyle name="Followed Hyperlink" xfId="3763" builtinId="9" hidden="1"/>
    <cellStyle name="Followed Hyperlink" xfId="3762" builtinId="9" hidden="1"/>
    <cellStyle name="Followed Hyperlink" xfId="3761" builtinId="9" hidden="1"/>
    <cellStyle name="Followed Hyperlink" xfId="3760" builtinId="9" hidden="1"/>
    <cellStyle name="Followed Hyperlink" xfId="3759" builtinId="9" hidden="1"/>
    <cellStyle name="Followed Hyperlink" xfId="3758" builtinId="9" hidden="1"/>
    <cellStyle name="Followed Hyperlink" xfId="508" builtinId="9" hidden="1"/>
    <cellStyle name="Followed Hyperlink" xfId="3757" builtinId="9" hidden="1"/>
    <cellStyle name="Followed Hyperlink" xfId="3756" builtinId="9" hidden="1"/>
    <cellStyle name="Followed Hyperlink" xfId="3755" builtinId="9" hidden="1"/>
    <cellStyle name="Followed Hyperlink" xfId="3754" builtinId="9" hidden="1"/>
    <cellStyle name="Followed Hyperlink" xfId="3753" builtinId="9" hidden="1"/>
    <cellStyle name="Followed Hyperlink" xfId="3752"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522"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512"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495"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4063" builtinId="9" hidden="1"/>
    <cellStyle name="Followed Hyperlink" xfId="4065" builtinId="9" hidden="1"/>
    <cellStyle name="Followed Hyperlink" xfId="4066" builtinId="9" hidden="1"/>
    <cellStyle name="Followed Hyperlink" xfId="4113" builtinId="9" hidden="1"/>
    <cellStyle name="Followed Hyperlink" xfId="4529" builtinId="9" hidden="1"/>
    <cellStyle name="Followed Hyperlink" xfId="4160" builtinId="9" hidden="1"/>
    <cellStyle name="Followed Hyperlink" xfId="4179" builtinId="9" hidden="1"/>
    <cellStyle name="Followed Hyperlink" xfId="4484" builtinId="9" hidden="1"/>
    <cellStyle name="Followed Hyperlink" xfId="4072" builtinId="9" hidden="1"/>
    <cellStyle name="Followed Hyperlink" xfId="4110" builtinId="9" hidden="1"/>
    <cellStyle name="Followed Hyperlink" xfId="4112" builtinId="9" hidden="1"/>
    <cellStyle name="Followed Hyperlink" xfId="4074" builtinId="9" hidden="1"/>
    <cellStyle name="Followed Hyperlink" xfId="4159"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474" builtinId="9" hidden="1"/>
    <cellStyle name="Followed Hyperlink" xfId="4086" builtinId="9" hidden="1"/>
    <cellStyle name="Followed Hyperlink" xfId="4088" builtinId="9" hidden="1"/>
    <cellStyle name="Followed Hyperlink" xfId="4455" builtinId="9" hidden="1"/>
    <cellStyle name="Followed Hyperlink" xfId="4158" builtinId="9" hidden="1"/>
    <cellStyle name="Followed Hyperlink" xfId="4480" builtinId="9" hidden="1"/>
    <cellStyle name="Followed Hyperlink" xfId="501" builtinId="9" hidden="1"/>
    <cellStyle name="Followed Hyperlink" xfId="4528" builtinId="9" hidden="1"/>
    <cellStyle name="Followed Hyperlink" xfId="4497" builtinId="9" hidden="1"/>
    <cellStyle name="Followed Hyperlink" xfId="5440" builtinId="9" hidden="1"/>
    <cellStyle name="Followed Hyperlink" xfId="6164" builtinId="9" hidden="1"/>
    <cellStyle name="Followed Hyperlink" xfId="6408" builtinId="9" hidden="1"/>
    <cellStyle name="Followed Hyperlink" xfId="4093" builtinId="9" hidden="1"/>
    <cellStyle name="Followed Hyperlink" xfId="4465" builtinId="9" hidden="1"/>
    <cellStyle name="Followed Hyperlink" xfId="5195" builtinId="9" hidden="1"/>
    <cellStyle name="Followed Hyperlink" xfId="4477" builtinId="9" hidden="1"/>
    <cellStyle name="Followed Hyperlink" xfId="4486" builtinId="9" hidden="1"/>
    <cellStyle name="Followed Hyperlink" xfId="4094" builtinId="9" hidden="1"/>
    <cellStyle name="Followed Hyperlink" xfId="4466" builtinId="9" hidden="1"/>
    <cellStyle name="Followed Hyperlink" xfId="5194" builtinId="9" hidden="1"/>
    <cellStyle name="Followed Hyperlink" xfId="4448" builtinId="9" hidden="1"/>
    <cellStyle name="Followed Hyperlink" xfId="6406" builtinId="9" hidden="1"/>
    <cellStyle name="Followed Hyperlink" xfId="4095" builtinId="9" hidden="1"/>
    <cellStyle name="Followed Hyperlink" xfId="4467" builtinId="9" hidden="1"/>
    <cellStyle name="Followed Hyperlink" xfId="4475" builtinId="9" hidden="1"/>
    <cellStyle name="Followed Hyperlink" xfId="4485" builtinId="9" hidden="1"/>
    <cellStyle name="Followed Hyperlink" xfId="4511" builtinId="9" hidden="1"/>
    <cellStyle name="Followed Hyperlink" xfId="4483" builtinId="9" hidden="1"/>
    <cellStyle name="Followed Hyperlink" xfId="7469" builtinId="9" hidden="1"/>
    <cellStyle name="Followed Hyperlink" xfId="7471"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3795" builtinId="9" hidden="1"/>
    <cellStyle name="Followed Hyperlink" xfId="5469" builtinId="9" hidden="1"/>
    <cellStyle name="Followed Hyperlink" xfId="7021" builtinId="9" hidden="1"/>
    <cellStyle name="Followed Hyperlink" xfId="4544" builtinId="9" hidden="1"/>
    <cellStyle name="Followed Hyperlink" xfId="4027" builtinId="9" hidden="1"/>
    <cellStyle name="Followed Hyperlink" xfId="6322" builtinId="9" hidden="1"/>
    <cellStyle name="Followed Hyperlink" xfId="6078" builtinId="9" hidden="1"/>
    <cellStyle name="Followed Hyperlink" xfId="506" builtinId="9" hidden="1"/>
    <cellStyle name="Followed Hyperlink" xfId="6084" builtinId="9" hidden="1"/>
    <cellStyle name="Followed Hyperlink" xfId="4492" builtinId="9" hidden="1"/>
    <cellStyle name="Followed Hyperlink" xfId="7155" builtinId="9" hidden="1"/>
    <cellStyle name="Followed Hyperlink" xfId="6928" builtinId="9" hidden="1"/>
    <cellStyle name="Followed Hyperlink" xfId="5116" builtinId="9" hidden="1"/>
    <cellStyle name="Followed Hyperlink" xfId="6169" builtinId="9" hidden="1"/>
    <cellStyle name="Followed Hyperlink" xfId="5688" builtinId="9" hidden="1"/>
    <cellStyle name="Followed Hyperlink" xfId="4451" builtinId="9" hidden="1"/>
    <cellStyle name="Followed Hyperlink" xfId="4501" builtinId="9" hidden="1"/>
    <cellStyle name="Followed Hyperlink" xfId="5848" builtinId="9" hidden="1"/>
    <cellStyle name="Followed Hyperlink" xfId="6797" builtinId="9" hidden="1"/>
    <cellStyle name="Followed Hyperlink" xfId="5947" builtinId="9" hidden="1"/>
    <cellStyle name="Followed Hyperlink" xfId="5468" builtinId="9" hidden="1"/>
    <cellStyle name="Followed Hyperlink" xfId="4108" builtinId="9" hidden="1"/>
    <cellStyle name="Followed Hyperlink" xfId="4111" builtinId="9" hidden="1"/>
    <cellStyle name="Followed Hyperlink" xfId="3928" builtinId="9" hidden="1"/>
    <cellStyle name="Followed Hyperlink" xfId="3956" builtinId="9" hidden="1"/>
    <cellStyle name="Followed Hyperlink" xfId="4107" builtinId="9" hidden="1"/>
    <cellStyle name="Followed Hyperlink" xfId="7020" builtinId="9" hidden="1"/>
    <cellStyle name="Followed Hyperlink" xfId="4543" builtinId="9" hidden="1"/>
    <cellStyle name="Followed Hyperlink" xfId="3989" builtinId="9" hidden="1"/>
    <cellStyle name="Followed Hyperlink" xfId="4026" builtinId="9" hidden="1"/>
    <cellStyle name="Followed Hyperlink" xfId="6756" builtinId="9" hidden="1"/>
    <cellStyle name="Followed Hyperlink" xfId="5854" builtinId="9" hidden="1"/>
    <cellStyle name="Followed Hyperlink" xfId="5365" builtinId="9" hidden="1"/>
    <cellStyle name="Followed Hyperlink" xfId="6079" builtinId="9" hidden="1"/>
    <cellStyle name="Followed Hyperlink" xfId="4182"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225"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1"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540" builtinId="9" hidden="1"/>
    <cellStyle name="Followed Hyperlink" xfId="8542" builtinId="9" hidden="1"/>
    <cellStyle name="Followed Hyperlink" xfId="8544" builtinId="9" hidden="1"/>
    <cellStyle name="Followed Hyperlink" xfId="8499" builtinId="9" hidden="1"/>
    <cellStyle name="Followed Hyperlink" xfId="8693" builtinId="9" hidden="1"/>
    <cellStyle name="Followed Hyperlink" xfId="8550" builtinId="9" hidden="1"/>
    <cellStyle name="Followed Hyperlink" xfId="8994" builtinId="9" hidden="1"/>
    <cellStyle name="Followed Hyperlink" xfId="8996"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9" builtinId="9" hidden="1"/>
    <cellStyle name="Followed Hyperlink" xfId="9236" builtinId="9" hidden="1"/>
    <cellStyle name="Followed Hyperlink" xfId="8998" builtinId="9" hidden="1"/>
    <cellStyle name="Followed Hyperlink" xfId="3952" builtinId="9" hidden="1"/>
    <cellStyle name="Followed Hyperlink" xfId="5596" builtinId="9" hidden="1"/>
    <cellStyle name="Followed Hyperlink" xfId="10315" builtinId="9" hidden="1"/>
    <cellStyle name="Followed Hyperlink" xfId="9846" builtinId="9" hidden="1"/>
    <cellStyle name="Followed Hyperlink" xfId="9368" builtinId="9" hidden="1"/>
    <cellStyle name="Followed Hyperlink" xfId="9130" builtinId="9" hidden="1"/>
    <cellStyle name="Followed Hyperlink" xfId="8108" builtinId="9" hidden="1"/>
    <cellStyle name="Followed Hyperlink" xfId="9927" builtinId="9" hidden="1"/>
    <cellStyle name="Followed Hyperlink" xfId="9458" builtinId="9" hidden="1"/>
    <cellStyle name="Followed Hyperlink" xfId="8539" builtinId="9" hidden="1"/>
    <cellStyle name="Followed Hyperlink" xfId="8784" builtinId="9" hidden="1"/>
    <cellStyle name="Followed Hyperlink" xfId="10183" builtinId="9" hidden="1"/>
    <cellStyle name="Followed Hyperlink" xfId="9713" builtinId="9" hidden="1"/>
    <cellStyle name="Followed Hyperlink" xfId="9235" builtinId="9" hidden="1"/>
    <cellStyle name="Followed Hyperlink" xfId="8997" builtinId="9" hidden="1"/>
    <cellStyle name="Followed Hyperlink" xfId="3794" builtinId="9" hidden="1"/>
    <cellStyle name="Followed Hyperlink" xfId="4052" builtinId="9" hidden="1"/>
    <cellStyle name="Followed Hyperlink" xfId="6320" builtinId="9" hidden="1"/>
    <cellStyle name="Followed Hyperlink" xfId="6753" builtinId="9" hidden="1"/>
    <cellStyle name="Followed Hyperlink" xfId="4185" builtinId="9" hidden="1"/>
    <cellStyle name="Followed Hyperlink" xfId="4982" builtinId="9" hidden="1"/>
    <cellStyle name="Followed Hyperlink" xfId="7022" builtinId="9" hidden="1"/>
    <cellStyle name="Followed Hyperlink" xfId="5225" builtinId="9" hidden="1"/>
    <cellStyle name="Followed Hyperlink" xfId="5713" builtinId="9" hidden="1"/>
    <cellStyle name="Followed Hyperlink" xfId="4100" builtinId="9" hidden="1"/>
    <cellStyle name="Followed Hyperlink" xfId="6194" builtinId="9" hidden="1"/>
    <cellStyle name="Followed Hyperlink" xfId="4458" builtinId="9" hidden="1"/>
    <cellStyle name="Followed Hyperlink" xfId="4054" builtinId="9" hidden="1"/>
    <cellStyle name="Followed Hyperlink" xfId="4500" builtinId="9" hidden="1"/>
    <cellStyle name="Followed Hyperlink" xfId="5444" builtinId="9" hidden="1"/>
    <cellStyle name="Followed Hyperlink" xfId="4487" builtinId="9" hidden="1"/>
    <cellStyle name="Followed Hyperlink" xfId="6769" builtinId="9" hidden="1"/>
    <cellStyle name="Followed Hyperlink" xfId="3927" builtinId="9" hidden="1"/>
    <cellStyle name="Followed Hyperlink" xfId="517" builtinId="9" hidden="1"/>
    <cellStyle name="Followed Hyperlink" xfId="3954" builtinId="9" hidden="1"/>
    <cellStyle name="Followed Hyperlink" xfId="6075" builtinId="9" hidden="1"/>
    <cellStyle name="Followed Hyperlink" xfId="6091" builtinId="9" hidden="1"/>
    <cellStyle name="Followed Hyperlink" xfId="5115" builtinId="9" hidden="1"/>
    <cellStyle name="Followed Hyperlink" xfId="7541" builtinId="9" hidden="1"/>
    <cellStyle name="Followed Hyperlink" xfId="8506" builtinId="9" hidden="1"/>
    <cellStyle name="Followed Hyperlink" xfId="8098" builtinId="9" hidden="1"/>
    <cellStyle name="Followed Hyperlink" xfId="4034" builtinId="9" hidden="1"/>
    <cellStyle name="Followed Hyperlink" xfId="4055" builtinId="9" hidden="1"/>
    <cellStyle name="Followed Hyperlink" xfId="6763" builtinId="9" hidden="1"/>
    <cellStyle name="Followed Hyperlink" xfId="5846" builtinId="9" hidden="1"/>
    <cellStyle name="Followed Hyperlink" xfId="6327" builtinId="9" hidden="1"/>
    <cellStyle name="Followed Hyperlink" xfId="6760" builtinId="9" hidden="1"/>
    <cellStyle name="Followed Hyperlink" xfId="7540" builtinId="9" hidden="1"/>
    <cellStyle name="Followed Hyperlink" xfId="7148" builtinId="9" hidden="1"/>
    <cellStyle name="Followed Hyperlink" xfId="5351" builtinId="9" hidden="1"/>
    <cellStyle name="Followed Hyperlink" xfId="5840" builtinId="9" hidden="1"/>
    <cellStyle name="Followed Hyperlink" xfId="6321" builtinId="9" hidden="1"/>
    <cellStyle name="Followed Hyperlink" xfId="4517" builtinId="9" hidden="1"/>
    <cellStyle name="Followed Hyperlink" xfId="4029" builtinId="9" hidden="1"/>
    <cellStyle name="Followed Hyperlink" xfId="4546" builtinId="9" hidden="1"/>
    <cellStyle name="Followed Hyperlink" xfId="5710" builtinId="9" hidden="1"/>
    <cellStyle name="Followed Hyperlink" xfId="4058" builtinId="9" hidden="1"/>
    <cellStyle name="Followed Hyperlink" xfId="7023" builtinId="9" hidden="1"/>
    <cellStyle name="Followed Hyperlink" xfId="4050" builtinId="9" hidden="1"/>
    <cellStyle name="Followed Hyperlink" xfId="5471" builtinId="9" hidden="1"/>
    <cellStyle name="Followed Hyperlink" xfId="4037" builtinId="9" hidden="1"/>
    <cellStyle name="Followed Hyperlink" xfId="5950" builtinId="9" hidden="1"/>
    <cellStyle name="Followed Hyperlink" xfId="4481" builtinId="9" hidden="1"/>
    <cellStyle name="Followed Hyperlink" xfId="6800" builtinId="9" hidden="1"/>
    <cellStyle name="Followed Hyperlink" xfId="5202" builtinId="9" hidden="1"/>
    <cellStyle name="Followed Hyperlink" xfId="4452" builtinId="9" hidden="1"/>
    <cellStyle name="Followed Hyperlink" xfId="6773" builtinId="9" hidden="1"/>
    <cellStyle name="Followed Hyperlink" xfId="4061" builtinId="9" hidden="1"/>
    <cellStyle name="Followed Hyperlink" xfId="7518" builtinId="9" hidden="1"/>
    <cellStyle name="Followed Hyperlink" xfId="7558" builtinId="9" hidden="1"/>
    <cellStyle name="Followed Hyperlink" xfId="6759" builtinId="9" hidden="1"/>
    <cellStyle name="Followed Hyperlink" xfId="4056" builtinId="9" hidden="1"/>
    <cellStyle name="Followed Hyperlink" xfId="5689" builtinId="9" hidden="1"/>
    <cellStyle name="Followed Hyperlink" xfId="4687" builtinId="9" hidden="1"/>
    <cellStyle name="Followed Hyperlink" xfId="4097" builtinId="9" hidden="1"/>
    <cellStyle name="Followed Hyperlink" xfId="7546" builtinId="9" hidden="1"/>
    <cellStyle name="Followed Hyperlink" xfId="5120" builtinId="9" hidden="1"/>
    <cellStyle name="Followed Hyperlink" xfId="7158" builtinId="9" hidden="1"/>
    <cellStyle name="Followed Hyperlink" xfId="5362" builtinId="9" hidden="1"/>
    <cellStyle name="Followed Hyperlink" xfId="5607" builtinId="9" hidden="1"/>
    <cellStyle name="Followed Hyperlink" xfId="5851" builtinId="9" hidden="1"/>
    <cellStyle name="Followed Hyperlink" xfId="6088" builtinId="9" hidden="1"/>
    <cellStyle name="Followed Hyperlink" xfId="6332" builtinId="9" hidden="1"/>
    <cellStyle name="Followed Hyperlink" xfId="4979" builtinId="9" hidden="1"/>
    <cellStyle name="Followed Hyperlink" xfId="3939" builtinId="9" hidden="1"/>
    <cellStyle name="Followed Hyperlink" xfId="6766" builtinId="9" hidden="1"/>
    <cellStyle name="Followed Hyperlink" xfId="7544" builtinId="9" hidden="1"/>
    <cellStyle name="Followed Hyperlink" xfId="4030" builtinId="9" hidden="1"/>
    <cellStyle name="Followed Hyperlink" xfId="4187" builtinId="9" hidden="1"/>
    <cellStyle name="Followed Hyperlink" xfId="4476" builtinId="9" hidden="1"/>
    <cellStyle name="Followed Hyperlink" xfId="4547" builtinId="9" hidden="1"/>
    <cellStyle name="Followed Hyperlink" xfId="4984" builtinId="9" hidden="1"/>
    <cellStyle name="Followed Hyperlink" xfId="7024" builtinId="9" hidden="1"/>
    <cellStyle name="Followed Hyperlink" xfId="5227" builtinId="9" hidden="1"/>
    <cellStyle name="Followed Hyperlink" xfId="5472" builtinId="9" hidden="1"/>
    <cellStyle name="Followed Hyperlink" xfId="5715" builtinId="9" hidden="1"/>
    <cellStyle name="Followed Hyperlink" xfId="3941" builtinId="9" hidden="1"/>
    <cellStyle name="Followed Hyperlink" xfId="7542" builtinId="9" hidden="1"/>
    <cellStyle name="Followed Hyperlink" xfId="5951" builtinId="9" hidden="1"/>
    <cellStyle name="Followed Hyperlink" xfId="6196" builtinId="9" hidden="1"/>
    <cellStyle name="Followed Hyperlink" xfId="6801" builtinId="9" hidden="1"/>
    <cellStyle name="Followed Hyperlink" xfId="4462" builtinId="9" hidden="1"/>
    <cellStyle name="Followed Hyperlink" xfId="4904" builtinId="9" hidden="1"/>
    <cellStyle name="Followed Hyperlink" xfId="6772" builtinId="9" hidden="1"/>
    <cellStyle name="Followed Hyperlink" xfId="4498" builtinId="9" hidden="1"/>
    <cellStyle name="Followed Hyperlink" xfId="5198" builtinId="9" hidden="1"/>
    <cellStyle name="Followed Hyperlink" xfId="5442" builtinId="9" hidden="1"/>
    <cellStyle name="Followed Hyperlink" xfId="5686" builtinId="9" hidden="1"/>
    <cellStyle name="Followed Hyperlink" xfId="4765" builtinId="9" hidden="1"/>
    <cellStyle name="Followed Hyperlink" xfId="6796" builtinId="9" hidden="1"/>
    <cellStyle name="Followed Hyperlink" xfId="4473" builtinId="9" hidden="1"/>
    <cellStyle name="Followed Hyperlink" xfId="6166" builtinId="9" hidden="1"/>
    <cellStyle name="Followed Hyperlink" xfId="4691" builtinId="9" hidden="1"/>
    <cellStyle name="Followed Hyperlink" xfId="5124" builtinId="9" hidden="1"/>
    <cellStyle name="Followed Hyperlink" xfId="6932" builtinId="9" hidden="1"/>
    <cellStyle name="Followed Hyperlink" xfId="4493" builtinId="9" hidden="1"/>
    <cellStyle name="Followed Hyperlink" xfId="5366" builtinId="9" hidden="1"/>
    <cellStyle name="Followed Hyperlink" xfId="7162" builtinId="9" hidden="1"/>
    <cellStyle name="Followed Hyperlink" xfId="5611" builtinId="9" hidden="1"/>
    <cellStyle name="Followed Hyperlink" xfId="3942" builtinId="9" hidden="1"/>
    <cellStyle name="Followed Hyperlink" xfId="5855" builtinId="9" hidden="1"/>
    <cellStyle name="Followed Hyperlink" xfId="3940" builtinId="9" hidden="1"/>
    <cellStyle name="Followed Hyperlink" xfId="6092" builtinId="9" hidden="1"/>
    <cellStyle name="Followed Hyperlink" xfId="510" builtinId="9" hidden="1"/>
    <cellStyle name="Followed Hyperlink" xfId="7575" builtinId="9" hidden="1"/>
    <cellStyle name="Followed Hyperlink" xfId="7801" builtinId="9" hidden="1"/>
    <cellStyle name="Followed Hyperlink" xfId="7556" builtinId="9" hidden="1"/>
    <cellStyle name="Followed Hyperlink" xfId="7532" builtinId="9" hidden="1"/>
    <cellStyle name="Followed Hyperlink" xfId="7714" builtinId="9" hidden="1"/>
    <cellStyle name="Followed Hyperlink" xfId="7943" builtinId="9" hidden="1"/>
    <cellStyle name="Followed Hyperlink" xfId="4042" builtinId="9" hidden="1"/>
    <cellStyle name="Followed Hyperlink" xfId="7524" builtinId="9" hidden="1"/>
    <cellStyle name="Followed Hyperlink" xfId="7936" builtinId="9" hidden="1"/>
    <cellStyle name="Followed Hyperlink" xfId="6336" builtinId="9" hidden="1"/>
    <cellStyle name="Followed Hyperlink" xfId="6770" builtinId="9" hidden="1"/>
    <cellStyle name="Followed Hyperlink" xfId="3724" builtinId="9" hidden="1"/>
    <cellStyle name="Followed Hyperlink" xfId="7802" builtinId="9" hidden="1"/>
    <cellStyle name="Followed Hyperlink" xfId="7531" builtinId="9" hidden="1"/>
    <cellStyle name="Followed Hyperlink" xfId="7547" builtinId="9" hidden="1"/>
    <cellStyle name="Followed Hyperlink" xfId="7536" builtinId="9" hidden="1"/>
    <cellStyle name="Followed Hyperlink" xfId="4688" builtinId="9" hidden="1"/>
    <cellStyle name="Followed Hyperlink" xfId="7577" builtinId="9" hidden="1"/>
    <cellStyle name="Followed Hyperlink" xfId="7554" builtinId="9" hidden="1"/>
    <cellStyle name="Followed Hyperlink" xfId="7712" builtinId="9" hidden="1"/>
    <cellStyle name="Followed Hyperlink" xfId="7941" builtinId="9" hidden="1"/>
    <cellStyle name="Followed Hyperlink" xfId="7935" builtinId="9" hidden="1"/>
    <cellStyle name="Followed Hyperlink" xfId="4068" builtinId="9" hidden="1"/>
    <cellStyle name="Followed Hyperlink" xfId="7804" builtinId="9" hidden="1"/>
    <cellStyle name="Followed Hyperlink" xfId="7529" builtinId="9" hidden="1"/>
    <cellStyle name="Followed Hyperlink" xfId="4048" builtinId="9" hidden="1"/>
    <cellStyle name="Followed Hyperlink" xfId="7522" builtinId="9" hidden="1"/>
    <cellStyle name="Followed Hyperlink" xfId="7159" builtinId="9" hidden="1"/>
    <cellStyle name="Followed Hyperlink" xfId="7579" builtinId="9" hidden="1"/>
    <cellStyle name="Followed Hyperlink" xfId="7552" builtinId="9" hidden="1"/>
    <cellStyle name="Followed Hyperlink" xfId="7710" builtinId="9" hidden="1"/>
    <cellStyle name="Followed Hyperlink" xfId="7939" builtinId="9" hidden="1"/>
    <cellStyle name="Followed Hyperlink" xfId="7932" builtinId="9" hidden="1"/>
    <cellStyle name="Followed Hyperlink" xfId="7527" builtinId="9" hidden="1"/>
    <cellStyle name="Followed Hyperlink" xfId="7519" builtinId="9" hidden="1"/>
    <cellStyle name="Followed Hyperlink" xfId="7521" builtinId="9" hidden="1"/>
    <cellStyle name="Followed Hyperlink" xfId="5363" builtinId="9" hidden="1"/>
    <cellStyle name="Followed Hyperlink" xfId="7581" builtinId="9" hidden="1"/>
    <cellStyle name="Followed Hyperlink" xfId="7550" builtinId="9" hidden="1"/>
    <cellStyle name="Followed Hyperlink" xfId="7708" builtinId="9" hidden="1"/>
    <cellStyle name="Followed Hyperlink" xfId="4510" builtinId="9" hidden="1"/>
    <cellStyle name="Followed Hyperlink" xfId="7944" builtinId="9" hidden="1"/>
    <cellStyle name="Followed Hyperlink" xfId="4071" builtinId="9" hidden="1"/>
    <cellStyle name="Followed Hyperlink" xfId="7808" builtinId="9" hidden="1"/>
    <cellStyle name="Followed Hyperlink" xfId="7537" builtinId="9" hidden="1"/>
    <cellStyle name="Followed Hyperlink" xfId="4044" builtinId="9" hidden="1"/>
    <cellStyle name="Followed Hyperlink" xfId="7534" builtinId="9" hidden="1"/>
    <cellStyle name="Followed Hyperlink" xfId="5852" builtinId="9" hidden="1"/>
    <cellStyle name="Followed Hyperlink" xfId="7583" builtinId="9" hidden="1"/>
    <cellStyle name="Followed Hyperlink" xfId="7548" builtinId="9" hidden="1"/>
    <cellStyle name="Followed Hyperlink" xfId="7545" builtinId="9" hidden="1"/>
    <cellStyle name="Followed Hyperlink" xfId="7937" builtinId="9" hidden="1"/>
    <cellStyle name="Followed Hyperlink" xfId="7946" builtinId="9" hidden="1"/>
    <cellStyle name="Followed Hyperlink" xfId="6089" builtinId="9" hidden="1"/>
    <cellStyle name="Followed Hyperlink" xfId="6767" builtinId="9" hidden="1"/>
    <cellStyle name="Followed Hyperlink" xfId="4188" builtinId="9" hidden="1"/>
    <cellStyle name="Followed Hyperlink" xfId="4548" builtinId="9" hidden="1"/>
    <cellStyle name="Followed Hyperlink" xfId="4468" builtinId="9" hidden="1"/>
    <cellStyle name="Followed Hyperlink" xfId="5228" builtinId="9" hidden="1"/>
    <cellStyle name="Followed Hyperlink" xfId="7785" builtinId="9" hidden="1"/>
    <cellStyle name="Followed Hyperlink" xfId="5473" builtinId="9" hidden="1"/>
    <cellStyle name="Followed Hyperlink" xfId="493" builtinId="9" hidden="1"/>
    <cellStyle name="Followed Hyperlink" xfId="6197" builtinId="9" hidden="1"/>
    <cellStyle name="Followed Hyperlink" xfId="4463" builtinId="9" hidden="1"/>
    <cellStyle name="Followed Hyperlink" xfId="4512" builtinId="9" hidden="1"/>
    <cellStyle name="Followed Hyperlink" xfId="5197" builtinId="9" hidden="1"/>
    <cellStyle name="Followed Hyperlink" xfId="7706" builtinId="9" hidden="1"/>
    <cellStyle name="Followed Hyperlink" xfId="5685" builtinId="9" hidden="1"/>
    <cellStyle name="Followed Hyperlink" xfId="6165" builtinId="9" hidden="1"/>
    <cellStyle name="Followed Hyperlink" xfId="5113" builtinId="9" hidden="1"/>
    <cellStyle name="Followed Hyperlink" xfId="5355" builtinId="9" hidden="1"/>
    <cellStyle name="Followed Hyperlink" xfId="4523" builtinId="9" hidden="1"/>
    <cellStyle name="Followed Hyperlink" xfId="3938" builtinId="9" hidden="1"/>
    <cellStyle name="Followed Hyperlink" xfId="5844" builtinId="9" hidden="1"/>
    <cellStyle name="Followed Hyperlink" xfId="6325" builtinId="9" hidden="1"/>
    <cellStyle name="Followed Hyperlink" xfId="4689" builtinId="9" hidden="1"/>
    <cellStyle name="Followed Hyperlink" xfId="7160" builtinId="9" hidden="1"/>
    <cellStyle name="Followed Hyperlink" xfId="4045" builtinId="9" hidden="1"/>
    <cellStyle name="Followed Hyperlink" xfId="4103" builtinId="9" hidden="1"/>
    <cellStyle name="Followed Hyperlink" xfId="7520" builtinId="9" hidden="1"/>
    <cellStyle name="Followed Hyperlink" xfId="5683" builtinId="9" hidden="1"/>
    <cellStyle name="Followed Hyperlink" xfId="7538" builtinId="9" hidden="1"/>
    <cellStyle name="Followed Hyperlink" xfId="4521" builtinId="9" hidden="1"/>
    <cellStyle name="Followed Hyperlink" xfId="4514" builtinId="9" hidden="1"/>
    <cellStyle name="Followed Hyperlink" xfId="6090" builtinId="9" hidden="1"/>
    <cellStyle name="Followed Hyperlink" xfId="5222" builtinId="9" hidden="1"/>
    <cellStyle name="Followed Hyperlink" xfId="6191" builtinId="9" hidden="1"/>
    <cellStyle name="Followed Hyperlink" xfId="5842" builtinId="9" hidden="1"/>
    <cellStyle name="Followed Hyperlink" xfId="4049"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7580"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4"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413" builtinId="9" hidden="1"/>
    <cellStyle name="Followed Hyperlink" xfId="11415" builtinId="9" hidden="1"/>
    <cellStyle name="Followed Hyperlink" xfId="11417" builtinId="9" hidden="1"/>
    <cellStyle name="Followed Hyperlink" xfId="11370" builtinId="9" hidden="1"/>
    <cellStyle name="Followed Hyperlink" xfId="11566" builtinId="9" hidden="1"/>
    <cellStyle name="Followed Hyperlink" xfId="11422" builtinId="9" hidden="1"/>
    <cellStyle name="Followed Hyperlink" xfId="11866" builtinId="9" hidden="1"/>
    <cellStyle name="Followed Hyperlink" xfId="11868"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5" builtinId="9" hidden="1"/>
    <cellStyle name="Followed Hyperlink" xfId="4039" builtinId="9" hidden="1"/>
    <cellStyle name="Followed Hyperlink" xfId="3929" builtinId="9" hidden="1"/>
    <cellStyle name="Followed Hyperlink" xfId="3791" builtinId="9" hidden="1"/>
    <cellStyle name="Followed Hyperlink" xfId="8500" builtinId="9" hidden="1"/>
    <cellStyle name="Followed Hyperlink" xfId="3718" builtinId="9" hidden="1"/>
    <cellStyle name="Followed Hyperlink" xfId="7379" builtinId="9" hidden="1"/>
    <cellStyle name="Followed Hyperlink" xfId="3933" builtinId="9" hidden="1"/>
    <cellStyle name="Followed Hyperlink" xfId="509" builtinId="9" hidden="1"/>
    <cellStyle name="Followed Hyperlink" xfId="500" builtinId="9" hidden="1"/>
    <cellStyle name="Followed Hyperlink" xfId="6190" builtinId="9" hidden="1"/>
    <cellStyle name="Followed Hyperlink" xfId="3911" builtinId="9" hidden="1"/>
    <cellStyle name="Followed Hyperlink" xfId="3930" builtinId="9" hidden="1"/>
    <cellStyle name="Followed Hyperlink" xfId="3948" builtinId="9" hidden="1"/>
    <cellStyle name="Followed Hyperlink" xfId="7383" builtinId="9" hidden="1"/>
    <cellStyle name="Followed Hyperlink" xfId="8924" builtinId="9" hidden="1"/>
    <cellStyle name="Followed Hyperlink" xfId="4761" builtinId="9" hidden="1"/>
    <cellStyle name="Followed Hyperlink" xfId="5945" builtinId="9" hidden="1"/>
    <cellStyle name="Followed Hyperlink" xfId="7252" builtinId="9" hidden="1"/>
    <cellStyle name="Followed Hyperlink" xfId="4040" builtinId="9" hidden="1"/>
    <cellStyle name="Followed Hyperlink" xfId="8528" builtinId="9" hidden="1"/>
    <cellStyle name="Followed Hyperlink" xfId="3949" builtinId="9" hidden="1"/>
    <cellStyle name="Followed Hyperlink" xfId="8521" builtinId="9" hidden="1"/>
    <cellStyle name="Followed Hyperlink" xfId="10159" builtinId="9" hidden="1"/>
    <cellStyle name="Followed Hyperlink" xfId="7382" builtinId="9" hidden="1"/>
    <cellStyle name="Followed Hyperlink" xfId="7389" builtinId="9" hidden="1"/>
    <cellStyle name="Followed Hyperlink" xfId="8531" builtinId="9" hidden="1"/>
    <cellStyle name="Followed Hyperlink" xfId="9450" builtinId="9" hidden="1"/>
    <cellStyle name="Followed Hyperlink" xfId="8520" builtinId="9" hidden="1"/>
    <cellStyle name="Followed Hyperlink" xfId="10158" builtinId="9" hidden="1"/>
    <cellStyle name="Followed Hyperlink" xfId="6798" builtinId="9" hidden="1"/>
    <cellStyle name="Followed Hyperlink" xfId="8514" builtinId="9" hidden="1"/>
    <cellStyle name="Followed Hyperlink" xfId="8519" builtinId="9" hidden="1"/>
    <cellStyle name="Followed Hyperlink" xfId="8524" builtinId="9" hidden="1"/>
    <cellStyle name="Followed Hyperlink" xfId="6085"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8532"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6"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394" builtinId="9" hidden="1"/>
    <cellStyle name="Followed Hyperlink" xfId="14396" builtinId="9" hidden="1"/>
    <cellStyle name="Followed Hyperlink" xfId="14398" builtinId="9" hidden="1"/>
    <cellStyle name="Followed Hyperlink" xfId="14382" builtinId="9" hidden="1"/>
    <cellStyle name="Followed Hyperlink" xfId="14541" builtinId="9" hidden="1"/>
    <cellStyle name="Followed Hyperlink" xfId="14402" builtinId="9" hidden="1"/>
    <cellStyle name="Followed Hyperlink" xfId="14825" builtinId="9" hidden="1"/>
    <cellStyle name="Followed Hyperlink" xfId="14827"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9" builtinId="9" hidden="1"/>
    <cellStyle name="Followed Hyperlink" xfId="16901" builtinId="9" hidden="1"/>
    <cellStyle name="Followed Hyperlink" xfId="15177" builtinId="9" hidden="1"/>
    <cellStyle name="Followed Hyperlink" xfId="14958" builtinId="9" hidden="1"/>
    <cellStyle name="Followed Hyperlink" xfId="16465" builtinId="9" hidden="1"/>
    <cellStyle name="Followed Hyperlink" xfId="15830" builtinId="9" hidden="1"/>
    <cellStyle name="Followed Hyperlink" xfId="15395" builtinId="9" hidden="1"/>
    <cellStyle name="Followed Hyperlink" xfId="15174" builtinId="9" hidden="1"/>
    <cellStyle name="Followed Hyperlink" xfId="14955" builtinId="9" hidden="1"/>
    <cellStyle name="Followed Hyperlink" xfId="15903" builtinId="9" hidden="1"/>
    <cellStyle name="Followed Hyperlink" xfId="15469" builtinId="9" hidden="1"/>
    <cellStyle name="Followed Hyperlink" xfId="15029" builtinId="9" hidden="1"/>
    <cellStyle name="Followed Hyperlink" xfId="16467" builtinId="9" hidden="1"/>
    <cellStyle name="Followed Hyperlink" xfId="16486" builtinId="9" hidden="1"/>
    <cellStyle name="Followed Hyperlink" xfId="15703" builtinId="9" hidden="1"/>
    <cellStyle name="Followed Hyperlink" xfId="15267" builtinId="9" hidden="1"/>
    <cellStyle name="Followed Hyperlink" xfId="16699" builtinId="9" hidden="1"/>
    <cellStyle name="Followed Hyperlink" xfId="14417" builtinId="9" hidden="1"/>
    <cellStyle name="Followed Hyperlink" xfId="9242" builtinId="9" hidden="1"/>
    <cellStyle name="Followed Hyperlink" xfId="16463" builtinId="9" hidden="1"/>
    <cellStyle name="Followed Hyperlink" xfId="15827" builtinId="9" hidden="1"/>
    <cellStyle name="Followed Hyperlink" xfId="15392" builtinId="9" hidden="1"/>
    <cellStyle name="Followed Hyperlink" xfId="16823" builtinId="9" hidden="1"/>
    <cellStyle name="Followed Hyperlink" xfId="15175" builtinId="9" hidden="1"/>
    <cellStyle name="Followed Hyperlink" xfId="14956" builtinId="9" hidden="1"/>
    <cellStyle name="Followed Hyperlink" xfId="15904" builtinId="9" hidden="1"/>
    <cellStyle name="Followed Hyperlink" xfId="15470" builtinId="9" hidden="1"/>
    <cellStyle name="Followed Hyperlink" xfId="15030" builtinId="9" hidden="1"/>
    <cellStyle name="Followed Hyperlink" xfId="16468" builtinId="9" hidden="1"/>
    <cellStyle name="Followed Hyperlink" xfId="16485" builtinId="9" hidden="1"/>
    <cellStyle name="Followed Hyperlink" xfId="15921" builtinId="9" hidden="1"/>
    <cellStyle name="Followed Hyperlink" xfId="7387" builtinId="9" hidden="1"/>
    <cellStyle name="Followed Hyperlink" xfId="4491" builtinId="9" hidden="1"/>
    <cellStyle name="Followed Hyperlink" xfId="10321" builtinId="9" hidden="1"/>
    <cellStyle name="Followed Hyperlink" xfId="9853" builtinId="9" hidden="1"/>
    <cellStyle name="Followed Hyperlink" xfId="9376" builtinId="9" hidden="1"/>
    <cellStyle name="Followed Hyperlink" xfId="11137" builtinId="9" hidden="1"/>
    <cellStyle name="Followed Hyperlink" xfId="8110" builtinId="9" hidden="1"/>
    <cellStyle name="Followed Hyperlink" xfId="10751" builtinId="9" hidden="1"/>
    <cellStyle name="Followed Hyperlink" xfId="10088" builtinId="9" hidden="1"/>
    <cellStyle name="Followed Hyperlink" xfId="9616" builtinId="9" hidden="1"/>
    <cellStyle name="Followed Hyperlink" xfId="10322" builtinId="9" hidden="1"/>
    <cellStyle name="Followed Hyperlink" xfId="10911" builtinId="9" hidden="1"/>
    <cellStyle name="Followed Hyperlink" xfId="8111" builtinId="9" hidden="1"/>
    <cellStyle name="Followed Hyperlink" xfId="10161" builtinId="9" hidden="1"/>
    <cellStyle name="Followed Hyperlink" xfId="9690" builtinId="9" hidden="1"/>
    <cellStyle name="Followed Hyperlink" xfId="9212" builtinId="9" hidden="1"/>
    <cellStyle name="Followed Hyperlink" xfId="11386" builtinId="9" hidden="1"/>
    <cellStyle name="Followed Hyperlink" xfId="10753" builtinId="9" hidden="1"/>
    <cellStyle name="Followed Hyperlink" xfId="10783" builtinId="9" hidden="1"/>
    <cellStyle name="Followed Hyperlink" xfId="8527" builtinId="9" hidden="1"/>
    <cellStyle name="Followed Hyperlink" xfId="9720" builtinId="9" hidden="1"/>
    <cellStyle name="Followed Hyperlink" xfId="11388" builtinId="9" hidden="1"/>
    <cellStyle name="Followed Hyperlink" xfId="14383" builtinId="9" hidden="1"/>
    <cellStyle name="Followed Hyperlink" xfId="14542" builtinId="9" hidden="1"/>
    <cellStyle name="Followed Hyperlink" xfId="11401" builtinId="9" hidden="1"/>
    <cellStyle name="Followed Hyperlink" xfId="10087" builtinId="9" hidden="1"/>
    <cellStyle name="Followed Hyperlink" xfId="9004" builtinId="9" hidden="1"/>
    <cellStyle name="Followed Hyperlink" xfId="5712" builtinId="9" hidden="1"/>
    <cellStyle name="Followed Hyperlink" xfId="10748" builtinId="9" hidden="1"/>
    <cellStyle name="Followed Hyperlink" xfId="10320" builtinId="9" hidden="1"/>
    <cellStyle name="Followed Hyperlink" xfId="11400" builtinId="9" hidden="1"/>
    <cellStyle name="Followed Hyperlink" xfId="9614" builtinId="9" hidden="1"/>
    <cellStyle name="Followed Hyperlink" xfId="11136" builtinId="9" hidden="1"/>
    <cellStyle name="Followed Hyperlink" xfId="8109" builtinId="9" hidden="1"/>
    <cellStyle name="Followed Hyperlink" xfId="10316" builtinId="9" hidden="1"/>
    <cellStyle name="Followed Hyperlink" xfId="10079" builtinId="9" hidden="1"/>
    <cellStyle name="Followed Hyperlink" xfId="9847" builtinId="9" hidden="1"/>
    <cellStyle name="Followed Hyperlink" xfId="11131" builtinId="9" hidden="1"/>
    <cellStyle name="Followed Hyperlink" xfId="10906" builtinId="9" hidden="1"/>
    <cellStyle name="Followed Hyperlink" xfId="8104" builtinId="9" hidden="1"/>
    <cellStyle name="Followed Hyperlink" xfId="3909" builtinId="9" hidden="1"/>
    <cellStyle name="Followed Hyperlink" xfId="8999" builtinId="9" hidden="1"/>
    <cellStyle name="Followed Hyperlink" xfId="9691" builtinId="9" hidden="1"/>
    <cellStyle name="Followed Hyperlink" xfId="11373" builtinId="9" hidden="1"/>
    <cellStyle name="Followed Hyperlink" xfId="9213" builtinId="9" hidden="1"/>
    <cellStyle name="Followed Hyperlink" xfId="10754" builtinId="9" hidden="1"/>
    <cellStyle name="Followed Hyperlink" xfId="10782" builtinId="9" hidden="1"/>
    <cellStyle name="Followed Hyperlink" xfId="9949" builtinId="9" hidden="1"/>
    <cellStyle name="Followed Hyperlink" xfId="8518" builtinId="9" hidden="1"/>
    <cellStyle name="Followed Hyperlink" xfId="9719" builtinId="9" hidden="1"/>
    <cellStyle name="Followed Hyperlink" xfId="7381" builtinId="9" hidden="1"/>
    <cellStyle name="Followed Hyperlink" xfId="9240" builtinId="9" hidden="1"/>
    <cellStyle name="Followed Hyperlink" xfId="9003" builtinId="9" hidden="1"/>
    <cellStyle name="Followed Hyperlink" xfId="5359" builtinId="9" hidden="1"/>
    <cellStyle name="Followed Hyperlink" xfId="6761" builtinId="9" hidden="1"/>
    <cellStyle name="Followed Hyperlink" xfId="10313" builtinId="9" hidden="1"/>
    <cellStyle name="Followed Hyperlink" xfId="10073" builtinId="9" hidden="1"/>
    <cellStyle name="Followed Hyperlink" xfId="9605" builtinId="9" hidden="1"/>
    <cellStyle name="Followed Hyperlink" xfId="11128" builtinId="9" hidden="1"/>
    <cellStyle name="Followed Hyperlink" xfId="12576" builtinId="9" hidden="1"/>
    <cellStyle name="Followed Hyperlink" xfId="10744" builtinId="9" hidden="1"/>
    <cellStyle name="Followed Hyperlink" xfId="15615" builtinId="9" hidden="1"/>
    <cellStyle name="Followed Hyperlink" xfId="10080" builtinId="9" hidden="1"/>
    <cellStyle name="Followed Hyperlink" xfId="8526" builtinId="9" hidden="1"/>
    <cellStyle name="Followed Hyperlink" xfId="11132" builtinId="9" hidden="1"/>
    <cellStyle name="Followed Hyperlink" xfId="10907" builtinId="9" hidden="1"/>
    <cellStyle name="Followed Hyperlink" xfId="9132" builtinId="9" hidden="1"/>
    <cellStyle name="Followed Hyperlink" xfId="10163" builtinId="9" hidden="1"/>
    <cellStyle name="Followed Hyperlink" xfId="9692" builtinId="9" hidden="1"/>
    <cellStyle name="Followed Hyperlink" xfId="9448" builtinId="9" hidden="1"/>
    <cellStyle name="Followed Hyperlink" xfId="8549" builtinId="9" hidden="1"/>
    <cellStyle name="Followed Hyperlink" xfId="11374" builtinId="9" hidden="1"/>
    <cellStyle name="Followed Hyperlink" xfId="11378" builtinId="9" hidden="1"/>
    <cellStyle name="Followed Hyperlink" xfId="8516" builtinId="9" hidden="1"/>
    <cellStyle name="Followed Hyperlink" xfId="8535" builtinId="9" hidden="1"/>
    <cellStyle name="Followed Hyperlink" xfId="8508" builtinId="9" hidden="1"/>
    <cellStyle name="Followed Hyperlink" xfId="10187" builtinId="9" hidden="1"/>
    <cellStyle name="Followed Hyperlink" xfId="9948" builtinId="9" hidden="1"/>
    <cellStyle name="Followed Hyperlink" xfId="9479" builtinId="9" hidden="1"/>
    <cellStyle name="Followed Hyperlink" xfId="3953" builtinId="9" hidden="1"/>
    <cellStyle name="Followed Hyperlink" xfId="11001" builtinId="9" hidden="1"/>
    <cellStyle name="Followed Hyperlink" xfId="5110" builtinId="9" hidden="1"/>
    <cellStyle name="Followed Hyperlink" xfId="11397" builtinId="9" hidden="1"/>
    <cellStyle name="Followed Hyperlink" xfId="10739" builtinId="9" hidden="1"/>
    <cellStyle name="Followed Hyperlink" xfId="10074" builtinId="9" hidden="1"/>
    <cellStyle name="Followed Hyperlink" xfId="5466" builtinId="9" hidden="1"/>
    <cellStyle name="Followed Hyperlink" xfId="9365" builtinId="9" hidden="1"/>
    <cellStyle name="Followed Hyperlink" xfId="9127" builtinId="9" hidden="1"/>
    <cellStyle name="Followed Hyperlink" xfId="8097" builtinId="9" hidden="1"/>
    <cellStyle name="Followed Hyperlink" xfId="10317" builtinId="9" hidden="1"/>
    <cellStyle name="Followed Hyperlink" xfId="9849" builtinId="9" hidden="1"/>
    <cellStyle name="Followed Hyperlink" xfId="5111" builtinId="9" hidden="1"/>
    <cellStyle name="Followed Hyperlink" xfId="9371" builtinId="9" hidden="1"/>
    <cellStyle name="Followed Hyperlink" xfId="11402" builtinId="9" hidden="1"/>
    <cellStyle name="Followed Hyperlink" xfId="8106" builtinId="9" hidden="1"/>
    <cellStyle name="Followed Hyperlink" xfId="9924" builtinId="9" hidden="1"/>
    <cellStyle name="Followed Hyperlink" xfId="9455" builtinId="9" hidden="1"/>
    <cellStyle name="Followed Hyperlink" xfId="6193" builtinId="9" hidden="1"/>
    <cellStyle name="Followed Hyperlink" xfId="7377" builtinId="9" hidden="1"/>
    <cellStyle name="Followed Hyperlink" xfId="9001" builtinId="9" hidden="1"/>
    <cellStyle name="Followed Hyperlink" xfId="3907" builtinId="9" hidden="1"/>
    <cellStyle name="Followed Hyperlink" xfId="10741" builtinId="9" hidden="1"/>
    <cellStyle name="Followed Hyperlink" xfId="10076" builtinId="9" hidden="1"/>
    <cellStyle name="Followed Hyperlink" xfId="9606" builtinId="9" hidden="1"/>
    <cellStyle name="Followed Hyperlink" xfId="11424" builtinId="9" hidden="1"/>
    <cellStyle name="Followed Hyperlink" xfId="7551" builtinId="9" hidden="1"/>
    <cellStyle name="Followed Hyperlink" xfId="11421" builtinId="9" hidden="1"/>
    <cellStyle name="Followed Hyperlink" xfId="12342" builtinId="9" hidden="1"/>
    <cellStyle name="Followed Hyperlink" xfId="3950" builtinId="9" hidden="1"/>
    <cellStyle name="Followed Hyperlink" xfId="9129" builtinId="9" hidden="1"/>
    <cellStyle name="Followed Hyperlink" xfId="8101" builtinId="9" hidden="1"/>
    <cellStyle name="Followed Hyperlink" xfId="10318" builtinId="9" hidden="1"/>
    <cellStyle name="Followed Hyperlink" xfId="9850" builtinId="9" hidden="1"/>
    <cellStyle name="Followed Hyperlink" xfId="11134" builtinId="9" hidden="1"/>
    <cellStyle name="Followed Hyperlink" xfId="8801" builtinId="9" hidden="1"/>
    <cellStyle name="Followed Hyperlink" xfId="11398" builtinId="9" hidden="1"/>
    <cellStyle name="Followed Hyperlink" xfId="8107" builtinId="9" hidden="1"/>
    <cellStyle name="Followed Hyperlink" xfId="9925" builtinId="9" hidden="1"/>
    <cellStyle name="Followed Hyperlink" xfId="9456" builtinId="9" hidden="1"/>
    <cellStyle name="Followed Hyperlink" xfId="8537" builtinId="9" hidden="1"/>
    <cellStyle name="Followed Hyperlink" xfId="3793" builtinId="9" hidden="1"/>
    <cellStyle name="Followed Hyperlink" xfId="8782" builtinId="9" hidden="1"/>
    <cellStyle name="Followed Hyperlink" xfId="10185" builtinId="9" hidden="1"/>
    <cellStyle name="Followed Hyperlink" xfId="9716" builtinId="9" hidden="1"/>
    <cellStyle name="Followed Hyperlink" xfId="9237" builtinId="9" hidden="1"/>
    <cellStyle name="Followed Hyperlink" xfId="9000" builtinId="9" hidden="1"/>
    <cellStyle name="Followed Hyperlink" xfId="11396" builtinId="9" hidden="1"/>
    <cellStyle name="Followed Hyperlink" xfId="8501" builtinId="9" hidden="1"/>
    <cellStyle name="Followed Hyperlink" xfId="9944" builtinId="9" hidden="1"/>
    <cellStyle name="Followed Hyperlink" xfId="9138" builtinId="9" hidden="1"/>
    <cellStyle name="Followed Hyperlink" xfId="10778" builtinId="9" hidden="1"/>
    <cellStyle name="Followed Hyperlink" xfId="9373" builtinId="9" hidden="1"/>
    <cellStyle name="Followed Hyperlink" xfId="10083" builtinId="9" hidden="1"/>
    <cellStyle name="Followed Hyperlink" xfId="11390" builtinId="9" hidden="1"/>
    <cellStyle name="Followed Hyperlink" xfId="16902" builtinId="9" hidden="1"/>
    <cellStyle name="Followed Hyperlink" xfId="16903"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1385" builtinId="9" hidden="1"/>
    <cellStyle name="Followed Hyperlink" xfId="12088" builtinId="9" hidden="1"/>
    <cellStyle name="Followed Hyperlink" xfId="11391" builtinId="9" hidden="1"/>
    <cellStyle name="Followed Hyperlink" xfId="4499" builtinId="9" hidden="1"/>
    <cellStyle name="Followed Hyperlink" xfId="17029" builtinId="9" hidden="1"/>
    <cellStyle name="Followed Hyperlink" xfId="11404"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9" builtinId="9" hidden="1"/>
    <cellStyle name="Followed Hyperlink" xfId="19321" builtinId="9" hidden="1"/>
    <cellStyle name="Followed Hyperlink" xfId="17434" builtinId="9" hidden="1"/>
    <cellStyle name="Followed Hyperlink" xfId="18897" builtinId="9" hidden="1"/>
    <cellStyle name="Followed Hyperlink" xfId="18273" builtinId="9" hidden="1"/>
    <cellStyle name="Followed Hyperlink" xfId="17853" builtinId="9" hidden="1"/>
    <cellStyle name="Followed Hyperlink" xfId="17643" builtinId="9" hidden="1"/>
    <cellStyle name="Followed Hyperlink" xfId="14387" builtinId="9" hidden="1"/>
    <cellStyle name="Followed Hyperlink" xfId="16611" builtinId="9" hidden="1"/>
    <cellStyle name="Followed Hyperlink" xfId="16825" builtinId="9" hidden="1"/>
    <cellStyle name="Followed Hyperlink" xfId="15613" builtinId="9" hidden="1"/>
    <cellStyle name="Followed Hyperlink" xfId="16048" builtinId="9" hidden="1"/>
    <cellStyle name="Followed Hyperlink" xfId="9689" builtinId="9" hidden="1"/>
    <cellStyle name="Followed Hyperlink" xfId="10160" builtinId="9" hidden="1"/>
    <cellStyle name="Followed Hyperlink" xfId="8103" builtinId="9" hidden="1"/>
    <cellStyle name="Followed Hyperlink" xfId="19323" builtinId="9" hidden="1"/>
    <cellStyle name="Followed Hyperlink" xfId="19325" builtinId="9" hidden="1"/>
    <cellStyle name="Followed Hyperlink" xfId="19327" builtinId="9" hidden="1"/>
    <cellStyle name="Followed Hyperlink" xfId="14391"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388"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19663" builtinId="9" hidden="1"/>
    <cellStyle name="Followed Hyperlink" xfId="19665" builtinId="9" hidden="1"/>
    <cellStyle name="Followed Hyperlink" xfId="19667" builtinId="9" hidden="1"/>
    <cellStyle name="Followed Hyperlink" xfId="19661" builtinId="9" hidden="1"/>
    <cellStyle name="Followed Hyperlink" xfId="19803" builtinId="9" hidden="1"/>
    <cellStyle name="Followed Hyperlink" xfId="19669"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Followed Hyperlink" xfId="20535" builtinId="9" hidden="1"/>
    <cellStyle name="Followed Hyperlink" xfId="20537" builtinId="9" hidden="1"/>
    <cellStyle name="Followed Hyperlink" xfId="20539" builtinId="9" hidden="1"/>
    <cellStyle name="Followed Hyperlink" xfId="20541" builtinId="9" hidden="1"/>
    <cellStyle name="Followed Hyperlink" xfId="20543" builtinId="9" hidden="1"/>
    <cellStyle name="Followed Hyperlink" xfId="20545" builtinId="9" hidden="1"/>
    <cellStyle name="Followed Hyperlink" xfId="20547" builtinId="9" hidden="1"/>
    <cellStyle name="Followed Hyperlink" xfId="20549" builtinId="9" hidden="1"/>
    <cellStyle name="Followed Hyperlink" xfId="20551" builtinId="9" hidden="1"/>
    <cellStyle name="Followed Hyperlink" xfId="20553" builtinId="9" hidden="1"/>
    <cellStyle name="Followed Hyperlink" xfId="20555" builtinId="9" hidden="1"/>
    <cellStyle name="Followed Hyperlink" xfId="20557" builtinId="9" hidden="1"/>
    <cellStyle name="Followed Hyperlink" xfId="20559" builtinId="9" hidden="1"/>
    <cellStyle name="Followed Hyperlink" xfId="20561" builtinId="9" hidden="1"/>
    <cellStyle name="Followed Hyperlink" xfId="20563" builtinId="9" hidden="1"/>
    <cellStyle name="Followed Hyperlink" xfId="20565" builtinId="9" hidden="1"/>
    <cellStyle name="Followed Hyperlink" xfId="20567" builtinId="9" hidden="1"/>
    <cellStyle name="Followed Hyperlink" xfId="20569" builtinId="9" hidden="1"/>
    <cellStyle name="Followed Hyperlink" xfId="20571" builtinId="9" hidden="1"/>
    <cellStyle name="Followed Hyperlink" xfId="20573" builtinId="9" hidden="1"/>
    <cellStyle name="Followed Hyperlink" xfId="20575" builtinId="9" hidden="1"/>
    <cellStyle name="Followed Hyperlink" xfId="20577" builtinId="9" hidden="1"/>
    <cellStyle name="Followed Hyperlink" xfId="20579" builtinId="9" hidden="1"/>
    <cellStyle name="Followed Hyperlink" xfId="20581" builtinId="9" hidden="1"/>
    <cellStyle name="Followed Hyperlink" xfId="20583" builtinId="9" hidden="1"/>
    <cellStyle name="Followed Hyperlink" xfId="20585" builtinId="9" hidden="1"/>
    <cellStyle name="Followed Hyperlink" xfId="20587" builtinId="9" hidden="1"/>
    <cellStyle name="Followed Hyperlink" xfId="20589" builtinId="9" hidden="1"/>
    <cellStyle name="Followed Hyperlink" xfId="20591" builtinId="9" hidden="1"/>
    <cellStyle name="Followed Hyperlink" xfId="20593" builtinId="9" hidden="1"/>
    <cellStyle name="Followed Hyperlink" xfId="20595" builtinId="9" hidden="1"/>
    <cellStyle name="Followed Hyperlink" xfId="20597" builtinId="9" hidden="1"/>
    <cellStyle name="Followed Hyperlink" xfId="20599" builtinId="9" hidden="1"/>
    <cellStyle name="Followed Hyperlink" xfId="20601" builtinId="9" hidden="1"/>
    <cellStyle name="Followed Hyperlink" xfId="20603" builtinId="9" hidden="1"/>
    <cellStyle name="Followed Hyperlink" xfId="20605" builtinId="9" hidden="1"/>
    <cellStyle name="Followed Hyperlink" xfId="20607" builtinId="9" hidden="1"/>
    <cellStyle name="Followed Hyperlink" xfId="20609" builtinId="9" hidden="1"/>
    <cellStyle name="Followed Hyperlink" xfId="20611" builtinId="9" hidden="1"/>
    <cellStyle name="Followed Hyperlink" xfId="20613" builtinId="9" hidden="1"/>
    <cellStyle name="Followed Hyperlink" xfId="20615"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6" builtinId="9" hidden="1"/>
    <cellStyle name="Followed Hyperlink" xfId="22068"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83" builtinId="9" hidden="1"/>
    <cellStyle name="Followed Hyperlink" xfId="22585" builtinId="9" hidden="1"/>
    <cellStyle name="Followed Hyperlink" xfId="22587" builtinId="9" hidden="1"/>
    <cellStyle name="Followed Hyperlink" xfId="22589" builtinId="9" hidden="1"/>
    <cellStyle name="Followed Hyperlink" xfId="22591" builtinId="9" hidden="1"/>
    <cellStyle name="Followed Hyperlink" xfId="22593" builtinId="9" hidden="1"/>
    <cellStyle name="Followed Hyperlink" xfId="22595" builtinId="9" hidden="1"/>
    <cellStyle name="Followed Hyperlink" xfId="22597"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511"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7" builtinId="9" hidden="1"/>
    <cellStyle name="Followed Hyperlink" xfId="22729" builtinId="9" hidden="1"/>
    <cellStyle name="Followed Hyperlink" xfId="22731" builtinId="9" hidden="1"/>
    <cellStyle name="Followed Hyperlink" xfId="22733" builtinId="9" hidden="1"/>
    <cellStyle name="Followed Hyperlink" xfId="22735" builtinId="9" hidden="1"/>
    <cellStyle name="Followed Hyperlink" xfId="22737" builtinId="9" hidden="1"/>
    <cellStyle name="Followed Hyperlink" xfId="22739" builtinId="9" hidden="1"/>
    <cellStyle name="Followed Hyperlink" xfId="22741" builtinId="9" hidden="1"/>
    <cellStyle name="Followed Hyperlink" xfId="22743" builtinId="9" hidden="1"/>
    <cellStyle name="Followed Hyperlink" xfId="22745" builtinId="9" hidden="1"/>
    <cellStyle name="Followed Hyperlink" xfId="22747" builtinId="9" hidden="1"/>
    <cellStyle name="Followed Hyperlink" xfId="22749" builtinId="9" hidden="1"/>
    <cellStyle name="Followed Hyperlink" xfId="22751" builtinId="9" hidden="1"/>
    <cellStyle name="Followed Hyperlink" xfId="22753" builtinId="9" hidden="1"/>
    <cellStyle name="Followed Hyperlink" xfId="22755" builtinId="9" hidden="1"/>
    <cellStyle name="Followed Hyperlink" xfId="22757" builtinId="9" hidden="1"/>
    <cellStyle name="Followed Hyperlink" xfId="22759" builtinId="9" hidden="1"/>
    <cellStyle name="Followed Hyperlink" xfId="22761" builtinId="9" hidden="1"/>
    <cellStyle name="Followed Hyperlink" xfId="22763" builtinId="9" hidden="1"/>
    <cellStyle name="Followed Hyperlink" xfId="22765" builtinId="9" hidden="1"/>
    <cellStyle name="Followed Hyperlink" xfId="22767" builtinId="9" hidden="1"/>
    <cellStyle name="Followed Hyperlink" xfId="22769" builtinId="9" hidden="1"/>
    <cellStyle name="Followed Hyperlink" xfId="22771" builtinId="9" hidden="1"/>
    <cellStyle name="Followed Hyperlink" xfId="22773" builtinId="9" hidden="1"/>
    <cellStyle name="Followed Hyperlink" xfId="22775" builtinId="9" hidden="1"/>
    <cellStyle name="Followed Hyperlink" xfId="22777" builtinId="9" hidden="1"/>
    <cellStyle name="Followed Hyperlink" xfId="22779" builtinId="9" hidden="1"/>
    <cellStyle name="Followed Hyperlink" xfId="22781" builtinId="9" hidden="1"/>
    <cellStyle name="Followed Hyperlink" xfId="22783" builtinId="9" hidden="1"/>
    <cellStyle name="Followed Hyperlink" xfId="22785" builtinId="9" hidden="1"/>
    <cellStyle name="Followed Hyperlink" xfId="22787" builtinId="9" hidden="1"/>
    <cellStyle name="Followed Hyperlink" xfId="22789" builtinId="9" hidden="1"/>
    <cellStyle name="Followed Hyperlink" xfId="22791" builtinId="9" hidden="1"/>
    <cellStyle name="Followed Hyperlink" xfId="22793" builtinId="9" hidden="1"/>
    <cellStyle name="Followed Hyperlink" xfId="22795"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8" builtinId="9" hidden="1"/>
    <cellStyle name="Followed Hyperlink" xfId="22899" builtinId="9" hidden="1"/>
    <cellStyle name="Followed Hyperlink" xfId="22901" builtinId="9" hidden="1"/>
    <cellStyle name="Followed Hyperlink" xfId="22903" builtinId="9" hidden="1"/>
    <cellStyle name="Followed Hyperlink" xfId="22905" builtinId="9" hidden="1"/>
    <cellStyle name="Followed Hyperlink" xfId="22907" builtinId="9" hidden="1"/>
    <cellStyle name="Followed Hyperlink" xfId="22909" builtinId="9" hidden="1"/>
    <cellStyle name="Followed Hyperlink" xfId="22911" builtinId="9" hidden="1"/>
    <cellStyle name="Followed Hyperlink" xfId="22913"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2853" builtinId="9" hidden="1"/>
    <cellStyle name="Followed Hyperlink" xfId="22855" builtinId="9" hidden="1"/>
    <cellStyle name="Followed Hyperlink" xfId="22857" builtinId="9" hidden="1"/>
    <cellStyle name="Followed Hyperlink" xfId="22796" builtinId="9" hidden="1"/>
    <cellStyle name="Followed Hyperlink" xfId="23020" builtinId="9" hidden="1"/>
    <cellStyle name="Followed Hyperlink" xfId="22864" builtinId="9" hidden="1"/>
    <cellStyle name="Followed Hyperlink" xfId="23322" builtinId="9" hidden="1"/>
    <cellStyle name="Followed Hyperlink" xfId="23324"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9" builtinId="9" hidden="1"/>
    <cellStyle name="Followed Hyperlink" xfId="24061" builtinId="9" hidden="1"/>
    <cellStyle name="Followed Hyperlink" xfId="24063" builtinId="9" hidden="1"/>
    <cellStyle name="Followed Hyperlink" xfId="24065" builtinId="9" hidden="1"/>
    <cellStyle name="Followed Hyperlink" xfId="24067" builtinId="9" hidden="1"/>
    <cellStyle name="Followed Hyperlink" xfId="24069" builtinId="9" hidden="1"/>
    <cellStyle name="Followed Hyperlink" xfId="24071" builtinId="9" hidden="1"/>
    <cellStyle name="Followed Hyperlink" xfId="24073" builtinId="9" hidden="1"/>
    <cellStyle name="Followed Hyperlink" xfId="24075" builtinId="9" hidden="1"/>
    <cellStyle name="Followed Hyperlink" xfId="24077" builtinId="9" hidden="1"/>
    <cellStyle name="Followed Hyperlink" xfId="24079" builtinId="9" hidden="1"/>
    <cellStyle name="Followed Hyperlink" xfId="24081" builtinId="9" hidden="1"/>
    <cellStyle name="Followed Hyperlink" xfId="24083" builtinId="9" hidden="1"/>
    <cellStyle name="Followed Hyperlink" xfId="24085" builtinId="9" hidden="1"/>
    <cellStyle name="Followed Hyperlink" xfId="24087" builtinId="9" hidden="1"/>
    <cellStyle name="Followed Hyperlink" xfId="24089" builtinId="9" hidden="1"/>
    <cellStyle name="Followed Hyperlink" xfId="24091" builtinId="9" hidden="1"/>
    <cellStyle name="Followed Hyperlink" xfId="24093" builtinId="9" hidden="1"/>
    <cellStyle name="Followed Hyperlink" xfId="24095" builtinId="9" hidden="1"/>
    <cellStyle name="Followed Hyperlink" xfId="24097" builtinId="9" hidden="1"/>
    <cellStyle name="Followed Hyperlink" xfId="24099" builtinId="9" hidden="1"/>
    <cellStyle name="Followed Hyperlink" xfId="24101" builtinId="9" hidden="1"/>
    <cellStyle name="Followed Hyperlink" xfId="24103" builtinId="9" hidden="1"/>
    <cellStyle name="Followed Hyperlink" xfId="24105" builtinId="9" hidden="1"/>
    <cellStyle name="Followed Hyperlink" xfId="24107" builtinId="9" hidden="1"/>
    <cellStyle name="Followed Hyperlink" xfId="24109" builtinId="9" hidden="1"/>
    <cellStyle name="Followed Hyperlink" xfId="24111" builtinId="9" hidden="1"/>
    <cellStyle name="Followed Hyperlink" xfId="24113" builtinId="9" hidden="1"/>
    <cellStyle name="Followed Hyperlink" xfId="24115" builtinId="9" hidden="1"/>
    <cellStyle name="Followed Hyperlink" xfId="24117" builtinId="9" hidden="1"/>
    <cellStyle name="Followed Hyperlink" xfId="24119" builtinId="9" hidden="1"/>
    <cellStyle name="Followed Hyperlink" xfId="24121" builtinId="9" hidden="1"/>
    <cellStyle name="Followed Hyperlink" xfId="24123" builtinId="9" hidden="1"/>
    <cellStyle name="Followed Hyperlink" xfId="24125" builtinId="9" hidden="1"/>
    <cellStyle name="Followed Hyperlink" xfId="24127" builtinId="9" hidden="1"/>
    <cellStyle name="Followed Hyperlink" xfId="24129" builtinId="9" hidden="1"/>
    <cellStyle name="Followed Hyperlink" xfId="24131" builtinId="9" hidden="1"/>
    <cellStyle name="Followed Hyperlink" xfId="24133" builtinId="9" hidden="1"/>
    <cellStyle name="Followed Hyperlink" xfId="24135" builtinId="9" hidden="1"/>
    <cellStyle name="Followed Hyperlink" xfId="24137" builtinId="9" hidden="1"/>
    <cellStyle name="Followed Hyperlink" xfId="24139" builtinId="9" hidden="1"/>
    <cellStyle name="Followed Hyperlink" xfId="24141" builtinId="9" hidden="1"/>
    <cellStyle name="Followed Hyperlink" xfId="24143" builtinId="9" hidden="1"/>
    <cellStyle name="Followed Hyperlink" xfId="24145" builtinId="9" hidden="1"/>
    <cellStyle name="Followed Hyperlink" xfId="24147" builtinId="9" hidden="1"/>
    <cellStyle name="Followed Hyperlink" xfId="24149" builtinId="9" hidden="1"/>
    <cellStyle name="Followed Hyperlink" xfId="24151" builtinId="9" hidden="1"/>
    <cellStyle name="Followed Hyperlink" xfId="24153" builtinId="9" hidden="1"/>
    <cellStyle name="Followed Hyperlink" xfId="24155" builtinId="9" hidden="1"/>
    <cellStyle name="Followed Hyperlink" xfId="24157" builtinId="9" hidden="1"/>
    <cellStyle name="Followed Hyperlink" xfId="24159" builtinId="9" hidden="1"/>
    <cellStyle name="Followed Hyperlink" xfId="24161" builtinId="9" hidden="1"/>
    <cellStyle name="Followed Hyperlink" xfId="24163" builtinId="9" hidden="1"/>
    <cellStyle name="Followed Hyperlink" xfId="24165" builtinId="9" hidden="1"/>
    <cellStyle name="Followed Hyperlink" xfId="24167" builtinId="9" hidden="1"/>
    <cellStyle name="Followed Hyperlink" xfId="24169" builtinId="9" hidden="1"/>
    <cellStyle name="Followed Hyperlink" xfId="24171" builtinId="9" hidden="1"/>
    <cellStyle name="Followed Hyperlink" xfId="24173" builtinId="9" hidden="1"/>
    <cellStyle name="Followed Hyperlink" xfId="24175" builtinId="9" hidden="1"/>
    <cellStyle name="Followed Hyperlink" xfId="24177" builtinId="9" hidden="1"/>
    <cellStyle name="Followed Hyperlink" xfId="24179"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9" builtinId="9" hidden="1"/>
    <cellStyle name="Followed Hyperlink" xfId="24271" builtinId="9" hidden="1"/>
    <cellStyle name="Followed Hyperlink" xfId="24273" builtinId="9" hidden="1"/>
    <cellStyle name="Followed Hyperlink" xfId="24275" builtinId="9" hidden="1"/>
    <cellStyle name="Followed Hyperlink" xfId="24277" builtinId="9" hidden="1"/>
    <cellStyle name="Followed Hyperlink" xfId="24279" builtinId="9" hidden="1"/>
    <cellStyle name="Followed Hyperlink" xfId="24281" builtinId="9" hidden="1"/>
    <cellStyle name="Followed Hyperlink" xfId="24283" builtinId="9" hidden="1"/>
    <cellStyle name="Followed Hyperlink" xfId="24293" builtinId="9" hidden="1"/>
    <cellStyle name="Followed Hyperlink" xfId="24295" builtinId="9" hidden="1"/>
    <cellStyle name="Followed Hyperlink" xfId="24297" builtinId="9" hidden="1"/>
    <cellStyle name="Followed Hyperlink" xfId="24299" builtinId="9" hidden="1"/>
    <cellStyle name="Followed Hyperlink" xfId="24301" builtinId="9" hidden="1"/>
    <cellStyle name="Followed Hyperlink" xfId="24303" builtinId="9" hidden="1"/>
    <cellStyle name="Followed Hyperlink" xfId="24305" builtinId="9" hidden="1"/>
    <cellStyle name="Followed Hyperlink" xfId="24307" builtinId="9" hidden="1"/>
    <cellStyle name="Followed Hyperlink" xfId="24309" builtinId="9" hidden="1"/>
    <cellStyle name="Followed Hyperlink" xfId="24311" builtinId="9" hidden="1"/>
    <cellStyle name="Followed Hyperlink" xfId="24313" builtinId="9" hidden="1"/>
    <cellStyle name="Followed Hyperlink" xfId="24315" builtinId="9" hidden="1"/>
    <cellStyle name="Followed Hyperlink" xfId="24317" builtinId="9" hidden="1"/>
    <cellStyle name="Followed Hyperlink" xfId="24319" builtinId="9" hidden="1"/>
    <cellStyle name="Followed Hyperlink" xfId="24321" builtinId="9" hidden="1"/>
    <cellStyle name="Followed Hyperlink" xfId="24323" builtinId="9" hidden="1"/>
    <cellStyle name="Followed Hyperlink" xfId="24325" builtinId="9" hidden="1"/>
    <cellStyle name="Followed Hyperlink" xfId="24327" builtinId="9" hidden="1"/>
    <cellStyle name="Followed Hyperlink" xfId="24329" builtinId="9" hidden="1"/>
    <cellStyle name="Followed Hyperlink" xfId="24331" builtinId="9" hidden="1"/>
    <cellStyle name="Followed Hyperlink" xfId="24333" builtinId="9" hidden="1"/>
    <cellStyle name="Followed Hyperlink" xfId="24335" builtinId="9" hidden="1"/>
    <cellStyle name="Followed Hyperlink" xfId="24337" builtinId="9" hidden="1"/>
    <cellStyle name="Followed Hyperlink" xfId="24339" builtinId="9" hidden="1"/>
    <cellStyle name="Followed Hyperlink" xfId="24341" builtinId="9" hidden="1"/>
    <cellStyle name="Followed Hyperlink" xfId="24343" builtinId="9" hidden="1"/>
    <cellStyle name="Followed Hyperlink" xfId="24345" builtinId="9" hidden="1"/>
    <cellStyle name="Followed Hyperlink" xfId="24347" builtinId="9" hidden="1"/>
    <cellStyle name="Followed Hyperlink" xfId="24349" builtinId="9" hidden="1"/>
    <cellStyle name="Followed Hyperlink" xfId="24351" builtinId="9" hidden="1"/>
    <cellStyle name="Followed Hyperlink" xfId="24353" builtinId="9" hidden="1"/>
    <cellStyle name="Followed Hyperlink" xfId="24355" builtinId="9" hidden="1"/>
    <cellStyle name="Followed Hyperlink" xfId="24357" builtinId="9" hidden="1"/>
    <cellStyle name="Followed Hyperlink" xfId="24359" builtinId="9" hidden="1"/>
    <cellStyle name="Followed Hyperlink" xfId="24361" builtinId="9" hidden="1"/>
    <cellStyle name="Followed Hyperlink" xfId="24363" builtinId="9" hidden="1"/>
    <cellStyle name="Followed Hyperlink" xfId="24365" builtinId="9" hidden="1"/>
    <cellStyle name="Followed Hyperlink" xfId="24367" builtinId="9" hidden="1"/>
    <cellStyle name="Followed Hyperlink" xfId="24369" builtinId="9" hidden="1"/>
    <cellStyle name="Followed Hyperlink" xfId="24371" builtinId="9" hidden="1"/>
    <cellStyle name="Followed Hyperlink" xfId="24373" builtinId="9" hidden="1"/>
    <cellStyle name="Followed Hyperlink" xfId="24375" builtinId="9" hidden="1"/>
    <cellStyle name="Followed Hyperlink" xfId="24377" builtinId="9" hidden="1"/>
    <cellStyle name="Followed Hyperlink" xfId="24379" builtinId="9" hidden="1"/>
    <cellStyle name="Followed Hyperlink" xfId="24381" builtinId="9" hidden="1"/>
    <cellStyle name="Followed Hyperlink" xfId="24383" builtinId="9" hidden="1"/>
    <cellStyle name="Followed Hyperlink" xfId="24385" builtinId="9" hidden="1"/>
    <cellStyle name="Followed Hyperlink" xfId="24387" builtinId="9" hidden="1"/>
    <cellStyle name="Followed Hyperlink" xfId="24389" builtinId="9" hidden="1"/>
    <cellStyle name="Followed Hyperlink" xfId="24391" builtinId="9" hidden="1"/>
    <cellStyle name="Followed Hyperlink" xfId="24393" builtinId="9" hidden="1"/>
    <cellStyle name="Followed Hyperlink" xfId="24395" builtinId="9" hidden="1"/>
    <cellStyle name="Followed Hyperlink" xfId="24397" builtinId="9" hidden="1"/>
    <cellStyle name="Followed Hyperlink" xfId="24399" builtinId="9" hidden="1"/>
    <cellStyle name="Followed Hyperlink" xfId="24401" builtinId="9" hidden="1"/>
    <cellStyle name="Followed Hyperlink" xfId="24403" builtinId="9" hidden="1"/>
    <cellStyle name="Followed Hyperlink" xfId="24405" builtinId="9" hidden="1"/>
    <cellStyle name="Followed Hyperlink" xfId="24407" builtinId="9" hidden="1"/>
    <cellStyle name="Followed Hyperlink" xfId="24409" builtinId="9" hidden="1"/>
    <cellStyle name="Followed Hyperlink" xfId="24411" builtinId="9" hidden="1"/>
    <cellStyle name="Followed Hyperlink" xfId="24413"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7" builtinId="9" hidden="1"/>
    <cellStyle name="Followed Hyperlink" xfId="25569" builtinId="9" hidden="1"/>
    <cellStyle name="Followed Hyperlink" xfId="25100" builtinId="9" hidden="1"/>
    <cellStyle name="Followed Hyperlink" xfId="24424" builtinId="9" hidden="1"/>
    <cellStyle name="Followed Hyperlink" xfId="23946" builtinId="9" hidden="1"/>
    <cellStyle name="Followed Hyperlink" xfId="23705" builtinId="9" hidden="1"/>
    <cellStyle name="Followed Hyperlink" xfId="23465" builtinId="9" hidden="1"/>
    <cellStyle name="Followed Hyperlink" xfId="24508" builtinId="9" hidden="1"/>
    <cellStyle name="Followed Hyperlink" xfId="24031" builtinId="9" hidden="1"/>
    <cellStyle name="Followed Hyperlink" xfId="23549" builtinId="9" hidden="1"/>
    <cellStyle name="Followed Hyperlink" xfId="22890" builtinId="9" hidden="1"/>
    <cellStyle name="Followed Hyperlink" xfId="22374" builtinId="9" hidden="1"/>
    <cellStyle name="Followed Hyperlink" xfId="25093" builtinId="9" hidden="1"/>
    <cellStyle name="Followed Hyperlink" xfId="24419" builtinId="9" hidden="1"/>
    <cellStyle name="Followed Hyperlink" xfId="23941" builtinId="9" hidden="1"/>
    <cellStyle name="Followed Hyperlink" xfId="25486" builtinId="9" hidden="1"/>
    <cellStyle name="Followed Hyperlink" xfId="23028" builtinId="9" hidden="1"/>
    <cellStyle name="Followed Hyperlink" xfId="24667" builtinId="9" hidden="1"/>
    <cellStyle name="Followed Hyperlink" xfId="24190" builtinId="9" hidden="1"/>
    <cellStyle name="Followed Hyperlink" xfId="25491" builtinId="9" hidden="1"/>
    <cellStyle name="Followed Hyperlink" xfId="25266" builtinId="9" hidden="1"/>
    <cellStyle name="Followed Hyperlink" xfId="23034" builtinId="9" hidden="1"/>
    <cellStyle name="Followed Hyperlink" xfId="24268" builtinId="9" hidden="1"/>
    <cellStyle name="Followed Hyperlink" xfId="23791" builtinId="9" hidden="1"/>
    <cellStyle name="Followed Hyperlink" xfId="22852" builtinId="9" hidden="1"/>
    <cellStyle name="Followed Hyperlink" xfId="23112" builtinId="9" hidden="1"/>
    <cellStyle name="Followed Hyperlink" xfId="24526" builtinId="9" hidden="1"/>
    <cellStyle name="Followed Hyperlink" xfId="24049" builtinId="9" hidden="1"/>
    <cellStyle name="Followed Hyperlink" xfId="23567" builtinId="9" hidden="1"/>
    <cellStyle name="Followed Hyperlink" xfId="23325" builtinId="9" hidden="1"/>
    <cellStyle name="Followed Hyperlink" xfId="22529" builtinId="9" hidden="1"/>
    <cellStyle name="Followed Hyperlink" xfId="19386" builtinId="9" hidden="1"/>
    <cellStyle name="Followed Hyperlink" xfId="22370" builtinId="9" hidden="1"/>
    <cellStyle name="Followed Hyperlink" xfId="22368" builtinId="9" hidden="1"/>
    <cellStyle name="Followed Hyperlink" xfId="22366" builtinId="9" hidden="1"/>
    <cellStyle name="Followed Hyperlink" xfId="22364" builtinId="9" hidden="1"/>
    <cellStyle name="Followed Hyperlink" xfId="22362" builtinId="9" hidden="1"/>
    <cellStyle name="Followed Hyperlink" xfId="22361" builtinId="9" hidden="1"/>
    <cellStyle name="Followed Hyperlink" xfId="22359" builtinId="9" hidden="1"/>
    <cellStyle name="Followed Hyperlink" xfId="22357" builtinId="9" hidden="1"/>
    <cellStyle name="Followed Hyperlink" xfId="22355" builtinId="9" hidden="1"/>
    <cellStyle name="Followed Hyperlink" xfId="22353" builtinId="9" hidden="1"/>
    <cellStyle name="Followed Hyperlink" xfId="19385" builtinId="9" hidden="1"/>
    <cellStyle name="Followed Hyperlink" xfId="22350" builtinId="9" hidden="1"/>
    <cellStyle name="Followed Hyperlink" xfId="22348" builtinId="9" hidden="1"/>
    <cellStyle name="Followed Hyperlink" xfId="22346" builtinId="9" hidden="1"/>
    <cellStyle name="Followed Hyperlink" xfId="22344" builtinId="9" hidden="1"/>
    <cellStyle name="Followed Hyperlink" xfId="22342" builtinId="9" hidden="1"/>
    <cellStyle name="Followed Hyperlink" xfId="22070" builtinId="9" hidden="1"/>
    <cellStyle name="Followed Hyperlink" xfId="22340" builtinId="9" hidden="1"/>
    <cellStyle name="Followed Hyperlink" xfId="22337" builtinId="9" hidden="1"/>
    <cellStyle name="Followed Hyperlink" xfId="22335" builtinId="9" hidden="1"/>
    <cellStyle name="Followed Hyperlink" xfId="562" builtinId="9" hidden="1"/>
    <cellStyle name="Followed Hyperlink" xfId="22803" builtinId="9" hidden="1"/>
    <cellStyle name="Followed Hyperlink" xfId="23022" builtinId="9" hidden="1"/>
    <cellStyle name="Followed Hyperlink" xfId="22074" builtinId="9" hidden="1"/>
    <cellStyle name="Followed Hyperlink" xfId="556" builtinId="9" hidden="1"/>
    <cellStyle name="Followed Hyperlink" xfId="22331" builtinId="9" hidden="1"/>
    <cellStyle name="Followed Hyperlink" xfId="22329" builtinId="9" hidden="1"/>
    <cellStyle name="Followed Hyperlink" xfId="22327" builtinId="9" hidden="1"/>
    <cellStyle name="Followed Hyperlink" xfId="22325" builtinId="9" hidden="1"/>
    <cellStyle name="Followed Hyperlink" xfId="530" builtinId="9" hidden="1"/>
    <cellStyle name="Followed Hyperlink" xfId="22322" builtinId="9" hidden="1"/>
    <cellStyle name="Followed Hyperlink" xfId="22320" builtinId="9" hidden="1"/>
    <cellStyle name="Followed Hyperlink" xfId="22318" builtinId="9" hidden="1"/>
    <cellStyle name="Followed Hyperlink" xfId="22316" builtinId="9" hidden="1"/>
    <cellStyle name="Followed Hyperlink" xfId="22314" builtinId="9" hidden="1"/>
    <cellStyle name="Followed Hyperlink" xfId="22313" builtinId="9" hidden="1"/>
    <cellStyle name="Followed Hyperlink" xfId="22311" builtinId="9" hidden="1"/>
    <cellStyle name="Followed Hyperlink" xfId="22309" builtinId="9" hidden="1"/>
    <cellStyle name="Followed Hyperlink" xfId="22307" builtinId="9" hidden="1"/>
    <cellStyle name="Followed Hyperlink" xfId="22276" builtinId="9" hidden="1"/>
    <cellStyle name="Followed Hyperlink" xfId="22274" builtinId="9" hidden="1"/>
    <cellStyle name="Followed Hyperlink" xfId="22272" builtinId="9" hidden="1"/>
    <cellStyle name="Followed Hyperlink" xfId="540" builtinId="9" hidden="1"/>
    <cellStyle name="Followed Hyperlink" xfId="22269" builtinId="9" hidden="1"/>
    <cellStyle name="Followed Hyperlink" xfId="22267" builtinId="9" hidden="1"/>
    <cellStyle name="Followed Hyperlink" xfId="22265" builtinId="9" hidden="1"/>
    <cellStyle name="Followed Hyperlink" xfId="22263" builtinId="9" hidden="1"/>
    <cellStyle name="Followed Hyperlink" xfId="22256" builtinId="9" hidden="1"/>
    <cellStyle name="Followed Hyperlink" xfId="22254" builtinId="9" hidden="1"/>
    <cellStyle name="Followed Hyperlink" xfId="22253" builtinId="9" hidden="1"/>
    <cellStyle name="Followed Hyperlink" xfId="22251" builtinId="9" hidden="1"/>
    <cellStyle name="Followed Hyperlink" xfId="22249" builtinId="9" hidden="1"/>
    <cellStyle name="Followed Hyperlink" xfId="22247" builtinId="9" hidden="1"/>
    <cellStyle name="Followed Hyperlink" xfId="22245" builtinId="9" hidden="1"/>
    <cellStyle name="Followed Hyperlink" xfId="551" builtinId="9" hidden="1"/>
    <cellStyle name="Followed Hyperlink" xfId="22242" builtinId="9" hidden="1"/>
    <cellStyle name="Followed Hyperlink" xfId="22240" builtinId="9" hidden="1"/>
    <cellStyle name="Followed Hyperlink" xfId="22238" builtinId="9" hidden="1"/>
    <cellStyle name="Followed Hyperlink" xfId="22236" builtinId="9" hidden="1"/>
    <cellStyle name="Followed Hyperlink" xfId="22234" builtinId="9" hidden="1"/>
    <cellStyle name="Followed Hyperlink" xfId="22233" builtinId="9" hidden="1"/>
    <cellStyle name="Followed Hyperlink" xfId="22231" builtinId="9" hidden="1"/>
    <cellStyle name="Followed Hyperlink" xfId="22229" builtinId="9" hidden="1"/>
    <cellStyle name="Followed Hyperlink" xfId="22227" builtinId="9" hidden="1"/>
    <cellStyle name="Followed Hyperlink" xfId="22225" builtinId="9" hidden="1"/>
    <cellStyle name="Followed Hyperlink" xfId="544" builtinId="9" hidden="1"/>
    <cellStyle name="Followed Hyperlink" xfId="22222" builtinId="9" hidden="1"/>
    <cellStyle name="Followed Hyperlink" xfId="22220" builtinId="9" hidden="1"/>
    <cellStyle name="Followed Hyperlink" xfId="22218" builtinId="9" hidden="1"/>
    <cellStyle name="Followed Hyperlink" xfId="22216" builtinId="9" hidden="1"/>
    <cellStyle name="Followed Hyperlink" xfId="22214" builtinId="9" hidden="1"/>
    <cellStyle name="Followed Hyperlink" xfId="22213" builtinId="9" hidden="1"/>
    <cellStyle name="Followed Hyperlink" xfId="22211" builtinId="9" hidden="1"/>
    <cellStyle name="Followed Hyperlink" xfId="22209" builtinId="9" hidden="1"/>
    <cellStyle name="Followed Hyperlink" xfId="22207" builtinId="9" hidden="1"/>
    <cellStyle name="Followed Hyperlink" xfId="22205" builtinId="9" hidden="1"/>
    <cellStyle name="Followed Hyperlink" xfId="528" builtinId="9" hidden="1"/>
    <cellStyle name="Followed Hyperlink" xfId="22202" builtinId="9" hidden="1"/>
    <cellStyle name="Followed Hyperlink" xfId="22200" builtinId="9" hidden="1"/>
    <cellStyle name="Followed Hyperlink" xfId="22198" builtinId="9" hidden="1"/>
    <cellStyle name="Followed Hyperlink" xfId="22196" builtinId="9" hidden="1"/>
    <cellStyle name="Followed Hyperlink" xfId="22194" builtinId="9" hidden="1"/>
    <cellStyle name="Followed Hyperlink" xfId="22193" builtinId="9" hidden="1"/>
    <cellStyle name="Followed Hyperlink" xfId="22191" builtinId="9" hidden="1"/>
    <cellStyle name="Followed Hyperlink" xfId="22189" builtinId="9" hidden="1"/>
    <cellStyle name="Followed Hyperlink" xfId="22187" builtinId="9" hidden="1"/>
    <cellStyle name="Followed Hyperlink" xfId="22185" builtinId="9" hidden="1"/>
    <cellStyle name="Followed Hyperlink" xfId="548" builtinId="9" hidden="1"/>
    <cellStyle name="Followed Hyperlink" xfId="22182" builtinId="9" hidden="1"/>
    <cellStyle name="Followed Hyperlink" xfId="22180" builtinId="9" hidden="1"/>
    <cellStyle name="Followed Hyperlink" xfId="22178" builtinId="9" hidden="1"/>
    <cellStyle name="Followed Hyperlink" xfId="22176" builtinId="9" hidden="1"/>
    <cellStyle name="Followed Hyperlink" xfId="22174" builtinId="9" hidden="1"/>
    <cellStyle name="Followed Hyperlink" xfId="22173" builtinId="9" hidden="1"/>
    <cellStyle name="Followed Hyperlink" xfId="22171" builtinId="9" hidden="1"/>
    <cellStyle name="Followed Hyperlink" xfId="22169" builtinId="9" hidden="1"/>
    <cellStyle name="Followed Hyperlink" xfId="22167" builtinId="9" hidden="1"/>
    <cellStyle name="Followed Hyperlink" xfId="22165" builtinId="9" hidden="1"/>
    <cellStyle name="Followed Hyperlink" xfId="541" builtinId="9" hidden="1"/>
    <cellStyle name="Followed Hyperlink" xfId="22162" builtinId="9" hidden="1"/>
    <cellStyle name="Followed Hyperlink" xfId="22160" builtinId="9" hidden="1"/>
    <cellStyle name="Followed Hyperlink" xfId="22158" builtinId="9" hidden="1"/>
    <cellStyle name="Followed Hyperlink" xfId="22156" builtinId="9" hidden="1"/>
    <cellStyle name="Followed Hyperlink" xfId="22154" builtinId="9" hidden="1"/>
    <cellStyle name="Followed Hyperlink" xfId="22153" builtinId="9" hidden="1"/>
    <cellStyle name="Followed Hyperlink" xfId="22151" builtinId="9" hidden="1"/>
    <cellStyle name="Followed Hyperlink" xfId="22149" builtinId="9" hidden="1"/>
    <cellStyle name="Followed Hyperlink" xfId="22147" builtinId="9" hidden="1"/>
    <cellStyle name="Followed Hyperlink" xfId="22140" builtinId="9" hidden="1"/>
    <cellStyle name="Followed Hyperlink" xfId="22139" builtinId="9" hidden="1"/>
    <cellStyle name="Followed Hyperlink" xfId="22138" builtinId="9" hidden="1"/>
    <cellStyle name="Followed Hyperlink" xfId="542" builtinId="9" hidden="1"/>
    <cellStyle name="Followed Hyperlink" xfId="22137" builtinId="9" hidden="1"/>
    <cellStyle name="Followed Hyperlink" xfId="22136" builtinId="9" hidden="1"/>
    <cellStyle name="Followed Hyperlink" xfId="22135" builtinId="9" hidden="1"/>
    <cellStyle name="Followed Hyperlink" xfId="22134" builtinId="9" hidden="1"/>
    <cellStyle name="Followed Hyperlink" xfId="22133" builtinId="9" hidden="1"/>
    <cellStyle name="Followed Hyperlink" xfId="22132" builtinId="9" hidden="1"/>
    <cellStyle name="Followed Hyperlink" xfId="22131" builtinId="9" hidden="1"/>
    <cellStyle name="Followed Hyperlink" xfId="22130" builtinId="9" hidden="1"/>
    <cellStyle name="Followed Hyperlink" xfId="22129" builtinId="9" hidden="1"/>
    <cellStyle name="Followed Hyperlink" xfId="22128" builtinId="9" hidden="1"/>
    <cellStyle name="Followed Hyperlink" xfId="545" builtinId="9" hidden="1"/>
    <cellStyle name="Followed Hyperlink" xfId="22127" builtinId="9" hidden="1"/>
    <cellStyle name="Followed Hyperlink" xfId="22126" builtinId="9" hidden="1"/>
    <cellStyle name="Followed Hyperlink" xfId="22125" builtinId="9" hidden="1"/>
    <cellStyle name="Followed Hyperlink" xfId="22124" builtinId="9" hidden="1"/>
    <cellStyle name="Followed Hyperlink" xfId="22123" builtinId="9" hidden="1"/>
    <cellStyle name="Followed Hyperlink" xfId="22122" builtinId="9" hidden="1"/>
    <cellStyle name="Followed Hyperlink" xfId="22121" builtinId="9" hidden="1"/>
    <cellStyle name="Followed Hyperlink" xfId="22120" builtinId="9" hidden="1"/>
    <cellStyle name="Followed Hyperlink" xfId="22119" builtinId="9" hidden="1"/>
    <cellStyle name="Followed Hyperlink" xfId="550" builtinId="9" hidden="1"/>
    <cellStyle name="Followed Hyperlink" xfId="22118" builtinId="9" hidden="1"/>
    <cellStyle name="Followed Hyperlink" xfId="22117" builtinId="9" hidden="1"/>
    <cellStyle name="Followed Hyperlink" xfId="22116" builtinId="9" hidden="1"/>
    <cellStyle name="Followed Hyperlink" xfId="22115" builtinId="9" hidden="1"/>
    <cellStyle name="Followed Hyperlink" xfId="22114" builtinId="9" hidden="1"/>
    <cellStyle name="Followed Hyperlink" xfId="22113" builtinId="9" hidden="1"/>
    <cellStyle name="Followed Hyperlink" xfId="22112" builtinId="9" hidden="1"/>
    <cellStyle name="Followed Hyperlink" xfId="22111" builtinId="9" hidden="1"/>
    <cellStyle name="Followed Hyperlink" xfId="22110" builtinId="9" hidden="1"/>
    <cellStyle name="Followed Hyperlink" xfId="22109" builtinId="9" hidden="1"/>
    <cellStyle name="Followed Hyperlink" xfId="487" builtinId="9" hidden="1"/>
    <cellStyle name="Followed Hyperlink" xfId="22108" builtinId="9" hidden="1"/>
    <cellStyle name="Followed Hyperlink" xfId="22107" builtinId="9" hidden="1"/>
    <cellStyle name="Followed Hyperlink" xfId="22106" builtinId="9" hidden="1"/>
    <cellStyle name="Followed Hyperlink" xfId="22105" builtinId="9" hidden="1"/>
    <cellStyle name="Followed Hyperlink" xfId="22104" builtinId="9" hidden="1"/>
    <cellStyle name="Followed Hyperlink" xfId="22103" builtinId="9" hidden="1"/>
    <cellStyle name="Followed Hyperlink" xfId="22102" builtinId="9" hidden="1"/>
    <cellStyle name="Followed Hyperlink" xfId="22101" builtinId="9" hidden="1"/>
    <cellStyle name="Followed Hyperlink" xfId="22100" builtinId="9" hidden="1"/>
    <cellStyle name="Followed Hyperlink" xfId="22099" builtinId="9" hidden="1"/>
    <cellStyle name="Followed Hyperlink" xfId="543" builtinId="9" hidden="1"/>
    <cellStyle name="Followed Hyperlink" xfId="22098" builtinId="9" hidden="1"/>
    <cellStyle name="Followed Hyperlink" xfId="22097" builtinId="9" hidden="1"/>
    <cellStyle name="Followed Hyperlink" xfId="22096" builtinId="9" hidden="1"/>
    <cellStyle name="Followed Hyperlink" xfId="22095" builtinId="9" hidden="1"/>
    <cellStyle name="Followed Hyperlink" xfId="22094" builtinId="9" hidden="1"/>
    <cellStyle name="Followed Hyperlink" xfId="22093" builtinId="9" hidden="1"/>
    <cellStyle name="Followed Hyperlink" xfId="22092" builtinId="9" hidden="1"/>
    <cellStyle name="Followed Hyperlink" xfId="22091" builtinId="9" hidden="1"/>
    <cellStyle name="Followed Hyperlink" xfId="22090" builtinId="9" hidden="1"/>
    <cellStyle name="Followed Hyperlink" xfId="22089" builtinId="9" hidden="1"/>
    <cellStyle name="Followed Hyperlink" xfId="552" builtinId="9" hidden="1"/>
    <cellStyle name="Followed Hyperlink" xfId="22088" builtinId="9" hidden="1"/>
    <cellStyle name="Followed Hyperlink" xfId="22087" builtinId="9" hidden="1"/>
    <cellStyle name="Followed Hyperlink" xfId="22086" builtinId="9" hidden="1"/>
    <cellStyle name="Followed Hyperlink" xfId="22085" builtinId="9" hidden="1"/>
    <cellStyle name="Followed Hyperlink" xfId="22084" builtinId="9" hidden="1"/>
    <cellStyle name="Followed Hyperlink" xfId="22083" builtinId="9" hidden="1"/>
    <cellStyle name="Followed Hyperlink" xfId="22082" builtinId="9" hidden="1"/>
    <cellStyle name="Followed Hyperlink" xfId="22081" builtinId="9" hidden="1"/>
    <cellStyle name="Followed Hyperlink" xfId="22080" builtinId="9" hidden="1"/>
    <cellStyle name="Followed Hyperlink" xfId="22079" builtinId="9" hidden="1"/>
    <cellStyle name="Followed Hyperlink" xfId="561"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2412" builtinId="9" hidden="1"/>
    <cellStyle name="Followed Hyperlink" xfId="22414" builtinId="9" hidden="1"/>
    <cellStyle name="Followed Hyperlink" xfId="22415" builtinId="9" hidden="1"/>
    <cellStyle name="Followed Hyperlink" xfId="22462" builtinId="9" hidden="1"/>
    <cellStyle name="Followed Hyperlink" xfId="22878" builtinId="9" hidden="1"/>
    <cellStyle name="Followed Hyperlink" xfId="22509" builtinId="9" hidden="1"/>
    <cellStyle name="Followed Hyperlink" xfId="22528" builtinId="9" hidden="1"/>
    <cellStyle name="Followed Hyperlink" xfId="22833" builtinId="9" hidden="1"/>
    <cellStyle name="Followed Hyperlink" xfId="22421" builtinId="9" hidden="1"/>
    <cellStyle name="Followed Hyperlink" xfId="22459" builtinId="9" hidden="1"/>
    <cellStyle name="Followed Hyperlink" xfId="22461" builtinId="9" hidden="1"/>
    <cellStyle name="Followed Hyperlink" xfId="22423" builtinId="9" hidden="1"/>
    <cellStyle name="Followed Hyperlink" xfId="22508" builtinId="9" hidden="1"/>
    <cellStyle name="Followed Hyperlink" xfId="22425" builtinId="9" hidden="1"/>
    <cellStyle name="Followed Hyperlink" xfId="22427" builtinId="9" hidden="1"/>
    <cellStyle name="Followed Hyperlink" xfId="22428" builtinId="9" hidden="1"/>
    <cellStyle name="Followed Hyperlink" xfId="22430" builtinId="9" hidden="1"/>
    <cellStyle name="Followed Hyperlink" xfId="22432" builtinId="9" hidden="1"/>
    <cellStyle name="Followed Hyperlink" xfId="22823" builtinId="9" hidden="1"/>
    <cellStyle name="Followed Hyperlink" xfId="22435" builtinId="9" hidden="1"/>
    <cellStyle name="Followed Hyperlink" xfId="22437" builtinId="9" hidden="1"/>
    <cellStyle name="Followed Hyperlink" xfId="22804" builtinId="9" hidden="1"/>
    <cellStyle name="Followed Hyperlink" xfId="22507" builtinId="9" hidden="1"/>
    <cellStyle name="Followed Hyperlink" xfId="22829" builtinId="9" hidden="1"/>
    <cellStyle name="Followed Hyperlink" xfId="559" builtinId="9" hidden="1"/>
    <cellStyle name="Followed Hyperlink" xfId="22877" builtinId="9" hidden="1"/>
    <cellStyle name="Followed Hyperlink" xfId="22846" builtinId="9" hidden="1"/>
    <cellStyle name="Followed Hyperlink" xfId="23784" builtinId="9" hidden="1"/>
    <cellStyle name="Followed Hyperlink" xfId="24502" builtinId="9" hidden="1"/>
    <cellStyle name="Followed Hyperlink" xfId="24744" builtinId="9" hidden="1"/>
    <cellStyle name="Followed Hyperlink" xfId="22442" builtinId="9" hidden="1"/>
    <cellStyle name="Followed Hyperlink" xfId="22814" builtinId="9" hidden="1"/>
    <cellStyle name="Followed Hyperlink" xfId="23542" builtinId="9" hidden="1"/>
    <cellStyle name="Followed Hyperlink" xfId="22826" builtinId="9" hidden="1"/>
    <cellStyle name="Followed Hyperlink" xfId="22835" builtinId="9" hidden="1"/>
    <cellStyle name="Followed Hyperlink" xfId="22443" builtinId="9" hidden="1"/>
    <cellStyle name="Followed Hyperlink" xfId="22815" builtinId="9" hidden="1"/>
    <cellStyle name="Followed Hyperlink" xfId="23541" builtinId="9" hidden="1"/>
    <cellStyle name="Followed Hyperlink" xfId="22797" builtinId="9" hidden="1"/>
    <cellStyle name="Followed Hyperlink" xfId="24742" builtinId="9" hidden="1"/>
    <cellStyle name="Followed Hyperlink" xfId="22444" builtinId="9" hidden="1"/>
    <cellStyle name="Followed Hyperlink" xfId="22816" builtinId="9" hidden="1"/>
    <cellStyle name="Followed Hyperlink" xfId="22824" builtinId="9" hidden="1"/>
    <cellStyle name="Followed Hyperlink" xfId="22834" builtinId="9" hidden="1"/>
    <cellStyle name="Followed Hyperlink" xfId="22860" builtinId="9" hidden="1"/>
    <cellStyle name="Followed Hyperlink" xfId="22832" builtinId="9" hidden="1"/>
    <cellStyle name="Followed Hyperlink" xfId="25801" builtinId="9" hidden="1"/>
    <cellStyle name="Followed Hyperlink" xfId="25803"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2146" builtinId="9" hidden="1"/>
    <cellStyle name="Followed Hyperlink" xfId="23811" builtinId="9" hidden="1"/>
    <cellStyle name="Followed Hyperlink" xfId="25356" builtinId="9" hidden="1"/>
    <cellStyle name="Followed Hyperlink" xfId="22893" builtinId="9" hidden="1"/>
    <cellStyle name="Followed Hyperlink" xfId="22377" builtinId="9" hidden="1"/>
    <cellStyle name="Followed Hyperlink" xfId="24659" builtinId="9" hidden="1"/>
    <cellStyle name="Followed Hyperlink" xfId="24417" builtinId="9" hidden="1"/>
    <cellStyle name="Followed Hyperlink" xfId="526" builtinId="9" hidden="1"/>
    <cellStyle name="Followed Hyperlink" xfId="24422" builtinId="9" hidden="1"/>
    <cellStyle name="Followed Hyperlink" xfId="22841" builtinId="9" hidden="1"/>
    <cellStyle name="Followed Hyperlink" xfId="25489" builtinId="9" hidden="1"/>
    <cellStyle name="Followed Hyperlink" xfId="25263" builtinId="9" hidden="1"/>
    <cellStyle name="Followed Hyperlink" xfId="23463" builtinId="9" hidden="1"/>
    <cellStyle name="Followed Hyperlink" xfId="24506" builtinId="9" hidden="1"/>
    <cellStyle name="Followed Hyperlink" xfId="24029" builtinId="9" hidden="1"/>
    <cellStyle name="Followed Hyperlink" xfId="22800" builtinId="9" hidden="1"/>
    <cellStyle name="Followed Hyperlink" xfId="22850" builtinId="9" hidden="1"/>
    <cellStyle name="Followed Hyperlink" xfId="24188" builtinId="9" hidden="1"/>
    <cellStyle name="Followed Hyperlink" xfId="25133" builtinId="9" hidden="1"/>
    <cellStyle name="Followed Hyperlink" xfId="24286" builtinId="9" hidden="1"/>
    <cellStyle name="Followed Hyperlink" xfId="23810" builtinId="9" hidden="1"/>
    <cellStyle name="Followed Hyperlink" xfId="22457" builtinId="9" hidden="1"/>
    <cellStyle name="Followed Hyperlink" xfId="22460" builtinId="9" hidden="1"/>
    <cellStyle name="Followed Hyperlink" xfId="22279" builtinId="9" hidden="1"/>
    <cellStyle name="Followed Hyperlink" xfId="22306" builtinId="9" hidden="1"/>
    <cellStyle name="Followed Hyperlink" xfId="22456" builtinId="9" hidden="1"/>
    <cellStyle name="Followed Hyperlink" xfId="25355" builtinId="9" hidden="1"/>
    <cellStyle name="Followed Hyperlink" xfId="22892" builtinId="9" hidden="1"/>
    <cellStyle name="Followed Hyperlink" xfId="22339" builtinId="9" hidden="1"/>
    <cellStyle name="Followed Hyperlink" xfId="22376" builtinId="9" hidden="1"/>
    <cellStyle name="Followed Hyperlink" xfId="25092" builtinId="9" hidden="1"/>
    <cellStyle name="Followed Hyperlink" xfId="24194" builtinId="9" hidden="1"/>
    <cellStyle name="Followed Hyperlink" xfId="23710" builtinId="9" hidden="1"/>
    <cellStyle name="Followed Hyperlink" xfId="24418" builtinId="9" hidden="1"/>
    <cellStyle name="Followed Hyperlink" xfId="22531"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555" builtinId="9" hidden="1"/>
    <cellStyle name="Followed Hyperlink" xfId="26694" builtinId="9" hidden="1"/>
    <cellStyle name="Followed Hyperlink" xfId="26696" builtinId="9" hidden="1"/>
    <cellStyle name="Followed Hyperlink" xfId="26698" builtinId="9" hidden="1"/>
    <cellStyle name="Followed Hyperlink" xfId="26700" builtinId="9" hidden="1"/>
    <cellStyle name="Followed Hyperlink" xfId="26702" builtinId="9" hidden="1"/>
    <cellStyle name="Followed Hyperlink" xfId="26704" builtinId="9" hidden="1"/>
    <cellStyle name="Followed Hyperlink" xfId="26706" builtinId="9" hidden="1"/>
    <cellStyle name="Followed Hyperlink" xfId="26708" builtinId="9" hidden="1"/>
    <cellStyle name="Followed Hyperlink" xfId="26710" builtinId="9" hidden="1"/>
    <cellStyle name="Followed Hyperlink" xfId="26712" builtinId="9" hidden="1"/>
    <cellStyle name="Followed Hyperlink" xfId="26714" builtinId="9" hidden="1"/>
    <cellStyle name="Followed Hyperlink" xfId="26716" builtinId="9" hidden="1"/>
    <cellStyle name="Followed Hyperlink" xfId="26718" builtinId="9" hidden="1"/>
    <cellStyle name="Followed Hyperlink" xfId="26720" builtinId="9" hidden="1"/>
    <cellStyle name="Followed Hyperlink" xfId="26722" builtinId="9" hidden="1"/>
    <cellStyle name="Followed Hyperlink" xfId="26724" builtinId="9" hidden="1"/>
    <cellStyle name="Followed Hyperlink" xfId="26726" builtinId="9" hidden="1"/>
    <cellStyle name="Followed Hyperlink" xfId="26728" builtinId="9" hidden="1"/>
    <cellStyle name="Followed Hyperlink" xfId="26730" builtinId="9" hidden="1"/>
    <cellStyle name="Followed Hyperlink" xfId="26732" builtinId="9" hidden="1"/>
    <cellStyle name="Followed Hyperlink" xfId="26734" builtinId="9" hidden="1"/>
    <cellStyle name="Followed Hyperlink" xfId="26736" builtinId="9" hidden="1"/>
    <cellStyle name="Followed Hyperlink" xfId="26738" builtinId="9" hidden="1"/>
    <cellStyle name="Followed Hyperlink" xfId="26740" builtinId="9" hidden="1"/>
    <cellStyle name="Followed Hyperlink" xfId="26742" builtinId="9" hidden="1"/>
    <cellStyle name="Followed Hyperlink" xfId="26744" builtinId="9" hidden="1"/>
    <cellStyle name="Followed Hyperlink" xfId="26746" builtinId="9" hidden="1"/>
    <cellStyle name="Followed Hyperlink" xfId="26748" builtinId="9" hidden="1"/>
    <cellStyle name="Followed Hyperlink" xfId="26750" builtinId="9" hidden="1"/>
    <cellStyle name="Followed Hyperlink" xfId="26752" builtinId="9" hidden="1"/>
    <cellStyle name="Followed Hyperlink" xfId="26754" builtinId="9" hidden="1"/>
    <cellStyle name="Followed Hyperlink" xfId="26756" builtinId="9" hidden="1"/>
    <cellStyle name="Followed Hyperlink" xfId="26758" builtinId="9" hidden="1"/>
    <cellStyle name="Followed Hyperlink" xfId="26760" builtinId="9" hidden="1"/>
    <cellStyle name="Followed Hyperlink" xfId="26762" builtinId="9" hidden="1"/>
    <cellStyle name="Followed Hyperlink" xfId="26764" builtinId="9" hidden="1"/>
    <cellStyle name="Followed Hyperlink" xfId="26766" builtinId="9" hidden="1"/>
    <cellStyle name="Followed Hyperlink" xfId="26768" builtinId="9" hidden="1"/>
    <cellStyle name="Followed Hyperlink" xfId="26770" builtinId="9" hidden="1"/>
    <cellStyle name="Followed Hyperlink" xfId="26772" builtinId="9" hidden="1"/>
    <cellStyle name="Followed Hyperlink" xfId="26774" builtinId="9" hidden="1"/>
    <cellStyle name="Followed Hyperlink" xfId="26776" builtinId="9" hidden="1"/>
    <cellStyle name="Followed Hyperlink" xfId="26778" builtinId="9" hidden="1"/>
    <cellStyle name="Followed Hyperlink" xfId="26780" builtinId="9" hidden="1"/>
    <cellStyle name="Followed Hyperlink" xfId="26782" builtinId="9" hidden="1"/>
    <cellStyle name="Followed Hyperlink" xfId="26784" builtinId="9" hidden="1"/>
    <cellStyle name="Followed Hyperlink" xfId="26786" builtinId="9" hidden="1"/>
    <cellStyle name="Followed Hyperlink" xfId="26788" builtinId="9" hidden="1"/>
    <cellStyle name="Followed Hyperlink" xfId="26790" builtinId="9" hidden="1"/>
    <cellStyle name="Followed Hyperlink" xfId="26792" builtinId="9" hidden="1"/>
    <cellStyle name="Followed Hyperlink" xfId="26794" builtinId="9" hidden="1"/>
    <cellStyle name="Followed Hyperlink" xfId="26796" builtinId="9" hidden="1"/>
    <cellStyle name="Followed Hyperlink" xfId="26798" builtinId="9" hidden="1"/>
    <cellStyle name="Followed Hyperlink" xfId="26800" builtinId="9" hidden="1"/>
    <cellStyle name="Followed Hyperlink" xfId="26802" builtinId="9" hidden="1"/>
    <cellStyle name="Followed Hyperlink" xfId="26804" builtinId="9" hidden="1"/>
    <cellStyle name="Followed Hyperlink" xfId="26806" builtinId="9" hidden="1"/>
    <cellStyle name="Followed Hyperlink" xfId="26808" builtinId="9" hidden="1"/>
    <cellStyle name="Followed Hyperlink" xfId="26810" builtinId="9" hidden="1"/>
    <cellStyle name="Followed Hyperlink" xfId="26812" builtinId="9" hidden="1"/>
    <cellStyle name="Followed Hyperlink" xfId="26814" builtinId="9" hidden="1"/>
    <cellStyle name="Followed Hyperlink" xfId="26816" builtinId="9" hidden="1"/>
    <cellStyle name="Followed Hyperlink" xfId="26818" builtinId="9" hidden="1"/>
    <cellStyle name="Followed Hyperlink" xfId="26820" builtinId="9" hidden="1"/>
    <cellStyle name="Followed Hyperlink" xfId="26822" builtinId="9" hidden="1"/>
    <cellStyle name="Followed Hyperlink" xfId="26824" builtinId="9" hidden="1"/>
    <cellStyle name="Followed Hyperlink" xfId="26826" builtinId="9" hidden="1"/>
    <cellStyle name="Followed Hyperlink" xfId="26828"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8" builtinId="9" hidden="1"/>
    <cellStyle name="Followed Hyperlink" xfId="26890" builtinId="9" hidden="1"/>
    <cellStyle name="Followed Hyperlink" xfId="26892" builtinId="9" hidden="1"/>
    <cellStyle name="Followed Hyperlink" xfId="26894" builtinId="9" hidden="1"/>
    <cellStyle name="Followed Hyperlink" xfId="26896" builtinId="9" hidden="1"/>
    <cellStyle name="Followed Hyperlink" xfId="26898" builtinId="9" hidden="1"/>
    <cellStyle name="Followed Hyperlink" xfId="26900" builtinId="9" hidden="1"/>
    <cellStyle name="Followed Hyperlink" xfId="26902" builtinId="9" hidden="1"/>
    <cellStyle name="Followed Hyperlink" xfId="26904" builtinId="9" hidden="1"/>
    <cellStyle name="Followed Hyperlink" xfId="26906" builtinId="9" hidden="1"/>
    <cellStyle name="Followed Hyperlink" xfId="26908" builtinId="9" hidden="1"/>
    <cellStyle name="Followed Hyperlink" xfId="26910" builtinId="9" hidden="1"/>
    <cellStyle name="Followed Hyperlink" xfId="26912" builtinId="9" hidden="1"/>
    <cellStyle name="Followed Hyperlink" xfId="26914" builtinId="9" hidden="1"/>
    <cellStyle name="Followed Hyperlink" xfId="26916" builtinId="9" hidden="1"/>
    <cellStyle name="Followed Hyperlink" xfId="26918" builtinId="9" hidden="1"/>
    <cellStyle name="Followed Hyperlink" xfId="26920" builtinId="9" hidden="1"/>
    <cellStyle name="Followed Hyperlink" xfId="26922" builtinId="9" hidden="1"/>
    <cellStyle name="Followed Hyperlink" xfId="26924" builtinId="9" hidden="1"/>
    <cellStyle name="Followed Hyperlink" xfId="26926" builtinId="9" hidden="1"/>
    <cellStyle name="Followed Hyperlink" xfId="26928" builtinId="9" hidden="1"/>
    <cellStyle name="Followed Hyperlink" xfId="26930" builtinId="9" hidden="1"/>
    <cellStyle name="Followed Hyperlink" xfId="26932" builtinId="9" hidden="1"/>
    <cellStyle name="Followed Hyperlink" xfId="26934" builtinId="9" hidden="1"/>
    <cellStyle name="Followed Hyperlink" xfId="26936" builtinId="9" hidden="1"/>
    <cellStyle name="Followed Hyperlink" xfId="26938" builtinId="9" hidden="1"/>
    <cellStyle name="Followed Hyperlink" xfId="26940" builtinId="9" hidden="1"/>
    <cellStyle name="Followed Hyperlink" xfId="26942" builtinId="9" hidden="1"/>
    <cellStyle name="Followed Hyperlink" xfId="26944" builtinId="9" hidden="1"/>
    <cellStyle name="Followed Hyperlink" xfId="26946" builtinId="9" hidden="1"/>
    <cellStyle name="Followed Hyperlink" xfId="26948" builtinId="9" hidden="1"/>
    <cellStyle name="Followed Hyperlink" xfId="26950" builtinId="9" hidden="1"/>
    <cellStyle name="Followed Hyperlink" xfId="26952"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0" builtinId="9" hidden="1"/>
    <cellStyle name="Followed Hyperlink" xfId="26972" builtinId="9" hidden="1"/>
    <cellStyle name="Followed Hyperlink" xfId="26974" builtinId="9" hidden="1"/>
    <cellStyle name="Followed Hyperlink" xfId="26976" builtinId="9" hidden="1"/>
    <cellStyle name="Followed Hyperlink" xfId="26978" builtinId="9" hidden="1"/>
    <cellStyle name="Followed Hyperlink" xfId="26980" builtinId="9" hidden="1"/>
    <cellStyle name="Followed Hyperlink" xfId="26982" builtinId="9" hidden="1"/>
    <cellStyle name="Followed Hyperlink" xfId="26984" builtinId="9" hidden="1"/>
    <cellStyle name="Followed Hyperlink" xfId="26986" builtinId="9" hidden="1"/>
    <cellStyle name="Followed Hyperlink" xfId="26988" builtinId="9" hidden="1"/>
    <cellStyle name="Followed Hyperlink" xfId="26990" builtinId="9" hidden="1"/>
    <cellStyle name="Followed Hyperlink" xfId="26992" builtinId="9" hidden="1"/>
    <cellStyle name="Followed Hyperlink" xfId="26994" builtinId="9" hidden="1"/>
    <cellStyle name="Followed Hyperlink" xfId="26996" builtinId="9" hidden="1"/>
    <cellStyle name="Followed Hyperlink" xfId="26998" builtinId="9" hidden="1"/>
    <cellStyle name="Followed Hyperlink" xfId="27000" builtinId="9" hidden="1"/>
    <cellStyle name="Followed Hyperlink" xfId="27002" builtinId="9" hidden="1"/>
    <cellStyle name="Followed Hyperlink" xfId="27004" builtinId="9" hidden="1"/>
    <cellStyle name="Followed Hyperlink" xfId="27006" builtinId="9" hidden="1"/>
    <cellStyle name="Followed Hyperlink" xfId="27008" builtinId="9" hidden="1"/>
    <cellStyle name="Followed Hyperlink" xfId="27010"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4" builtinId="9" hidden="1"/>
    <cellStyle name="Followed Hyperlink" xfId="27086" builtinId="9" hidden="1"/>
    <cellStyle name="Followed Hyperlink" xfId="27088" builtinId="9" hidden="1"/>
    <cellStyle name="Followed Hyperlink" xfId="27090" builtinId="9" hidden="1"/>
    <cellStyle name="Followed Hyperlink" xfId="27092" builtinId="9" hidden="1"/>
    <cellStyle name="Followed Hyperlink" xfId="27094" builtinId="9" hidden="1"/>
    <cellStyle name="Followed Hyperlink" xfId="27096" builtinId="9" hidden="1"/>
    <cellStyle name="Followed Hyperlink" xfId="27098"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6868" builtinId="9" hidden="1"/>
    <cellStyle name="Followed Hyperlink" xfId="26870" builtinId="9" hidden="1"/>
    <cellStyle name="Followed Hyperlink" xfId="26872" builtinId="9" hidden="1"/>
    <cellStyle name="Followed Hyperlink" xfId="26829" builtinId="9" hidden="1"/>
    <cellStyle name="Followed Hyperlink" xfId="27011" builtinId="9" hidden="1"/>
    <cellStyle name="Followed Hyperlink" xfId="26877" builtinId="9" hidden="1"/>
    <cellStyle name="Followed Hyperlink" xfId="27292" builtinId="9" hidden="1"/>
    <cellStyle name="Followed Hyperlink" xfId="27294"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4" builtinId="9" hidden="1"/>
    <cellStyle name="Followed Hyperlink" xfId="28886" builtinId="9" hidden="1"/>
    <cellStyle name="Followed Hyperlink" xfId="28888" builtinId="9" hidden="1"/>
    <cellStyle name="Followed Hyperlink" xfId="28890" builtinId="9" hidden="1"/>
    <cellStyle name="Followed Hyperlink" xfId="28892" builtinId="9" hidden="1"/>
    <cellStyle name="Followed Hyperlink" xfId="28894" builtinId="9" hidden="1"/>
    <cellStyle name="Followed Hyperlink" xfId="28896" builtinId="9" hidden="1"/>
    <cellStyle name="Followed Hyperlink" xfId="28898" builtinId="9" hidden="1"/>
    <cellStyle name="Followed Hyperlink" xfId="28900" builtinId="9" hidden="1"/>
    <cellStyle name="Followed Hyperlink" xfId="28902" builtinId="9" hidden="1"/>
    <cellStyle name="Followed Hyperlink" xfId="28904" builtinId="9" hidden="1"/>
    <cellStyle name="Followed Hyperlink" xfId="28906" builtinId="9" hidden="1"/>
    <cellStyle name="Followed Hyperlink" xfId="28908" builtinId="9" hidden="1"/>
    <cellStyle name="Followed Hyperlink" xfId="28910" builtinId="9" hidden="1"/>
    <cellStyle name="Followed Hyperlink" xfId="28912" builtinId="9" hidden="1"/>
    <cellStyle name="Followed Hyperlink" xfId="28914" builtinId="9" hidden="1"/>
    <cellStyle name="Followed Hyperlink" xfId="28916" builtinId="9" hidden="1"/>
    <cellStyle name="Followed Hyperlink" xfId="28918" builtinId="9" hidden="1"/>
    <cellStyle name="Followed Hyperlink" xfId="28920" builtinId="9" hidden="1"/>
    <cellStyle name="Followed Hyperlink" xfId="28922" builtinId="9" hidden="1"/>
    <cellStyle name="Followed Hyperlink" xfId="28924" builtinId="9" hidden="1"/>
    <cellStyle name="Followed Hyperlink" xfId="28926" builtinId="9" hidden="1"/>
    <cellStyle name="Followed Hyperlink" xfId="28928" builtinId="9" hidden="1"/>
    <cellStyle name="Followed Hyperlink" xfId="28930" builtinId="9" hidden="1"/>
    <cellStyle name="Followed Hyperlink" xfId="28932" builtinId="9" hidden="1"/>
    <cellStyle name="Followed Hyperlink" xfId="28934" builtinId="9" hidden="1"/>
    <cellStyle name="Followed Hyperlink" xfId="28936" builtinId="9" hidden="1"/>
    <cellStyle name="Followed Hyperlink" xfId="28938" builtinId="9" hidden="1"/>
    <cellStyle name="Followed Hyperlink" xfId="28940" builtinId="9" hidden="1"/>
    <cellStyle name="Followed Hyperlink" xfId="28942" builtinId="9" hidden="1"/>
    <cellStyle name="Followed Hyperlink" xfId="28944" builtinId="9" hidden="1"/>
    <cellStyle name="Followed Hyperlink" xfId="28946" builtinId="9" hidden="1"/>
    <cellStyle name="Followed Hyperlink" xfId="28948" builtinId="9" hidden="1"/>
    <cellStyle name="Followed Hyperlink" xfId="28950" builtinId="9" hidden="1"/>
    <cellStyle name="Followed Hyperlink" xfId="28952" builtinId="9" hidden="1"/>
    <cellStyle name="Followed Hyperlink" xfId="28954" builtinId="9" hidden="1"/>
    <cellStyle name="Followed Hyperlink" xfId="28956" builtinId="9" hidden="1"/>
    <cellStyle name="Followed Hyperlink" xfId="28958" builtinId="9" hidden="1"/>
    <cellStyle name="Followed Hyperlink" xfId="28960" builtinId="9" hidden="1"/>
    <cellStyle name="Followed Hyperlink" xfId="28962" builtinId="9" hidden="1"/>
    <cellStyle name="Followed Hyperlink" xfId="28964" builtinId="9" hidden="1"/>
    <cellStyle name="Followed Hyperlink" xfId="28966" builtinId="9" hidden="1"/>
    <cellStyle name="Followed Hyperlink" xfId="28968" builtinId="9" hidden="1"/>
    <cellStyle name="Followed Hyperlink" xfId="28970" builtinId="9" hidden="1"/>
    <cellStyle name="Followed Hyperlink" xfId="28972" builtinId="9" hidden="1"/>
    <cellStyle name="Followed Hyperlink" xfId="28974" builtinId="9" hidden="1"/>
    <cellStyle name="Followed Hyperlink" xfId="28976" builtinId="9" hidden="1"/>
    <cellStyle name="Followed Hyperlink" xfId="28978" builtinId="9" hidden="1"/>
    <cellStyle name="Followed Hyperlink" xfId="28980" builtinId="9" hidden="1"/>
    <cellStyle name="Followed Hyperlink" xfId="28982" builtinId="9" hidden="1"/>
    <cellStyle name="Followed Hyperlink" xfId="28984" builtinId="9" hidden="1"/>
    <cellStyle name="Followed Hyperlink" xfId="28986" builtinId="9" hidden="1"/>
    <cellStyle name="Followed Hyperlink" xfId="28988" builtinId="9" hidden="1"/>
    <cellStyle name="Followed Hyperlink" xfId="28990" builtinId="9" hidden="1"/>
    <cellStyle name="Followed Hyperlink" xfId="28992" builtinId="9" hidden="1"/>
    <cellStyle name="Followed Hyperlink" xfId="28994" builtinId="9" hidden="1"/>
    <cellStyle name="Followed Hyperlink" xfId="28996" builtinId="9" hidden="1"/>
    <cellStyle name="Followed Hyperlink" xfId="28998" builtinId="9" hidden="1"/>
    <cellStyle name="Followed Hyperlink" xfId="29000" builtinId="9" hidden="1"/>
    <cellStyle name="Followed Hyperlink" xfId="29002" builtinId="9" hidden="1"/>
    <cellStyle name="Followed Hyperlink" xfId="29004" builtinId="9" hidden="1"/>
    <cellStyle name="Followed Hyperlink" xfId="29006" builtinId="9" hidden="1"/>
    <cellStyle name="Followed Hyperlink" xfId="29008" builtinId="9" hidden="1"/>
    <cellStyle name="Followed Hyperlink" xfId="29010" builtinId="9" hidden="1"/>
    <cellStyle name="Followed Hyperlink" xfId="29012" builtinId="9" hidden="1"/>
    <cellStyle name="Followed Hyperlink" xfId="29014" builtinId="9" hidden="1"/>
    <cellStyle name="Followed Hyperlink" xfId="29016" builtinId="9" hidden="1"/>
    <cellStyle name="Followed Hyperlink" xfId="29018" builtinId="9" hidden="1"/>
    <cellStyle name="Followed Hyperlink" xfId="29020"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54" builtinId="9" hidden="1"/>
    <cellStyle name="Followed Hyperlink" xfId="29062" builtinId="9" hidden="1"/>
    <cellStyle name="Followed Hyperlink" xfId="29064" builtinId="9" hidden="1"/>
    <cellStyle name="Followed Hyperlink" xfId="29066" builtinId="9" hidden="1"/>
    <cellStyle name="Followed Hyperlink" xfId="29068" builtinId="9" hidden="1"/>
    <cellStyle name="Followed Hyperlink" xfId="29070" builtinId="9" hidden="1"/>
    <cellStyle name="Followed Hyperlink" xfId="29072" builtinId="9" hidden="1"/>
    <cellStyle name="Followed Hyperlink" xfId="29074" builtinId="9" hidden="1"/>
    <cellStyle name="Followed Hyperlink" xfId="29076" builtinId="9" hidden="1"/>
    <cellStyle name="Followed Hyperlink" xfId="29078" builtinId="9" hidden="1"/>
    <cellStyle name="Followed Hyperlink" xfId="29080" builtinId="9" hidden="1"/>
    <cellStyle name="Followed Hyperlink" xfId="29082" builtinId="9" hidden="1"/>
    <cellStyle name="Followed Hyperlink" xfId="29084" builtinId="9" hidden="1"/>
    <cellStyle name="Followed Hyperlink" xfId="29086" builtinId="9" hidden="1"/>
    <cellStyle name="Followed Hyperlink" xfId="29088" builtinId="9" hidden="1"/>
    <cellStyle name="Followed Hyperlink" xfId="29090" builtinId="9" hidden="1"/>
    <cellStyle name="Followed Hyperlink" xfId="29092" builtinId="9" hidden="1"/>
    <cellStyle name="Followed Hyperlink" xfId="29094" builtinId="9" hidden="1"/>
    <cellStyle name="Followed Hyperlink" xfId="29096" builtinId="9" hidden="1"/>
    <cellStyle name="Followed Hyperlink" xfId="29098" builtinId="9" hidden="1"/>
    <cellStyle name="Followed Hyperlink" xfId="29100" builtinId="9" hidden="1"/>
    <cellStyle name="Followed Hyperlink" xfId="29102" builtinId="9" hidden="1"/>
    <cellStyle name="Followed Hyperlink" xfId="29104" builtinId="9" hidden="1"/>
    <cellStyle name="Followed Hyperlink" xfId="29106" builtinId="9" hidden="1"/>
    <cellStyle name="Followed Hyperlink" xfId="29108" builtinId="9" hidden="1"/>
    <cellStyle name="Followed Hyperlink" xfId="29110" builtinId="9" hidden="1"/>
    <cellStyle name="Followed Hyperlink" xfId="29112" builtinId="9" hidden="1"/>
    <cellStyle name="Followed Hyperlink" xfId="29114" builtinId="9" hidden="1"/>
    <cellStyle name="Followed Hyperlink" xfId="29116" builtinId="9" hidden="1"/>
    <cellStyle name="Followed Hyperlink" xfId="29118" builtinId="9" hidden="1"/>
    <cellStyle name="Followed Hyperlink" xfId="29120" builtinId="9" hidden="1"/>
    <cellStyle name="Followed Hyperlink" xfId="29122" builtinId="9" hidden="1"/>
    <cellStyle name="Followed Hyperlink" xfId="29124" builtinId="9" hidden="1"/>
    <cellStyle name="Followed Hyperlink" xfId="29126" builtinId="9" hidden="1"/>
    <cellStyle name="Followed Hyperlink" xfId="29128" builtinId="9" hidden="1"/>
    <cellStyle name="Followed Hyperlink" xfId="29130" builtinId="9" hidden="1"/>
    <cellStyle name="Followed Hyperlink" xfId="29132" builtinId="9" hidden="1"/>
    <cellStyle name="Followed Hyperlink" xfId="29134" builtinId="9" hidden="1"/>
    <cellStyle name="Followed Hyperlink" xfId="29136" builtinId="9" hidden="1"/>
    <cellStyle name="Followed Hyperlink" xfId="29138" builtinId="9" hidden="1"/>
    <cellStyle name="Followed Hyperlink" xfId="29140" builtinId="9" hidden="1"/>
    <cellStyle name="Followed Hyperlink" xfId="29142" builtinId="9" hidden="1"/>
    <cellStyle name="Followed Hyperlink" xfId="29144" builtinId="9" hidden="1"/>
    <cellStyle name="Followed Hyperlink" xfId="29146" builtinId="9" hidden="1"/>
    <cellStyle name="Followed Hyperlink" xfId="29148" builtinId="9" hidden="1"/>
    <cellStyle name="Followed Hyperlink" xfId="29150" builtinId="9" hidden="1"/>
    <cellStyle name="Followed Hyperlink" xfId="29152" builtinId="9" hidden="1"/>
    <cellStyle name="Followed Hyperlink" xfId="29154" builtinId="9" hidden="1"/>
    <cellStyle name="Followed Hyperlink" xfId="29156" builtinId="9" hidden="1"/>
    <cellStyle name="Followed Hyperlink" xfId="29158" builtinId="9" hidden="1"/>
    <cellStyle name="Followed Hyperlink" xfId="29160" builtinId="9" hidden="1"/>
    <cellStyle name="Followed Hyperlink" xfId="29162" builtinId="9" hidden="1"/>
    <cellStyle name="Followed Hyperlink" xfId="29164" builtinId="9" hidden="1"/>
    <cellStyle name="Followed Hyperlink" xfId="29166" builtinId="9" hidden="1"/>
    <cellStyle name="Followed Hyperlink" xfId="29168" builtinId="9" hidden="1"/>
    <cellStyle name="Followed Hyperlink" xfId="29170" builtinId="9" hidden="1"/>
    <cellStyle name="Followed Hyperlink" xfId="29172" builtinId="9" hidden="1"/>
    <cellStyle name="Followed Hyperlink" xfId="29174" builtinId="9" hidden="1"/>
    <cellStyle name="Followed Hyperlink" xfId="29176" builtinId="9" hidden="1"/>
    <cellStyle name="Followed Hyperlink" xfId="29178" builtinId="9" hidden="1"/>
    <cellStyle name="Followed Hyperlink" xfId="29180" builtinId="9" hidden="1"/>
    <cellStyle name="Followed Hyperlink" xfId="29182"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3" builtinId="9" hidden="1"/>
    <cellStyle name="Followed Hyperlink" xfId="27532" builtinId="9" hidden="1"/>
    <cellStyle name="Followed Hyperlink" xfId="27296" builtinId="9" hidden="1"/>
    <cellStyle name="Followed Hyperlink" xfId="22302" builtinId="9" hidden="1"/>
    <cellStyle name="Followed Hyperlink" xfId="23938" builtinId="9" hidden="1"/>
    <cellStyle name="Followed Hyperlink" xfId="28598" builtinId="9" hidden="1"/>
    <cellStyle name="Followed Hyperlink" xfId="28135" builtinId="9" hidden="1"/>
    <cellStyle name="Followed Hyperlink" xfId="27663" builtinId="9" hidden="1"/>
    <cellStyle name="Followed Hyperlink" xfId="27428" builtinId="9" hidden="1"/>
    <cellStyle name="Followed Hyperlink" xfId="26438" builtinId="9" hidden="1"/>
    <cellStyle name="Followed Hyperlink" xfId="28214" builtinId="9" hidden="1"/>
    <cellStyle name="Followed Hyperlink" xfId="27751" builtinId="9" hidden="1"/>
    <cellStyle name="Followed Hyperlink" xfId="26867" builtinId="9" hidden="1"/>
    <cellStyle name="Followed Hyperlink" xfId="27082" builtinId="9" hidden="1"/>
    <cellStyle name="Followed Hyperlink" xfId="28468" builtinId="9" hidden="1"/>
    <cellStyle name="Followed Hyperlink" xfId="28003" builtinId="9" hidden="1"/>
    <cellStyle name="Followed Hyperlink" xfId="27531" builtinId="9" hidden="1"/>
    <cellStyle name="Followed Hyperlink" xfId="27295" builtinId="9" hidden="1"/>
    <cellStyle name="Followed Hyperlink" xfId="22145" builtinId="9" hidden="1"/>
    <cellStyle name="Followed Hyperlink" xfId="22401" builtinId="9" hidden="1"/>
    <cellStyle name="Followed Hyperlink" xfId="24657" builtinId="9" hidden="1"/>
    <cellStyle name="Followed Hyperlink" xfId="25089" builtinId="9" hidden="1"/>
    <cellStyle name="Followed Hyperlink" xfId="22534" builtinId="9" hidden="1"/>
    <cellStyle name="Followed Hyperlink" xfId="23330" builtinId="9" hidden="1"/>
    <cellStyle name="Followed Hyperlink" xfId="25357" builtinId="9" hidden="1"/>
    <cellStyle name="Followed Hyperlink" xfId="23571" builtinId="9" hidden="1"/>
    <cellStyle name="Followed Hyperlink" xfId="24054" builtinId="9" hidden="1"/>
    <cellStyle name="Followed Hyperlink" xfId="22449" builtinId="9" hidden="1"/>
    <cellStyle name="Followed Hyperlink" xfId="24531" builtinId="9" hidden="1"/>
    <cellStyle name="Followed Hyperlink" xfId="22807" builtinId="9" hidden="1"/>
    <cellStyle name="Followed Hyperlink" xfId="22403" builtinId="9" hidden="1"/>
    <cellStyle name="Followed Hyperlink" xfId="22849" builtinId="9" hidden="1"/>
    <cellStyle name="Followed Hyperlink" xfId="23788" builtinId="9" hidden="1"/>
    <cellStyle name="Followed Hyperlink" xfId="22836" builtinId="9" hidden="1"/>
    <cellStyle name="Followed Hyperlink" xfId="25105" builtinId="9" hidden="1"/>
    <cellStyle name="Followed Hyperlink" xfId="22278" builtinId="9" hidden="1"/>
    <cellStyle name="Followed Hyperlink" xfId="547" builtinId="9" hidden="1"/>
    <cellStyle name="Followed Hyperlink" xfId="22304" builtinId="9" hidden="1"/>
    <cellStyle name="Followed Hyperlink" xfId="24414" builtinId="9" hidden="1"/>
    <cellStyle name="Followed Hyperlink" xfId="24429" builtinId="9" hidden="1"/>
    <cellStyle name="Followed Hyperlink" xfId="23462" builtinId="9" hidden="1"/>
    <cellStyle name="Followed Hyperlink" xfId="25872" builtinId="9" hidden="1"/>
    <cellStyle name="Followed Hyperlink" xfId="26836" builtinId="9" hidden="1"/>
    <cellStyle name="Followed Hyperlink" xfId="26429" builtinId="9" hidden="1"/>
    <cellStyle name="Followed Hyperlink" xfId="22384" builtinId="9" hidden="1"/>
    <cellStyle name="Followed Hyperlink" xfId="22404" builtinId="9" hidden="1"/>
    <cellStyle name="Followed Hyperlink" xfId="25099" builtinId="9" hidden="1"/>
    <cellStyle name="Followed Hyperlink" xfId="24186" builtinId="9" hidden="1"/>
    <cellStyle name="Followed Hyperlink" xfId="24663" builtinId="9" hidden="1"/>
    <cellStyle name="Followed Hyperlink" xfId="25096" builtinId="9" hidden="1"/>
    <cellStyle name="Followed Hyperlink" xfId="25871" builtinId="9" hidden="1"/>
    <cellStyle name="Followed Hyperlink" xfId="25483" builtinId="9" hidden="1"/>
    <cellStyle name="Followed Hyperlink" xfId="23697" builtinId="9" hidden="1"/>
    <cellStyle name="Followed Hyperlink" xfId="24181" builtinId="9" hidden="1"/>
    <cellStyle name="Followed Hyperlink" xfId="24658" builtinId="9" hidden="1"/>
    <cellStyle name="Followed Hyperlink" xfId="22866" builtinId="9" hidden="1"/>
    <cellStyle name="Followed Hyperlink" xfId="22379" builtinId="9" hidden="1"/>
    <cellStyle name="Followed Hyperlink" xfId="22895" builtinId="9" hidden="1"/>
    <cellStyle name="Followed Hyperlink" xfId="24051" builtinId="9" hidden="1"/>
    <cellStyle name="Followed Hyperlink" xfId="22407" builtinId="9" hidden="1"/>
    <cellStyle name="Followed Hyperlink" xfId="25358" builtinId="9" hidden="1"/>
    <cellStyle name="Followed Hyperlink" xfId="22399" builtinId="9" hidden="1"/>
    <cellStyle name="Followed Hyperlink" xfId="23813" builtinId="9" hidden="1"/>
    <cellStyle name="Followed Hyperlink" xfId="22387" builtinId="9" hidden="1"/>
    <cellStyle name="Followed Hyperlink" xfId="24289" builtinId="9" hidden="1"/>
    <cellStyle name="Followed Hyperlink" xfId="22830" builtinId="9" hidden="1"/>
    <cellStyle name="Followed Hyperlink" xfId="25136" builtinId="9" hidden="1"/>
    <cellStyle name="Followed Hyperlink" xfId="23548" builtinId="9" hidden="1"/>
    <cellStyle name="Followed Hyperlink" xfId="22801" builtinId="9" hidden="1"/>
    <cellStyle name="Followed Hyperlink" xfId="25109" builtinId="9" hidden="1"/>
    <cellStyle name="Followed Hyperlink" xfId="22410" builtinId="9" hidden="1"/>
    <cellStyle name="Followed Hyperlink" xfId="25849" builtinId="9" hidden="1"/>
    <cellStyle name="Followed Hyperlink" xfId="25889" builtinId="9" hidden="1"/>
    <cellStyle name="Followed Hyperlink" xfId="25095" builtinId="9" hidden="1"/>
    <cellStyle name="Followed Hyperlink" xfId="22405" builtinId="9" hidden="1"/>
    <cellStyle name="Followed Hyperlink" xfId="24030" builtinId="9" hidden="1"/>
    <cellStyle name="Followed Hyperlink" xfId="23035" builtinId="9" hidden="1"/>
    <cellStyle name="Followed Hyperlink" xfId="22446" builtinId="9" hidden="1"/>
    <cellStyle name="Followed Hyperlink" xfId="25877" builtinId="9" hidden="1"/>
    <cellStyle name="Followed Hyperlink" xfId="23467" builtinId="9" hidden="1"/>
    <cellStyle name="Followed Hyperlink" xfId="25492" builtinId="9" hidden="1"/>
    <cellStyle name="Followed Hyperlink" xfId="23707" builtinId="9" hidden="1"/>
    <cellStyle name="Followed Hyperlink" xfId="23948" builtinId="9" hidden="1"/>
    <cellStyle name="Followed Hyperlink" xfId="24191" builtinId="9" hidden="1"/>
    <cellStyle name="Followed Hyperlink" xfId="24426" builtinId="9" hidden="1"/>
    <cellStyle name="Followed Hyperlink" xfId="24668" builtinId="9" hidden="1"/>
    <cellStyle name="Followed Hyperlink" xfId="23327" builtinId="9" hidden="1"/>
    <cellStyle name="Followed Hyperlink" xfId="22289" builtinId="9" hidden="1"/>
    <cellStyle name="Followed Hyperlink" xfId="25102" builtinId="9" hidden="1"/>
    <cellStyle name="Followed Hyperlink" xfId="25875" builtinId="9" hidden="1"/>
    <cellStyle name="Followed Hyperlink" xfId="22380" builtinId="9" hidden="1"/>
    <cellStyle name="Followed Hyperlink" xfId="22536" builtinId="9" hidden="1"/>
    <cellStyle name="Followed Hyperlink" xfId="22825" builtinId="9" hidden="1"/>
    <cellStyle name="Followed Hyperlink" xfId="22896" builtinId="9" hidden="1"/>
    <cellStyle name="Followed Hyperlink" xfId="23332" builtinId="9" hidden="1"/>
    <cellStyle name="Followed Hyperlink" xfId="25359" builtinId="9" hidden="1"/>
    <cellStyle name="Followed Hyperlink" xfId="23573" builtinId="9" hidden="1"/>
    <cellStyle name="Followed Hyperlink" xfId="23814" builtinId="9" hidden="1"/>
    <cellStyle name="Followed Hyperlink" xfId="24056" builtinId="9" hidden="1"/>
    <cellStyle name="Followed Hyperlink" xfId="22291" builtinId="9" hidden="1"/>
    <cellStyle name="Followed Hyperlink" xfId="25873" builtinId="9" hidden="1"/>
    <cellStyle name="Followed Hyperlink" xfId="24290" builtinId="9" hidden="1"/>
    <cellStyle name="Followed Hyperlink" xfId="24533" builtinId="9" hidden="1"/>
    <cellStyle name="Followed Hyperlink" xfId="25137" builtinId="9" hidden="1"/>
    <cellStyle name="Followed Hyperlink" xfId="22811" builtinId="9" hidden="1"/>
    <cellStyle name="Followed Hyperlink" xfId="23252" builtinId="9" hidden="1"/>
    <cellStyle name="Followed Hyperlink" xfId="25108" builtinId="9" hidden="1"/>
    <cellStyle name="Followed Hyperlink" xfId="22847" builtinId="9" hidden="1"/>
    <cellStyle name="Followed Hyperlink" xfId="23545" builtinId="9" hidden="1"/>
    <cellStyle name="Followed Hyperlink" xfId="23786" builtinId="9" hidden="1"/>
    <cellStyle name="Followed Hyperlink" xfId="24027" builtinId="9" hidden="1"/>
    <cellStyle name="Followed Hyperlink" xfId="23113" builtinId="9" hidden="1"/>
    <cellStyle name="Followed Hyperlink" xfId="25132" builtinId="9" hidden="1"/>
    <cellStyle name="Followed Hyperlink" xfId="22822" builtinId="9" hidden="1"/>
    <cellStyle name="Followed Hyperlink" xfId="24504" builtinId="9" hidden="1"/>
    <cellStyle name="Followed Hyperlink" xfId="23039" builtinId="9" hidden="1"/>
    <cellStyle name="Followed Hyperlink" xfId="23471" builtinId="9" hidden="1"/>
    <cellStyle name="Followed Hyperlink" xfId="25267" builtinId="9" hidden="1"/>
    <cellStyle name="Followed Hyperlink" xfId="22842" builtinId="9" hidden="1"/>
    <cellStyle name="Followed Hyperlink" xfId="23711" builtinId="9" hidden="1"/>
    <cellStyle name="Followed Hyperlink" xfId="25496" builtinId="9" hidden="1"/>
    <cellStyle name="Followed Hyperlink" xfId="23952" builtinId="9" hidden="1"/>
    <cellStyle name="Followed Hyperlink" xfId="22292" builtinId="9" hidden="1"/>
    <cellStyle name="Followed Hyperlink" xfId="24195" builtinId="9" hidden="1"/>
    <cellStyle name="Followed Hyperlink" xfId="22290" builtinId="9" hidden="1"/>
    <cellStyle name="Followed Hyperlink" xfId="24430" builtinId="9" hidden="1"/>
    <cellStyle name="Followed Hyperlink" xfId="554" builtinId="9" hidden="1"/>
    <cellStyle name="Followed Hyperlink" xfId="25906" builtinId="9" hidden="1"/>
    <cellStyle name="Followed Hyperlink" xfId="26132" builtinId="9" hidden="1"/>
    <cellStyle name="Followed Hyperlink" xfId="25887" builtinId="9" hidden="1"/>
    <cellStyle name="Followed Hyperlink" xfId="25863" builtinId="9" hidden="1"/>
    <cellStyle name="Followed Hyperlink" xfId="26045" builtinId="9" hidden="1"/>
    <cellStyle name="Followed Hyperlink" xfId="26274" builtinId="9" hidden="1"/>
    <cellStyle name="Followed Hyperlink" xfId="22392" builtinId="9" hidden="1"/>
    <cellStyle name="Followed Hyperlink" xfId="25855" builtinId="9" hidden="1"/>
    <cellStyle name="Followed Hyperlink" xfId="26267" builtinId="9" hidden="1"/>
    <cellStyle name="Followed Hyperlink" xfId="24672" builtinId="9" hidden="1"/>
    <cellStyle name="Followed Hyperlink" xfId="25106" builtinId="9" hidden="1"/>
    <cellStyle name="Followed Hyperlink" xfId="22075" builtinId="9" hidden="1"/>
    <cellStyle name="Followed Hyperlink" xfId="26133" builtinId="9" hidden="1"/>
    <cellStyle name="Followed Hyperlink" xfId="25862" builtinId="9" hidden="1"/>
    <cellStyle name="Followed Hyperlink" xfId="25878" builtinId="9" hidden="1"/>
    <cellStyle name="Followed Hyperlink" xfId="25867" builtinId="9" hidden="1"/>
    <cellStyle name="Followed Hyperlink" xfId="23036" builtinId="9" hidden="1"/>
    <cellStyle name="Followed Hyperlink" xfId="25908" builtinId="9" hidden="1"/>
    <cellStyle name="Followed Hyperlink" xfId="25885" builtinId="9" hidden="1"/>
    <cellStyle name="Followed Hyperlink" xfId="26043" builtinId="9" hidden="1"/>
    <cellStyle name="Followed Hyperlink" xfId="26272" builtinId="9" hidden="1"/>
    <cellStyle name="Followed Hyperlink" xfId="26266" builtinId="9" hidden="1"/>
    <cellStyle name="Followed Hyperlink" xfId="22417" builtinId="9" hidden="1"/>
    <cellStyle name="Followed Hyperlink" xfId="26135" builtinId="9" hidden="1"/>
    <cellStyle name="Followed Hyperlink" xfId="25860" builtinId="9" hidden="1"/>
    <cellStyle name="Followed Hyperlink" xfId="22397" builtinId="9" hidden="1"/>
    <cellStyle name="Followed Hyperlink" xfId="25853" builtinId="9" hidden="1"/>
    <cellStyle name="Followed Hyperlink" xfId="25493" builtinId="9" hidden="1"/>
    <cellStyle name="Followed Hyperlink" xfId="25910" builtinId="9" hidden="1"/>
    <cellStyle name="Followed Hyperlink" xfId="25883" builtinId="9" hidden="1"/>
    <cellStyle name="Followed Hyperlink" xfId="26041" builtinId="9" hidden="1"/>
    <cellStyle name="Followed Hyperlink" xfId="26270" builtinId="9" hidden="1"/>
    <cellStyle name="Followed Hyperlink" xfId="26263" builtinId="9" hidden="1"/>
    <cellStyle name="Followed Hyperlink" xfId="25858" builtinId="9" hidden="1"/>
    <cellStyle name="Followed Hyperlink" xfId="25850" builtinId="9" hidden="1"/>
    <cellStyle name="Followed Hyperlink" xfId="25852" builtinId="9" hidden="1"/>
    <cellStyle name="Followed Hyperlink" xfId="23708" builtinId="9" hidden="1"/>
    <cellStyle name="Followed Hyperlink" xfId="25912" builtinId="9" hidden="1"/>
    <cellStyle name="Followed Hyperlink" xfId="25881" builtinId="9" hidden="1"/>
    <cellStyle name="Followed Hyperlink" xfId="26039" builtinId="9" hidden="1"/>
    <cellStyle name="Followed Hyperlink" xfId="22859" builtinId="9" hidden="1"/>
    <cellStyle name="Followed Hyperlink" xfId="26275" builtinId="9" hidden="1"/>
    <cellStyle name="Followed Hyperlink" xfId="22420" builtinId="9" hidden="1"/>
    <cellStyle name="Followed Hyperlink" xfId="26139" builtinId="9" hidden="1"/>
    <cellStyle name="Followed Hyperlink" xfId="25868" builtinId="9" hidden="1"/>
    <cellStyle name="Followed Hyperlink" xfId="22393" builtinId="9" hidden="1"/>
    <cellStyle name="Followed Hyperlink" xfId="25865" builtinId="9" hidden="1"/>
    <cellStyle name="Followed Hyperlink" xfId="24192" builtinId="9" hidden="1"/>
    <cellStyle name="Followed Hyperlink" xfId="25914" builtinId="9" hidden="1"/>
    <cellStyle name="Followed Hyperlink" xfId="25879" builtinId="9" hidden="1"/>
    <cellStyle name="Followed Hyperlink" xfId="25876" builtinId="9" hidden="1"/>
    <cellStyle name="Followed Hyperlink" xfId="26268" builtinId="9" hidden="1"/>
    <cellStyle name="Followed Hyperlink" xfId="26277" builtinId="9" hidden="1"/>
    <cellStyle name="Followed Hyperlink" xfId="24427" builtinId="9" hidden="1"/>
    <cellStyle name="Followed Hyperlink" xfId="25103" builtinId="9" hidden="1"/>
    <cellStyle name="Followed Hyperlink" xfId="22537" builtinId="9" hidden="1"/>
    <cellStyle name="Followed Hyperlink" xfId="22897" builtinId="9" hidden="1"/>
    <cellStyle name="Followed Hyperlink" xfId="22817" builtinId="9" hidden="1"/>
    <cellStyle name="Followed Hyperlink" xfId="23574" builtinId="9" hidden="1"/>
    <cellStyle name="Followed Hyperlink" xfId="26116" builtinId="9" hidden="1"/>
    <cellStyle name="Followed Hyperlink" xfId="23815" builtinId="9" hidden="1"/>
    <cellStyle name="Followed Hyperlink" xfId="565" builtinId="9" hidden="1"/>
    <cellStyle name="Followed Hyperlink" xfId="24534" builtinId="9" hidden="1"/>
    <cellStyle name="Followed Hyperlink" xfId="22812" builtinId="9" hidden="1"/>
    <cellStyle name="Followed Hyperlink" xfId="22861" builtinId="9" hidden="1"/>
    <cellStyle name="Followed Hyperlink" xfId="23544" builtinId="9" hidden="1"/>
    <cellStyle name="Followed Hyperlink" xfId="26037" builtinId="9" hidden="1"/>
    <cellStyle name="Followed Hyperlink" xfId="24026" builtinId="9" hidden="1"/>
    <cellStyle name="Followed Hyperlink" xfId="24503" builtinId="9" hidden="1"/>
    <cellStyle name="Followed Hyperlink" xfId="23461" builtinId="9" hidden="1"/>
    <cellStyle name="Followed Hyperlink" xfId="23701" builtinId="9" hidden="1"/>
    <cellStyle name="Followed Hyperlink" xfId="22872" builtinId="9" hidden="1"/>
    <cellStyle name="Followed Hyperlink" xfId="22288" builtinId="9" hidden="1"/>
    <cellStyle name="Followed Hyperlink" xfId="24185" builtinId="9" hidden="1"/>
    <cellStyle name="Followed Hyperlink" xfId="24662" builtinId="9" hidden="1"/>
    <cellStyle name="Followed Hyperlink" xfId="23037" builtinId="9" hidden="1"/>
    <cellStyle name="Followed Hyperlink" xfId="25494" builtinId="9" hidden="1"/>
    <cellStyle name="Followed Hyperlink" xfId="22394" builtinId="9" hidden="1"/>
    <cellStyle name="Followed Hyperlink" xfId="22452" builtinId="9" hidden="1"/>
    <cellStyle name="Followed Hyperlink" xfId="25851" builtinId="9" hidden="1"/>
    <cellStyle name="Followed Hyperlink" xfId="24024" builtinId="9" hidden="1"/>
    <cellStyle name="Followed Hyperlink" xfId="25869" builtinId="9" hidden="1"/>
    <cellStyle name="Followed Hyperlink" xfId="22870" builtinId="9" hidden="1"/>
    <cellStyle name="Followed Hyperlink" xfId="22863" builtinId="9" hidden="1"/>
    <cellStyle name="Followed Hyperlink" xfId="24428" builtinId="9" hidden="1"/>
    <cellStyle name="Followed Hyperlink" xfId="23568" builtinId="9" hidden="1"/>
    <cellStyle name="Followed Hyperlink" xfId="24528" builtinId="9" hidden="1"/>
    <cellStyle name="Followed Hyperlink" xfId="24183" builtinId="9" hidden="1"/>
    <cellStyle name="Followed Hyperlink" xfId="22398"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5911"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29670" builtinId="9" hidden="1"/>
    <cellStyle name="Followed Hyperlink" xfId="29672" builtinId="9" hidden="1"/>
    <cellStyle name="Followed Hyperlink" xfId="29674" builtinId="9" hidden="1"/>
    <cellStyle name="Followed Hyperlink" xfId="29644" builtinId="9" hidden="1"/>
    <cellStyle name="Followed Hyperlink" xfId="29813" builtinId="9" hidden="1"/>
    <cellStyle name="Followed Hyperlink" xfId="2967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4" builtinId="9" hidden="1"/>
    <cellStyle name="Followed Hyperlink" xfId="30706" builtinId="9" hidden="1"/>
    <cellStyle name="Followed Hyperlink" xfId="30708" builtinId="9" hidden="1"/>
    <cellStyle name="Followed Hyperlink" xfId="30710" builtinId="9" hidden="1"/>
    <cellStyle name="Followed Hyperlink" xfId="30712" builtinId="9" hidden="1"/>
    <cellStyle name="Followed Hyperlink" xfId="30714" builtinId="9" hidden="1"/>
    <cellStyle name="Followed Hyperlink" xfId="30716" builtinId="9" hidden="1"/>
    <cellStyle name="Followed Hyperlink" xfId="30718" builtinId="9" hidden="1"/>
    <cellStyle name="Followed Hyperlink" xfId="30720" builtinId="9" hidden="1"/>
    <cellStyle name="Followed Hyperlink" xfId="30722" builtinId="9" hidden="1"/>
    <cellStyle name="Followed Hyperlink" xfId="30724" builtinId="9" hidden="1"/>
    <cellStyle name="Followed Hyperlink" xfId="30726" builtinId="9" hidden="1"/>
    <cellStyle name="Followed Hyperlink" xfId="30728" builtinId="9" hidden="1"/>
    <cellStyle name="Followed Hyperlink" xfId="30730" builtinId="9" hidden="1"/>
    <cellStyle name="Followed Hyperlink" xfId="30732" builtinId="9" hidden="1"/>
    <cellStyle name="Followed Hyperlink" xfId="30734" builtinId="9" hidden="1"/>
    <cellStyle name="Followed Hyperlink" xfId="30736" builtinId="9" hidden="1"/>
    <cellStyle name="Followed Hyperlink" xfId="30738" builtinId="9" hidden="1"/>
    <cellStyle name="Followed Hyperlink" xfId="30740" builtinId="9" hidden="1"/>
    <cellStyle name="Followed Hyperlink" xfId="30742" builtinId="9" hidden="1"/>
    <cellStyle name="Followed Hyperlink" xfId="30744" builtinId="9" hidden="1"/>
    <cellStyle name="Followed Hyperlink" xfId="30746" builtinId="9" hidden="1"/>
    <cellStyle name="Followed Hyperlink" xfId="30748" builtinId="9" hidden="1"/>
    <cellStyle name="Followed Hyperlink" xfId="30750" builtinId="9" hidden="1"/>
    <cellStyle name="Followed Hyperlink" xfId="30752" builtinId="9" hidden="1"/>
    <cellStyle name="Followed Hyperlink" xfId="30754" builtinId="9" hidden="1"/>
    <cellStyle name="Followed Hyperlink" xfId="30756" builtinId="9" hidden="1"/>
    <cellStyle name="Followed Hyperlink" xfId="30758" builtinId="9" hidden="1"/>
    <cellStyle name="Followed Hyperlink" xfId="30760" builtinId="9" hidden="1"/>
    <cellStyle name="Followed Hyperlink" xfId="30762" builtinId="9" hidden="1"/>
    <cellStyle name="Followed Hyperlink" xfId="30764" builtinId="9" hidden="1"/>
    <cellStyle name="Followed Hyperlink" xfId="30766" builtinId="9" hidden="1"/>
    <cellStyle name="Followed Hyperlink" xfId="30768" builtinId="9" hidden="1"/>
    <cellStyle name="Followed Hyperlink" xfId="30770" builtinId="9" hidden="1"/>
    <cellStyle name="Followed Hyperlink" xfId="30772" builtinId="9" hidden="1"/>
    <cellStyle name="Followed Hyperlink" xfId="30774" builtinId="9" hidden="1"/>
    <cellStyle name="Followed Hyperlink" xfId="30776" builtinId="9" hidden="1"/>
    <cellStyle name="Followed Hyperlink" xfId="30778" builtinId="9" hidden="1"/>
    <cellStyle name="Followed Hyperlink" xfId="30780" builtinId="9" hidden="1"/>
    <cellStyle name="Followed Hyperlink" xfId="30782" builtinId="9" hidden="1"/>
    <cellStyle name="Followed Hyperlink" xfId="30784" builtinId="9" hidden="1"/>
    <cellStyle name="Followed Hyperlink" xfId="30786" builtinId="9" hidden="1"/>
    <cellStyle name="Followed Hyperlink" xfId="30788" builtinId="9" hidden="1"/>
    <cellStyle name="Followed Hyperlink" xfId="30790" builtinId="9" hidden="1"/>
    <cellStyle name="Followed Hyperlink" xfId="30792" builtinId="9" hidden="1"/>
    <cellStyle name="Followed Hyperlink" xfId="30794" builtinId="9" hidden="1"/>
    <cellStyle name="Followed Hyperlink" xfId="30796" builtinId="9" hidden="1"/>
    <cellStyle name="Followed Hyperlink" xfId="30798" builtinId="9" hidden="1"/>
    <cellStyle name="Followed Hyperlink" xfId="30800" builtinId="9" hidden="1"/>
    <cellStyle name="Followed Hyperlink" xfId="30802" builtinId="9" hidden="1"/>
    <cellStyle name="Followed Hyperlink" xfId="30804" builtinId="9" hidden="1"/>
    <cellStyle name="Followed Hyperlink" xfId="30806" builtinId="9" hidden="1"/>
    <cellStyle name="Followed Hyperlink" xfId="30808" builtinId="9" hidden="1"/>
    <cellStyle name="Followed Hyperlink" xfId="30810" builtinId="9" hidden="1"/>
    <cellStyle name="Followed Hyperlink" xfId="30812" builtinId="9" hidden="1"/>
    <cellStyle name="Followed Hyperlink" xfId="30814" builtinId="9" hidden="1"/>
    <cellStyle name="Followed Hyperlink" xfId="30816" builtinId="9" hidden="1"/>
    <cellStyle name="Followed Hyperlink" xfId="30818" builtinId="9" hidden="1"/>
    <cellStyle name="Followed Hyperlink" xfId="30820" builtinId="9" hidden="1"/>
    <cellStyle name="Followed Hyperlink" xfId="30822" builtinId="9" hidden="1"/>
    <cellStyle name="Followed Hyperlink" xfId="30824" builtinId="9" hidden="1"/>
    <cellStyle name="Followed Hyperlink" xfId="30826" builtinId="9" hidden="1"/>
    <cellStyle name="Followed Hyperlink" xfId="30828" builtinId="9" hidden="1"/>
    <cellStyle name="Followed Hyperlink" xfId="30830" builtinId="9" hidden="1"/>
    <cellStyle name="Followed Hyperlink" xfId="30832" builtinId="9" hidden="1"/>
    <cellStyle name="Followed Hyperlink" xfId="30834" builtinId="9" hidden="1"/>
    <cellStyle name="Followed Hyperlink" xfId="30836" builtinId="9" hidden="1"/>
    <cellStyle name="Followed Hyperlink" xfId="30838"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24" builtinId="9" hidden="1"/>
    <cellStyle name="Followed Hyperlink" xfId="30926" builtinId="9" hidden="1"/>
    <cellStyle name="Followed Hyperlink" xfId="30928" builtinId="9" hidden="1"/>
    <cellStyle name="Followed Hyperlink" xfId="30930" builtinId="9" hidden="1"/>
    <cellStyle name="Followed Hyperlink" xfId="30932" builtinId="9" hidden="1"/>
    <cellStyle name="Followed Hyperlink" xfId="30934" builtinId="9" hidden="1"/>
    <cellStyle name="Followed Hyperlink" xfId="30936" builtinId="9" hidden="1"/>
    <cellStyle name="Followed Hyperlink" xfId="30938" builtinId="9" hidden="1"/>
    <cellStyle name="Followed Hyperlink" xfId="30940" builtinId="9" hidden="1"/>
    <cellStyle name="Followed Hyperlink" xfId="30942" builtinId="9" hidden="1"/>
    <cellStyle name="Followed Hyperlink" xfId="30944" builtinId="9" hidden="1"/>
    <cellStyle name="Followed Hyperlink" xfId="30946" builtinId="9" hidden="1"/>
    <cellStyle name="Followed Hyperlink" xfId="30948" builtinId="9" hidden="1"/>
    <cellStyle name="Followed Hyperlink" xfId="30950" builtinId="9" hidden="1"/>
    <cellStyle name="Followed Hyperlink" xfId="30952" builtinId="9" hidden="1"/>
    <cellStyle name="Followed Hyperlink" xfId="30954" builtinId="9" hidden="1"/>
    <cellStyle name="Followed Hyperlink" xfId="30956" builtinId="9" hidden="1"/>
    <cellStyle name="Followed Hyperlink" xfId="30958" builtinId="9" hidden="1"/>
    <cellStyle name="Followed Hyperlink" xfId="30960" builtinId="9" hidden="1"/>
    <cellStyle name="Followed Hyperlink" xfId="30962" builtinId="9" hidden="1"/>
    <cellStyle name="Followed Hyperlink" xfId="30964" builtinId="9" hidden="1"/>
    <cellStyle name="Followed Hyperlink" xfId="30966" builtinId="9" hidden="1"/>
    <cellStyle name="Followed Hyperlink" xfId="30968" builtinId="9" hidden="1"/>
    <cellStyle name="Followed Hyperlink" xfId="30970" builtinId="9" hidden="1"/>
    <cellStyle name="Followed Hyperlink" xfId="30972" builtinId="9" hidden="1"/>
    <cellStyle name="Followed Hyperlink" xfId="30974" builtinId="9" hidden="1"/>
    <cellStyle name="Followed Hyperlink" xfId="30976" builtinId="9" hidden="1"/>
    <cellStyle name="Followed Hyperlink" xfId="30978" builtinId="9" hidden="1"/>
    <cellStyle name="Followed Hyperlink" xfId="30980" builtinId="9" hidden="1"/>
    <cellStyle name="Followed Hyperlink" xfId="30982" builtinId="9" hidden="1"/>
    <cellStyle name="Followed Hyperlink" xfId="30984" builtinId="9" hidden="1"/>
    <cellStyle name="Followed Hyperlink" xfId="30986" builtinId="9" hidden="1"/>
    <cellStyle name="Followed Hyperlink" xfId="30988" builtinId="9" hidden="1"/>
    <cellStyle name="Followed Hyperlink" xfId="30990" builtinId="9" hidden="1"/>
    <cellStyle name="Followed Hyperlink" xfId="30992" builtinId="9" hidden="1"/>
    <cellStyle name="Followed Hyperlink" xfId="30994" builtinId="9" hidden="1"/>
    <cellStyle name="Followed Hyperlink" xfId="30996" builtinId="9" hidden="1"/>
    <cellStyle name="Followed Hyperlink" xfId="30998" builtinId="9" hidden="1"/>
    <cellStyle name="Followed Hyperlink" xfId="31000" builtinId="9" hidden="1"/>
    <cellStyle name="Followed Hyperlink" xfId="31002" builtinId="9" hidden="1"/>
    <cellStyle name="Followed Hyperlink" xfId="31004" builtinId="9" hidden="1"/>
    <cellStyle name="Followed Hyperlink" xfId="31006" builtinId="9" hidden="1"/>
    <cellStyle name="Followed Hyperlink" xfId="31008" builtinId="9" hidden="1"/>
    <cellStyle name="Followed Hyperlink" xfId="31010" builtinId="9" hidden="1"/>
    <cellStyle name="Followed Hyperlink" xfId="31012" builtinId="9" hidden="1"/>
    <cellStyle name="Followed Hyperlink" xfId="31014" builtinId="9" hidden="1"/>
    <cellStyle name="Followed Hyperlink" xfId="31016" builtinId="9" hidden="1"/>
    <cellStyle name="Followed Hyperlink" xfId="31018" builtinId="9" hidden="1"/>
    <cellStyle name="Followed Hyperlink" xfId="31020" builtinId="9" hidden="1"/>
    <cellStyle name="Followed Hyperlink" xfId="31022" builtinId="9" hidden="1"/>
    <cellStyle name="Followed Hyperlink" xfId="31024" builtinId="9" hidden="1"/>
    <cellStyle name="Followed Hyperlink" xfId="31026" builtinId="9" hidden="1"/>
    <cellStyle name="Followed Hyperlink" xfId="31028" builtinId="9" hidden="1"/>
    <cellStyle name="Followed Hyperlink" xfId="31030" builtinId="9" hidden="1"/>
    <cellStyle name="Followed Hyperlink" xfId="31032" builtinId="9" hidden="1"/>
    <cellStyle name="Followed Hyperlink" xfId="31034" builtinId="9" hidden="1"/>
    <cellStyle name="Followed Hyperlink" xfId="31036" builtinId="9" hidden="1"/>
    <cellStyle name="Followed Hyperlink" xfId="31038" builtinId="9" hidden="1"/>
    <cellStyle name="Followed Hyperlink" xfId="31040" builtinId="9" hidden="1"/>
    <cellStyle name="Followed Hyperlink" xfId="31042" builtinId="9" hidden="1"/>
    <cellStyle name="Followed Hyperlink" xfId="31044" builtinId="9" hidden="1"/>
    <cellStyle name="Followed Hyperlink" xfId="31046"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3" builtinId="9" hidden="1"/>
    <cellStyle name="Followed Hyperlink" xfId="31445" builtinId="9" hidden="1"/>
    <cellStyle name="Followed Hyperlink" xfId="31447" builtinId="9" hidden="1"/>
    <cellStyle name="Followed Hyperlink" xfId="31449" builtinId="9" hidden="1"/>
    <cellStyle name="Followed Hyperlink" xfId="31451" builtinId="9" hidden="1"/>
    <cellStyle name="Followed Hyperlink" xfId="31453" builtinId="9" hidden="1"/>
    <cellStyle name="Followed Hyperlink" xfId="31455" builtinId="9" hidden="1"/>
    <cellStyle name="Followed Hyperlink" xfId="31457" builtinId="9" hidden="1"/>
    <cellStyle name="Followed Hyperlink" xfId="31459"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7" builtinId="9" hidden="1"/>
    <cellStyle name="Followed Hyperlink" xfId="31879" builtinId="9" hidden="1"/>
    <cellStyle name="Followed Hyperlink" xfId="31881" builtinId="9" hidden="1"/>
    <cellStyle name="Followed Hyperlink" xfId="31883" builtinId="9" hidden="1"/>
    <cellStyle name="Followed Hyperlink" xfId="31885" builtinId="9" hidden="1"/>
    <cellStyle name="Followed Hyperlink" xfId="31887" builtinId="9" hidden="1"/>
    <cellStyle name="Followed Hyperlink" xfId="31889" builtinId="9" hidden="1"/>
    <cellStyle name="Followed Hyperlink" xfId="31891" builtinId="9" hidden="1"/>
    <cellStyle name="Followed Hyperlink" xfId="31893" builtinId="9" hidden="1"/>
    <cellStyle name="Followed Hyperlink" xfId="31895" builtinId="9" hidden="1"/>
    <cellStyle name="Followed Hyperlink" xfId="31897" builtinId="9" hidden="1"/>
    <cellStyle name="Followed Hyperlink" xfId="31899" builtinId="9" hidden="1"/>
    <cellStyle name="Followed Hyperlink" xfId="31901" builtinId="9" hidden="1"/>
    <cellStyle name="Followed Hyperlink" xfId="31903" builtinId="9" hidden="1"/>
    <cellStyle name="Followed Hyperlink" xfId="31905" builtinId="9" hidden="1"/>
    <cellStyle name="Followed Hyperlink" xfId="31907" builtinId="9" hidden="1"/>
    <cellStyle name="Followed Hyperlink" xfId="31909" builtinId="9" hidden="1"/>
    <cellStyle name="Followed Hyperlink" xfId="31911" builtinId="9" hidden="1"/>
    <cellStyle name="Followed Hyperlink" xfId="31913" builtinId="9" hidden="1"/>
    <cellStyle name="Followed Hyperlink" xfId="31915" builtinId="9" hidden="1"/>
    <cellStyle name="Followed Hyperlink" xfId="31917" builtinId="9" hidden="1"/>
    <cellStyle name="Followed Hyperlink" xfId="31919" builtinId="9" hidden="1"/>
    <cellStyle name="Followed Hyperlink" xfId="31921" builtinId="9" hidden="1"/>
    <cellStyle name="Followed Hyperlink" xfId="31923" builtinId="9" hidden="1"/>
    <cellStyle name="Followed Hyperlink" xfId="31925" builtinId="9" hidden="1"/>
    <cellStyle name="Followed Hyperlink" xfId="31927" builtinId="9" hidden="1"/>
    <cellStyle name="Followed Hyperlink" xfId="31929" builtinId="9" hidden="1"/>
    <cellStyle name="Followed Hyperlink" xfId="31931" builtinId="9" hidden="1"/>
    <cellStyle name="Followed Hyperlink" xfId="31933" builtinId="9" hidden="1"/>
    <cellStyle name="Followed Hyperlink" xfId="31935" builtinId="9" hidden="1"/>
    <cellStyle name="Followed Hyperlink" xfId="31937" builtinId="9" hidden="1"/>
    <cellStyle name="Followed Hyperlink" xfId="31939" builtinId="9" hidden="1"/>
    <cellStyle name="Followed Hyperlink" xfId="31941" builtinId="9" hidden="1"/>
    <cellStyle name="Followed Hyperlink" xfId="31943" builtinId="9" hidden="1"/>
    <cellStyle name="Followed Hyperlink" xfId="31945" builtinId="9" hidden="1"/>
    <cellStyle name="Followed Hyperlink" xfId="31947" builtinId="9" hidden="1"/>
    <cellStyle name="Followed Hyperlink" xfId="31949" builtinId="9" hidden="1"/>
    <cellStyle name="Followed Hyperlink" xfId="31951" builtinId="9" hidden="1"/>
    <cellStyle name="Followed Hyperlink" xfId="31953" builtinId="9" hidden="1"/>
    <cellStyle name="Followed Hyperlink" xfId="31955" builtinId="9" hidden="1"/>
    <cellStyle name="Followed Hyperlink" xfId="31957" builtinId="9" hidden="1"/>
    <cellStyle name="Followed Hyperlink" xfId="31959" builtinId="9" hidden="1"/>
    <cellStyle name="Followed Hyperlink" xfId="31961" builtinId="9" hidden="1"/>
    <cellStyle name="Followed Hyperlink" xfId="31963" builtinId="9" hidden="1"/>
    <cellStyle name="Followed Hyperlink" xfId="31965" builtinId="9" hidden="1"/>
    <cellStyle name="Followed Hyperlink" xfId="31967" builtinId="9" hidden="1"/>
    <cellStyle name="Followed Hyperlink" xfId="31969" builtinId="9" hidden="1"/>
    <cellStyle name="Followed Hyperlink" xfId="31971" builtinId="9" hidden="1"/>
    <cellStyle name="Followed Hyperlink" xfId="31973" builtinId="9" hidden="1"/>
    <cellStyle name="Followed Hyperlink" xfId="31975" builtinId="9" hidden="1"/>
    <cellStyle name="Followed Hyperlink" xfId="31977" builtinId="9" hidden="1"/>
    <cellStyle name="Followed Hyperlink" xfId="31979" builtinId="9" hidden="1"/>
    <cellStyle name="Followed Hyperlink" xfId="31981" builtinId="9" hidden="1"/>
    <cellStyle name="Followed Hyperlink" xfId="31983" builtinId="9" hidden="1"/>
    <cellStyle name="Followed Hyperlink" xfId="31985" builtinId="9" hidden="1"/>
    <cellStyle name="Followed Hyperlink" xfId="31987" builtinId="9" hidden="1"/>
    <cellStyle name="Followed Hyperlink" xfId="31989" builtinId="9" hidden="1"/>
    <cellStyle name="Followed Hyperlink" xfId="31991" builtinId="9" hidden="1"/>
    <cellStyle name="Followed Hyperlink" xfId="31993" builtinId="9" hidden="1"/>
    <cellStyle name="Followed Hyperlink" xfId="31995" builtinId="9" hidden="1"/>
    <cellStyle name="Followed Hyperlink" xfId="31997" builtinId="9" hidden="1"/>
    <cellStyle name="Followed Hyperlink" xfId="31999" builtinId="9" hidden="1"/>
    <cellStyle name="Followed Hyperlink" xfId="32001" builtinId="9" hidden="1"/>
    <cellStyle name="Followed Hyperlink" xfId="32003" builtinId="9" hidden="1"/>
    <cellStyle name="Followed Hyperlink" xfId="32005" builtinId="9" hidden="1"/>
    <cellStyle name="Followed Hyperlink" xfId="32007" builtinId="9" hidden="1"/>
    <cellStyle name="Followed Hyperlink" xfId="32009" builtinId="9" hidden="1"/>
    <cellStyle name="Followed Hyperlink" xfId="32011"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4" builtinId="9" hidden="1"/>
    <cellStyle name="Followed Hyperlink" xfId="22389" builtinId="9" hidden="1"/>
    <cellStyle name="Followed Hyperlink" xfId="22280" builtinId="9" hidden="1"/>
    <cellStyle name="Followed Hyperlink" xfId="22142" builtinId="9" hidden="1"/>
    <cellStyle name="Followed Hyperlink" xfId="26830" builtinId="9" hidden="1"/>
    <cellStyle name="Followed Hyperlink" xfId="22069" builtinId="9" hidden="1"/>
    <cellStyle name="Followed Hyperlink" xfId="25713" builtinId="9" hidden="1"/>
    <cellStyle name="Followed Hyperlink" xfId="22284" builtinId="9" hidden="1"/>
    <cellStyle name="Followed Hyperlink" xfId="555" builtinId="9" hidden="1"/>
    <cellStyle name="Followed Hyperlink" xfId="18483" builtinId="9" hidden="1"/>
    <cellStyle name="Followed Hyperlink" xfId="24527" builtinId="9" hidden="1"/>
    <cellStyle name="Followed Hyperlink" xfId="22262" builtinId="9" hidden="1"/>
    <cellStyle name="Followed Hyperlink" xfId="22281" builtinId="9" hidden="1"/>
    <cellStyle name="Followed Hyperlink" xfId="22298" builtinId="9" hidden="1"/>
    <cellStyle name="Followed Hyperlink" xfId="25717" builtinId="9" hidden="1"/>
    <cellStyle name="Followed Hyperlink" xfId="27222" builtinId="9" hidden="1"/>
    <cellStyle name="Followed Hyperlink" xfId="23109" builtinId="9" hidden="1"/>
    <cellStyle name="Followed Hyperlink" xfId="24285" builtinId="9" hidden="1"/>
    <cellStyle name="Followed Hyperlink" xfId="25586" builtinId="9" hidden="1"/>
    <cellStyle name="Followed Hyperlink" xfId="22390" builtinId="9" hidden="1"/>
    <cellStyle name="Followed Hyperlink" xfId="26858" builtinId="9" hidden="1"/>
    <cellStyle name="Followed Hyperlink" xfId="22299" builtinId="9" hidden="1"/>
    <cellStyle name="Followed Hyperlink" xfId="26851" builtinId="9" hidden="1"/>
    <cellStyle name="Followed Hyperlink" xfId="28444" builtinId="9" hidden="1"/>
    <cellStyle name="Followed Hyperlink" xfId="25716" builtinId="9" hidden="1"/>
    <cellStyle name="Followed Hyperlink" xfId="25721" builtinId="9" hidden="1"/>
    <cellStyle name="Followed Hyperlink" xfId="26861" builtinId="9" hidden="1"/>
    <cellStyle name="Followed Hyperlink" xfId="27744" builtinId="9" hidden="1"/>
    <cellStyle name="Followed Hyperlink" xfId="26850" builtinId="9" hidden="1"/>
    <cellStyle name="Followed Hyperlink" xfId="28443" builtinId="9" hidden="1"/>
    <cellStyle name="Followed Hyperlink" xfId="25134" builtinId="9" hidden="1"/>
    <cellStyle name="Followed Hyperlink" xfId="26844" builtinId="9" hidden="1"/>
    <cellStyle name="Followed Hyperlink" xfId="26849" builtinId="9" hidden="1"/>
    <cellStyle name="Followed Hyperlink" xfId="26854" builtinId="9" hidden="1"/>
    <cellStyle name="Followed Hyperlink" xfId="24423" builtinId="9" hidden="1"/>
    <cellStyle name="Followed Hyperlink" xfId="32085" builtinId="9" hidden="1"/>
    <cellStyle name="Followed Hyperlink" xfId="32087" builtinId="9" hidden="1"/>
    <cellStyle name="Followed Hyperlink" xfId="32089" builtinId="9" hidden="1"/>
    <cellStyle name="Followed Hyperlink" xfId="32091" builtinId="9" hidden="1"/>
    <cellStyle name="Followed Hyperlink" xfId="32093" builtinId="9" hidden="1"/>
    <cellStyle name="Followed Hyperlink" xfId="32095" builtinId="9" hidden="1"/>
    <cellStyle name="Followed Hyperlink" xfId="32097" builtinId="9" hidden="1"/>
    <cellStyle name="Followed Hyperlink" xfId="32099" builtinId="9" hidden="1"/>
    <cellStyle name="Followed Hyperlink" xfId="32101" builtinId="9" hidden="1"/>
    <cellStyle name="Followed Hyperlink" xfId="32103" builtinId="9" hidden="1"/>
    <cellStyle name="Followed Hyperlink" xfId="32105" builtinId="9" hidden="1"/>
    <cellStyle name="Followed Hyperlink" xfId="32107" builtinId="9" hidden="1"/>
    <cellStyle name="Followed Hyperlink" xfId="32109" builtinId="9" hidden="1"/>
    <cellStyle name="Followed Hyperlink" xfId="32111" builtinId="9" hidden="1"/>
    <cellStyle name="Followed Hyperlink" xfId="32113" builtinId="9" hidden="1"/>
    <cellStyle name="Followed Hyperlink" xfId="32115" builtinId="9" hidden="1"/>
    <cellStyle name="Followed Hyperlink" xfId="32117" builtinId="9" hidden="1"/>
    <cellStyle name="Followed Hyperlink" xfId="32119" builtinId="9" hidden="1"/>
    <cellStyle name="Followed Hyperlink" xfId="32121" builtinId="9" hidden="1"/>
    <cellStyle name="Followed Hyperlink" xfId="32123" builtinId="9" hidden="1"/>
    <cellStyle name="Followed Hyperlink" xfId="32125" builtinId="9" hidden="1"/>
    <cellStyle name="Followed Hyperlink" xfId="32127" builtinId="9" hidden="1"/>
    <cellStyle name="Followed Hyperlink" xfId="32129" builtinId="9" hidden="1"/>
    <cellStyle name="Followed Hyperlink" xfId="32131" builtinId="9" hidden="1"/>
    <cellStyle name="Followed Hyperlink" xfId="32133" builtinId="9" hidden="1"/>
    <cellStyle name="Followed Hyperlink" xfId="32135" builtinId="9" hidden="1"/>
    <cellStyle name="Followed Hyperlink" xfId="32137" builtinId="9" hidden="1"/>
    <cellStyle name="Followed Hyperlink" xfId="32139" builtinId="9" hidden="1"/>
    <cellStyle name="Followed Hyperlink" xfId="32141" builtinId="9" hidden="1"/>
    <cellStyle name="Followed Hyperlink" xfId="32143" builtinId="9" hidden="1"/>
    <cellStyle name="Followed Hyperlink" xfId="32145" builtinId="9" hidden="1"/>
    <cellStyle name="Followed Hyperlink" xfId="32147" builtinId="9" hidden="1"/>
    <cellStyle name="Followed Hyperlink" xfId="32149" builtinId="9" hidden="1"/>
    <cellStyle name="Followed Hyperlink" xfId="32151"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26862" builtinId="9" hidden="1"/>
    <cellStyle name="Followed Hyperlink" xfId="32196" builtinId="9" hidden="1"/>
    <cellStyle name="Followed Hyperlink" xfId="32198" builtinId="9" hidden="1"/>
    <cellStyle name="Followed Hyperlink" xfId="32200" builtinId="9" hidden="1"/>
    <cellStyle name="Followed Hyperlink" xfId="32202" builtinId="9" hidden="1"/>
    <cellStyle name="Followed Hyperlink" xfId="32204" builtinId="9" hidden="1"/>
    <cellStyle name="Followed Hyperlink" xfId="32206" builtinId="9" hidden="1"/>
    <cellStyle name="Followed Hyperlink" xfId="32208" builtinId="9" hidden="1"/>
    <cellStyle name="Followed Hyperlink" xfId="32210" builtinId="9" hidden="1"/>
    <cellStyle name="Followed Hyperlink" xfId="32212" builtinId="9" hidden="1"/>
    <cellStyle name="Followed Hyperlink" xfId="32214" builtinId="9" hidden="1"/>
    <cellStyle name="Followed Hyperlink" xfId="32216" builtinId="9" hidden="1"/>
    <cellStyle name="Followed Hyperlink" xfId="32218" builtinId="9" hidden="1"/>
    <cellStyle name="Followed Hyperlink" xfId="32220" builtinId="9" hidden="1"/>
    <cellStyle name="Followed Hyperlink" xfId="32222" builtinId="9" hidden="1"/>
    <cellStyle name="Followed Hyperlink" xfId="32224" builtinId="9" hidden="1"/>
    <cellStyle name="Followed Hyperlink" xfId="32226" builtinId="9" hidden="1"/>
    <cellStyle name="Followed Hyperlink" xfId="32228" builtinId="9" hidden="1"/>
    <cellStyle name="Followed Hyperlink" xfId="32230" builtinId="9" hidden="1"/>
    <cellStyle name="Followed Hyperlink" xfId="32232" builtinId="9" hidden="1"/>
    <cellStyle name="Followed Hyperlink" xfId="32234" builtinId="9" hidden="1"/>
    <cellStyle name="Followed Hyperlink" xfId="32236" builtinId="9" hidden="1"/>
    <cellStyle name="Followed Hyperlink" xfId="32238" builtinId="9" hidden="1"/>
    <cellStyle name="Followed Hyperlink" xfId="32240" builtinId="9" hidden="1"/>
    <cellStyle name="Followed Hyperlink" xfId="32242" builtinId="9" hidden="1"/>
    <cellStyle name="Followed Hyperlink" xfId="32244" builtinId="9" hidden="1"/>
    <cellStyle name="Followed Hyperlink" xfId="32246" builtinId="9" hidden="1"/>
    <cellStyle name="Followed Hyperlink" xfId="32248" builtinId="9" hidden="1"/>
    <cellStyle name="Followed Hyperlink" xfId="32250" builtinId="9" hidden="1"/>
    <cellStyle name="Followed Hyperlink" xfId="32252" builtinId="9" hidden="1"/>
    <cellStyle name="Followed Hyperlink" xfId="32254" builtinId="9" hidden="1"/>
    <cellStyle name="Followed Hyperlink" xfId="32256" builtinId="9" hidden="1"/>
    <cellStyle name="Followed Hyperlink" xfId="32258" builtinId="9" hidden="1"/>
    <cellStyle name="Followed Hyperlink" xfId="32260" builtinId="9" hidden="1"/>
    <cellStyle name="Followed Hyperlink" xfId="32262" builtinId="9" hidden="1"/>
    <cellStyle name="Followed Hyperlink" xfId="32264" builtinId="9" hidden="1"/>
    <cellStyle name="Followed Hyperlink" xfId="32266" builtinId="9" hidden="1"/>
    <cellStyle name="Followed Hyperlink" xfId="32268" builtinId="9" hidden="1"/>
    <cellStyle name="Followed Hyperlink" xfId="32270" builtinId="9" hidden="1"/>
    <cellStyle name="Followed Hyperlink" xfId="32272" builtinId="9" hidden="1"/>
    <cellStyle name="Followed Hyperlink" xfId="32274" builtinId="9" hidden="1"/>
    <cellStyle name="Followed Hyperlink" xfId="32276" builtinId="9" hidden="1"/>
    <cellStyle name="Followed Hyperlink" xfId="32278" builtinId="9" hidden="1"/>
    <cellStyle name="Followed Hyperlink" xfId="32280" builtinId="9" hidden="1"/>
    <cellStyle name="Followed Hyperlink" xfId="32282" builtinId="9" hidden="1"/>
    <cellStyle name="Followed Hyperlink" xfId="32284" builtinId="9" hidden="1"/>
    <cellStyle name="Followed Hyperlink" xfId="32286" builtinId="9" hidden="1"/>
    <cellStyle name="Followed Hyperlink" xfId="32288" builtinId="9" hidden="1"/>
    <cellStyle name="Followed Hyperlink" xfId="32290" builtinId="9" hidden="1"/>
    <cellStyle name="Followed Hyperlink" xfId="32292" builtinId="9" hidden="1"/>
    <cellStyle name="Followed Hyperlink" xfId="32294" builtinId="9" hidden="1"/>
    <cellStyle name="Followed Hyperlink" xfId="32296" builtinId="9" hidden="1"/>
    <cellStyle name="Followed Hyperlink" xfId="32298" builtinId="9" hidden="1"/>
    <cellStyle name="Followed Hyperlink" xfId="32300" builtinId="9" hidden="1"/>
    <cellStyle name="Followed Hyperlink" xfId="32302" builtinId="9" hidden="1"/>
    <cellStyle name="Followed Hyperlink" xfId="32304" builtinId="9" hidden="1"/>
    <cellStyle name="Followed Hyperlink" xfId="32306" builtinId="9" hidden="1"/>
    <cellStyle name="Followed Hyperlink" xfId="32308" builtinId="9" hidden="1"/>
    <cellStyle name="Followed Hyperlink" xfId="32310" builtinId="9" hidden="1"/>
    <cellStyle name="Followed Hyperlink" xfId="32312" builtinId="9" hidden="1"/>
    <cellStyle name="Followed Hyperlink" xfId="32314" builtinId="9" hidden="1"/>
    <cellStyle name="Followed Hyperlink" xfId="32316" builtinId="9" hidden="1"/>
    <cellStyle name="Followed Hyperlink" xfId="32318" builtinId="9" hidden="1"/>
    <cellStyle name="Followed Hyperlink" xfId="32320" builtinId="9" hidden="1"/>
    <cellStyle name="Followed Hyperlink" xfId="32322" builtinId="9" hidden="1"/>
    <cellStyle name="Followed Hyperlink" xfId="32324" builtinId="9" hidden="1"/>
    <cellStyle name="Followed Hyperlink" xfId="32326" builtinId="9" hidden="1"/>
    <cellStyle name="Followed Hyperlink" xfId="32328" builtinId="9" hidden="1"/>
    <cellStyle name="Followed Hyperlink" xfId="32330"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8"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8" builtinId="9" hidden="1"/>
    <cellStyle name="Followed Hyperlink" xfId="32560" builtinId="9" hidden="1"/>
    <cellStyle name="Followed Hyperlink" xfId="32562" builtinId="9" hidden="1"/>
    <cellStyle name="Followed Hyperlink" xfId="32564" builtinId="9" hidden="1"/>
    <cellStyle name="Followed Hyperlink" xfId="32566" builtinId="9" hidden="1"/>
    <cellStyle name="Followed Hyperlink" xfId="32568" builtinId="9" hidden="1"/>
    <cellStyle name="Followed Hyperlink" xfId="32570" builtinId="9" hidden="1"/>
    <cellStyle name="Followed Hyperlink" xfId="32572" builtinId="9" hidden="1"/>
    <cellStyle name="Followed Hyperlink" xfId="32574" builtinId="9" hidden="1"/>
    <cellStyle name="Followed Hyperlink" xfId="32576" builtinId="9" hidden="1"/>
    <cellStyle name="Followed Hyperlink" xfId="32578" builtinId="9" hidden="1"/>
    <cellStyle name="Followed Hyperlink" xfId="32580" builtinId="9" hidden="1"/>
    <cellStyle name="Followed Hyperlink" xfId="32582" builtinId="9" hidden="1"/>
    <cellStyle name="Followed Hyperlink" xfId="32584" builtinId="9" hidden="1"/>
    <cellStyle name="Followed Hyperlink" xfId="32586" builtinId="9" hidden="1"/>
    <cellStyle name="Followed Hyperlink" xfId="32588" builtinId="9" hidden="1"/>
    <cellStyle name="Followed Hyperlink" xfId="32590" builtinId="9" hidden="1"/>
    <cellStyle name="Followed Hyperlink" xfId="32592" builtinId="9" hidden="1"/>
    <cellStyle name="Followed Hyperlink" xfId="32594" builtinId="9" hidden="1"/>
    <cellStyle name="Followed Hyperlink" xfId="32596" builtinId="9" hidden="1"/>
    <cellStyle name="Followed Hyperlink" xfId="32598" builtinId="9" hidden="1"/>
    <cellStyle name="Followed Hyperlink" xfId="32600" builtinId="9" hidden="1"/>
    <cellStyle name="Followed Hyperlink" xfId="32602" builtinId="9" hidden="1"/>
    <cellStyle name="Followed Hyperlink" xfId="32604" builtinId="9" hidden="1"/>
    <cellStyle name="Followed Hyperlink" xfId="32606" builtinId="9" hidden="1"/>
    <cellStyle name="Followed Hyperlink" xfId="32608" builtinId="9" hidden="1"/>
    <cellStyle name="Followed Hyperlink" xfId="32610" builtinId="9" hidden="1"/>
    <cellStyle name="Followed Hyperlink" xfId="32612" builtinId="9" hidden="1"/>
    <cellStyle name="Followed Hyperlink" xfId="32614" builtinId="9" hidden="1"/>
    <cellStyle name="Followed Hyperlink" xfId="32616" builtinId="9" hidden="1"/>
    <cellStyle name="Followed Hyperlink" xfId="32618" builtinId="9" hidden="1"/>
    <cellStyle name="Followed Hyperlink" xfId="32620" builtinId="9" hidden="1"/>
    <cellStyle name="Followed Hyperlink" xfId="32622" builtinId="9" hidden="1"/>
    <cellStyle name="Followed Hyperlink" xfId="32624" builtinId="9" hidden="1"/>
    <cellStyle name="Followed Hyperlink" xfId="32626" builtinId="9" hidden="1"/>
    <cellStyle name="Followed Hyperlink" xfId="32628" builtinId="9" hidden="1"/>
    <cellStyle name="Followed Hyperlink" xfId="32630" builtinId="9" hidden="1"/>
    <cellStyle name="Followed Hyperlink" xfId="32632" builtinId="9" hidden="1"/>
    <cellStyle name="Followed Hyperlink" xfId="32634" builtinId="9" hidden="1"/>
    <cellStyle name="Followed Hyperlink" xfId="32636" builtinId="9" hidden="1"/>
    <cellStyle name="Followed Hyperlink" xfId="32638" builtinId="9" hidden="1"/>
    <cellStyle name="Followed Hyperlink" xfId="32640" builtinId="9" hidden="1"/>
    <cellStyle name="Followed Hyperlink" xfId="32642" builtinId="9" hidden="1"/>
    <cellStyle name="Followed Hyperlink" xfId="32644" builtinId="9" hidden="1"/>
    <cellStyle name="Followed Hyperlink" xfId="32646" builtinId="9" hidden="1"/>
    <cellStyle name="Followed Hyperlink" xfId="32648" builtinId="9" hidden="1"/>
    <cellStyle name="Followed Hyperlink" xfId="32650" builtinId="9" hidden="1"/>
    <cellStyle name="Followed Hyperlink" xfId="32652" builtinId="9" hidden="1"/>
    <cellStyle name="Followed Hyperlink" xfId="32654" builtinId="9" hidden="1"/>
    <cellStyle name="Followed Hyperlink" xfId="32656" builtinId="9" hidden="1"/>
    <cellStyle name="Followed Hyperlink" xfId="32658" builtinId="9" hidden="1"/>
    <cellStyle name="Followed Hyperlink" xfId="32660" builtinId="9" hidden="1"/>
    <cellStyle name="Followed Hyperlink" xfId="32662" builtinId="9" hidden="1"/>
    <cellStyle name="Followed Hyperlink" xfId="32664" builtinId="9" hidden="1"/>
    <cellStyle name="Followed Hyperlink" xfId="32666" builtinId="9" hidden="1"/>
    <cellStyle name="Followed Hyperlink" xfId="32668" builtinId="9" hidden="1"/>
    <cellStyle name="Followed Hyperlink" xfId="32670" builtinId="9" hidden="1"/>
    <cellStyle name="Followed Hyperlink" xfId="32672" builtinId="9" hidden="1"/>
    <cellStyle name="Followed Hyperlink" xfId="32674" builtinId="9" hidden="1"/>
    <cellStyle name="Followed Hyperlink" xfId="32676" builtinId="9" hidden="1"/>
    <cellStyle name="Followed Hyperlink" xfId="32678" builtinId="9" hidden="1"/>
    <cellStyle name="Followed Hyperlink" xfId="32680" builtinId="9" hidden="1"/>
    <cellStyle name="Followed Hyperlink" xfId="32682" builtinId="9" hidden="1"/>
    <cellStyle name="Followed Hyperlink" xfId="32684" builtinId="9" hidden="1"/>
    <cellStyle name="Followed Hyperlink" xfId="32686" builtinId="9" hidden="1"/>
    <cellStyle name="Followed Hyperlink" xfId="32688" builtinId="9" hidden="1"/>
    <cellStyle name="Followed Hyperlink" xfId="32690" builtinId="9" hidden="1"/>
    <cellStyle name="Followed Hyperlink" xfId="32692"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339" builtinId="9" hidden="1"/>
    <cellStyle name="Followed Hyperlink" xfId="32341" builtinId="9" hidden="1"/>
    <cellStyle name="Followed Hyperlink" xfId="32343" builtinId="9" hidden="1"/>
    <cellStyle name="Followed Hyperlink" xfId="32331" builtinId="9" hidden="1"/>
    <cellStyle name="Followed Hyperlink" xfId="32482" builtinId="9" hidden="1"/>
    <cellStyle name="Followed Hyperlink" xfId="32345" builtinId="9" hidden="1"/>
    <cellStyle name="Followed Hyperlink" xfId="32764" builtinId="9" hidden="1"/>
    <cellStyle name="Followed Hyperlink" xfId="32766"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6" builtinId="9" hidden="1"/>
    <cellStyle name="Followed Hyperlink" xfId="33078" builtinId="9" hidden="1"/>
    <cellStyle name="Followed Hyperlink" xfId="33080" builtinId="9" hidden="1"/>
    <cellStyle name="Followed Hyperlink" xfId="33082" builtinId="9" hidden="1"/>
    <cellStyle name="Followed Hyperlink" xfId="33084" builtinId="9" hidden="1"/>
    <cellStyle name="Followed Hyperlink" xfId="33086" builtinId="9" hidden="1"/>
    <cellStyle name="Followed Hyperlink" xfId="33088" builtinId="9" hidden="1"/>
    <cellStyle name="Followed Hyperlink" xfId="33090" builtinId="9" hidden="1"/>
    <cellStyle name="Followed Hyperlink" xfId="33092" builtinId="9" hidden="1"/>
    <cellStyle name="Followed Hyperlink" xfId="33094" builtinId="9" hidden="1"/>
    <cellStyle name="Followed Hyperlink" xfId="33096" builtinId="9" hidden="1"/>
    <cellStyle name="Followed Hyperlink" xfId="33098" builtinId="9" hidden="1"/>
    <cellStyle name="Followed Hyperlink" xfId="33100" builtinId="9" hidden="1"/>
    <cellStyle name="Followed Hyperlink" xfId="33102" builtinId="9" hidden="1"/>
    <cellStyle name="Followed Hyperlink" xfId="33104"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7" builtinId="9" hidden="1"/>
    <cellStyle name="Followed Hyperlink" xfId="34039" builtinId="9" hidden="1"/>
    <cellStyle name="Followed Hyperlink" xfId="34041" builtinId="9" hidden="1"/>
    <cellStyle name="Followed Hyperlink" xfId="34043" builtinId="9" hidden="1"/>
    <cellStyle name="Followed Hyperlink" xfId="34045" builtinId="9" hidden="1"/>
    <cellStyle name="Followed Hyperlink" xfId="34047" builtinId="9" hidden="1"/>
    <cellStyle name="Followed Hyperlink" xfId="34049" builtinId="9" hidden="1"/>
    <cellStyle name="Followed Hyperlink" xfId="34051" builtinId="9" hidden="1"/>
    <cellStyle name="Followed Hyperlink" xfId="34053" builtinId="9" hidden="1"/>
    <cellStyle name="Followed Hyperlink" xfId="34055" builtinId="9" hidden="1"/>
    <cellStyle name="Followed Hyperlink" xfId="34057" builtinId="9" hidden="1"/>
    <cellStyle name="Followed Hyperlink" xfId="34059" builtinId="9" hidden="1"/>
    <cellStyle name="Followed Hyperlink" xfId="34061" builtinId="9" hidden="1"/>
    <cellStyle name="Followed Hyperlink" xfId="34063" builtinId="9" hidden="1"/>
    <cellStyle name="Followed Hyperlink" xfId="34065" builtinId="9" hidden="1"/>
    <cellStyle name="Followed Hyperlink" xfId="34067" builtinId="9" hidden="1"/>
    <cellStyle name="Followed Hyperlink" xfId="34069" builtinId="9" hidden="1"/>
    <cellStyle name="Followed Hyperlink" xfId="34071" builtinId="9" hidden="1"/>
    <cellStyle name="Followed Hyperlink" xfId="34073" builtinId="9" hidden="1"/>
    <cellStyle name="Followed Hyperlink" xfId="34075" builtinId="9" hidden="1"/>
    <cellStyle name="Followed Hyperlink" xfId="34077" builtinId="9" hidden="1"/>
    <cellStyle name="Followed Hyperlink" xfId="34079" builtinId="9" hidden="1"/>
    <cellStyle name="Followed Hyperlink" xfId="34081" builtinId="9" hidden="1"/>
    <cellStyle name="Followed Hyperlink" xfId="34083" builtinId="9" hidden="1"/>
    <cellStyle name="Followed Hyperlink" xfId="34085" builtinId="9" hidden="1"/>
    <cellStyle name="Followed Hyperlink" xfId="34087" builtinId="9" hidden="1"/>
    <cellStyle name="Followed Hyperlink" xfId="34089" builtinId="9" hidden="1"/>
    <cellStyle name="Followed Hyperlink" xfId="34091" builtinId="9" hidden="1"/>
    <cellStyle name="Followed Hyperlink" xfId="34093" builtinId="9" hidden="1"/>
    <cellStyle name="Followed Hyperlink" xfId="34095" builtinId="9" hidden="1"/>
    <cellStyle name="Followed Hyperlink" xfId="34097" builtinId="9" hidden="1"/>
    <cellStyle name="Followed Hyperlink" xfId="34099" builtinId="9" hidden="1"/>
    <cellStyle name="Followed Hyperlink" xfId="34101" builtinId="9" hidden="1"/>
    <cellStyle name="Followed Hyperlink" xfId="34103" builtinId="9" hidden="1"/>
    <cellStyle name="Followed Hyperlink" xfId="34105" builtinId="9" hidden="1"/>
    <cellStyle name="Followed Hyperlink" xfId="34107" builtinId="9" hidden="1"/>
    <cellStyle name="Followed Hyperlink" xfId="34109" builtinId="9" hidden="1"/>
    <cellStyle name="Followed Hyperlink" xfId="34111" builtinId="9" hidden="1"/>
    <cellStyle name="Followed Hyperlink" xfId="34113" builtinId="9" hidden="1"/>
    <cellStyle name="Followed Hyperlink" xfId="34115" builtinId="9" hidden="1"/>
    <cellStyle name="Followed Hyperlink" xfId="34117" builtinId="9" hidden="1"/>
    <cellStyle name="Followed Hyperlink" xfId="34119" builtinId="9" hidden="1"/>
    <cellStyle name="Followed Hyperlink" xfId="34121" builtinId="9" hidden="1"/>
    <cellStyle name="Followed Hyperlink" xfId="34123" builtinId="9" hidden="1"/>
    <cellStyle name="Followed Hyperlink" xfId="34125" builtinId="9" hidden="1"/>
    <cellStyle name="Followed Hyperlink" xfId="34127" builtinId="9" hidden="1"/>
    <cellStyle name="Followed Hyperlink" xfId="34129" builtinId="9" hidden="1"/>
    <cellStyle name="Followed Hyperlink" xfId="34131" builtinId="9" hidden="1"/>
    <cellStyle name="Followed Hyperlink" xfId="34133" builtinId="9" hidden="1"/>
    <cellStyle name="Followed Hyperlink" xfId="34135" builtinId="9" hidden="1"/>
    <cellStyle name="Followed Hyperlink" xfId="34137" builtinId="9" hidden="1"/>
    <cellStyle name="Followed Hyperlink" xfId="34139" builtinId="9" hidden="1"/>
    <cellStyle name="Followed Hyperlink" xfId="34141" builtinId="9" hidden="1"/>
    <cellStyle name="Followed Hyperlink" xfId="34143" builtinId="9" hidden="1"/>
    <cellStyle name="Followed Hyperlink" xfId="34145" builtinId="9" hidden="1"/>
    <cellStyle name="Followed Hyperlink" xfId="34147" builtinId="9" hidden="1"/>
    <cellStyle name="Followed Hyperlink" xfId="34149" builtinId="9" hidden="1"/>
    <cellStyle name="Followed Hyperlink" xfId="34151" builtinId="9" hidden="1"/>
    <cellStyle name="Followed Hyperlink" xfId="34153" builtinId="9" hidden="1"/>
    <cellStyle name="Followed Hyperlink" xfId="34155" builtinId="9" hidden="1"/>
    <cellStyle name="Followed Hyperlink" xfId="34157" builtinId="9" hidden="1"/>
    <cellStyle name="Followed Hyperlink" xfId="34159" builtinId="9" hidden="1"/>
    <cellStyle name="Followed Hyperlink" xfId="34161" builtinId="9" hidden="1"/>
    <cellStyle name="Followed Hyperlink" xfId="34163" builtinId="9" hidden="1"/>
    <cellStyle name="Followed Hyperlink" xfId="34165" builtinId="9" hidden="1"/>
    <cellStyle name="Followed Hyperlink" xfId="34167" builtinId="9" hidden="1"/>
    <cellStyle name="Followed Hyperlink" xfId="34169"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34" builtinId="9" hidden="1"/>
    <cellStyle name="Followed Hyperlink" xfId="34436" builtinId="9" hidden="1"/>
    <cellStyle name="Followed Hyperlink" xfId="34438" builtinId="9" hidden="1"/>
    <cellStyle name="Followed Hyperlink" xfId="34440"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9" builtinId="9" hidden="1"/>
    <cellStyle name="Followed Hyperlink" xfId="34731" builtinId="9" hidden="1"/>
    <cellStyle name="Followed Hyperlink" xfId="34733"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8" builtinId="9" hidden="1"/>
    <cellStyle name="Followed Hyperlink" xfId="34810" builtinId="9" hidden="1"/>
    <cellStyle name="Followed Hyperlink" xfId="33109" builtinId="9" hidden="1"/>
    <cellStyle name="Followed Hyperlink" xfId="32894" builtinId="9" hidden="1"/>
    <cellStyle name="Followed Hyperlink" xfId="34380" builtinId="9" hidden="1"/>
    <cellStyle name="Followed Hyperlink" xfId="33750" builtinId="9" hidden="1"/>
    <cellStyle name="Followed Hyperlink" xfId="33322" builtinId="9" hidden="1"/>
    <cellStyle name="Followed Hyperlink" xfId="33107" builtinId="9" hidden="1"/>
    <cellStyle name="Followed Hyperlink" xfId="32892" builtinId="9" hidden="1"/>
    <cellStyle name="Followed Hyperlink" xfId="33821" builtinId="9" hidden="1"/>
    <cellStyle name="Followed Hyperlink" xfId="33394" builtinId="9" hidden="1"/>
    <cellStyle name="Followed Hyperlink" xfId="32964" builtinId="9" hidden="1"/>
    <cellStyle name="Followed Hyperlink" xfId="34381" builtinId="9" hidden="1"/>
    <cellStyle name="Followed Hyperlink" xfId="34400" builtinId="9" hidden="1"/>
    <cellStyle name="Followed Hyperlink" xfId="33625" builtinId="9" hidden="1"/>
    <cellStyle name="Followed Hyperlink" xfId="33197" builtinId="9" hidden="1"/>
    <cellStyle name="Followed Hyperlink" xfId="34611" builtinId="9" hidden="1"/>
    <cellStyle name="Followed Hyperlink" xfId="32359" builtinId="9" hidden="1"/>
    <cellStyle name="Followed Hyperlink" xfId="27537" builtinId="9" hidden="1"/>
    <cellStyle name="Followed Hyperlink" xfId="34379" builtinId="9" hidden="1"/>
    <cellStyle name="Followed Hyperlink" xfId="33748" builtinId="9" hidden="1"/>
    <cellStyle name="Followed Hyperlink" xfId="33320" builtinId="9" hidden="1"/>
    <cellStyle name="Followed Hyperlink" xfId="34734" builtinId="9" hidden="1"/>
    <cellStyle name="Followed Hyperlink" xfId="33108" builtinId="9" hidden="1"/>
    <cellStyle name="Followed Hyperlink" xfId="32893" builtinId="9" hidden="1"/>
    <cellStyle name="Followed Hyperlink" xfId="33822" builtinId="9" hidden="1"/>
    <cellStyle name="Followed Hyperlink" xfId="33395" builtinId="9" hidden="1"/>
    <cellStyle name="Followed Hyperlink" xfId="32965" builtinId="9" hidden="1"/>
    <cellStyle name="Followed Hyperlink" xfId="34382" builtinId="9" hidden="1"/>
    <cellStyle name="Followed Hyperlink" xfId="34399" builtinId="9" hidden="1"/>
    <cellStyle name="Followed Hyperlink" xfId="33839" builtinId="9" hidden="1"/>
    <cellStyle name="Followed Hyperlink" xfId="25720" builtinId="9" hidden="1"/>
    <cellStyle name="Followed Hyperlink" xfId="22840" builtinId="9" hidden="1"/>
    <cellStyle name="Followed Hyperlink" xfId="28603" builtinId="9" hidden="1"/>
    <cellStyle name="Followed Hyperlink" xfId="28141" builtinId="9" hidden="1"/>
    <cellStyle name="Followed Hyperlink" xfId="27670" builtinId="9" hidden="1"/>
    <cellStyle name="Followed Hyperlink" xfId="29411" builtinId="9" hidden="1"/>
    <cellStyle name="Followed Hyperlink" xfId="26440" builtinId="9" hidden="1"/>
    <cellStyle name="Followed Hyperlink" xfId="29032" builtinId="9" hidden="1"/>
    <cellStyle name="Followed Hyperlink" xfId="28373" builtinId="9" hidden="1"/>
    <cellStyle name="Followed Hyperlink" xfId="27907" builtinId="9" hidden="1"/>
    <cellStyle name="Followed Hyperlink" xfId="28604" builtinId="9" hidden="1"/>
    <cellStyle name="Followed Hyperlink" xfId="29187" builtinId="9" hidden="1"/>
    <cellStyle name="Followed Hyperlink" xfId="26441" builtinId="9" hidden="1"/>
    <cellStyle name="Followed Hyperlink" xfId="28446" builtinId="9" hidden="1"/>
    <cellStyle name="Followed Hyperlink" xfId="27981" builtinId="9" hidden="1"/>
    <cellStyle name="Followed Hyperlink" xfId="27509" builtinId="9" hidden="1"/>
    <cellStyle name="Followed Hyperlink" xfId="29653" builtinId="9" hidden="1"/>
    <cellStyle name="Followed Hyperlink" xfId="29033" builtinId="9" hidden="1"/>
    <cellStyle name="Followed Hyperlink" xfId="29060" builtinId="9" hidden="1"/>
    <cellStyle name="Followed Hyperlink" xfId="26857" builtinId="9" hidden="1"/>
    <cellStyle name="Followed Hyperlink" xfId="28009" builtinId="9" hidden="1"/>
    <cellStyle name="Followed Hyperlink" xfId="29655" builtinId="9" hidden="1"/>
    <cellStyle name="Followed Hyperlink" xfId="32332" builtinId="9" hidden="1"/>
    <cellStyle name="Followed Hyperlink" xfId="32483" builtinId="9" hidden="1"/>
    <cellStyle name="Followed Hyperlink" xfId="29665" builtinId="9" hidden="1"/>
    <cellStyle name="Followed Hyperlink" xfId="28372" builtinId="9" hidden="1"/>
    <cellStyle name="Followed Hyperlink" xfId="27302" builtinId="9" hidden="1"/>
    <cellStyle name="Followed Hyperlink" xfId="24053" builtinId="9" hidden="1"/>
    <cellStyle name="Followed Hyperlink" xfId="29029" builtinId="9" hidden="1"/>
    <cellStyle name="Followed Hyperlink" xfId="28602" builtinId="9" hidden="1"/>
    <cellStyle name="Followed Hyperlink" xfId="29664" builtinId="9" hidden="1"/>
    <cellStyle name="Followed Hyperlink" xfId="27905" builtinId="9" hidden="1"/>
    <cellStyle name="Followed Hyperlink" xfId="29410" builtinId="9" hidden="1"/>
    <cellStyle name="Followed Hyperlink" xfId="26439" builtinId="9" hidden="1"/>
    <cellStyle name="Followed Hyperlink" xfId="28599" builtinId="9" hidden="1"/>
    <cellStyle name="Followed Hyperlink" xfId="28365" builtinId="9" hidden="1"/>
    <cellStyle name="Followed Hyperlink" xfId="28136" builtinId="9" hidden="1"/>
    <cellStyle name="Followed Hyperlink" xfId="29406" builtinId="9" hidden="1"/>
    <cellStyle name="Followed Hyperlink" xfId="29183" builtinId="9" hidden="1"/>
    <cellStyle name="Followed Hyperlink" xfId="26434" builtinId="9" hidden="1"/>
    <cellStyle name="Followed Hyperlink" xfId="22260" builtinId="9" hidden="1"/>
    <cellStyle name="Followed Hyperlink" xfId="27297" builtinId="9" hidden="1"/>
    <cellStyle name="Followed Hyperlink" xfId="27982" builtinId="9" hidden="1"/>
    <cellStyle name="Followed Hyperlink" xfId="29646" builtinId="9" hidden="1"/>
    <cellStyle name="Followed Hyperlink" xfId="27510" builtinId="9" hidden="1"/>
    <cellStyle name="Followed Hyperlink" xfId="29034" builtinId="9" hidden="1"/>
    <cellStyle name="Followed Hyperlink" xfId="29059" builtinId="9" hidden="1"/>
    <cellStyle name="Followed Hyperlink" xfId="28235" builtinId="9" hidden="1"/>
    <cellStyle name="Followed Hyperlink" xfId="26848" builtinId="9" hidden="1"/>
    <cellStyle name="Followed Hyperlink" xfId="28008" builtinId="9" hidden="1"/>
    <cellStyle name="Followed Hyperlink" xfId="25715" builtinId="9" hidden="1"/>
    <cellStyle name="Followed Hyperlink" xfId="27535" builtinId="9" hidden="1"/>
    <cellStyle name="Followed Hyperlink" xfId="27301" builtinId="9" hidden="1"/>
    <cellStyle name="Followed Hyperlink" xfId="23704" builtinId="9" hidden="1"/>
    <cellStyle name="Followed Hyperlink" xfId="25097" builtinId="9" hidden="1"/>
    <cellStyle name="Followed Hyperlink" xfId="28596" builtinId="9" hidden="1"/>
    <cellStyle name="Followed Hyperlink" xfId="28359" builtinId="9" hidden="1"/>
    <cellStyle name="Followed Hyperlink" xfId="27897" builtinId="9" hidden="1"/>
    <cellStyle name="Followed Hyperlink" xfId="29403" builtinId="9" hidden="1"/>
    <cellStyle name="Followed Hyperlink" xfId="30701" builtinId="9" hidden="1"/>
    <cellStyle name="Followed Hyperlink" xfId="29026" builtinId="9" hidden="1"/>
    <cellStyle name="Followed Hyperlink" xfId="33538" builtinId="9" hidden="1"/>
    <cellStyle name="Followed Hyperlink" xfId="28366" builtinId="9" hidden="1"/>
    <cellStyle name="Followed Hyperlink" xfId="26856" builtinId="9" hidden="1"/>
    <cellStyle name="Followed Hyperlink" xfId="29407" builtinId="9" hidden="1"/>
    <cellStyle name="Followed Hyperlink" xfId="29184" builtinId="9" hidden="1"/>
    <cellStyle name="Followed Hyperlink" xfId="27430" builtinId="9" hidden="1"/>
    <cellStyle name="Followed Hyperlink" xfId="28448" builtinId="9" hidden="1"/>
    <cellStyle name="Followed Hyperlink" xfId="27983" builtinId="9" hidden="1"/>
    <cellStyle name="Followed Hyperlink" xfId="27742" builtinId="9" hidden="1"/>
    <cellStyle name="Followed Hyperlink" xfId="26876" builtinId="9" hidden="1"/>
    <cellStyle name="Followed Hyperlink" xfId="29647" builtinId="9" hidden="1"/>
    <cellStyle name="Followed Hyperlink" xfId="29649" builtinId="9" hidden="1"/>
    <cellStyle name="Followed Hyperlink" xfId="26846" builtinId="9" hidden="1"/>
    <cellStyle name="Followed Hyperlink" xfId="26865" builtinId="9" hidden="1"/>
    <cellStyle name="Followed Hyperlink" xfId="26838" builtinId="9" hidden="1"/>
    <cellStyle name="Followed Hyperlink" xfId="28470" builtinId="9" hidden="1"/>
    <cellStyle name="Followed Hyperlink" xfId="28234" builtinId="9" hidden="1"/>
    <cellStyle name="Followed Hyperlink" xfId="27771" builtinId="9" hidden="1"/>
    <cellStyle name="Followed Hyperlink" xfId="22303" builtinId="9" hidden="1"/>
    <cellStyle name="Followed Hyperlink" xfId="29276" builtinId="9" hidden="1"/>
    <cellStyle name="Followed Hyperlink" xfId="23458" builtinId="9" hidden="1"/>
    <cellStyle name="Followed Hyperlink" xfId="29662" builtinId="9" hidden="1"/>
    <cellStyle name="Followed Hyperlink" xfId="29021" builtinId="9" hidden="1"/>
    <cellStyle name="Followed Hyperlink" xfId="28360" builtinId="9" hidden="1"/>
    <cellStyle name="Followed Hyperlink" xfId="23809" builtinId="9" hidden="1"/>
    <cellStyle name="Followed Hyperlink" xfId="27660" builtinId="9" hidden="1"/>
    <cellStyle name="Followed Hyperlink" xfId="27425" builtinId="9" hidden="1"/>
    <cellStyle name="Followed Hyperlink" xfId="26428" builtinId="9" hidden="1"/>
    <cellStyle name="Followed Hyperlink" xfId="28600" builtinId="9" hidden="1"/>
    <cellStyle name="Followed Hyperlink" xfId="28138" builtinId="9" hidden="1"/>
    <cellStyle name="Followed Hyperlink" xfId="23459" builtinId="9" hidden="1"/>
    <cellStyle name="Followed Hyperlink" xfId="27666" builtinId="9" hidden="1"/>
    <cellStyle name="Followed Hyperlink" xfId="29666" builtinId="9" hidden="1"/>
    <cellStyle name="Followed Hyperlink" xfId="26436" builtinId="9" hidden="1"/>
    <cellStyle name="Followed Hyperlink" xfId="28212" builtinId="9" hidden="1"/>
    <cellStyle name="Followed Hyperlink" xfId="27749" builtinId="9" hidden="1"/>
    <cellStyle name="Followed Hyperlink" xfId="24530" builtinId="9" hidden="1"/>
    <cellStyle name="Followed Hyperlink" xfId="25711" builtinId="9" hidden="1"/>
    <cellStyle name="Followed Hyperlink" xfId="27299" builtinId="9" hidden="1"/>
    <cellStyle name="Followed Hyperlink" xfId="22258" builtinId="9" hidden="1"/>
    <cellStyle name="Followed Hyperlink" xfId="29023" builtinId="9" hidden="1"/>
    <cellStyle name="Followed Hyperlink" xfId="28362" builtinId="9" hidden="1"/>
    <cellStyle name="Followed Hyperlink" xfId="27898" builtinId="9" hidden="1"/>
    <cellStyle name="Followed Hyperlink" xfId="29680" builtinId="9" hidden="1"/>
    <cellStyle name="Followed Hyperlink" xfId="25882" builtinId="9" hidden="1"/>
    <cellStyle name="Followed Hyperlink" xfId="29677" builtinId="9" hidden="1"/>
    <cellStyle name="Followed Hyperlink" xfId="30494" builtinId="9" hidden="1"/>
    <cellStyle name="Followed Hyperlink" xfId="22300" builtinId="9" hidden="1"/>
    <cellStyle name="Followed Hyperlink" xfId="27427" builtinId="9" hidden="1"/>
    <cellStyle name="Followed Hyperlink" xfId="26432" builtinId="9" hidden="1"/>
    <cellStyle name="Followed Hyperlink" xfId="28601" builtinId="9" hidden="1"/>
    <cellStyle name="Followed Hyperlink" xfId="28139" builtinId="9" hidden="1"/>
    <cellStyle name="Followed Hyperlink" xfId="29409" builtinId="9" hidden="1"/>
    <cellStyle name="Followed Hyperlink" xfId="27099" builtinId="9" hidden="1"/>
    <cellStyle name="Followed Hyperlink" xfId="29663" builtinId="9" hidden="1"/>
    <cellStyle name="Followed Hyperlink" xfId="26437" builtinId="9" hidden="1"/>
    <cellStyle name="Followed Hyperlink" xfId="28213" builtinId="9" hidden="1"/>
    <cellStyle name="Followed Hyperlink" xfId="27750" builtinId="9" hidden="1"/>
    <cellStyle name="Followed Hyperlink" xfId="26866" builtinId="9" hidden="1"/>
    <cellStyle name="Followed Hyperlink" xfId="22144" builtinId="9" hidden="1"/>
    <cellStyle name="Followed Hyperlink" xfId="27081" builtinId="9" hidden="1"/>
    <cellStyle name="Followed Hyperlink" xfId="28469" builtinId="9" hidden="1"/>
    <cellStyle name="Followed Hyperlink" xfId="28006" builtinId="9" hidden="1"/>
    <cellStyle name="Followed Hyperlink" xfId="27533" builtinId="9" hidden="1"/>
    <cellStyle name="Followed Hyperlink" xfId="27298" builtinId="9" hidden="1"/>
    <cellStyle name="Followed Hyperlink" xfId="29661" builtinId="9" hidden="1"/>
    <cellStyle name="Followed Hyperlink" xfId="26831" builtinId="9" hidden="1"/>
    <cellStyle name="Followed Hyperlink" xfId="28231" builtinId="9" hidden="1"/>
    <cellStyle name="Followed Hyperlink" xfId="27436" builtinId="9" hidden="1"/>
    <cellStyle name="Followed Hyperlink" xfId="29056" builtinId="9" hidden="1"/>
    <cellStyle name="Followed Hyperlink" xfId="27668" builtinId="9" hidden="1"/>
    <cellStyle name="Followed Hyperlink" xfId="28369" builtinId="9" hidden="1"/>
    <cellStyle name="Followed Hyperlink" xfId="29656" builtinId="9" hidden="1"/>
    <cellStyle name="Followed Hyperlink" xfId="34811" builtinId="9" hidden="1"/>
    <cellStyle name="Followed Hyperlink" xfId="34812" builtinId="9" hidden="1"/>
    <cellStyle name="Followed Hyperlink" xfId="34813" builtinId="9" hidden="1"/>
    <cellStyle name="Followed Hyperlink" xfId="34815" builtinId="9" hidden="1"/>
    <cellStyle name="Followed Hyperlink" xfId="34817" builtinId="9" hidden="1"/>
    <cellStyle name="Followed Hyperlink" xfId="34819" builtinId="9" hidden="1"/>
    <cellStyle name="Followed Hyperlink" xfId="34821" builtinId="9" hidden="1"/>
    <cellStyle name="Followed Hyperlink" xfId="34823" builtinId="9" hidden="1"/>
    <cellStyle name="Followed Hyperlink" xfId="34825" builtinId="9" hidden="1"/>
    <cellStyle name="Followed Hyperlink" xfId="34827" builtinId="9" hidden="1"/>
    <cellStyle name="Followed Hyperlink" xfId="34829" builtinId="9" hidden="1"/>
    <cellStyle name="Followed Hyperlink" xfId="34831" builtinId="9" hidden="1"/>
    <cellStyle name="Followed Hyperlink" xfId="34833" builtinId="9" hidden="1"/>
    <cellStyle name="Followed Hyperlink" xfId="34835" builtinId="9" hidden="1"/>
    <cellStyle name="Followed Hyperlink" xfId="34837" builtinId="9" hidden="1"/>
    <cellStyle name="Followed Hyperlink" xfId="34839" builtinId="9" hidden="1"/>
    <cellStyle name="Followed Hyperlink" xfId="34841" builtinId="9" hidden="1"/>
    <cellStyle name="Followed Hyperlink" xfId="34843" builtinId="9" hidden="1"/>
    <cellStyle name="Followed Hyperlink" xfId="34845" builtinId="9" hidden="1"/>
    <cellStyle name="Followed Hyperlink" xfId="34847" builtinId="9" hidden="1"/>
    <cellStyle name="Followed Hyperlink" xfId="34849" builtinId="9" hidden="1"/>
    <cellStyle name="Followed Hyperlink" xfId="34851" builtinId="9" hidden="1"/>
    <cellStyle name="Followed Hyperlink" xfId="34853" builtinId="9" hidden="1"/>
    <cellStyle name="Followed Hyperlink" xfId="34855" builtinId="9" hidden="1"/>
    <cellStyle name="Followed Hyperlink" xfId="34857" builtinId="9" hidden="1"/>
    <cellStyle name="Followed Hyperlink" xfId="34859" builtinId="9" hidden="1"/>
    <cellStyle name="Followed Hyperlink" xfId="34861" builtinId="9" hidden="1"/>
    <cellStyle name="Followed Hyperlink" xfId="34863" builtinId="9" hidden="1"/>
    <cellStyle name="Followed Hyperlink" xfId="34865" builtinId="9" hidden="1"/>
    <cellStyle name="Followed Hyperlink" xfId="34867" builtinId="9" hidden="1"/>
    <cellStyle name="Followed Hyperlink" xfId="34869" builtinId="9" hidden="1"/>
    <cellStyle name="Followed Hyperlink" xfId="34871" builtinId="9" hidden="1"/>
    <cellStyle name="Followed Hyperlink" xfId="34873" builtinId="9" hidden="1"/>
    <cellStyle name="Followed Hyperlink" xfId="34875" builtinId="9" hidden="1"/>
    <cellStyle name="Followed Hyperlink" xfId="34877" builtinId="9" hidden="1"/>
    <cellStyle name="Followed Hyperlink" xfId="34879" builtinId="9" hidden="1"/>
    <cellStyle name="Followed Hyperlink" xfId="34881" builtinId="9" hidden="1"/>
    <cellStyle name="Followed Hyperlink" xfId="34883" builtinId="9" hidden="1"/>
    <cellStyle name="Followed Hyperlink" xfId="34885" builtinId="9" hidden="1"/>
    <cellStyle name="Followed Hyperlink" xfId="34887" builtinId="9" hidden="1"/>
    <cellStyle name="Followed Hyperlink" xfId="34889" builtinId="9" hidden="1"/>
    <cellStyle name="Followed Hyperlink" xfId="34891" builtinId="9" hidden="1"/>
    <cellStyle name="Followed Hyperlink" xfId="34893" builtinId="9" hidden="1"/>
    <cellStyle name="Followed Hyperlink" xfId="34895" builtinId="9" hidden="1"/>
    <cellStyle name="Followed Hyperlink" xfId="34897" builtinId="9" hidden="1"/>
    <cellStyle name="Followed Hyperlink" xfId="34899" builtinId="9" hidden="1"/>
    <cellStyle name="Followed Hyperlink" xfId="34901" builtinId="9" hidden="1"/>
    <cellStyle name="Followed Hyperlink" xfId="34903" builtinId="9" hidden="1"/>
    <cellStyle name="Followed Hyperlink" xfId="34905" builtinId="9" hidden="1"/>
    <cellStyle name="Followed Hyperlink" xfId="34907" builtinId="9" hidden="1"/>
    <cellStyle name="Followed Hyperlink" xfId="34909" builtinId="9" hidden="1"/>
    <cellStyle name="Followed Hyperlink" xfId="34911" builtinId="9" hidden="1"/>
    <cellStyle name="Followed Hyperlink" xfId="34913" builtinId="9" hidden="1"/>
    <cellStyle name="Followed Hyperlink" xfId="34915" builtinId="9" hidden="1"/>
    <cellStyle name="Followed Hyperlink" xfId="34917" builtinId="9" hidden="1"/>
    <cellStyle name="Followed Hyperlink" xfId="34919" builtinId="9" hidden="1"/>
    <cellStyle name="Followed Hyperlink" xfId="34921" builtinId="9" hidden="1"/>
    <cellStyle name="Followed Hyperlink" xfId="34923" builtinId="9" hidden="1"/>
    <cellStyle name="Followed Hyperlink" xfId="34925" builtinId="9" hidden="1"/>
    <cellStyle name="Followed Hyperlink" xfId="34927" builtinId="9" hidden="1"/>
    <cellStyle name="Followed Hyperlink" xfId="34929" builtinId="9" hidden="1"/>
    <cellStyle name="Followed Hyperlink" xfId="34931" builtinId="9" hidden="1"/>
    <cellStyle name="Followed Hyperlink" xfId="34933" builtinId="9" hidden="1"/>
    <cellStyle name="Followed Hyperlink" xfId="34935" builtinId="9" hidden="1"/>
    <cellStyle name="Followed Hyperlink" xfId="34937"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1" builtinId="9" hidden="1"/>
    <cellStyle name="Followed Hyperlink" xfId="35013" builtinId="9" hidden="1"/>
    <cellStyle name="Followed Hyperlink" xfId="35015" builtinId="9" hidden="1"/>
    <cellStyle name="Followed Hyperlink" xfId="35017" builtinId="9" hidden="1"/>
    <cellStyle name="Followed Hyperlink" xfId="35019" builtinId="9" hidden="1"/>
    <cellStyle name="Followed Hyperlink" xfId="35021" builtinId="9" hidden="1"/>
    <cellStyle name="Followed Hyperlink" xfId="35023" builtinId="9" hidden="1"/>
    <cellStyle name="Followed Hyperlink" xfId="35025" builtinId="9" hidden="1"/>
    <cellStyle name="Followed Hyperlink" xfId="35027" builtinId="9" hidden="1"/>
    <cellStyle name="Followed Hyperlink" xfId="35029" builtinId="9" hidden="1"/>
    <cellStyle name="Followed Hyperlink" xfId="35031" builtinId="9" hidden="1"/>
    <cellStyle name="Followed Hyperlink" xfId="35033" builtinId="9" hidden="1"/>
    <cellStyle name="Followed Hyperlink" xfId="35035" builtinId="9" hidden="1"/>
    <cellStyle name="Followed Hyperlink" xfId="35037" builtinId="9" hidden="1"/>
    <cellStyle name="Followed Hyperlink" xfId="35039" builtinId="9" hidden="1"/>
    <cellStyle name="Followed Hyperlink" xfId="35041" builtinId="9" hidden="1"/>
    <cellStyle name="Followed Hyperlink" xfId="35043" builtinId="9" hidden="1"/>
    <cellStyle name="Followed Hyperlink" xfId="35045" builtinId="9" hidden="1"/>
    <cellStyle name="Followed Hyperlink" xfId="35047" builtinId="9" hidden="1"/>
    <cellStyle name="Followed Hyperlink" xfId="35049" builtinId="9" hidden="1"/>
    <cellStyle name="Followed Hyperlink" xfId="35051" builtinId="9" hidden="1"/>
    <cellStyle name="Followed Hyperlink" xfId="35053" builtinId="9" hidden="1"/>
    <cellStyle name="Followed Hyperlink" xfId="35055" builtinId="9" hidden="1"/>
    <cellStyle name="Followed Hyperlink" xfId="35057" builtinId="9" hidden="1"/>
    <cellStyle name="Followed Hyperlink" xfId="35059" builtinId="9" hidden="1"/>
    <cellStyle name="Followed Hyperlink" xfId="35061" builtinId="9" hidden="1"/>
    <cellStyle name="Followed Hyperlink" xfId="35063" builtinId="9" hidden="1"/>
    <cellStyle name="Followed Hyperlink" xfId="35065" builtinId="9" hidden="1"/>
    <cellStyle name="Followed Hyperlink" xfId="35067" builtinId="9" hidden="1"/>
    <cellStyle name="Followed Hyperlink" xfId="35069" builtinId="9" hidden="1"/>
    <cellStyle name="Followed Hyperlink" xfId="35071" builtinId="9" hidden="1"/>
    <cellStyle name="Followed Hyperlink" xfId="35073" builtinId="9" hidden="1"/>
    <cellStyle name="Followed Hyperlink" xfId="35075" builtinId="9" hidden="1"/>
    <cellStyle name="Followed Hyperlink" xfId="35077" builtinId="9" hidden="1"/>
    <cellStyle name="Followed Hyperlink" xfId="35079" builtinId="9" hidden="1"/>
    <cellStyle name="Followed Hyperlink" xfId="35081" builtinId="9" hidden="1"/>
    <cellStyle name="Followed Hyperlink" xfId="35083" builtinId="9" hidden="1"/>
    <cellStyle name="Followed Hyperlink" xfId="35085" builtinId="9" hidden="1"/>
    <cellStyle name="Followed Hyperlink" xfId="35087" builtinId="9" hidden="1"/>
    <cellStyle name="Followed Hyperlink" xfId="35089" builtinId="9" hidden="1"/>
    <cellStyle name="Followed Hyperlink" xfId="35091" builtinId="9" hidden="1"/>
    <cellStyle name="Followed Hyperlink" xfId="35093" builtinId="9" hidden="1"/>
    <cellStyle name="Followed Hyperlink" xfId="35095"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29652" builtinId="9" hidden="1"/>
    <cellStyle name="Followed Hyperlink" xfId="30285" builtinId="9" hidden="1"/>
    <cellStyle name="Followed Hyperlink" xfId="29657" builtinId="9" hidden="1"/>
    <cellStyle name="Followed Hyperlink" xfId="22848" builtinId="9" hidden="1"/>
    <cellStyle name="Followed Hyperlink" xfId="34938" builtinId="9" hidden="1"/>
    <cellStyle name="Followed Hyperlink" xfId="29668"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49" builtinId="9" hidden="1"/>
    <cellStyle name="Followed Hyperlink" xfId="35550" builtinId="9" hidden="1"/>
    <cellStyle name="Followed Hyperlink" xfId="35551" builtinId="9" hidden="1"/>
    <cellStyle name="Followed Hyperlink" xfId="35552" builtinId="9" hidden="1"/>
    <cellStyle name="Followed Hyperlink" xfId="35553" builtinId="9" hidden="1"/>
    <cellStyle name="Followed Hyperlink" xfId="35554" builtinId="9" hidden="1"/>
    <cellStyle name="Followed Hyperlink" xfId="35555" builtinId="9" hidden="1"/>
    <cellStyle name="Followed Hyperlink" xfId="35556" builtinId="9" hidden="1"/>
    <cellStyle name="Followed Hyperlink" xfId="35557" builtinId="9" hidden="1"/>
    <cellStyle name="Followed Hyperlink" xfId="35558" builtinId="9" hidden="1"/>
    <cellStyle name="Followed Hyperlink" xfId="35559" builtinId="9" hidden="1"/>
    <cellStyle name="Followed Hyperlink" xfId="35560" builtinId="9" hidden="1"/>
    <cellStyle name="Followed Hyperlink" xfId="35561" builtinId="9" hidden="1"/>
    <cellStyle name="Followed Hyperlink" xfId="35562" builtinId="9" hidden="1"/>
    <cellStyle name="Followed Hyperlink" xfId="35563" builtinId="9" hidden="1"/>
    <cellStyle name="Followed Hyperlink" xfId="35564" builtinId="9" hidden="1"/>
    <cellStyle name="Followed Hyperlink" xfId="35565" builtinId="9" hidden="1"/>
    <cellStyle name="Followed Hyperlink" xfId="35566" builtinId="9" hidden="1"/>
    <cellStyle name="Followed Hyperlink" xfId="35567" builtinId="9" hidden="1"/>
    <cellStyle name="Followed Hyperlink" xfId="35568" builtinId="9" hidden="1"/>
    <cellStyle name="Followed Hyperlink" xfId="35569" builtinId="9" hidden="1"/>
    <cellStyle name="Followed Hyperlink" xfId="35570" builtinId="9" hidden="1"/>
    <cellStyle name="Followed Hyperlink" xfId="35571" builtinId="9" hidden="1"/>
    <cellStyle name="Followed Hyperlink" xfId="35572" builtinId="9" hidden="1"/>
    <cellStyle name="Followed Hyperlink" xfId="35573" builtinId="9" hidden="1"/>
    <cellStyle name="Followed Hyperlink" xfId="35574" builtinId="9" hidden="1"/>
    <cellStyle name="Followed Hyperlink" xfId="35575" builtinId="9" hidden="1"/>
    <cellStyle name="Followed Hyperlink" xfId="35576" builtinId="9" hidden="1"/>
    <cellStyle name="Followed Hyperlink" xfId="35577" builtinId="9" hidden="1"/>
    <cellStyle name="Followed Hyperlink" xfId="35578" builtinId="9" hidden="1"/>
    <cellStyle name="Followed Hyperlink" xfId="35579" builtinId="9" hidden="1"/>
    <cellStyle name="Followed Hyperlink" xfId="35580" builtinId="9" hidden="1"/>
    <cellStyle name="Followed Hyperlink" xfId="35581" builtinId="9" hidden="1"/>
    <cellStyle name="Followed Hyperlink" xfId="35582" builtinId="9" hidden="1"/>
    <cellStyle name="Followed Hyperlink" xfId="35583" builtinId="9" hidden="1"/>
    <cellStyle name="Followed Hyperlink" xfId="35584" builtinId="9" hidden="1"/>
    <cellStyle name="Followed Hyperlink" xfId="35585" builtinId="9" hidden="1"/>
    <cellStyle name="Followed Hyperlink" xfId="35586" builtinId="9" hidden="1"/>
    <cellStyle name="Followed Hyperlink" xfId="35587" builtinId="9" hidden="1"/>
    <cellStyle name="Followed Hyperlink" xfId="35588" builtinId="9" hidden="1"/>
    <cellStyle name="Followed Hyperlink" xfId="35589" builtinId="9" hidden="1"/>
    <cellStyle name="Followed Hyperlink" xfId="35590" builtinId="9" hidden="1"/>
    <cellStyle name="Followed Hyperlink" xfId="35591" builtinId="9" hidden="1"/>
    <cellStyle name="Followed Hyperlink" xfId="35592" builtinId="9" hidden="1"/>
    <cellStyle name="Followed Hyperlink" xfId="35593" builtinId="9" hidden="1"/>
    <cellStyle name="Followed Hyperlink" xfId="35594" builtinId="9" hidden="1"/>
    <cellStyle name="Followed Hyperlink" xfId="35595" builtinId="9" hidden="1"/>
    <cellStyle name="Followed Hyperlink" xfId="35596" builtinId="9" hidden="1"/>
    <cellStyle name="Followed Hyperlink" xfId="35597" builtinId="9" hidden="1"/>
    <cellStyle name="Followed Hyperlink" xfId="35598" builtinId="9" hidden="1"/>
    <cellStyle name="Followed Hyperlink" xfId="35599" builtinId="9" hidden="1"/>
    <cellStyle name="Followed Hyperlink" xfId="35600" builtinId="9" hidden="1"/>
    <cellStyle name="Followed Hyperlink" xfId="35601" builtinId="9" hidden="1"/>
    <cellStyle name="Followed Hyperlink" xfId="35602" builtinId="9" hidden="1"/>
    <cellStyle name="Followed Hyperlink" xfId="35603" builtinId="9" hidden="1"/>
    <cellStyle name="Followed Hyperlink" xfId="35604" builtinId="9" hidden="1"/>
    <cellStyle name="Followed Hyperlink" xfId="35605" builtinId="9" hidden="1"/>
    <cellStyle name="Followed Hyperlink" xfId="35606" builtinId="9" hidden="1"/>
    <cellStyle name="Followed Hyperlink" xfId="35607" builtinId="9" hidden="1"/>
    <cellStyle name="Followed Hyperlink" xfId="35608" builtinId="9" hidden="1"/>
    <cellStyle name="Followed Hyperlink" xfId="35609" builtinId="9" hidden="1"/>
    <cellStyle name="Followed Hyperlink" xfId="35610"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8" builtinId="9" hidden="1"/>
    <cellStyle name="Followed Hyperlink" xfId="35910" builtinId="9" hidden="1"/>
    <cellStyle name="Followed Hyperlink" xfId="35912" builtinId="9" hidden="1"/>
    <cellStyle name="Followed Hyperlink" xfId="35914" builtinId="9" hidden="1"/>
    <cellStyle name="Followed Hyperlink" xfId="35916" builtinId="9" hidden="1"/>
    <cellStyle name="Followed Hyperlink" xfId="35918" builtinId="9" hidden="1"/>
    <cellStyle name="Followed Hyperlink" xfId="35920" builtinId="9" hidden="1"/>
    <cellStyle name="Followed Hyperlink" xfId="35922" builtinId="9" hidden="1"/>
    <cellStyle name="Followed Hyperlink" xfId="35924" builtinId="9" hidden="1"/>
    <cellStyle name="Followed Hyperlink" xfId="35926" builtinId="9" hidden="1"/>
    <cellStyle name="Followed Hyperlink" xfId="35928" builtinId="9" hidden="1"/>
    <cellStyle name="Followed Hyperlink" xfId="35930" builtinId="9" hidden="1"/>
    <cellStyle name="Followed Hyperlink" xfId="35932" builtinId="9" hidden="1"/>
    <cellStyle name="Followed Hyperlink" xfId="35934"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5970" builtinId="9" hidden="1"/>
    <cellStyle name="Followed Hyperlink" xfId="35971" builtinId="9" hidden="1"/>
    <cellStyle name="Followed Hyperlink" xfId="35972" builtinId="9" hidden="1"/>
    <cellStyle name="Followed Hyperlink" xfId="35973" builtinId="9" hidden="1"/>
    <cellStyle name="Followed Hyperlink" xfId="35974" builtinId="9" hidden="1"/>
    <cellStyle name="Followed Hyperlink" xfId="35975" builtinId="9" hidden="1"/>
    <cellStyle name="Followed Hyperlink" xfId="35976" builtinId="9" hidden="1"/>
    <cellStyle name="Followed Hyperlink" xfId="35977" builtinId="9" hidden="1"/>
    <cellStyle name="Followed Hyperlink" xfId="35978" builtinId="9" hidden="1"/>
    <cellStyle name="Followed Hyperlink" xfId="35979" builtinId="9" hidden="1"/>
    <cellStyle name="Followed Hyperlink" xfId="35980" builtinId="9" hidden="1"/>
    <cellStyle name="Followed Hyperlink" xfId="35981" builtinId="9" hidden="1"/>
    <cellStyle name="Followed Hyperlink" xfId="35982" builtinId="9" hidden="1"/>
    <cellStyle name="Followed Hyperlink" xfId="35983" builtinId="9" hidden="1"/>
    <cellStyle name="Followed Hyperlink" xfId="35984" builtinId="9" hidden="1"/>
    <cellStyle name="Followed Hyperlink" xfId="35985" builtinId="9" hidden="1"/>
    <cellStyle name="Followed Hyperlink" xfId="35986" builtinId="9" hidden="1"/>
    <cellStyle name="Followed Hyperlink" xfId="35987" builtinId="9" hidden="1"/>
    <cellStyle name="Followed Hyperlink" xfId="35988" builtinId="9" hidden="1"/>
    <cellStyle name="Followed Hyperlink" xfId="35989" builtinId="9" hidden="1"/>
    <cellStyle name="Followed Hyperlink" xfId="35990" builtinId="9" hidden="1"/>
    <cellStyle name="Followed Hyperlink" xfId="35991" builtinId="9" hidden="1"/>
    <cellStyle name="Followed Hyperlink" xfId="35992" builtinId="9" hidden="1"/>
    <cellStyle name="Followed Hyperlink" xfId="35993" builtinId="9" hidden="1"/>
    <cellStyle name="Followed Hyperlink" xfId="35994" builtinId="9" hidden="1"/>
    <cellStyle name="Followed Hyperlink" xfId="35995" builtinId="9" hidden="1"/>
    <cellStyle name="Followed Hyperlink" xfId="35996" builtinId="9" hidden="1"/>
    <cellStyle name="Followed Hyperlink" xfId="35997" builtinId="9" hidden="1"/>
    <cellStyle name="Followed Hyperlink" xfId="35998" builtinId="9" hidden="1"/>
    <cellStyle name="Followed Hyperlink" xfId="35999" builtinId="9" hidden="1"/>
    <cellStyle name="Followed Hyperlink" xfId="36000" builtinId="9" hidden="1"/>
    <cellStyle name="Followed Hyperlink" xfId="36001" builtinId="9" hidden="1"/>
    <cellStyle name="Followed Hyperlink" xfId="36002" builtinId="9" hidden="1"/>
    <cellStyle name="Followed Hyperlink" xfId="36003" builtinId="9" hidden="1"/>
    <cellStyle name="Followed Hyperlink" xfId="36004" builtinId="9" hidden="1"/>
    <cellStyle name="Followed Hyperlink" xfId="36005" builtinId="9" hidden="1"/>
    <cellStyle name="Followed Hyperlink" xfId="36006" builtinId="9" hidden="1"/>
    <cellStyle name="Followed Hyperlink" xfId="36007" builtinId="9" hidden="1"/>
    <cellStyle name="Followed Hyperlink" xfId="36008" builtinId="9" hidden="1"/>
    <cellStyle name="Followed Hyperlink" xfId="36009" builtinId="9" hidden="1"/>
    <cellStyle name="Followed Hyperlink" xfId="36010" builtinId="9" hidden="1"/>
    <cellStyle name="Followed Hyperlink" xfId="36011" builtinId="9" hidden="1"/>
    <cellStyle name="Followed Hyperlink" xfId="36012" builtinId="9" hidden="1"/>
    <cellStyle name="Followed Hyperlink" xfId="36013" builtinId="9" hidden="1"/>
    <cellStyle name="Followed Hyperlink" xfId="36014" builtinId="9" hidden="1"/>
    <cellStyle name="Followed Hyperlink" xfId="36015" builtinId="9" hidden="1"/>
    <cellStyle name="Followed Hyperlink" xfId="36016" builtinId="9" hidden="1"/>
    <cellStyle name="Followed Hyperlink" xfId="36017" builtinId="9" hidden="1"/>
    <cellStyle name="Followed Hyperlink" xfId="36018" builtinId="9" hidden="1"/>
    <cellStyle name="Followed Hyperlink" xfId="36019" builtinId="9" hidden="1"/>
    <cellStyle name="Followed Hyperlink" xfId="36020" builtinId="9" hidden="1"/>
    <cellStyle name="Followed Hyperlink" xfId="36021" builtinId="9" hidden="1"/>
    <cellStyle name="Followed Hyperlink" xfId="36022" builtinId="9" hidden="1"/>
    <cellStyle name="Followed Hyperlink" xfId="36023" builtinId="9" hidden="1"/>
    <cellStyle name="Followed Hyperlink" xfId="36024" builtinId="9" hidden="1"/>
    <cellStyle name="Followed Hyperlink" xfId="36025" builtinId="9" hidden="1"/>
    <cellStyle name="Followed Hyperlink" xfId="36026" builtinId="9" hidden="1"/>
    <cellStyle name="Followed Hyperlink" xfId="36027" builtinId="9" hidden="1"/>
    <cellStyle name="Followed Hyperlink" xfId="36028" builtinId="9" hidden="1"/>
    <cellStyle name="Followed Hyperlink" xfId="36029" builtinId="9" hidden="1"/>
    <cellStyle name="Followed Hyperlink" xfId="36030" builtinId="9" hidden="1"/>
    <cellStyle name="Followed Hyperlink" xfId="36031" builtinId="9" hidden="1"/>
    <cellStyle name="Followed Hyperlink" xfId="36032"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2" builtinId="9" hidden="1"/>
    <cellStyle name="Followed Hyperlink" xfId="36173" builtinId="9" hidden="1"/>
    <cellStyle name="Followed Hyperlink" xfId="36174" builtinId="9" hidden="1"/>
    <cellStyle name="Followed Hyperlink" xfId="36175" builtinId="9" hidden="1"/>
    <cellStyle name="Followed Hyperlink" xfId="36176" builtinId="9" hidden="1"/>
    <cellStyle name="Followed Hyperlink" xfId="36177" builtinId="9" hidden="1"/>
    <cellStyle name="Followed Hyperlink" xfId="36178" builtinId="9" hidden="1"/>
    <cellStyle name="Followed Hyperlink" xfId="36179" builtinId="9" hidden="1"/>
    <cellStyle name="Followed Hyperlink" xfId="36180" builtinId="9" hidden="1"/>
    <cellStyle name="Followed Hyperlink" xfId="36181" builtinId="9" hidden="1"/>
    <cellStyle name="Followed Hyperlink" xfId="36182" builtinId="9" hidden="1"/>
    <cellStyle name="Followed Hyperlink" xfId="36183" builtinId="9" hidden="1"/>
    <cellStyle name="Followed Hyperlink" xfId="36184" builtinId="9" hidden="1"/>
    <cellStyle name="Followed Hyperlink" xfId="36185" builtinId="9" hidden="1"/>
    <cellStyle name="Followed Hyperlink" xfId="36186" builtinId="9" hidden="1"/>
    <cellStyle name="Followed Hyperlink" xfId="36187" builtinId="9" hidden="1"/>
    <cellStyle name="Followed Hyperlink" xfId="36188" builtinId="9" hidden="1"/>
    <cellStyle name="Followed Hyperlink" xfId="36189" builtinId="9" hidden="1"/>
    <cellStyle name="Followed Hyperlink" xfId="36190" builtinId="9" hidden="1"/>
    <cellStyle name="Followed Hyperlink" xfId="36191" builtinId="9" hidden="1"/>
    <cellStyle name="Followed Hyperlink" xfId="36192" builtinId="9" hidden="1"/>
    <cellStyle name="Followed Hyperlink" xfId="36193" builtinId="9" hidden="1"/>
    <cellStyle name="Followed Hyperlink" xfId="36194" builtinId="9" hidden="1"/>
    <cellStyle name="Followed Hyperlink" xfId="36195" builtinId="9" hidden="1"/>
    <cellStyle name="Followed Hyperlink" xfId="36196" builtinId="9" hidden="1"/>
    <cellStyle name="Followed Hyperlink" xfId="36197" builtinId="9" hidden="1"/>
    <cellStyle name="Followed Hyperlink" xfId="36198" builtinId="9" hidden="1"/>
    <cellStyle name="Followed Hyperlink" xfId="36199" builtinId="9" hidden="1"/>
    <cellStyle name="Followed Hyperlink" xfId="36200" builtinId="9" hidden="1"/>
    <cellStyle name="Followed Hyperlink" xfId="36201" builtinId="9" hidden="1"/>
    <cellStyle name="Followed Hyperlink" xfId="36202" builtinId="9" hidden="1"/>
    <cellStyle name="Followed Hyperlink" xfId="36203" builtinId="9" hidden="1"/>
    <cellStyle name="Followed Hyperlink" xfId="36204" builtinId="9" hidden="1"/>
    <cellStyle name="Followed Hyperlink" xfId="36205" builtinId="9" hidden="1"/>
    <cellStyle name="Followed Hyperlink" xfId="36206" builtinId="9" hidden="1"/>
    <cellStyle name="Followed Hyperlink" xfId="36207" builtinId="9" hidden="1"/>
    <cellStyle name="Followed Hyperlink" xfId="36208" builtinId="9" hidden="1"/>
    <cellStyle name="Followed Hyperlink" xfId="36209" builtinId="9" hidden="1"/>
    <cellStyle name="Followed Hyperlink" xfId="36210" builtinId="9" hidden="1"/>
    <cellStyle name="Followed Hyperlink" xfId="36211" builtinId="9" hidden="1"/>
    <cellStyle name="Followed Hyperlink" xfId="36212" builtinId="9" hidden="1"/>
    <cellStyle name="Followed Hyperlink" xfId="36213" builtinId="9" hidden="1"/>
    <cellStyle name="Followed Hyperlink" xfId="36214" builtinId="9" hidden="1"/>
    <cellStyle name="Followed Hyperlink" xfId="36215" builtinId="9" hidden="1"/>
    <cellStyle name="Followed Hyperlink" xfId="36216" builtinId="9" hidden="1"/>
    <cellStyle name="Followed Hyperlink" xfId="36217" builtinId="9" hidden="1"/>
    <cellStyle name="Followed Hyperlink" xfId="36218" builtinId="9" hidden="1"/>
    <cellStyle name="Followed Hyperlink" xfId="36219" builtinId="9" hidden="1"/>
    <cellStyle name="Followed Hyperlink" xfId="36220" builtinId="9" hidden="1"/>
    <cellStyle name="Followed Hyperlink" xfId="36221" builtinId="9" hidden="1"/>
    <cellStyle name="Followed Hyperlink" xfId="36222" builtinId="9" hidden="1"/>
    <cellStyle name="Followed Hyperlink" xfId="36223" builtinId="9" hidden="1"/>
    <cellStyle name="Followed Hyperlink" xfId="36224" builtinId="9" hidden="1"/>
    <cellStyle name="Followed Hyperlink" xfId="36225" builtinId="9" hidden="1"/>
    <cellStyle name="Followed Hyperlink" xfId="36226" builtinId="9" hidden="1"/>
    <cellStyle name="Followed Hyperlink" xfId="36227" builtinId="9" hidden="1"/>
    <cellStyle name="Followed Hyperlink" xfId="36228" builtinId="9" hidden="1"/>
    <cellStyle name="Followed Hyperlink" xfId="36229" builtinId="9" hidden="1"/>
    <cellStyle name="Followed Hyperlink" xfId="36230" builtinId="9" hidden="1"/>
    <cellStyle name="Followed Hyperlink" xfId="36231" builtinId="9" hidden="1"/>
    <cellStyle name="Followed Hyperlink" xfId="36232" builtinId="9" hidden="1"/>
    <cellStyle name="Followed Hyperlink" xfId="36233" builtinId="9" hidden="1"/>
    <cellStyle name="Followed Hyperlink" xfId="36234" builtinId="9" hidden="1"/>
    <cellStyle name="Followed Hyperlink" xfId="36235" builtinId="9" hidden="1"/>
    <cellStyle name="Followed Hyperlink" xfId="36236" builtinId="9" hidden="1"/>
    <cellStyle name="Followed Hyperlink" xfId="36237" builtinId="9" hidden="1"/>
    <cellStyle name="Followed Hyperlink" xfId="36238"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0" builtinId="9" hidden="1"/>
    <cellStyle name="Followed Hyperlink" xfId="36381" builtinId="9" hidden="1"/>
    <cellStyle name="Followed Hyperlink" xfId="36382" builtinId="9" hidden="1"/>
    <cellStyle name="Followed Hyperlink" xfId="36383" builtinId="9" hidden="1"/>
    <cellStyle name="Followed Hyperlink" xfId="36384" builtinId="9" hidden="1"/>
    <cellStyle name="Followed Hyperlink" xfId="36385" builtinId="9" hidden="1"/>
    <cellStyle name="Followed Hyperlink" xfId="36386" builtinId="9" hidden="1"/>
    <cellStyle name="Followed Hyperlink" xfId="36387" builtinId="9" hidden="1"/>
    <cellStyle name="Followed Hyperlink" xfId="36388" builtinId="9" hidden="1"/>
    <cellStyle name="Followed Hyperlink" xfId="36389" builtinId="9" hidden="1"/>
    <cellStyle name="Followed Hyperlink" xfId="36390" builtinId="9" hidden="1"/>
    <cellStyle name="Followed Hyperlink" xfId="36391" builtinId="9" hidden="1"/>
    <cellStyle name="Followed Hyperlink" xfId="36392" builtinId="9" hidden="1"/>
    <cellStyle name="Followed Hyperlink" xfId="36393" builtinId="9" hidden="1"/>
    <cellStyle name="Followed Hyperlink" xfId="36394" builtinId="9" hidden="1"/>
    <cellStyle name="Followed Hyperlink" xfId="36395" builtinId="9" hidden="1"/>
    <cellStyle name="Followed Hyperlink" xfId="36396" builtinId="9" hidden="1"/>
    <cellStyle name="Followed Hyperlink" xfId="36397" builtinId="9" hidden="1"/>
    <cellStyle name="Followed Hyperlink" xfId="36398" builtinId="9" hidden="1"/>
    <cellStyle name="Followed Hyperlink" xfId="36399" builtinId="9" hidden="1"/>
    <cellStyle name="Followed Hyperlink" xfId="36400" builtinId="9" hidden="1"/>
    <cellStyle name="Followed Hyperlink" xfId="36401" builtinId="9" hidden="1"/>
    <cellStyle name="Followed Hyperlink" xfId="36402" builtinId="9" hidden="1"/>
    <cellStyle name="Followed Hyperlink" xfId="36403" builtinId="9" hidden="1"/>
    <cellStyle name="Followed Hyperlink" xfId="36404" builtinId="9" hidden="1"/>
    <cellStyle name="Followed Hyperlink" xfId="36405" builtinId="9" hidden="1"/>
    <cellStyle name="Followed Hyperlink" xfId="36406" builtinId="9" hidden="1"/>
    <cellStyle name="Followed Hyperlink" xfId="36407" builtinId="9" hidden="1"/>
    <cellStyle name="Followed Hyperlink" xfId="36408" builtinId="9" hidden="1"/>
    <cellStyle name="Followed Hyperlink" xfId="36409" builtinId="9" hidden="1"/>
    <cellStyle name="Followed Hyperlink" xfId="36410" builtinId="9" hidden="1"/>
    <cellStyle name="Followed Hyperlink" xfId="36411" builtinId="9" hidden="1"/>
    <cellStyle name="Followed Hyperlink" xfId="36412" builtinId="9" hidden="1"/>
    <cellStyle name="Followed Hyperlink" xfId="36413" builtinId="9" hidden="1"/>
    <cellStyle name="Followed Hyperlink" xfId="36414" builtinId="9" hidden="1"/>
    <cellStyle name="Followed Hyperlink" xfId="36415" builtinId="9" hidden="1"/>
    <cellStyle name="Followed Hyperlink" xfId="36416" builtinId="9" hidden="1"/>
    <cellStyle name="Followed Hyperlink" xfId="36417" builtinId="9" hidden="1"/>
    <cellStyle name="Followed Hyperlink" xfId="36418" builtinId="9" hidden="1"/>
    <cellStyle name="Followed Hyperlink" xfId="36419" builtinId="9" hidden="1"/>
    <cellStyle name="Followed Hyperlink" xfId="36420" builtinId="9" hidden="1"/>
    <cellStyle name="Followed Hyperlink" xfId="36421" builtinId="9" hidden="1"/>
    <cellStyle name="Followed Hyperlink" xfId="36422" builtinId="9" hidden="1"/>
    <cellStyle name="Followed Hyperlink" xfId="36423" builtinId="9" hidden="1"/>
    <cellStyle name="Followed Hyperlink" xfId="36424" builtinId="9" hidden="1"/>
    <cellStyle name="Followed Hyperlink" xfId="36425" builtinId="9" hidden="1"/>
    <cellStyle name="Followed Hyperlink" xfId="36426" builtinId="9" hidden="1"/>
    <cellStyle name="Followed Hyperlink" xfId="36427" builtinId="9" hidden="1"/>
    <cellStyle name="Followed Hyperlink" xfId="36428" builtinId="9" hidden="1"/>
    <cellStyle name="Followed Hyperlink" xfId="36429" builtinId="9" hidden="1"/>
    <cellStyle name="Followed Hyperlink" xfId="36430" builtinId="9" hidden="1"/>
    <cellStyle name="Followed Hyperlink" xfId="36431" builtinId="9" hidden="1"/>
    <cellStyle name="Followed Hyperlink" xfId="36432" builtinId="9" hidden="1"/>
    <cellStyle name="Followed Hyperlink" xfId="36433" builtinId="9" hidden="1"/>
    <cellStyle name="Followed Hyperlink" xfId="36434" builtinId="9" hidden="1"/>
    <cellStyle name="Followed Hyperlink" xfId="36435" builtinId="9" hidden="1"/>
    <cellStyle name="Followed Hyperlink" xfId="36436" builtinId="9" hidden="1"/>
    <cellStyle name="Followed Hyperlink" xfId="36437" builtinId="9" hidden="1"/>
    <cellStyle name="Followed Hyperlink" xfId="36438" builtinId="9" hidden="1"/>
    <cellStyle name="Followed Hyperlink" xfId="36439" builtinId="9" hidden="1"/>
    <cellStyle name="Followed Hyperlink" xfId="36440" builtinId="9" hidden="1"/>
    <cellStyle name="Followed Hyperlink" xfId="36441" builtinId="9" hidden="1"/>
    <cellStyle name="Followed Hyperlink" xfId="36442" builtinId="9" hidden="1"/>
    <cellStyle name="Followed Hyperlink" xfId="36443" builtinId="9" hidden="1"/>
    <cellStyle name="Followed Hyperlink" xfId="36444" builtinId="9" hidden="1"/>
    <cellStyle name="Followed Hyperlink" xfId="36445" builtinId="9" hidden="1"/>
    <cellStyle name="Followed Hyperlink" xfId="36446" builtinId="9" hidden="1"/>
    <cellStyle name="Followed Hyperlink" xfId="36447"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5" builtinId="9" hidden="1"/>
    <cellStyle name="Followed Hyperlink" xfId="36586" builtinId="9" hidden="1"/>
    <cellStyle name="Followed Hyperlink" xfId="36587" builtinId="9" hidden="1"/>
    <cellStyle name="Followed Hyperlink" xfId="36588" builtinId="9" hidden="1"/>
    <cellStyle name="Followed Hyperlink" xfId="36589" builtinId="9" hidden="1"/>
    <cellStyle name="Followed Hyperlink" xfId="36590" builtinId="9" hidden="1"/>
    <cellStyle name="Followed Hyperlink" xfId="36591" builtinId="9" hidden="1"/>
    <cellStyle name="Followed Hyperlink" xfId="36592" builtinId="9" hidden="1"/>
    <cellStyle name="Followed Hyperlink" xfId="36593" builtinId="9" hidden="1"/>
    <cellStyle name="Followed Hyperlink" xfId="36594" builtinId="9" hidden="1"/>
    <cellStyle name="Followed Hyperlink" xfId="36595" builtinId="9" hidden="1"/>
    <cellStyle name="Followed Hyperlink" xfId="36596" builtinId="9" hidden="1"/>
    <cellStyle name="Followed Hyperlink" xfId="36597" builtinId="9" hidden="1"/>
    <cellStyle name="Followed Hyperlink" xfId="36598" builtinId="9" hidden="1"/>
    <cellStyle name="Followed Hyperlink" xfId="36599" builtinId="9" hidden="1"/>
    <cellStyle name="Followed Hyperlink" xfId="36600" builtinId="9" hidden="1"/>
    <cellStyle name="Followed Hyperlink" xfId="36601" builtinId="9" hidden="1"/>
    <cellStyle name="Followed Hyperlink" xfId="36602" builtinId="9" hidden="1"/>
    <cellStyle name="Followed Hyperlink" xfId="36603" builtinId="9" hidden="1"/>
    <cellStyle name="Followed Hyperlink" xfId="36604" builtinId="9" hidden="1"/>
    <cellStyle name="Followed Hyperlink" xfId="36605" builtinId="9" hidden="1"/>
    <cellStyle name="Followed Hyperlink" xfId="36606" builtinId="9" hidden="1"/>
    <cellStyle name="Followed Hyperlink" xfId="36607" builtinId="9" hidden="1"/>
    <cellStyle name="Followed Hyperlink" xfId="36608" builtinId="9" hidden="1"/>
    <cellStyle name="Followed Hyperlink" xfId="36609" builtinId="9" hidden="1"/>
    <cellStyle name="Followed Hyperlink" xfId="36610" builtinId="9" hidden="1"/>
    <cellStyle name="Followed Hyperlink" xfId="36611" builtinId="9" hidden="1"/>
    <cellStyle name="Followed Hyperlink" xfId="36612" builtinId="9" hidden="1"/>
    <cellStyle name="Followed Hyperlink" xfId="36613" builtinId="9" hidden="1"/>
    <cellStyle name="Followed Hyperlink" xfId="36614" builtinId="9" hidden="1"/>
    <cellStyle name="Followed Hyperlink" xfId="36615" builtinId="9" hidden="1"/>
    <cellStyle name="Followed Hyperlink" xfId="36616" builtinId="9" hidden="1"/>
    <cellStyle name="Followed Hyperlink" xfId="36617" builtinId="9" hidden="1"/>
    <cellStyle name="Followed Hyperlink" xfId="36618" builtinId="9" hidden="1"/>
    <cellStyle name="Followed Hyperlink" xfId="36619" builtinId="9" hidden="1"/>
    <cellStyle name="Followed Hyperlink" xfId="36620" builtinId="9" hidden="1"/>
    <cellStyle name="Followed Hyperlink" xfId="36621" builtinId="9" hidden="1"/>
    <cellStyle name="Followed Hyperlink" xfId="36622" builtinId="9" hidden="1"/>
    <cellStyle name="Followed Hyperlink" xfId="36623" builtinId="9" hidden="1"/>
    <cellStyle name="Followed Hyperlink" xfId="36624" builtinId="9" hidden="1"/>
    <cellStyle name="Followed Hyperlink" xfId="36625" builtinId="9" hidden="1"/>
    <cellStyle name="Followed Hyperlink" xfId="36626" builtinId="9" hidden="1"/>
    <cellStyle name="Followed Hyperlink" xfId="36627" builtinId="9" hidden="1"/>
    <cellStyle name="Followed Hyperlink" xfId="36628" builtinId="9" hidden="1"/>
    <cellStyle name="Followed Hyperlink" xfId="36629" builtinId="9" hidden="1"/>
    <cellStyle name="Followed Hyperlink" xfId="36630" builtinId="9" hidden="1"/>
    <cellStyle name="Followed Hyperlink" xfId="36631" builtinId="9" hidden="1"/>
    <cellStyle name="Followed Hyperlink" xfId="36632" builtinId="9" hidden="1"/>
    <cellStyle name="Followed Hyperlink" xfId="36633" builtinId="9" hidden="1"/>
    <cellStyle name="Followed Hyperlink" xfId="36634" builtinId="9" hidden="1"/>
    <cellStyle name="Followed Hyperlink" xfId="36635" builtinId="9" hidden="1"/>
    <cellStyle name="Followed Hyperlink" xfId="36636" builtinId="9" hidden="1"/>
    <cellStyle name="Followed Hyperlink" xfId="36637" builtinId="9" hidden="1"/>
    <cellStyle name="Followed Hyperlink" xfId="36638" builtinId="9" hidden="1"/>
    <cellStyle name="Followed Hyperlink" xfId="36639" builtinId="9" hidden="1"/>
    <cellStyle name="Followed Hyperlink" xfId="36640" builtinId="9" hidden="1"/>
    <cellStyle name="Followed Hyperlink" xfId="36641" builtinId="9" hidden="1"/>
    <cellStyle name="Followed Hyperlink" xfId="36642" builtinId="9" hidden="1"/>
    <cellStyle name="Followed Hyperlink" xfId="36643" builtinId="9" hidden="1"/>
    <cellStyle name="Followed Hyperlink" xfId="36644" builtinId="9" hidden="1"/>
    <cellStyle name="Followed Hyperlink" xfId="36645" builtinId="9" hidden="1"/>
    <cellStyle name="Followed Hyperlink" xfId="36646" builtinId="9" hidden="1"/>
    <cellStyle name="Followed Hyperlink" xfId="36647" builtinId="9" hidden="1"/>
    <cellStyle name="Followed Hyperlink" xfId="36648" builtinId="9" hidden="1"/>
    <cellStyle name="Followed Hyperlink" xfId="36649" builtinId="9" hidden="1"/>
    <cellStyle name="Followed Hyperlink" xfId="36650" builtinId="9" hidden="1"/>
    <cellStyle name="Followed Hyperlink" xfId="36651" builtinId="9" hidden="1"/>
    <cellStyle name="Followed Hyperlink" xfId="36652"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3" builtinId="9" hidden="1"/>
    <cellStyle name="Followed Hyperlink" xfId="37184" builtinId="9" hidden="1"/>
    <cellStyle name="Followed Hyperlink" xfId="37185" builtinId="9" hidden="1"/>
    <cellStyle name="Followed Hyperlink" xfId="37186" builtinId="9" hidden="1"/>
    <cellStyle name="Followed Hyperlink" xfId="37187" builtinId="9" hidden="1"/>
    <cellStyle name="Followed Hyperlink" xfId="37188" builtinId="9" hidden="1"/>
    <cellStyle name="Followed Hyperlink" xfId="37189" builtinId="9" hidden="1"/>
    <cellStyle name="Followed Hyperlink" xfId="37190" builtinId="9" hidden="1"/>
    <cellStyle name="Followed Hyperlink" xfId="37191" builtinId="9" hidden="1"/>
    <cellStyle name="Followed Hyperlink" xfId="37192" builtinId="9" hidden="1"/>
    <cellStyle name="Followed Hyperlink" xfId="37193" builtinId="9" hidden="1"/>
    <cellStyle name="Followed Hyperlink" xfId="37194" builtinId="9" hidden="1"/>
    <cellStyle name="Followed Hyperlink" xfId="37195" builtinId="9" hidden="1"/>
    <cellStyle name="Followed Hyperlink" xfId="37196" builtinId="9" hidden="1"/>
    <cellStyle name="Followed Hyperlink" xfId="37197" builtinId="9" hidden="1"/>
    <cellStyle name="Followed Hyperlink" xfId="37198" builtinId="9" hidden="1"/>
    <cellStyle name="Followed Hyperlink" xfId="37199" builtinId="9" hidden="1"/>
    <cellStyle name="Followed Hyperlink" xfId="37200" builtinId="9" hidden="1"/>
    <cellStyle name="Followed Hyperlink" xfId="37201" builtinId="9" hidden="1"/>
    <cellStyle name="Followed Hyperlink" xfId="37202" builtinId="9" hidden="1"/>
    <cellStyle name="Followed Hyperlink" xfId="37203" builtinId="9" hidden="1"/>
    <cellStyle name="Followed Hyperlink" xfId="37204" builtinId="9" hidden="1"/>
    <cellStyle name="Followed Hyperlink" xfId="37205" builtinId="9" hidden="1"/>
    <cellStyle name="Followed Hyperlink" xfId="37206" builtinId="9" hidden="1"/>
    <cellStyle name="Followed Hyperlink" xfId="37207" builtinId="9" hidden="1"/>
    <cellStyle name="Followed Hyperlink" xfId="37208" builtinId="9" hidden="1"/>
    <cellStyle name="Followed Hyperlink" xfId="37210" builtinId="9" hidden="1"/>
    <cellStyle name="Followed Hyperlink" xfId="37212" builtinId="9" hidden="1"/>
    <cellStyle name="Followed Hyperlink" xfId="35340" builtinId="9" hidden="1"/>
    <cellStyle name="Followed Hyperlink" xfId="36792" builtinId="9" hidden="1"/>
    <cellStyle name="Followed Hyperlink" xfId="36170" builtinId="9" hidden="1"/>
    <cellStyle name="Followed Hyperlink" xfId="35755" builtinId="9" hidden="1"/>
    <cellStyle name="Followed Hyperlink" xfId="35547" builtinId="9" hidden="1"/>
    <cellStyle name="Followed Hyperlink" xfId="32334" builtinId="9" hidden="1"/>
    <cellStyle name="Followed Hyperlink" xfId="34523" builtinId="9" hidden="1"/>
    <cellStyle name="Followed Hyperlink" xfId="34735" builtinId="9" hidden="1"/>
    <cellStyle name="Followed Hyperlink" xfId="33536" builtinId="9" hidden="1"/>
    <cellStyle name="Followed Hyperlink" xfId="33964" builtinId="9" hidden="1"/>
    <cellStyle name="Followed Hyperlink" xfId="27980" builtinId="9" hidden="1"/>
    <cellStyle name="Followed Hyperlink" xfId="28445" builtinId="9" hidden="1"/>
    <cellStyle name="Followed Hyperlink" xfId="26433" builtinId="9" hidden="1"/>
    <cellStyle name="Followed Hyperlink" xfId="37214" builtinId="9" hidden="1"/>
    <cellStyle name="Followed Hyperlink" xfId="37216" builtinId="9" hidden="1"/>
    <cellStyle name="Followed Hyperlink" xfId="37218" builtinId="9" hidden="1"/>
    <cellStyle name="Followed Hyperlink" xfId="32336"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84"/>
    <cellStyle name="Heading 3 10 2 11" xfId="14954"/>
    <cellStyle name="Heading 3 10 2 12" xfId="634"/>
    <cellStyle name="Heading 3 10 2 2" xfId="998"/>
    <cellStyle name="Heading 3 10 2 2 10" xfId="8102"/>
    <cellStyle name="Heading 3 10 2 2 2" xfId="1437"/>
    <cellStyle name="Heading 3 10 2 2 2 2" xfId="3496"/>
    <cellStyle name="Heading 3 10 2 2 2 2 2" xfId="13916"/>
    <cellStyle name="Heading 3 10 2 2 2 3" xfId="11869"/>
    <cellStyle name="Heading 3 10 2 2 3" xfId="1683"/>
    <cellStyle name="Heading 3 10 2 2 3 2" xfId="12114"/>
    <cellStyle name="Heading 3 10 2 2 4" xfId="1931"/>
    <cellStyle name="Heading 3 10 2 2 4 2" xfId="12358"/>
    <cellStyle name="Heading 3 10 2 2 5" xfId="2178"/>
    <cellStyle name="Heading 3 10 2 2 5 2" xfId="12603"/>
    <cellStyle name="Heading 3 10 2 2 6" xfId="2416"/>
    <cellStyle name="Heading 3 10 2 2 6 2" xfId="12841"/>
    <cellStyle name="Heading 3 10 2 2 7" xfId="2663"/>
    <cellStyle name="Heading 3 10 2 2 7 2" xfId="13086"/>
    <cellStyle name="Heading 3 10 2 2 8" xfId="3271"/>
    <cellStyle name="Heading 3 10 2 2 8 2" xfId="13691"/>
    <cellStyle name="Heading 3 10 2 2 9" xfId="8562"/>
    <cellStyle name="Heading 3 10 2 2 9 2" xfId="11435"/>
    <cellStyle name="Heading 3 10 2 3" xfId="1224"/>
    <cellStyle name="Heading 3 10 2 3 2" xfId="3254"/>
    <cellStyle name="Heading 3 10 2 3 2 2" xfId="13674"/>
    <cellStyle name="Heading 3 10 2 3 3" xfId="11658"/>
    <cellStyle name="Heading 3 10 2 4" xfId="961"/>
    <cellStyle name="Heading 3 10 2 4 2" xfId="11412"/>
    <cellStyle name="Heading 3 10 2 5" xfId="1666"/>
    <cellStyle name="Heading 3 10 2 5 2" xfId="12097"/>
    <cellStyle name="Heading 3 10 2 6" xfId="1914"/>
    <cellStyle name="Heading 3 10 2 6 2" xfId="12341"/>
    <cellStyle name="Heading 3 10 2 7" xfId="2161"/>
    <cellStyle name="Heading 3 10 2 7 2" xfId="12586"/>
    <cellStyle name="Heading 3 10 2 8" xfId="2400"/>
    <cellStyle name="Heading 3 10 2 8 2" xfId="12825"/>
    <cellStyle name="Heading 3 10 2 9" xfId="2646"/>
    <cellStyle name="Heading 3 10 2 9 2" xfId="13069"/>
    <cellStyle name="Heading 3 10 3" xfId="465"/>
    <cellStyle name="Heading 3 10 3 10" xfId="6082"/>
    <cellStyle name="Heading 3 10 3 11" xfId="14385"/>
    <cellStyle name="Heading 3 10 3 12" xfId="1145"/>
    <cellStyle name="Heading 3 10 3 2" xfId="1580"/>
    <cellStyle name="Heading 3 10 3 2 2" xfId="3409"/>
    <cellStyle name="Heading 3 10 3 2 2 2" xfId="13829"/>
    <cellStyle name="Heading 3 10 3 2 3" xfId="12012"/>
    <cellStyle name="Heading 3 10 3 3" xfId="1826"/>
    <cellStyle name="Heading 3 10 3 3 2" xfId="3639"/>
    <cellStyle name="Heading 3 10 3 3 2 2" xfId="14059"/>
    <cellStyle name="Heading 3 10 3 3 3" xfId="12257"/>
    <cellStyle name="Heading 3 10 3 4" xfId="2074"/>
    <cellStyle name="Heading 3 10 3 4 2" xfId="12501"/>
    <cellStyle name="Heading 3 10 3 5" xfId="2321"/>
    <cellStyle name="Heading 3 10 3 5 2" xfId="12746"/>
    <cellStyle name="Heading 3 10 3 6" xfId="2560"/>
    <cellStyle name="Heading 3 10 3 6 2" xfId="12985"/>
    <cellStyle name="Heading 3 10 3 7" xfId="2806"/>
    <cellStyle name="Heading 3 10 3 7 2" xfId="13229"/>
    <cellStyle name="Heading 3 10 3 8" xfId="3240"/>
    <cellStyle name="Heading 3 10 3 8 2" xfId="13660"/>
    <cellStyle name="Heading 3 10 3 9" xfId="8706"/>
    <cellStyle name="Heading 3 10 3 9 2" xfId="11579"/>
    <cellStyle name="Heading 3 10 4" xfId="1137"/>
    <cellStyle name="Heading 3 10 4 10" xfId="7472"/>
    <cellStyle name="Heading 3 10 4 11" xfId="17433"/>
    <cellStyle name="Heading 3 10 4 2" xfId="1572"/>
    <cellStyle name="Heading 3 10 4 2 2" xfId="3631"/>
    <cellStyle name="Heading 3 10 4 2 2 2" xfId="14051"/>
    <cellStyle name="Heading 3 10 4 2 3" xfId="12004"/>
    <cellStyle name="Heading 3 10 4 3" xfId="1818"/>
    <cellStyle name="Heading 3 10 4 3 2" xfId="12249"/>
    <cellStyle name="Heading 3 10 4 4" xfId="2066"/>
    <cellStyle name="Heading 3 10 4 4 2" xfId="12493"/>
    <cellStyle name="Heading 3 10 4 5" xfId="2313"/>
    <cellStyle name="Heading 3 10 4 5 2" xfId="12738"/>
    <cellStyle name="Heading 3 10 4 6" xfId="2552"/>
    <cellStyle name="Heading 3 10 4 6 2" xfId="12977"/>
    <cellStyle name="Heading 3 10 4 7" xfId="2798"/>
    <cellStyle name="Heading 3 10 4 7 2" xfId="13221"/>
    <cellStyle name="Heading 3 10 4 8" xfId="3232"/>
    <cellStyle name="Heading 3 10 4 8 2" xfId="13652"/>
    <cellStyle name="Heading 3 10 4 9" xfId="8698"/>
    <cellStyle name="Heading 3 10 4 9 2" xfId="11571"/>
    <cellStyle name="Heading 3 10 5" xfId="8536"/>
    <cellStyle name="Heading 3 10 6" xfId="17030"/>
    <cellStyle name="Heading 3 10 7" xfId="17923"/>
    <cellStyle name="Heading 3 10 8" xfId="531"/>
    <cellStyle name="Heading 3 11" xfId="362"/>
    <cellStyle name="Heading 3 2" xfId="363"/>
    <cellStyle name="Heading 3 2 2" xfId="472"/>
    <cellStyle name="Heading 3 2 2 10" xfId="10777"/>
    <cellStyle name="Heading 3 2 2 11" xfId="16610"/>
    <cellStyle name="Heading 3 2 2 12" xfId="635"/>
    <cellStyle name="Heading 3 2 2 2" xfId="999"/>
    <cellStyle name="Heading 3 2 2 2 10" xfId="10747"/>
    <cellStyle name="Heading 3 2 2 2 2" xfId="1438"/>
    <cellStyle name="Heading 3 2 2 2 2 2" xfId="3497"/>
    <cellStyle name="Heading 3 2 2 2 2 2 2" xfId="13917"/>
    <cellStyle name="Heading 3 2 2 2 2 3" xfId="11870"/>
    <cellStyle name="Heading 3 2 2 2 3" xfId="1684"/>
    <cellStyle name="Heading 3 2 2 2 3 2" xfId="12115"/>
    <cellStyle name="Heading 3 2 2 2 4" xfId="1932"/>
    <cellStyle name="Heading 3 2 2 2 4 2" xfId="12359"/>
    <cellStyle name="Heading 3 2 2 2 5" xfId="2179"/>
    <cellStyle name="Heading 3 2 2 2 5 2" xfId="12604"/>
    <cellStyle name="Heading 3 2 2 2 6" xfId="2417"/>
    <cellStyle name="Heading 3 2 2 2 6 2" xfId="12842"/>
    <cellStyle name="Heading 3 2 2 2 7" xfId="2664"/>
    <cellStyle name="Heading 3 2 2 2 7 2" xfId="13087"/>
    <cellStyle name="Heading 3 2 2 2 8" xfId="3272"/>
    <cellStyle name="Heading 3 2 2 2 8 2" xfId="13692"/>
    <cellStyle name="Heading 3 2 2 2 9" xfId="8563"/>
    <cellStyle name="Heading 3 2 2 2 9 2" xfId="11436"/>
    <cellStyle name="Heading 3 2 2 3" xfId="1223"/>
    <cellStyle name="Heading 3 2 2 3 2" xfId="3253"/>
    <cellStyle name="Heading 3 2 2 3 2 2" xfId="13673"/>
    <cellStyle name="Heading 3 2 2 3 3" xfId="11657"/>
    <cellStyle name="Heading 3 2 2 4" xfId="960"/>
    <cellStyle name="Heading 3 2 2 4 2" xfId="11411"/>
    <cellStyle name="Heading 3 2 2 5" xfId="1665"/>
    <cellStyle name="Heading 3 2 2 5 2" xfId="12096"/>
    <cellStyle name="Heading 3 2 2 6" xfId="1913"/>
    <cellStyle name="Heading 3 2 2 6 2" xfId="12340"/>
    <cellStyle name="Heading 3 2 2 7" xfId="2160"/>
    <cellStyle name="Heading 3 2 2 7 2" xfId="12585"/>
    <cellStyle name="Heading 3 2 2 8" xfId="2399"/>
    <cellStyle name="Heading 3 2 2 8 2" xfId="12824"/>
    <cellStyle name="Heading 3 2 2 9" xfId="2645"/>
    <cellStyle name="Heading 3 2 2 9 2" xfId="13068"/>
    <cellStyle name="Heading 3 2 3" xfId="480"/>
    <cellStyle name="Heading 3 2 3 10" xfId="5845"/>
    <cellStyle name="Heading 3 2 3 11" xfId="15468"/>
    <cellStyle name="Heading 3 2 3 12" xfId="1144"/>
    <cellStyle name="Heading 3 2 3 2" xfId="1579"/>
    <cellStyle name="Heading 3 2 3 2 2" xfId="3408"/>
    <cellStyle name="Heading 3 2 3 2 2 2" xfId="13828"/>
    <cellStyle name="Heading 3 2 3 2 3" xfId="12011"/>
    <cellStyle name="Heading 3 2 3 3" xfId="1825"/>
    <cellStyle name="Heading 3 2 3 3 2" xfId="3638"/>
    <cellStyle name="Heading 3 2 3 3 2 2" xfId="14058"/>
    <cellStyle name="Heading 3 2 3 3 3" xfId="12256"/>
    <cellStyle name="Heading 3 2 3 4" xfId="2073"/>
    <cellStyle name="Heading 3 2 3 4 2" xfId="12500"/>
    <cellStyle name="Heading 3 2 3 5" xfId="2320"/>
    <cellStyle name="Heading 3 2 3 5 2" xfId="12745"/>
    <cellStyle name="Heading 3 2 3 6" xfId="2559"/>
    <cellStyle name="Heading 3 2 3 6 2" xfId="12984"/>
    <cellStyle name="Heading 3 2 3 7" xfId="2805"/>
    <cellStyle name="Heading 3 2 3 7 2" xfId="13228"/>
    <cellStyle name="Heading 3 2 3 8" xfId="3239"/>
    <cellStyle name="Heading 3 2 3 8 2" xfId="13659"/>
    <cellStyle name="Heading 3 2 3 9" xfId="8705"/>
    <cellStyle name="Heading 3 2 3 9 2" xfId="11578"/>
    <cellStyle name="Heading 3 2 4" xfId="1149"/>
    <cellStyle name="Heading 3 2 4 10" xfId="5467"/>
    <cellStyle name="Heading 3 2 4 11" xfId="18481"/>
    <cellStyle name="Heading 3 2 4 2" xfId="1584"/>
    <cellStyle name="Heading 3 2 4 2 2" xfId="3643"/>
    <cellStyle name="Heading 3 2 4 2 2 2" xfId="14063"/>
    <cellStyle name="Heading 3 2 4 2 3" xfId="12016"/>
    <cellStyle name="Heading 3 2 4 3" xfId="1830"/>
    <cellStyle name="Heading 3 2 4 3 2" xfId="12261"/>
    <cellStyle name="Heading 3 2 4 4" xfId="2078"/>
    <cellStyle name="Heading 3 2 4 4 2" xfId="12505"/>
    <cellStyle name="Heading 3 2 4 5" xfId="2325"/>
    <cellStyle name="Heading 3 2 4 5 2" xfId="12750"/>
    <cellStyle name="Heading 3 2 4 6" xfId="2564"/>
    <cellStyle name="Heading 3 2 4 6 2" xfId="12989"/>
    <cellStyle name="Heading 3 2 4 7" xfId="2810"/>
    <cellStyle name="Heading 3 2 4 7 2" xfId="13233"/>
    <cellStyle name="Heading 3 2 4 8" xfId="3244"/>
    <cellStyle name="Heading 3 2 4 8 2" xfId="13664"/>
    <cellStyle name="Heading 3 2 4 9" xfId="8710"/>
    <cellStyle name="Heading 3 2 4 9 2" xfId="11583"/>
    <cellStyle name="Heading 3 2 5" xfId="8781"/>
    <cellStyle name="Heading 3 2 6" xfId="18134"/>
    <cellStyle name="Heading 3 2 7" xfId="14401"/>
    <cellStyle name="Heading 3 2 8" xfId="532"/>
    <cellStyle name="Heading 3 3" xfId="364"/>
    <cellStyle name="Heading 3 3 2" xfId="473"/>
    <cellStyle name="Heading 3 3 2 10" xfId="8783"/>
    <cellStyle name="Heading 3 3 2 11" xfId="15172"/>
    <cellStyle name="Heading 3 3 2 12" xfId="636"/>
    <cellStyle name="Heading 3 3 2 2" xfId="1000"/>
    <cellStyle name="Heading 3 3 2 2 10" xfId="10319"/>
    <cellStyle name="Heading 3 3 2 2 2" xfId="1439"/>
    <cellStyle name="Heading 3 3 2 2 2 2" xfId="3498"/>
    <cellStyle name="Heading 3 3 2 2 2 2 2" xfId="13918"/>
    <cellStyle name="Heading 3 3 2 2 2 3" xfId="11871"/>
    <cellStyle name="Heading 3 3 2 2 3" xfId="1685"/>
    <cellStyle name="Heading 3 3 2 2 3 2" xfId="12116"/>
    <cellStyle name="Heading 3 3 2 2 4" xfId="1933"/>
    <cellStyle name="Heading 3 3 2 2 4 2" xfId="12360"/>
    <cellStyle name="Heading 3 3 2 2 5" xfId="2180"/>
    <cellStyle name="Heading 3 3 2 2 5 2" xfId="12605"/>
    <cellStyle name="Heading 3 3 2 2 6" xfId="2418"/>
    <cellStyle name="Heading 3 3 2 2 6 2" xfId="12843"/>
    <cellStyle name="Heading 3 3 2 2 7" xfId="2665"/>
    <cellStyle name="Heading 3 3 2 2 7 2" xfId="13088"/>
    <cellStyle name="Heading 3 3 2 2 8" xfId="3273"/>
    <cellStyle name="Heading 3 3 2 2 8 2" xfId="13693"/>
    <cellStyle name="Heading 3 3 2 2 9" xfId="8564"/>
    <cellStyle name="Heading 3 3 2 2 9 2" xfId="11437"/>
    <cellStyle name="Heading 3 3 2 3" xfId="1222"/>
    <cellStyle name="Heading 3 3 2 3 2" xfId="3252"/>
    <cellStyle name="Heading 3 3 2 3 2 2" xfId="13672"/>
    <cellStyle name="Heading 3 3 2 3 3" xfId="11656"/>
    <cellStyle name="Heading 3 3 2 4" xfId="904"/>
    <cellStyle name="Heading 3 3 2 4 2" xfId="11372"/>
    <cellStyle name="Heading 3 3 2 5" xfId="1664"/>
    <cellStyle name="Heading 3 3 2 5 2" xfId="12095"/>
    <cellStyle name="Heading 3 3 2 6" xfId="1912"/>
    <cellStyle name="Heading 3 3 2 6 2" xfId="12339"/>
    <cellStyle name="Heading 3 3 2 7" xfId="2159"/>
    <cellStyle name="Heading 3 3 2 7 2" xfId="12584"/>
    <cellStyle name="Heading 3 3 2 8" xfId="2398"/>
    <cellStyle name="Heading 3 3 2 8 2" xfId="12823"/>
    <cellStyle name="Heading 3 3 2 9" xfId="2644"/>
    <cellStyle name="Heading 3 3 2 9 2" xfId="13067"/>
    <cellStyle name="Heading 3 3 3" xfId="466"/>
    <cellStyle name="Heading 3 3 3 10" xfId="5601"/>
    <cellStyle name="Heading 3 3 3 11" xfId="14406"/>
    <cellStyle name="Heading 3 3 3 12" xfId="1143"/>
    <cellStyle name="Heading 3 3 3 2" xfId="1578"/>
    <cellStyle name="Heading 3 3 3 2 2" xfId="3407"/>
    <cellStyle name="Heading 3 3 3 2 2 2" xfId="13827"/>
    <cellStyle name="Heading 3 3 3 2 3" xfId="12010"/>
    <cellStyle name="Heading 3 3 3 3" xfId="1824"/>
    <cellStyle name="Heading 3 3 3 3 2" xfId="3637"/>
    <cellStyle name="Heading 3 3 3 3 2 2" xfId="14057"/>
    <cellStyle name="Heading 3 3 3 3 3" xfId="12255"/>
    <cellStyle name="Heading 3 3 3 4" xfId="2072"/>
    <cellStyle name="Heading 3 3 3 4 2" xfId="12499"/>
    <cellStyle name="Heading 3 3 3 5" xfId="2319"/>
    <cellStyle name="Heading 3 3 3 5 2" xfId="12744"/>
    <cellStyle name="Heading 3 3 3 6" xfId="2558"/>
    <cellStyle name="Heading 3 3 3 6 2" xfId="12983"/>
    <cellStyle name="Heading 3 3 3 7" xfId="2804"/>
    <cellStyle name="Heading 3 3 3 7 2" xfId="13227"/>
    <cellStyle name="Heading 3 3 3 8" xfId="3238"/>
    <cellStyle name="Heading 3 3 3 8 2" xfId="13658"/>
    <cellStyle name="Heading 3 3 3 9" xfId="8704"/>
    <cellStyle name="Heading 3 3 3 9 2" xfId="11577"/>
    <cellStyle name="Heading 3 3 4" xfId="1136"/>
    <cellStyle name="Heading 3 3 4 10" xfId="5446"/>
    <cellStyle name="Heading 3 3 4 11" xfId="19038"/>
    <cellStyle name="Heading 3 3 4 2" xfId="1571"/>
    <cellStyle name="Heading 3 3 4 2 2" xfId="3630"/>
    <cellStyle name="Heading 3 3 4 2 2 2" xfId="14050"/>
    <cellStyle name="Heading 3 3 4 2 3" xfId="12003"/>
    <cellStyle name="Heading 3 3 4 3" xfId="1817"/>
    <cellStyle name="Heading 3 3 4 3 2" xfId="12248"/>
    <cellStyle name="Heading 3 3 4 4" xfId="2065"/>
    <cellStyle name="Heading 3 3 4 4 2" xfId="12492"/>
    <cellStyle name="Heading 3 3 4 5" xfId="2312"/>
    <cellStyle name="Heading 3 3 4 5 2" xfId="12737"/>
    <cellStyle name="Heading 3 3 4 6" xfId="2551"/>
    <cellStyle name="Heading 3 3 4 6 2" xfId="12976"/>
    <cellStyle name="Heading 3 3 4 7" xfId="2797"/>
    <cellStyle name="Heading 3 3 4 7 2" xfId="13220"/>
    <cellStyle name="Heading 3 3 4 8" xfId="3231"/>
    <cellStyle name="Heading 3 3 4 8 2" xfId="13651"/>
    <cellStyle name="Heading 3 3 4 9" xfId="8697"/>
    <cellStyle name="Heading 3 3 4 9 2" xfId="11570"/>
    <cellStyle name="Heading 3 3 5" xfId="10780"/>
    <cellStyle name="Heading 3 3 6" xfId="17924"/>
    <cellStyle name="Heading 3 3 7" xfId="15247"/>
    <cellStyle name="Heading 3 3 8" xfId="533"/>
    <cellStyle name="Heading 3 4" xfId="365"/>
    <cellStyle name="Heading 3 4 2" xfId="474"/>
    <cellStyle name="Heading 3 4 2 10" xfId="10758"/>
    <cellStyle name="Heading 3 4 2 11" xfId="16824"/>
    <cellStyle name="Heading 3 4 2 12" xfId="637"/>
    <cellStyle name="Heading 3 4 2 2" xfId="1001"/>
    <cellStyle name="Heading 3 4 2 2 10" xfId="10084"/>
    <cellStyle name="Heading 3 4 2 2 2" xfId="1440"/>
    <cellStyle name="Heading 3 4 2 2 2 2" xfId="3499"/>
    <cellStyle name="Heading 3 4 2 2 2 2 2" xfId="13919"/>
    <cellStyle name="Heading 3 4 2 2 2 3" xfId="11872"/>
    <cellStyle name="Heading 3 4 2 2 3" xfId="1686"/>
    <cellStyle name="Heading 3 4 2 2 3 2" xfId="12117"/>
    <cellStyle name="Heading 3 4 2 2 4" xfId="1934"/>
    <cellStyle name="Heading 3 4 2 2 4 2" xfId="12361"/>
    <cellStyle name="Heading 3 4 2 2 5" xfId="2181"/>
    <cellStyle name="Heading 3 4 2 2 5 2" xfId="12606"/>
    <cellStyle name="Heading 3 4 2 2 6" xfId="2419"/>
    <cellStyle name="Heading 3 4 2 2 6 2" xfId="12844"/>
    <cellStyle name="Heading 3 4 2 2 7" xfId="2666"/>
    <cellStyle name="Heading 3 4 2 2 7 2" xfId="13089"/>
    <cellStyle name="Heading 3 4 2 2 8" xfId="3274"/>
    <cellStyle name="Heading 3 4 2 2 8 2" xfId="13694"/>
    <cellStyle name="Heading 3 4 2 2 9" xfId="8565"/>
    <cellStyle name="Heading 3 4 2 2 9 2" xfId="11438"/>
    <cellStyle name="Heading 3 4 2 3" xfId="1221"/>
    <cellStyle name="Heading 3 4 2 3 2" xfId="3251"/>
    <cellStyle name="Heading 3 4 2 3 2 2" xfId="13671"/>
    <cellStyle name="Heading 3 4 2 3 3" xfId="11655"/>
    <cellStyle name="Heading 3 4 2 4" xfId="959"/>
    <cellStyle name="Heading 3 4 2 4 2" xfId="11410"/>
    <cellStyle name="Heading 3 4 2 5" xfId="1663"/>
    <cellStyle name="Heading 3 4 2 5 2" xfId="12094"/>
    <cellStyle name="Heading 3 4 2 6" xfId="1911"/>
    <cellStyle name="Heading 3 4 2 6 2" xfId="12338"/>
    <cellStyle name="Heading 3 4 2 7" xfId="2158"/>
    <cellStyle name="Heading 3 4 2 7 2" xfId="12583"/>
    <cellStyle name="Heading 3 4 2 8" xfId="2397"/>
    <cellStyle name="Heading 3 4 2 8 2" xfId="12822"/>
    <cellStyle name="Heading 3 4 2 9" xfId="2643"/>
    <cellStyle name="Heading 3 4 2 9 2" xfId="13066"/>
    <cellStyle name="Heading 3 4 3" xfId="467"/>
    <cellStyle name="Heading 3 4 3 10" xfId="7153"/>
    <cellStyle name="Heading 3 4 3 11" xfId="15248"/>
    <cellStyle name="Heading 3 4 3 12" xfId="1142"/>
    <cellStyle name="Heading 3 4 3 2" xfId="1577"/>
    <cellStyle name="Heading 3 4 3 2 2" xfId="3406"/>
    <cellStyle name="Heading 3 4 3 2 2 2" xfId="13826"/>
    <cellStyle name="Heading 3 4 3 2 3" xfId="12009"/>
    <cellStyle name="Heading 3 4 3 3" xfId="1823"/>
    <cellStyle name="Heading 3 4 3 3 2" xfId="3636"/>
    <cellStyle name="Heading 3 4 3 3 2 2" xfId="14056"/>
    <cellStyle name="Heading 3 4 3 3 3" xfId="12254"/>
    <cellStyle name="Heading 3 4 3 4" xfId="2071"/>
    <cellStyle name="Heading 3 4 3 4 2" xfId="12498"/>
    <cellStyle name="Heading 3 4 3 5" xfId="2318"/>
    <cellStyle name="Heading 3 4 3 5 2" xfId="12743"/>
    <cellStyle name="Heading 3 4 3 6" xfId="2557"/>
    <cellStyle name="Heading 3 4 3 6 2" xfId="12982"/>
    <cellStyle name="Heading 3 4 3 7" xfId="2803"/>
    <cellStyle name="Heading 3 4 3 7 2" xfId="13226"/>
    <cellStyle name="Heading 3 4 3 8" xfId="3237"/>
    <cellStyle name="Heading 3 4 3 8 2" xfId="13657"/>
    <cellStyle name="Heading 3 4 3 9" xfId="8703"/>
    <cellStyle name="Heading 3 4 3 9 2" xfId="11576"/>
    <cellStyle name="Heading 3 4 4" xfId="1135"/>
    <cellStyle name="Heading 3 4 4 10" xfId="4681"/>
    <cellStyle name="Heading 3 4 4 11" xfId="18272"/>
    <cellStyle name="Heading 3 4 4 2" xfId="1570"/>
    <cellStyle name="Heading 3 4 4 2 2" xfId="3629"/>
    <cellStyle name="Heading 3 4 4 2 2 2" xfId="14049"/>
    <cellStyle name="Heading 3 4 4 2 3" xfId="12002"/>
    <cellStyle name="Heading 3 4 4 3" xfId="1816"/>
    <cellStyle name="Heading 3 4 4 3 2" xfId="12247"/>
    <cellStyle name="Heading 3 4 4 4" xfId="2064"/>
    <cellStyle name="Heading 3 4 4 4 2" xfId="12491"/>
    <cellStyle name="Heading 3 4 4 5" xfId="2311"/>
    <cellStyle name="Heading 3 4 4 5 2" xfId="12736"/>
    <cellStyle name="Heading 3 4 4 6" xfId="2550"/>
    <cellStyle name="Heading 3 4 4 6 2" xfId="12975"/>
    <cellStyle name="Heading 3 4 4 7" xfId="2796"/>
    <cellStyle name="Heading 3 4 4 7 2" xfId="13219"/>
    <cellStyle name="Heading 3 4 4 8" xfId="3230"/>
    <cellStyle name="Heading 3 4 4 8 2" xfId="13650"/>
    <cellStyle name="Heading 3 4 4 9" xfId="8696"/>
    <cellStyle name="Heading 3 4 4 9 2" xfId="11569"/>
    <cellStyle name="Heading 3 4 5" xfId="10186"/>
    <cellStyle name="Heading 3 4 6" xfId="17713"/>
    <cellStyle name="Heading 3 4 7" xfId="15268"/>
    <cellStyle name="Heading 3 4 8" xfId="534"/>
    <cellStyle name="Heading 3 5" xfId="366"/>
    <cellStyle name="Heading 3 5 2" xfId="475"/>
    <cellStyle name="Heading 3 5 2 10" xfId="8538"/>
    <cellStyle name="Heading 3 5 2 11" xfId="15393"/>
    <cellStyle name="Heading 3 5 2 12" xfId="638"/>
    <cellStyle name="Heading 3 5 2 2" xfId="1002"/>
    <cellStyle name="Heading 3 5 2 2 10" xfId="9851"/>
    <cellStyle name="Heading 3 5 2 2 2" xfId="1441"/>
    <cellStyle name="Heading 3 5 2 2 2 2" xfId="3500"/>
    <cellStyle name="Heading 3 5 2 2 2 2 2" xfId="13920"/>
    <cellStyle name="Heading 3 5 2 2 2 3" xfId="11873"/>
    <cellStyle name="Heading 3 5 2 2 3" xfId="1687"/>
    <cellStyle name="Heading 3 5 2 2 3 2" xfId="12118"/>
    <cellStyle name="Heading 3 5 2 2 4" xfId="1935"/>
    <cellStyle name="Heading 3 5 2 2 4 2" xfId="12362"/>
    <cellStyle name="Heading 3 5 2 2 5" xfId="2182"/>
    <cellStyle name="Heading 3 5 2 2 5 2" xfId="12607"/>
    <cellStyle name="Heading 3 5 2 2 6" xfId="2420"/>
    <cellStyle name="Heading 3 5 2 2 6 2" xfId="12845"/>
    <cellStyle name="Heading 3 5 2 2 7" xfId="2667"/>
    <cellStyle name="Heading 3 5 2 2 7 2" xfId="13090"/>
    <cellStyle name="Heading 3 5 2 2 8" xfId="3275"/>
    <cellStyle name="Heading 3 5 2 2 8 2" xfId="13695"/>
    <cellStyle name="Heading 3 5 2 2 9" xfId="8566"/>
    <cellStyle name="Heading 3 5 2 2 9 2" xfId="11439"/>
    <cellStyle name="Heading 3 5 2 3" xfId="1220"/>
    <cellStyle name="Heading 3 5 2 3 2" xfId="3250"/>
    <cellStyle name="Heading 3 5 2 3 2 2" xfId="13670"/>
    <cellStyle name="Heading 3 5 2 3 3" xfId="11654"/>
    <cellStyle name="Heading 3 5 2 4" xfId="958"/>
    <cellStyle name="Heading 3 5 2 4 2" xfId="11409"/>
    <cellStyle name="Heading 3 5 2 5" xfId="1662"/>
    <cellStyle name="Heading 3 5 2 5 2" xfId="12093"/>
    <cellStyle name="Heading 3 5 2 6" xfId="1910"/>
    <cellStyle name="Heading 3 5 2 6 2" xfId="12337"/>
    <cellStyle name="Heading 3 5 2 7" xfId="2157"/>
    <cellStyle name="Heading 3 5 2 7 2" xfId="12582"/>
    <cellStyle name="Heading 3 5 2 8" xfId="2396"/>
    <cellStyle name="Heading 3 5 2 8 2" xfId="12821"/>
    <cellStyle name="Heading 3 5 2 9" xfId="2642"/>
    <cellStyle name="Heading 3 5 2 9 2" xfId="13065"/>
    <cellStyle name="Heading 3 5 3" xfId="464"/>
    <cellStyle name="Heading 3 5 3 10" xfId="5356"/>
    <cellStyle name="Heading 3 5 3 11" xfId="15028"/>
    <cellStyle name="Heading 3 5 3 12" xfId="1141"/>
    <cellStyle name="Heading 3 5 3 2" xfId="1576"/>
    <cellStyle name="Heading 3 5 3 2 2" xfId="3405"/>
    <cellStyle name="Heading 3 5 3 2 2 2" xfId="13825"/>
    <cellStyle name="Heading 3 5 3 2 3" xfId="12008"/>
    <cellStyle name="Heading 3 5 3 3" xfId="1822"/>
    <cellStyle name="Heading 3 5 3 3 2" xfId="3635"/>
    <cellStyle name="Heading 3 5 3 3 2 2" xfId="14055"/>
    <cellStyle name="Heading 3 5 3 3 3" xfId="12253"/>
    <cellStyle name="Heading 3 5 3 4" xfId="2070"/>
    <cellStyle name="Heading 3 5 3 4 2" xfId="12497"/>
    <cellStyle name="Heading 3 5 3 5" xfId="2317"/>
    <cellStyle name="Heading 3 5 3 5 2" xfId="12742"/>
    <cellStyle name="Heading 3 5 3 6" xfId="2556"/>
    <cellStyle name="Heading 3 5 3 6 2" xfId="12981"/>
    <cellStyle name="Heading 3 5 3 7" xfId="2802"/>
    <cellStyle name="Heading 3 5 3 7 2" xfId="13225"/>
    <cellStyle name="Heading 3 5 3 8" xfId="3236"/>
    <cellStyle name="Heading 3 5 3 8 2" xfId="13656"/>
    <cellStyle name="Heading 3 5 3 9" xfId="8702"/>
    <cellStyle name="Heading 3 5 3 9 2" xfId="11575"/>
    <cellStyle name="Heading 3 5 4" xfId="1130"/>
    <cellStyle name="Heading 3 5 4 10" xfId="5199"/>
    <cellStyle name="Heading 3 5 4 11" xfId="3934"/>
    <cellStyle name="Heading 3 5 4 2" xfId="1568"/>
    <cellStyle name="Heading 3 5 4 2 2" xfId="3627"/>
    <cellStyle name="Heading 3 5 4 2 2 2" xfId="14047"/>
    <cellStyle name="Heading 3 5 4 2 3" xfId="12000"/>
    <cellStyle name="Heading 3 5 4 3" xfId="1814"/>
    <cellStyle name="Heading 3 5 4 3 2" xfId="12245"/>
    <cellStyle name="Heading 3 5 4 4" xfId="2062"/>
    <cellStyle name="Heading 3 5 4 4 2" xfId="12489"/>
    <cellStyle name="Heading 3 5 4 5" xfId="2309"/>
    <cellStyle name="Heading 3 5 4 5 2" xfId="12734"/>
    <cellStyle name="Heading 3 5 4 6" xfId="2548"/>
    <cellStyle name="Heading 3 5 4 6 2" xfId="12973"/>
    <cellStyle name="Heading 3 5 4 7" xfId="2794"/>
    <cellStyle name="Heading 3 5 4 7 2" xfId="13217"/>
    <cellStyle name="Heading 3 5 4 8" xfId="3228"/>
    <cellStyle name="Heading 3 5 4 8 2" xfId="13648"/>
    <cellStyle name="Heading 3 5 4 9" xfId="8694"/>
    <cellStyle name="Heading 3 5 4 9 2" xfId="11567"/>
    <cellStyle name="Heading 3 5 5" xfId="9947"/>
    <cellStyle name="Heading 3 5 6" xfId="17504"/>
    <cellStyle name="Heading 3 5 7" xfId="15048"/>
    <cellStyle name="Heading 3 5 8" xfId="535"/>
    <cellStyle name="Heading 3 6" xfId="367"/>
    <cellStyle name="Heading 3 6 2" xfId="476"/>
    <cellStyle name="Heading 3 6 2 10" xfId="9217"/>
    <cellStyle name="Heading 3 6 2 11" xfId="15612"/>
    <cellStyle name="Heading 3 6 2 12" xfId="639"/>
    <cellStyle name="Heading 3 6 2 2" xfId="1003"/>
    <cellStyle name="Heading 3 6 2 2 10" xfId="9613"/>
    <cellStyle name="Heading 3 6 2 2 2" xfId="1442"/>
    <cellStyle name="Heading 3 6 2 2 2 2" xfId="3501"/>
    <cellStyle name="Heading 3 6 2 2 2 2 2" xfId="13921"/>
    <cellStyle name="Heading 3 6 2 2 2 3" xfId="11874"/>
    <cellStyle name="Heading 3 6 2 2 3" xfId="1688"/>
    <cellStyle name="Heading 3 6 2 2 3 2" xfId="12119"/>
    <cellStyle name="Heading 3 6 2 2 4" xfId="1936"/>
    <cellStyle name="Heading 3 6 2 2 4 2" xfId="12363"/>
    <cellStyle name="Heading 3 6 2 2 5" xfId="2183"/>
    <cellStyle name="Heading 3 6 2 2 5 2" xfId="12608"/>
    <cellStyle name="Heading 3 6 2 2 6" xfId="2421"/>
    <cellStyle name="Heading 3 6 2 2 6 2" xfId="12846"/>
    <cellStyle name="Heading 3 6 2 2 7" xfId="2668"/>
    <cellStyle name="Heading 3 6 2 2 7 2" xfId="13091"/>
    <cellStyle name="Heading 3 6 2 2 8" xfId="3276"/>
    <cellStyle name="Heading 3 6 2 2 8 2" xfId="13696"/>
    <cellStyle name="Heading 3 6 2 2 9" xfId="8567"/>
    <cellStyle name="Heading 3 6 2 2 9 2" xfId="11440"/>
    <cellStyle name="Heading 3 6 2 3" xfId="914"/>
    <cellStyle name="Heading 3 6 2 3 2" xfId="3249"/>
    <cellStyle name="Heading 3 6 2 3 2 2" xfId="13669"/>
    <cellStyle name="Heading 3 6 2 3 3" xfId="11381"/>
    <cellStyle name="Heading 3 6 2 4" xfId="957"/>
    <cellStyle name="Heading 3 6 2 4 2" xfId="11408"/>
    <cellStyle name="Heading 3 6 2 5" xfId="1661"/>
    <cellStyle name="Heading 3 6 2 5 2" xfId="12092"/>
    <cellStyle name="Heading 3 6 2 6" xfId="1909"/>
    <cellStyle name="Heading 3 6 2 6 2" xfId="12336"/>
    <cellStyle name="Heading 3 6 2 7" xfId="2156"/>
    <cellStyle name="Heading 3 6 2 7 2" xfId="12581"/>
    <cellStyle name="Heading 3 6 2 8" xfId="943"/>
    <cellStyle name="Heading 3 6 2 8 2" xfId="11399"/>
    <cellStyle name="Heading 3 6 2 9" xfId="2641"/>
    <cellStyle name="Heading 3 6 2 9 2" xfId="13064"/>
    <cellStyle name="Heading 3 6 3" xfId="463"/>
    <cellStyle name="Heading 3 6 3 10" xfId="6926"/>
    <cellStyle name="Heading 3 6 3 11" xfId="14400"/>
    <cellStyle name="Heading 3 6 3 12" xfId="1140"/>
    <cellStyle name="Heading 3 6 3 2" xfId="1575"/>
    <cellStyle name="Heading 3 6 3 2 2" xfId="3404"/>
    <cellStyle name="Heading 3 6 3 2 2 2" xfId="13824"/>
    <cellStyle name="Heading 3 6 3 2 3" xfId="12007"/>
    <cellStyle name="Heading 3 6 3 3" xfId="1821"/>
    <cellStyle name="Heading 3 6 3 3 2" xfId="3634"/>
    <cellStyle name="Heading 3 6 3 3 2 2" xfId="14054"/>
    <cellStyle name="Heading 3 6 3 3 3" xfId="12252"/>
    <cellStyle name="Heading 3 6 3 4" xfId="2069"/>
    <cellStyle name="Heading 3 6 3 4 2" xfId="12496"/>
    <cellStyle name="Heading 3 6 3 5" xfId="2316"/>
    <cellStyle name="Heading 3 6 3 5 2" xfId="12741"/>
    <cellStyle name="Heading 3 6 3 6" xfId="2555"/>
    <cellStyle name="Heading 3 6 3 6 2" xfId="12980"/>
    <cellStyle name="Heading 3 6 3 7" xfId="2801"/>
    <cellStyle name="Heading 3 6 3 7 2" xfId="13224"/>
    <cellStyle name="Heading 3 6 3 8" xfId="3235"/>
    <cellStyle name="Heading 3 6 3 8 2" xfId="13655"/>
    <cellStyle name="Heading 3 6 3 9" xfId="8701"/>
    <cellStyle name="Heading 3 6 3 9 2" xfId="11574"/>
    <cellStyle name="Heading 3 6 4" xfId="1134"/>
    <cellStyle name="Heading 3 6 4 10" xfId="6167"/>
    <cellStyle name="Heading 3 6 4 11" xfId="17642"/>
    <cellStyle name="Heading 3 6 4 2" xfId="1569"/>
    <cellStyle name="Heading 3 6 4 2 2" xfId="3628"/>
    <cellStyle name="Heading 3 6 4 2 2 2" xfId="14048"/>
    <cellStyle name="Heading 3 6 4 2 3" xfId="12001"/>
    <cellStyle name="Heading 3 6 4 3" xfId="1815"/>
    <cellStyle name="Heading 3 6 4 3 2" xfId="12246"/>
    <cellStyle name="Heading 3 6 4 4" xfId="2063"/>
    <cellStyle name="Heading 3 6 4 4 2" xfId="12490"/>
    <cellStyle name="Heading 3 6 4 5" xfId="2310"/>
    <cellStyle name="Heading 3 6 4 5 2" xfId="12735"/>
    <cellStyle name="Heading 3 6 4 6" xfId="2549"/>
    <cellStyle name="Heading 3 6 4 6 2" xfId="12974"/>
    <cellStyle name="Heading 3 6 4 7" xfId="2795"/>
    <cellStyle name="Heading 3 6 4 7 2" xfId="13218"/>
    <cellStyle name="Heading 3 6 4 8" xfId="3229"/>
    <cellStyle name="Heading 3 6 4 8 2" xfId="13649"/>
    <cellStyle name="Heading 3 6 4 9" xfId="8695"/>
    <cellStyle name="Heading 3 6 4 9 2" xfId="11568"/>
    <cellStyle name="Heading 3 6 5" xfId="9717"/>
    <cellStyle name="Heading 3 6 6" xfId="11392"/>
    <cellStyle name="Heading 3 6 7" xfId="16700"/>
    <cellStyle name="Heading 3 6 8" xfId="536"/>
    <cellStyle name="Heading 3 7" xfId="368"/>
    <cellStyle name="Heading 3 7 2" xfId="477"/>
    <cellStyle name="Heading 3 7 2 10" xfId="9457"/>
    <cellStyle name="Heading 3 7 2 11" xfId="14390"/>
    <cellStyle name="Heading 3 7 2 12" xfId="640"/>
    <cellStyle name="Heading 3 7 2 2" xfId="1004"/>
    <cellStyle name="Heading 3 7 2 2 10" xfId="11135"/>
    <cellStyle name="Heading 3 7 2 2 2" xfId="1443"/>
    <cellStyle name="Heading 3 7 2 2 2 2" xfId="3502"/>
    <cellStyle name="Heading 3 7 2 2 2 2 2" xfId="13922"/>
    <cellStyle name="Heading 3 7 2 2 2 3" xfId="11875"/>
    <cellStyle name="Heading 3 7 2 2 3" xfId="1689"/>
    <cellStyle name="Heading 3 7 2 2 3 2" xfId="12120"/>
    <cellStyle name="Heading 3 7 2 2 4" xfId="1937"/>
    <cellStyle name="Heading 3 7 2 2 4 2" xfId="12364"/>
    <cellStyle name="Heading 3 7 2 2 5" xfId="2184"/>
    <cellStyle name="Heading 3 7 2 2 5 2" xfId="12609"/>
    <cellStyle name="Heading 3 7 2 2 6" xfId="2422"/>
    <cellStyle name="Heading 3 7 2 2 6 2" xfId="12847"/>
    <cellStyle name="Heading 3 7 2 2 7" xfId="2669"/>
    <cellStyle name="Heading 3 7 2 2 7 2" xfId="13092"/>
    <cellStyle name="Heading 3 7 2 2 8" xfId="3277"/>
    <cellStyle name="Heading 3 7 2 2 8 2" xfId="13697"/>
    <cellStyle name="Heading 3 7 2 2 9" xfId="8568"/>
    <cellStyle name="Heading 3 7 2 2 9 2" xfId="11441"/>
    <cellStyle name="Heading 3 7 2 3" xfId="907"/>
    <cellStyle name="Heading 3 7 2 3 2" xfId="3248"/>
    <cellStyle name="Heading 3 7 2 3 2 2" xfId="13668"/>
    <cellStyle name="Heading 3 7 2 3 3" xfId="11375"/>
    <cellStyle name="Heading 3 7 2 4" xfId="956"/>
    <cellStyle name="Heading 3 7 2 4 2" xfId="11407"/>
    <cellStyle name="Heading 3 7 2 5" xfId="1660"/>
    <cellStyle name="Heading 3 7 2 5 2" xfId="12091"/>
    <cellStyle name="Heading 3 7 2 6" xfId="1908"/>
    <cellStyle name="Heading 3 7 2 6 2" xfId="12335"/>
    <cellStyle name="Heading 3 7 2 7" xfId="2155"/>
    <cellStyle name="Heading 3 7 2 7 2" xfId="12580"/>
    <cellStyle name="Heading 3 7 2 8" xfId="909"/>
    <cellStyle name="Heading 3 7 2 8 2" xfId="11377"/>
    <cellStyle name="Heading 3 7 2 9" xfId="2640"/>
    <cellStyle name="Heading 3 7 2 9 2" xfId="13063"/>
    <cellStyle name="Heading 3 7 3" xfId="468"/>
    <cellStyle name="Heading 3 7 3 10" xfId="5436"/>
    <cellStyle name="Heading 3 7 3 11" xfId="14388"/>
    <cellStyle name="Heading 3 7 3 12" xfId="1139"/>
    <cellStyle name="Heading 3 7 3 2" xfId="1574"/>
    <cellStyle name="Heading 3 7 3 2 2" xfId="3403"/>
    <cellStyle name="Heading 3 7 3 2 2 2" xfId="13823"/>
    <cellStyle name="Heading 3 7 3 2 3" xfId="12006"/>
    <cellStyle name="Heading 3 7 3 3" xfId="1820"/>
    <cellStyle name="Heading 3 7 3 3 2" xfId="3633"/>
    <cellStyle name="Heading 3 7 3 3 2 2" xfId="14053"/>
    <cellStyle name="Heading 3 7 3 3 3" xfId="12251"/>
    <cellStyle name="Heading 3 7 3 4" xfId="2068"/>
    <cellStyle name="Heading 3 7 3 4 2" xfId="12495"/>
    <cellStyle name="Heading 3 7 3 5" xfId="2315"/>
    <cellStyle name="Heading 3 7 3 5 2" xfId="12740"/>
    <cellStyle name="Heading 3 7 3 6" xfId="2554"/>
    <cellStyle name="Heading 3 7 3 6 2" xfId="12979"/>
    <cellStyle name="Heading 3 7 3 7" xfId="2800"/>
    <cellStyle name="Heading 3 7 3 7 2" xfId="13223"/>
    <cellStyle name="Heading 3 7 3 8" xfId="3234"/>
    <cellStyle name="Heading 3 7 3 8 2" xfId="13654"/>
    <cellStyle name="Heading 3 7 3 9" xfId="8700"/>
    <cellStyle name="Heading 3 7 3 9 2" xfId="11573"/>
    <cellStyle name="Heading 3 7 4" xfId="1146"/>
    <cellStyle name="Heading 3 7 4 10" xfId="6326"/>
    <cellStyle name="Heading 3 7 4 11" xfId="19246"/>
    <cellStyle name="Heading 3 7 4 2" xfId="1581"/>
    <cellStyle name="Heading 3 7 4 2 2" xfId="3640"/>
    <cellStyle name="Heading 3 7 4 2 2 2" xfId="14060"/>
    <cellStyle name="Heading 3 7 4 2 3" xfId="12013"/>
    <cellStyle name="Heading 3 7 4 3" xfId="1827"/>
    <cellStyle name="Heading 3 7 4 3 2" xfId="12258"/>
    <cellStyle name="Heading 3 7 4 4" xfId="2075"/>
    <cellStyle name="Heading 3 7 4 4 2" xfId="12502"/>
    <cellStyle name="Heading 3 7 4 5" xfId="2322"/>
    <cellStyle name="Heading 3 7 4 5 2" xfId="12747"/>
    <cellStyle name="Heading 3 7 4 6" xfId="2561"/>
    <cellStyle name="Heading 3 7 4 6 2" xfId="12986"/>
    <cellStyle name="Heading 3 7 4 7" xfId="2807"/>
    <cellStyle name="Heading 3 7 4 7 2" xfId="13230"/>
    <cellStyle name="Heading 3 7 4 8" xfId="3241"/>
    <cellStyle name="Heading 3 7 4 8 2" xfId="13661"/>
    <cellStyle name="Heading 3 7 4 9" xfId="8707"/>
    <cellStyle name="Heading 3 7 4 9 2" xfId="11580"/>
    <cellStyle name="Heading 3 7 5" xfId="9478"/>
    <cellStyle name="Heading 3 7 6" xfId="18898"/>
    <cellStyle name="Heading 3 7 7" xfId="14830"/>
    <cellStyle name="Heading 3 7 8" xfId="537"/>
    <cellStyle name="Heading 3 8" xfId="369"/>
    <cellStyle name="Heading 3 8 2" xfId="478"/>
    <cellStyle name="Heading 3 8 2 10" xfId="9695"/>
    <cellStyle name="Heading 3 8 2 11" xfId="15828"/>
    <cellStyle name="Heading 3 8 2 12" xfId="641"/>
    <cellStyle name="Heading 3 8 2 2" xfId="1005"/>
    <cellStyle name="Heading 3 8 2 2 10" xfId="9374"/>
    <cellStyle name="Heading 3 8 2 2 2" xfId="1444"/>
    <cellStyle name="Heading 3 8 2 2 2 2" xfId="3503"/>
    <cellStyle name="Heading 3 8 2 2 2 2 2" xfId="13923"/>
    <cellStyle name="Heading 3 8 2 2 2 3" xfId="11876"/>
    <cellStyle name="Heading 3 8 2 2 3" xfId="1690"/>
    <cellStyle name="Heading 3 8 2 2 3 2" xfId="12121"/>
    <cellStyle name="Heading 3 8 2 2 4" xfId="1938"/>
    <cellStyle name="Heading 3 8 2 2 4 2" xfId="12365"/>
    <cellStyle name="Heading 3 8 2 2 5" xfId="2185"/>
    <cellStyle name="Heading 3 8 2 2 5 2" xfId="12610"/>
    <cellStyle name="Heading 3 8 2 2 6" xfId="2423"/>
    <cellStyle name="Heading 3 8 2 2 6 2" xfId="12848"/>
    <cellStyle name="Heading 3 8 2 2 7" xfId="2670"/>
    <cellStyle name="Heading 3 8 2 2 7 2" xfId="13093"/>
    <cellStyle name="Heading 3 8 2 2 8" xfId="3278"/>
    <cellStyle name="Heading 3 8 2 2 8 2" xfId="13698"/>
    <cellStyle name="Heading 3 8 2 2 9" xfId="8569"/>
    <cellStyle name="Heading 3 8 2 2 9 2" xfId="11442"/>
    <cellStyle name="Heading 3 8 2 3" xfId="918"/>
    <cellStyle name="Heading 3 8 2 3 2" xfId="3247"/>
    <cellStyle name="Heading 3 8 2 3 2 2" xfId="13667"/>
    <cellStyle name="Heading 3 8 2 3 3" xfId="11383"/>
    <cellStyle name="Heading 3 8 2 4" xfId="955"/>
    <cellStyle name="Heading 3 8 2 4 2" xfId="11406"/>
    <cellStyle name="Heading 3 8 2 5" xfId="1659"/>
    <cellStyle name="Heading 3 8 2 5 2" xfId="12090"/>
    <cellStyle name="Heading 3 8 2 6" xfId="1907"/>
    <cellStyle name="Heading 3 8 2 6 2" xfId="12334"/>
    <cellStyle name="Heading 3 8 2 7" xfId="2154"/>
    <cellStyle name="Heading 3 8 2 7 2" xfId="12579"/>
    <cellStyle name="Heading 3 8 2 8" xfId="929"/>
    <cellStyle name="Heading 3 8 2 8 2" xfId="11389"/>
    <cellStyle name="Heading 3 8 2 9" xfId="2639"/>
    <cellStyle name="Heading 3 8 2 9 2" xfId="13062"/>
    <cellStyle name="Heading 3 8 3" xfId="469"/>
    <cellStyle name="Heading 3 8 3 10" xfId="5946"/>
    <cellStyle name="Heading 3 8 3 11" xfId="16466"/>
    <cellStyle name="Heading 3 8 3 12" xfId="1150"/>
    <cellStyle name="Heading 3 8 3 2" xfId="1585"/>
    <cellStyle name="Heading 3 8 3 2 2" xfId="3410"/>
    <cellStyle name="Heading 3 8 3 2 2 2" xfId="13830"/>
    <cellStyle name="Heading 3 8 3 2 3" xfId="12017"/>
    <cellStyle name="Heading 3 8 3 3" xfId="1831"/>
    <cellStyle name="Heading 3 8 3 3 2" xfId="3644"/>
    <cellStyle name="Heading 3 8 3 3 2 2" xfId="14064"/>
    <cellStyle name="Heading 3 8 3 3 3" xfId="12262"/>
    <cellStyle name="Heading 3 8 3 4" xfId="2079"/>
    <cellStyle name="Heading 3 8 3 4 2" xfId="12506"/>
    <cellStyle name="Heading 3 8 3 5" xfId="2326"/>
    <cellStyle name="Heading 3 8 3 5 2" xfId="12751"/>
    <cellStyle name="Heading 3 8 3 6" xfId="2565"/>
    <cellStyle name="Heading 3 8 3 6 2" xfId="12990"/>
    <cellStyle name="Heading 3 8 3 7" xfId="2811"/>
    <cellStyle name="Heading 3 8 3 7 2" xfId="13234"/>
    <cellStyle name="Heading 3 8 3 8" xfId="3245"/>
    <cellStyle name="Heading 3 8 3 8 2" xfId="13665"/>
    <cellStyle name="Heading 3 8 3 9" xfId="8711"/>
    <cellStyle name="Heading 3 8 3 9 2" xfId="11584"/>
    <cellStyle name="Heading 3 8 4" xfId="1147"/>
    <cellStyle name="Heading 3 8 4 10" xfId="497"/>
    <cellStyle name="Heading 3 8 4 11" xfId="17852"/>
    <cellStyle name="Heading 3 8 4 2" xfId="1582"/>
    <cellStyle name="Heading 3 8 4 2 2" xfId="3641"/>
    <cellStyle name="Heading 3 8 4 2 2 2" xfId="14061"/>
    <cellStyle name="Heading 3 8 4 2 3" xfId="12014"/>
    <cellStyle name="Heading 3 8 4 3" xfId="1828"/>
    <cellStyle name="Heading 3 8 4 3 2" xfId="12259"/>
    <cellStyle name="Heading 3 8 4 4" xfId="2076"/>
    <cellStyle name="Heading 3 8 4 4 2" xfId="12503"/>
    <cellStyle name="Heading 3 8 4 5" xfId="2323"/>
    <cellStyle name="Heading 3 8 4 5 2" xfId="12748"/>
    <cellStyle name="Heading 3 8 4 6" xfId="2562"/>
    <cellStyle name="Heading 3 8 4 6 2" xfId="12987"/>
    <cellStyle name="Heading 3 8 4 7" xfId="2808"/>
    <cellStyle name="Heading 3 8 4 7 2" xfId="13231"/>
    <cellStyle name="Heading 3 8 4 8" xfId="3242"/>
    <cellStyle name="Heading 3 8 4 8 2" xfId="13662"/>
    <cellStyle name="Heading 3 8 4 9" xfId="8708"/>
    <cellStyle name="Heading 3 8 4 9 2" xfId="11581"/>
    <cellStyle name="Heading 3 8 5" xfId="9238"/>
    <cellStyle name="Heading 3 8 6" xfId="17101"/>
    <cellStyle name="Heading 3 8 7" xfId="7385"/>
    <cellStyle name="Heading 3 8 8" xfId="538"/>
    <cellStyle name="Heading 3 9" xfId="370"/>
    <cellStyle name="Heading 3 9 2" xfId="479"/>
    <cellStyle name="Heading 3 9 2 10" xfId="9926"/>
    <cellStyle name="Heading 3 9 2 11" xfId="16047"/>
    <cellStyle name="Heading 3 9 2 12" xfId="642"/>
    <cellStyle name="Heading 3 9 2 2" xfId="1006"/>
    <cellStyle name="Heading 3 9 2 2 10" xfId="10910"/>
    <cellStyle name="Heading 3 9 2 2 2" xfId="1445"/>
    <cellStyle name="Heading 3 9 2 2 2 2" xfId="3504"/>
    <cellStyle name="Heading 3 9 2 2 2 2 2" xfId="13924"/>
    <cellStyle name="Heading 3 9 2 2 2 3" xfId="11877"/>
    <cellStyle name="Heading 3 9 2 2 3" xfId="1691"/>
    <cellStyle name="Heading 3 9 2 2 3 2" xfId="12122"/>
    <cellStyle name="Heading 3 9 2 2 4" xfId="1939"/>
    <cellStyle name="Heading 3 9 2 2 4 2" xfId="12366"/>
    <cellStyle name="Heading 3 9 2 2 5" xfId="2186"/>
    <cellStyle name="Heading 3 9 2 2 5 2" xfId="12611"/>
    <cellStyle name="Heading 3 9 2 2 6" xfId="2424"/>
    <cellStyle name="Heading 3 9 2 2 6 2" xfId="12849"/>
    <cellStyle name="Heading 3 9 2 2 7" xfId="2671"/>
    <cellStyle name="Heading 3 9 2 2 7 2" xfId="13094"/>
    <cellStyle name="Heading 3 9 2 2 8" xfId="3279"/>
    <cellStyle name="Heading 3 9 2 2 8 2" xfId="13699"/>
    <cellStyle name="Heading 3 9 2 2 9" xfId="8570"/>
    <cellStyle name="Heading 3 9 2 2 9 2" xfId="11443"/>
    <cellStyle name="Heading 3 9 2 3" xfId="919"/>
    <cellStyle name="Heading 3 9 2 3 2" xfId="3246"/>
    <cellStyle name="Heading 3 9 2 3 2 2" xfId="13666"/>
    <cellStyle name="Heading 3 9 2 3 3" xfId="11384"/>
    <cellStyle name="Heading 3 9 2 4" xfId="970"/>
    <cellStyle name="Heading 3 9 2 4 2" xfId="11420"/>
    <cellStyle name="Heading 3 9 2 5" xfId="1658"/>
    <cellStyle name="Heading 3 9 2 5 2" xfId="12089"/>
    <cellStyle name="Heading 3 9 2 6" xfId="1906"/>
    <cellStyle name="Heading 3 9 2 6 2" xfId="12333"/>
    <cellStyle name="Heading 3 9 2 7" xfId="2153"/>
    <cellStyle name="Heading 3 9 2 7 2" xfId="12578"/>
    <cellStyle name="Heading 3 9 2 8" xfId="916"/>
    <cellStyle name="Heading 3 9 2 8 2" xfId="11382"/>
    <cellStyle name="Heading 3 9 2 9" xfId="2638"/>
    <cellStyle name="Heading 3 9 2 9 2" xfId="13061"/>
    <cellStyle name="Heading 3 9 3" xfId="470"/>
    <cellStyle name="Heading 3 9 3 10" xfId="5114"/>
    <cellStyle name="Heading 3 9 3 11" xfId="14386"/>
    <cellStyle name="Heading 3 9 3 12" xfId="1138"/>
    <cellStyle name="Heading 3 9 3 2" xfId="1573"/>
    <cellStyle name="Heading 3 9 3 2 2" xfId="3402"/>
    <cellStyle name="Heading 3 9 3 2 2 2" xfId="13822"/>
    <cellStyle name="Heading 3 9 3 2 3" xfId="12005"/>
    <cellStyle name="Heading 3 9 3 3" xfId="1819"/>
    <cellStyle name="Heading 3 9 3 3 2" xfId="3632"/>
    <cellStyle name="Heading 3 9 3 3 2 2" xfId="14052"/>
    <cellStyle name="Heading 3 9 3 3 3" xfId="12250"/>
    <cellStyle name="Heading 3 9 3 4" xfId="2067"/>
    <cellStyle name="Heading 3 9 3 4 2" xfId="12494"/>
    <cellStyle name="Heading 3 9 3 5" xfId="2314"/>
    <cellStyle name="Heading 3 9 3 5 2" xfId="12739"/>
    <cellStyle name="Heading 3 9 3 6" xfId="2553"/>
    <cellStyle name="Heading 3 9 3 6 2" xfId="12978"/>
    <cellStyle name="Heading 3 9 3 7" xfId="2799"/>
    <cellStyle name="Heading 3 9 3 7 2" xfId="13222"/>
    <cellStyle name="Heading 3 9 3 8" xfId="3233"/>
    <cellStyle name="Heading 3 9 3 8 2" xfId="13653"/>
    <cellStyle name="Heading 3 9 3 9" xfId="8699"/>
    <cellStyle name="Heading 3 9 3 9 2" xfId="11572"/>
    <cellStyle name="Heading 3 9 4" xfId="1148"/>
    <cellStyle name="Heading 3 9 4 10" xfId="4043"/>
    <cellStyle name="Heading 3 9 4 11" xfId="18063"/>
    <cellStyle name="Heading 3 9 4 2" xfId="1583"/>
    <cellStyle name="Heading 3 9 4 2 2" xfId="3642"/>
    <cellStyle name="Heading 3 9 4 2 2 2" xfId="14062"/>
    <cellStyle name="Heading 3 9 4 2 3" xfId="12015"/>
    <cellStyle name="Heading 3 9 4 3" xfId="1829"/>
    <cellStyle name="Heading 3 9 4 3 2" xfId="12260"/>
    <cellStyle name="Heading 3 9 4 4" xfId="2077"/>
    <cellStyle name="Heading 3 9 4 4 2" xfId="12504"/>
    <cellStyle name="Heading 3 9 4 5" xfId="2324"/>
    <cellStyle name="Heading 3 9 4 5 2" xfId="12749"/>
    <cellStyle name="Heading 3 9 4 6" xfId="2563"/>
    <cellStyle name="Heading 3 9 4 6 2" xfId="12988"/>
    <cellStyle name="Heading 3 9 4 7" xfId="2809"/>
    <cellStyle name="Heading 3 9 4 7 2" xfId="13232"/>
    <cellStyle name="Heading 3 9 4 8" xfId="3243"/>
    <cellStyle name="Heading 3 9 4 8 2" xfId="13663"/>
    <cellStyle name="Heading 3 9 4 9" xfId="8709"/>
    <cellStyle name="Heading 3 9 4 9 2" xfId="11582"/>
    <cellStyle name="Heading 3 9 5" xfId="11000"/>
    <cellStyle name="Heading 3 9 6" xfId="18915"/>
    <cellStyle name="Heading 3 9 7" xfId="14418"/>
    <cellStyle name="Heading 3 9 8" xfId="539"/>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617" builtinId="8" hidden="1"/>
    <cellStyle name="Hyperlink" xfId="61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714" builtinId="8" hidden="1"/>
    <cellStyle name="Hyperlink" xfId="3716"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163" builtinId="8" hidden="1"/>
    <cellStyle name="Hyperlink" xfId="416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7232" builtinId="8" hidden="1"/>
    <cellStyle name="Hyperlink" xfId="7234" builtinId="8" hidden="1"/>
    <cellStyle name="Hyperlink" xfId="4690" builtinId="8" hidden="1"/>
    <cellStyle name="Hyperlink" xfId="6330" builtinId="8" hidden="1"/>
    <cellStyle name="Hyperlink" xfId="5849" builtinId="8" hidden="1"/>
    <cellStyle name="Hyperlink" xfId="7156" builtinId="8" hidden="1"/>
    <cellStyle name="Hyperlink" xfId="6930" builtinId="8" hidden="1"/>
    <cellStyle name="Hyperlink" xfId="4685" builtinId="8" hidden="1"/>
    <cellStyle name="Hyperlink" xfId="5927" builtinId="8" hidden="1"/>
    <cellStyle name="Hyperlink" xfId="5447" builtinId="8" hidden="1"/>
    <cellStyle name="Hyperlink" xfId="4978" builtinId="8" hidden="1"/>
    <cellStyle name="Hyperlink" xfId="4181" builtinId="8" hidden="1"/>
    <cellStyle name="Hyperlink" xfId="4023" builtinId="8" hidden="1"/>
    <cellStyle name="Hyperlink" xfId="6324" builtinId="8" hidden="1"/>
    <cellStyle name="Hyperlink" xfId="5843" builtinId="8" hidden="1"/>
    <cellStyle name="Hyperlink" xfId="5354" builtinId="8" hidden="1"/>
    <cellStyle name="Hyperlink" xfId="5112" builtinId="8" hidden="1"/>
    <cellStyle name="Hyperlink" xfId="6765" builtinId="8" hidden="1"/>
    <cellStyle name="Hyperlink" xfId="6087" builtinId="8" hidden="1"/>
    <cellStyle name="Hyperlink" xfId="5606" builtinId="8" hidden="1"/>
    <cellStyle name="Hyperlink" xfId="5361" builtinId="8" hidden="1"/>
    <cellStyle name="Hyperlink" xfId="5119" builtinId="8" hidden="1"/>
    <cellStyle name="Hyperlink" xfId="6172" builtinId="8" hidden="1"/>
    <cellStyle name="Hyperlink" xfId="5691" builtinId="8" hidden="1"/>
    <cellStyle name="Hyperlink" xfId="5204" builtinId="8" hidden="1"/>
    <cellStyle name="Hyperlink" xfId="6778" builtinId="8" hidden="1"/>
    <cellStyle name="Hyperlink" xfId="6795" builtinId="8" hidden="1"/>
    <cellStyle name="Hyperlink" xfId="5944" builtinId="8" hidden="1"/>
    <cellStyle name="Hyperlink" xfId="5465" builtinId="8" hidden="1"/>
    <cellStyle name="Hyperlink" xfId="7018" builtinId="8" hidden="1"/>
    <cellStyle name="Hyperlink" xfId="4540" builtinId="8" hidden="1"/>
    <cellStyle name="Hyperlink" xfId="4022" builtinId="8" hidden="1"/>
    <cellStyle name="Hyperlink" xfId="4021" builtinId="8" hidden="1"/>
    <cellStyle name="Hyperlink" xfId="4019" builtinId="8" hidden="1"/>
    <cellStyle name="Hyperlink" xfId="4017" builtinId="8" hidden="1"/>
    <cellStyle name="Hyperlink" xfId="4015" builtinId="8" hidden="1"/>
    <cellStyle name="Hyperlink" xfId="4013" builtinId="8" hidden="1"/>
    <cellStyle name="Hyperlink" xfId="498" builtinId="8" hidden="1"/>
    <cellStyle name="Hyperlink" xfId="4010" builtinId="8" hidden="1"/>
    <cellStyle name="Hyperlink" xfId="4008" builtinId="8" hidden="1"/>
    <cellStyle name="Hyperlink" xfId="4006" builtinId="8" hidden="1"/>
    <cellStyle name="Hyperlink" xfId="4004" builtinId="8" hidden="1"/>
    <cellStyle name="Hyperlink" xfId="4002" builtinId="8" hidden="1"/>
    <cellStyle name="Hyperlink" xfId="4001" builtinId="8" hidden="1"/>
    <cellStyle name="Hyperlink" xfId="3999" builtinId="8" hidden="1"/>
    <cellStyle name="Hyperlink" xfId="3997" builtinId="8" hidden="1"/>
    <cellStyle name="Hyperlink" xfId="3995" builtinId="8" hidden="1"/>
    <cellStyle name="Hyperlink" xfId="3993" builtinId="8" hidden="1"/>
    <cellStyle name="Hyperlink" xfId="496" builtinId="8" hidden="1"/>
    <cellStyle name="Hyperlink" xfId="3991" builtinId="8" hidden="1"/>
    <cellStyle name="Hyperlink" xfId="3988" builtinId="8" hidden="1"/>
    <cellStyle name="Hyperlink" xfId="3986" builtinId="8" hidden="1"/>
    <cellStyle name="Hyperlink" xfId="3984" builtinId="8" hidden="1"/>
    <cellStyle name="Hyperlink" xfId="3983" builtinId="8" hidden="1"/>
    <cellStyle name="Hyperlink" xfId="4530" builtinId="8" hidden="1"/>
    <cellStyle name="Hyperlink" xfId="4114" builtinId="8" hidden="1"/>
    <cellStyle name="Hyperlink" xfId="3721" builtinId="8" hidden="1"/>
    <cellStyle name="Hyperlink" xfId="3982" builtinId="8" hidden="1"/>
    <cellStyle name="Hyperlink" xfId="3980" builtinId="8" hidden="1"/>
    <cellStyle name="Hyperlink" xfId="3978" builtinId="8" hidden="1"/>
    <cellStyle name="Hyperlink" xfId="3976" builtinId="8" hidden="1"/>
    <cellStyle name="Hyperlink" xfId="3974" builtinId="8" hidden="1"/>
    <cellStyle name="Hyperlink" xfId="3973" builtinId="8" hidden="1"/>
    <cellStyle name="Hyperlink" xfId="3971" builtinId="8" hidden="1"/>
    <cellStyle name="Hyperlink" xfId="3969" builtinId="8" hidden="1"/>
    <cellStyle name="Hyperlink" xfId="3967" builtinId="8" hidden="1"/>
    <cellStyle name="Hyperlink" xfId="3965" builtinId="8" hidden="1"/>
    <cellStyle name="Hyperlink" xfId="491" builtinId="8" hidden="1"/>
    <cellStyle name="Hyperlink" xfId="3962" builtinId="8" hidden="1"/>
    <cellStyle name="Hyperlink" xfId="3960" builtinId="8" hidden="1"/>
    <cellStyle name="Hyperlink" xfId="3958"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4062" builtinId="8" hidden="1"/>
    <cellStyle name="Hyperlink" xfId="4064" builtinId="8" hidden="1"/>
    <cellStyle name="Hyperlink" xfId="4469" builtinId="8" hidden="1"/>
    <cellStyle name="Hyperlink" xfId="502" builtinId="8" hidden="1"/>
    <cellStyle name="Hyperlink" xfId="4675" builtinId="8" hidden="1"/>
    <cellStyle name="Hyperlink" xfId="4456" builtinId="8" hidden="1"/>
    <cellStyle name="Hyperlink" xfId="4311" builtinId="8" hidden="1"/>
    <cellStyle name="Hyperlink" xfId="4519" builtinId="8" hidden="1"/>
    <cellStyle name="Hyperlink" xfId="3726" builtinId="8" hidden="1"/>
    <cellStyle name="Hyperlink" xfId="3727" builtinId="8" hidden="1"/>
    <cellStyle name="Hyperlink" xfId="4109" builtinId="8" hidden="1"/>
    <cellStyle name="Hyperlink" xfId="4073" builtinId="8" hidden="1"/>
    <cellStyle name="Hyperlink" xfId="4075" builtinId="8" hidden="1"/>
    <cellStyle name="Hyperlink" xfId="4490" builtinId="8" hidden="1"/>
    <cellStyle name="Hyperlink" xfId="4077" builtinId="8" hidden="1"/>
    <cellStyle name="Hyperlink" xfId="492" builtinId="8" hidden="1"/>
    <cellStyle name="Hyperlink" xfId="4080" builtinId="8" hidden="1"/>
    <cellStyle name="Hyperlink" xfId="4082" builtinId="8" hidden="1"/>
    <cellStyle name="Hyperlink" xfId="4084" builtinId="8" hidden="1"/>
    <cellStyle name="Hyperlink" xfId="4085" builtinId="8" hidden="1"/>
    <cellStyle name="Hyperlink" xfId="4087" builtinId="8" hidden="1"/>
    <cellStyle name="Hyperlink" xfId="3725" builtinId="8" hidden="1"/>
    <cellStyle name="Hyperlink" xfId="4674" builtinId="8" hidden="1"/>
    <cellStyle name="Hyperlink" xfId="4090" builtinId="8" hidden="1"/>
    <cellStyle name="Hyperlink" xfId="4089" builtinId="8" hidden="1"/>
    <cellStyle name="Hyperlink" xfId="4091" builtinId="8" hidden="1"/>
    <cellStyle name="Hyperlink" xfId="4464" builtinId="8" hidden="1"/>
    <cellStyle name="Hyperlink" xfId="5196" builtinId="8" hidden="1"/>
    <cellStyle name="Hyperlink" xfId="4459" builtinId="8" hidden="1"/>
    <cellStyle name="Hyperlink" xfId="4450" builtinId="8" hidden="1"/>
    <cellStyle name="Hyperlink" xfId="4092" builtinId="8" hidden="1"/>
    <cellStyle name="Hyperlink" xfId="4527" builtinId="8" hidden="1"/>
    <cellStyle name="Hyperlink" xfId="4496" builtinId="8" hidden="1"/>
    <cellStyle name="Hyperlink" xfId="5439" builtinId="8" hidden="1"/>
    <cellStyle name="Hyperlink" xfId="6163" builtinId="8" hidden="1"/>
    <cellStyle name="Hyperlink" xfId="6407" builtinId="8" hidden="1"/>
    <cellStyle name="Hyperlink" xfId="4526" builtinId="8" hidden="1"/>
    <cellStyle name="Hyperlink" xfId="4495" builtinId="8" hidden="1"/>
    <cellStyle name="Hyperlink" xfId="5438" builtinId="8" hidden="1"/>
    <cellStyle name="Hyperlink" xfId="6162" builtinId="8" hidden="1"/>
    <cellStyle name="Hyperlink" xfId="4470" builtinId="8" hidden="1"/>
    <cellStyle name="Hyperlink" xfId="4525" builtinId="8" hidden="1"/>
    <cellStyle name="Hyperlink" xfId="4494" builtinId="8" hidden="1"/>
    <cellStyle name="Hyperlink" xfId="5437" builtinId="8" hidden="1"/>
    <cellStyle name="Hyperlink" xfId="5681" builtinId="8" hidden="1"/>
    <cellStyle name="Hyperlink" xfId="4096" builtinId="8" hidden="1"/>
    <cellStyle name="Hyperlink" xfId="4106" builtinId="8" hidden="1"/>
    <cellStyle name="Hyperlink" xfId="7470"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226" builtinId="8" hidden="1"/>
    <cellStyle name="Hyperlink" xfId="8224"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1208" builtinId="8" hidden="1"/>
    <cellStyle name="Hyperlink" xfId="7576" builtinId="8" hidden="1"/>
    <cellStyle name="Hyperlink" xfId="7555" builtinId="8" hidden="1"/>
    <cellStyle name="Hyperlink" xfId="7713" builtinId="8" hidden="1"/>
    <cellStyle name="Hyperlink" xfId="7942" builtinId="8" hidden="1"/>
    <cellStyle name="Hyperlink" xfId="7947" builtinId="8" hidden="1"/>
    <cellStyle name="Hyperlink" xfId="4067" builtinId="8" hidden="1"/>
    <cellStyle name="Hyperlink" xfId="7803" builtinId="8" hidden="1"/>
    <cellStyle name="Hyperlink" xfId="7530" builtinId="8" hidden="1"/>
    <cellStyle name="Hyperlink" xfId="4046" builtinId="8" hidden="1"/>
    <cellStyle name="Hyperlink" xfId="7523" builtinId="8" hidden="1"/>
    <cellStyle name="Hyperlink" xfId="5121" builtinId="8" hidden="1"/>
    <cellStyle name="Hyperlink" xfId="7578" builtinId="8" hidden="1"/>
    <cellStyle name="Hyperlink" xfId="7553" builtinId="8" hidden="1"/>
    <cellStyle name="Hyperlink" xfId="7711" builtinId="8" hidden="1"/>
    <cellStyle name="Hyperlink" xfId="7940" builtinId="8" hidden="1"/>
    <cellStyle name="Hyperlink" xfId="7934" builtinId="8" hidden="1"/>
    <cellStyle name="Hyperlink" xfId="4069" builtinId="8" hidden="1"/>
    <cellStyle name="Hyperlink" xfId="7805" builtinId="8" hidden="1"/>
    <cellStyle name="Hyperlink" xfId="7528" builtinId="8" hidden="1"/>
    <cellStyle name="Hyperlink" xfId="4479" builtinId="8" hidden="1"/>
    <cellStyle name="Hyperlink" xfId="7517" builtinId="8" hidden="1"/>
    <cellStyle name="Hyperlink" xfId="4478" builtinId="8" hidden="1"/>
    <cellStyle name="Hyperlink" xfId="7533" builtinId="8" hidden="1"/>
    <cellStyle name="Hyperlink" xfId="5608" builtinId="8" hidden="1"/>
    <cellStyle name="Hyperlink" xfId="7582" builtinId="8" hidden="1"/>
    <cellStyle name="Hyperlink" xfId="7549" builtinId="8" hidden="1"/>
    <cellStyle name="Hyperlink" xfId="7715" builtinId="8" hidden="1"/>
    <cellStyle name="Hyperlink" xfId="7948" builtinId="8" hidden="1"/>
    <cellStyle name="Hyperlink" xfId="7945" builtinId="8" hidden="1"/>
    <cellStyle name="Hyperlink" xfId="4522" builtinId="8" hidden="1"/>
    <cellStyle name="Hyperlink" xfId="7809" builtinId="8" hidden="1"/>
    <cellStyle name="Hyperlink" xfId="7525" builtinId="8" hidden="1"/>
    <cellStyle name="Hyperlink" xfId="7707" builtinId="8" hidden="1"/>
    <cellStyle name="Hyperlink" xfId="7535" builtinId="8" hidden="1"/>
    <cellStyle name="Hyperlink" xfId="4763" builtinId="8" hidden="1"/>
    <cellStyle name="Hyperlink" xfId="6333" builtinId="8" hidden="1"/>
    <cellStyle name="Hyperlink" xfId="4031" builtinId="8" hidden="1"/>
    <cellStyle name="Hyperlink" xfId="7543" builtinId="8" hidden="1"/>
    <cellStyle name="Hyperlink" xfId="4985" builtinId="8" hidden="1"/>
    <cellStyle name="Hyperlink" xfId="7025" builtinId="8" hidden="1"/>
    <cellStyle name="Hyperlink" xfId="7559" builtinId="8" hidden="1"/>
    <cellStyle name="Hyperlink" xfId="4449" builtinId="8" hidden="1"/>
    <cellStyle name="Hyperlink" xfId="5716" builtinId="8" hidden="1"/>
    <cellStyle name="Hyperlink" xfId="5952" builtinId="8" hidden="1"/>
    <cellStyle name="Hyperlink" xfId="6802" builtinId="8" hidden="1"/>
    <cellStyle name="Hyperlink" xfId="6771" builtinId="8" hidden="1"/>
    <cellStyle name="Hyperlink" xfId="4489" builtinId="8" hidden="1"/>
    <cellStyle name="Hyperlink" xfId="3937" builtinId="8" hidden="1"/>
    <cellStyle name="Hyperlink" xfId="5441" builtinId="8" hidden="1"/>
    <cellStyle name="Hyperlink" xfId="4460" builtinId="8" hidden="1"/>
    <cellStyle name="Hyperlink" xfId="4680" builtinId="8" hidden="1"/>
    <cellStyle name="Hyperlink" xfId="6925" builtinId="8" hidden="1"/>
    <cellStyle name="Hyperlink" xfId="7152" builtinId="8" hidden="1"/>
    <cellStyle name="Hyperlink" xfId="5926" builtinId="8" hidden="1"/>
    <cellStyle name="Hyperlink" xfId="5600" builtinId="8" hidden="1"/>
    <cellStyle name="Hyperlink" xfId="6081" builtinId="8" hidden="1"/>
    <cellStyle name="Hyperlink" xfId="6758" builtinId="8" hidden="1"/>
    <cellStyle name="Hyperlink" xfId="5122" builtinId="8" hidden="1"/>
    <cellStyle name="Hyperlink" xfId="5364" builtinId="8" hidden="1"/>
    <cellStyle name="Hyperlink" xfId="5609" builtinId="8" hidden="1"/>
    <cellStyle name="Hyperlink" xfId="4060" builtinId="8" hidden="1"/>
    <cellStyle name="Hyperlink" xfId="7557" builtinId="8" hidden="1"/>
    <cellStyle name="Hyperlink" xfId="7516" builtinId="8" hidden="1"/>
    <cellStyle name="Hyperlink" xfId="4025" builtinId="8" hidden="1"/>
    <cellStyle name="Hyperlink" xfId="4047" builtinId="8" hidden="1"/>
    <cellStyle name="Hyperlink" xfId="5853" builtinId="8" hidden="1"/>
    <cellStyle name="Hyperlink" xfId="6334" builtinId="8" hidden="1"/>
    <cellStyle name="Hyperlink" xfId="6768" builtinId="8" hidden="1"/>
    <cellStyle name="Hyperlink" xfId="489" builtinId="8" hidden="1"/>
    <cellStyle name="Hyperlink" xfId="4057" builtinId="8" hidden="1"/>
    <cellStyle name="Hyperlink" xfId="4038"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7806" builtinId="8" hidden="1"/>
    <cellStyle name="Hyperlink" xfId="4070"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4134" builtinId="8" hidden="1"/>
    <cellStyle name="Hyperlink" xfId="9688" builtinId="8" hidden="1"/>
    <cellStyle name="Hyperlink" xfId="4033" builtinId="8" hidden="1"/>
    <cellStyle name="Hyperlink" xfId="3947" builtinId="8" hidden="1"/>
    <cellStyle name="Hyperlink" xfId="7384" builtinId="8" hidden="1"/>
    <cellStyle name="Hyperlink" xfId="4036" builtinId="8" hidden="1"/>
    <cellStyle name="Hyperlink" xfId="4059" builtinId="8" hidden="1"/>
    <cellStyle name="Hyperlink" xfId="5684" builtinId="8" hidden="1"/>
    <cellStyle name="Hyperlink" xfId="7253" builtinId="8" hidden="1"/>
    <cellStyle name="Hyperlink" xfId="6775" builtinId="8" hidden="1"/>
    <cellStyle name="Hyperlink" xfId="3932" builtinId="8" hidden="1"/>
    <cellStyle name="Hyperlink" xfId="7386" builtinId="8" hidden="1"/>
    <cellStyle name="Hyperlink" xfId="7251" builtinId="8" hidden="1"/>
    <cellStyle name="Hyperlink" xfId="3936" builtinId="8" hidden="1"/>
    <cellStyle name="Hyperlink" xfId="3792" builtinId="8" hidden="1"/>
    <cellStyle name="Hyperlink" xfId="3722" builtinId="8" hidden="1"/>
    <cellStyle name="Hyperlink" xfId="7378" builtinId="8" hidden="1"/>
    <cellStyle name="Hyperlink" xfId="5117" builtinId="8" hidden="1"/>
    <cellStyle name="Hyperlink" xfId="3910" builtinId="8" hidden="1"/>
    <cellStyle name="Hyperlink" xfId="4032" builtinId="8" hidden="1"/>
    <cellStyle name="Hyperlink" xfId="8099" builtinId="8" hidden="1"/>
    <cellStyle name="Hyperlink" xfId="3946" builtinId="8" hidden="1"/>
    <cellStyle name="Hyperlink" xfId="3931" builtinId="8" hidden="1"/>
    <cellStyle name="Hyperlink" xfId="10393" builtinId="8" hidden="1"/>
    <cellStyle name="Hyperlink" xfId="3944" builtinId="8" hidden="1"/>
    <cellStyle name="Hyperlink" xfId="8530" builtinId="8" hidden="1"/>
    <cellStyle name="Hyperlink" xfId="9449" builtinId="8" hidden="1"/>
    <cellStyle name="Hyperlink" xfId="9686" builtinId="8" hidden="1"/>
    <cellStyle name="Hyperlink" xfId="7254"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9210" builtinId="8" hidden="1"/>
    <cellStyle name="Hyperlink" xfId="8512"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898" builtinId="8" hidden="1"/>
    <cellStyle name="Hyperlink" xfId="16900" builtinId="8" hidden="1"/>
    <cellStyle name="Hyperlink" xfId="15398" builtinId="8" hidden="1"/>
    <cellStyle name="Hyperlink" xfId="16828" builtinId="8" hidden="1"/>
    <cellStyle name="Hyperlink" xfId="14547" builtinId="8" hidden="1"/>
    <cellStyle name="Hyperlink" xfId="16049" builtinId="8" hidden="1"/>
    <cellStyle name="Hyperlink" xfId="15614" builtinId="8" hidden="1"/>
    <cellStyle name="Hyperlink" xfId="16826" builtinId="8" hidden="1"/>
    <cellStyle name="Hyperlink" xfId="16612" builtinId="8" hidden="1"/>
    <cellStyle name="Hyperlink" xfId="14544" builtinId="8" hidden="1"/>
    <cellStyle name="Hyperlink" xfId="15686" builtinId="8" hidden="1"/>
    <cellStyle name="Hyperlink" xfId="15249" builtinId="8" hidden="1"/>
    <cellStyle name="Hyperlink" xfId="14392" builtinId="8" hidden="1"/>
    <cellStyle name="Hyperlink" xfId="14617" builtinId="8" hidden="1"/>
    <cellStyle name="Hyperlink" xfId="15922" builtinId="8" hidden="1"/>
    <cellStyle name="Hyperlink" xfId="15487" builtinId="8" hidden="1"/>
    <cellStyle name="Hyperlink" xfId="15047" builtinId="8" hidden="1"/>
    <cellStyle name="Hyperlink" xfId="14829" builtinId="8" hidden="1"/>
    <cellStyle name="Hyperlink" xfId="3790" builtinId="8" hidden="1"/>
    <cellStyle name="Hyperlink" xfId="11004" builtinId="8" hidden="1"/>
    <cellStyle name="Hyperlink" xfId="16046" builtinId="8" hidden="1"/>
    <cellStyle name="Hyperlink" xfId="15611" builtinId="8" hidden="1"/>
    <cellStyle name="Hyperlink" xfId="15171" builtinId="8" hidden="1"/>
    <cellStyle name="Hyperlink" xfId="14953" builtinId="8" hidden="1"/>
    <cellStyle name="Hyperlink" xfId="6762" builtinId="8" hidden="1"/>
    <cellStyle name="Hyperlink" xfId="8523" builtinId="8" hidden="1"/>
    <cellStyle name="Hyperlink" xfId="10749" builtinId="8" hidden="1"/>
    <cellStyle name="Hyperlink" xfId="10086" builtinId="8" hidden="1"/>
    <cellStyle name="Hyperlink" xfId="9615" builtinId="8" hidden="1"/>
    <cellStyle name="Hyperlink" xfId="10750" builtinId="8" hidden="1"/>
    <cellStyle name="Hyperlink" xfId="9137" builtinId="8" hidden="1"/>
    <cellStyle name="Hyperlink" xfId="8504" builtinId="8" hidden="1"/>
    <cellStyle name="Hyperlink" xfId="10323" builtinId="8" hidden="1"/>
    <cellStyle name="Hyperlink" xfId="9854" builtinId="8" hidden="1"/>
    <cellStyle name="Hyperlink" xfId="11138" builtinId="8" hidden="1"/>
    <cellStyle name="Hyperlink" xfId="9378" builtinId="8" hidden="1"/>
    <cellStyle name="Hyperlink" xfId="9139" builtinId="8" hidden="1"/>
    <cellStyle name="Hyperlink" xfId="8502" builtinId="8" hidden="1"/>
    <cellStyle name="Hyperlink" xfId="8517" builtinId="8" hidden="1"/>
    <cellStyle name="Hyperlink" xfId="9452" builtinId="8" hidden="1"/>
    <cellStyle name="Hyperlink" xfId="5598" builtinId="8" hidden="1"/>
    <cellStyle name="Hyperlink" xfId="8533" builtinId="8" hidden="1"/>
    <cellStyle name="Hyperlink" xfId="8511" builtinId="8" hidden="1"/>
    <cellStyle name="Hyperlink" xfId="10189" builtinId="8" hidden="1"/>
    <cellStyle name="Hyperlink" xfId="9950" builtinId="8" hidden="1"/>
    <cellStyle name="Hyperlink" xfId="9481" builtinId="8" hidden="1"/>
    <cellStyle name="Hyperlink" xfId="9241" builtinId="8" hidden="1"/>
    <cellStyle name="Hyperlink" xfId="14407" builtinId="8" hidden="1"/>
    <cellStyle name="Hyperlink" xfId="5948" builtinId="8" hidden="1"/>
    <cellStyle name="Hyperlink" xfId="11394" builtinId="8" hidden="1"/>
    <cellStyle name="Hyperlink" xfId="11003" builtinId="8" hidden="1"/>
    <cellStyle name="Hyperlink" xfId="5353" builtinId="8" hidden="1"/>
    <cellStyle name="Hyperlink" xfId="6328" builtinId="8" hidden="1"/>
    <cellStyle name="Hyperlink" xfId="9687" builtinId="8" hidden="1"/>
    <cellStyle name="Hyperlink" xfId="10085" builtinId="8" hidden="1"/>
    <cellStyle name="Hyperlink" xfId="9852" builtinId="8" hidden="1"/>
    <cellStyle name="Hyperlink" xfId="9375" builtinId="8" hidden="1"/>
    <cellStyle name="Hyperlink" xfId="9136" builtinId="8" hidden="1"/>
    <cellStyle name="Hyperlink" xfId="10743" builtinId="8" hidden="1"/>
    <cellStyle name="Hyperlink" xfId="8546" builtinId="8" hidden="1"/>
    <cellStyle name="Hyperlink" xfId="12972" builtinId="8" hidden="1"/>
    <cellStyle name="Hyperlink" xfId="9608" builtinId="8" hidden="1"/>
    <cellStyle name="Hyperlink" xfId="9369" builtinId="8" hidden="1"/>
    <cellStyle name="Hyperlink" xfId="9131" builtinId="8" hidden="1"/>
    <cellStyle name="Hyperlink" xfId="10162" builtinId="8" hidden="1"/>
    <cellStyle name="Hyperlink" xfId="8505" builtinId="8" hidden="1"/>
    <cellStyle name="Hyperlink" xfId="8096" builtinId="8" hidden="1"/>
    <cellStyle name="Hyperlink" xfId="12577" builtinId="8" hidden="1"/>
    <cellStyle name="Hyperlink" xfId="9453" builtinId="8" hidden="1"/>
    <cellStyle name="Hyperlink" xfId="8534" builtinId="8" hidden="1"/>
    <cellStyle name="Hyperlink" xfId="8503" builtinId="8" hidden="1"/>
    <cellStyle name="Hyperlink" xfId="10188" builtinId="8" hidden="1"/>
    <cellStyle name="Hyperlink" xfId="5709" builtinId="8" hidden="1"/>
    <cellStyle name="Hyperlink" xfId="9945" builtinId="8" hidden="1"/>
    <cellStyle name="Hyperlink" xfId="9377" builtinId="8" hidden="1"/>
    <cellStyle name="Hyperlink" xfId="9480" builtinId="8" hidden="1"/>
    <cellStyle name="Hyperlink" xfId="11002" builtinId="8" hidden="1"/>
    <cellStyle name="Hyperlink" xfId="4677" builtinId="8" hidden="1"/>
    <cellStyle name="Hyperlink" xfId="11419" builtinId="8" hidden="1"/>
    <cellStyle name="Hyperlink" xfId="10740" builtinId="8" hidden="1"/>
    <cellStyle name="Hyperlink" xfId="10075" builtinId="8" hidden="1"/>
    <cellStyle name="Hyperlink" xfId="9844" builtinId="8" hidden="1"/>
    <cellStyle name="Hyperlink" xfId="9366" builtinId="8" hidden="1"/>
    <cellStyle name="Hyperlink" xfId="9128" builtinId="8" hidden="1"/>
    <cellStyle name="Hyperlink" xfId="8100" builtinId="8" hidden="1"/>
    <cellStyle name="Hyperlink" xfId="15396" builtinId="8" hidden="1"/>
    <cellStyle name="Hyperlink" xfId="15831" builtinId="8" hidden="1"/>
    <cellStyle name="Hyperlink" xfId="9848" builtinId="8" hidden="1"/>
    <cellStyle name="Hyperlink" xfId="9609" builtinId="8" hidden="1"/>
    <cellStyle name="Hyperlink" xfId="9370" builtinId="8" hidden="1"/>
    <cellStyle name="Hyperlink" xfId="11403" builtinId="8" hidden="1"/>
    <cellStyle name="Hyperlink" xfId="8105" builtinId="8" hidden="1"/>
    <cellStyle name="Hyperlink" xfId="8525" builtinId="8" hidden="1"/>
    <cellStyle name="Hyperlink" xfId="3908" builtinId="8" hidden="1"/>
    <cellStyle name="Hyperlink" xfId="8529" builtinId="8" hidden="1"/>
    <cellStyle name="Hyperlink" xfId="5443" builtinId="8" hidden="1"/>
    <cellStyle name="Hyperlink" xfId="9714" builtinId="8" hidden="1"/>
    <cellStyle name="Hyperlink" xfId="9454" builtinId="8" hidden="1"/>
    <cellStyle name="Hyperlink" xfId="9214" builtinId="8" hidden="1"/>
    <cellStyle name="Hyperlink" xfId="10755" builtinId="8" hidden="1"/>
    <cellStyle name="Hyperlink" xfId="10781" builtinId="8" hidden="1"/>
    <cellStyle name="Hyperlink" xfId="11376" builtinId="8" hidden="1"/>
    <cellStyle name="Hyperlink" xfId="9718" builtinId="8" hidden="1"/>
    <cellStyle name="Hyperlink" xfId="8522" builtinId="8" hidden="1"/>
    <cellStyle name="Hyperlink" xfId="9239" builtinId="8" hidden="1"/>
    <cellStyle name="Hyperlink" xfId="9002" builtinId="8" hidden="1"/>
    <cellStyle name="Hyperlink" xfId="7019" builtinId="8" hidden="1"/>
    <cellStyle name="Hyperlink" xfId="4672" builtinId="8" hidden="1"/>
    <cellStyle name="Hyperlink" xfId="10312" builtinId="8" hidden="1"/>
    <cellStyle name="Hyperlink" xfId="9843" builtinId="8" hidden="1"/>
    <cellStyle name="Hyperlink" xfId="9604" builtinId="8" hidden="1"/>
    <cellStyle name="Hyperlink" xfId="11127" builtinId="8" hidden="1"/>
    <cellStyle name="Hyperlink" xfId="9612" builtinId="8" hidden="1"/>
    <cellStyle name="Hyperlink" xfId="10745" builtinId="8" hidden="1"/>
    <cellStyle name="Hyperlink" xfId="10081" builtinId="8" hidden="1"/>
    <cellStyle name="Hyperlink" xfId="9610" builtinId="8" hidden="1"/>
    <cellStyle name="Hyperlink" xfId="11133" builtinId="8" hidden="1"/>
    <cellStyle name="Hyperlink" xfId="10908" builtinId="8" hidden="1"/>
    <cellStyle name="Hyperlink" xfId="9133" builtinId="8" hidden="1"/>
    <cellStyle name="Hyperlink" xfId="10164" builtinId="8" hidden="1"/>
    <cellStyle name="Hyperlink" xfId="9693" builtinId="8" hidden="1"/>
    <cellStyle name="Hyperlink" xfId="9215" builtinId="8" hidden="1"/>
    <cellStyle name="Hyperlink" xfId="10756" builtinId="8" hidden="1"/>
    <cellStyle name="Hyperlink" xfId="9715" builtinId="8" hidden="1"/>
    <cellStyle name="Hyperlink" xfId="7149" builtinId="8" hidden="1"/>
    <cellStyle name="Hyperlink" xfId="5108" builtinId="8" hidden="1"/>
    <cellStyle name="Hyperlink" xfId="10314" builtinId="8" hidden="1"/>
    <cellStyle name="Hyperlink" xfId="9845" builtinId="8" hidden="1"/>
    <cellStyle name="Hyperlink" xfId="9367" builtinId="8" hidden="1"/>
    <cellStyle name="Hyperlink" xfId="9476" builtinId="8" hidden="1"/>
    <cellStyle name="Hyperlink" xfId="11659" builtinId="8" hidden="1"/>
    <cellStyle name="Hyperlink" xfId="12098" builtinId="8" hidden="1"/>
    <cellStyle name="Hyperlink" xfId="11393" builtinId="8" hidden="1"/>
    <cellStyle name="Hyperlink" xfId="11129" builtinId="8" hidden="1"/>
    <cellStyle name="Hyperlink" xfId="11395" builtinId="8" hidden="1"/>
    <cellStyle name="Hyperlink" xfId="10746" builtinId="8" hidden="1"/>
    <cellStyle name="Hyperlink" xfId="10082" builtinId="8" hidden="1"/>
    <cellStyle name="Hyperlink" xfId="9611" builtinId="8" hidden="1"/>
    <cellStyle name="Hyperlink" xfId="9372" builtinId="8" hidden="1"/>
    <cellStyle name="Hyperlink" xfId="10909" builtinId="8" hidden="1"/>
    <cellStyle name="Hyperlink" xfId="9134" builtinId="8" hidden="1"/>
    <cellStyle name="Hyperlink" xfId="10165" builtinId="8" hidden="1"/>
    <cellStyle name="Hyperlink" xfId="9694" builtinId="8" hidden="1"/>
    <cellStyle name="Hyperlink" xfId="9216" builtinId="8" hidden="1"/>
    <cellStyle name="Hyperlink" xfId="10757" builtinId="8" hidden="1"/>
    <cellStyle name="Hyperlink" xfId="11387" builtinId="8" hidden="1"/>
    <cellStyle name="Hyperlink" xfId="10779" builtinId="8" hidden="1"/>
    <cellStyle name="Hyperlink" xfId="9946" builtinId="8" hidden="1"/>
    <cellStyle name="Hyperlink" xfId="9477" builtinId="8" hidden="1"/>
    <cellStyle name="Hyperlink" xfId="10999" builtinId="8" hidden="1"/>
    <cellStyle name="Hyperlink" xfId="5352" builtinId="8" hidden="1"/>
    <cellStyle name="Hyperlink" xfId="4098" builtinId="8" hidden="1"/>
    <cellStyle name="Hyperlink" xfId="4453" builtinId="8" hidden="1"/>
    <cellStyle name="Hyperlink" xfId="11379"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9318" builtinId="8" hidden="1"/>
    <cellStyle name="Hyperlink" xfId="19320" builtinId="8" hidden="1"/>
    <cellStyle name="Hyperlink" xfId="19248" builtinId="8" hidden="1"/>
    <cellStyle name="Hyperlink" xfId="17031" builtinId="8" hidden="1"/>
    <cellStyle name="Hyperlink" xfId="18482" builtinId="8" hidden="1"/>
    <cellStyle name="Hyperlink" xfId="18064" builtinId="8" hidden="1"/>
    <cellStyle name="Hyperlink" xfId="19247" builtinId="8" hidden="1"/>
    <cellStyle name="Hyperlink" xfId="14389" builtinId="8" hidden="1"/>
    <cellStyle name="Hyperlink" xfId="7380" builtinId="8" hidden="1"/>
    <cellStyle name="Hyperlink" xfId="15173" builtinId="8" hidden="1"/>
    <cellStyle name="Hyperlink" xfId="15394" builtinId="8" hidden="1"/>
    <cellStyle name="Hyperlink" xfId="15829" builtinId="8" hidden="1"/>
    <cellStyle name="Hyperlink" xfId="9451" builtinId="8" hidden="1"/>
    <cellStyle name="Hyperlink" xfId="8510" builtinId="8" hidden="1"/>
    <cellStyle name="Hyperlink" xfId="14404" builtinId="8" hidden="1"/>
    <cellStyle name="Hyperlink" xfId="19322" builtinId="8" hidden="1"/>
    <cellStyle name="Hyperlink" xfId="19324" builtinId="8" hidden="1"/>
    <cellStyle name="Hyperlink" xfId="19326" builtinId="8" hidden="1"/>
    <cellStyle name="Hyperlink" xfId="14828"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389" builtinId="8" hidden="1"/>
    <cellStyle name="Hyperlink" xfId="19387"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2065" builtinId="8" hidden="1"/>
    <cellStyle name="Hyperlink" xfId="22067"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2582" builtinId="8" hidden="1"/>
    <cellStyle name="Hyperlink" xfId="22584" builtinId="8" hidden="1"/>
    <cellStyle name="Hyperlink" xfId="22586" builtinId="8" hidden="1"/>
    <cellStyle name="Hyperlink" xfId="22588" builtinId="8" hidden="1"/>
    <cellStyle name="Hyperlink" xfId="22590" builtinId="8" hidden="1"/>
    <cellStyle name="Hyperlink" xfId="22592" builtinId="8" hidden="1"/>
    <cellStyle name="Hyperlink" xfId="22594" builtinId="8" hidden="1"/>
    <cellStyle name="Hyperlink" xfId="22596" builtinId="8" hidden="1"/>
    <cellStyle name="Hyperlink" xfId="22598" builtinId="8" hidden="1"/>
    <cellStyle name="Hyperlink" xfId="22600" builtinId="8" hidden="1"/>
    <cellStyle name="Hyperlink" xfId="22602" builtinId="8" hidden="1"/>
    <cellStyle name="Hyperlink" xfId="22604" builtinId="8" hidden="1"/>
    <cellStyle name="Hyperlink" xfId="22606" builtinId="8" hidden="1"/>
    <cellStyle name="Hyperlink" xfId="22608" builtinId="8" hidden="1"/>
    <cellStyle name="Hyperlink" xfId="22610" builtinId="8" hidden="1"/>
    <cellStyle name="Hyperlink" xfId="22612" builtinId="8" hidden="1"/>
    <cellStyle name="Hyperlink" xfId="22614" builtinId="8" hidden="1"/>
    <cellStyle name="Hyperlink" xfId="22616" builtinId="8" hidden="1"/>
    <cellStyle name="Hyperlink" xfId="22618" builtinId="8" hidden="1"/>
    <cellStyle name="Hyperlink" xfId="22620" builtinId="8" hidden="1"/>
    <cellStyle name="Hyperlink" xfId="22622" builtinId="8" hidden="1"/>
    <cellStyle name="Hyperlink" xfId="22624" builtinId="8" hidden="1"/>
    <cellStyle name="Hyperlink" xfId="22626" builtinId="8" hidden="1"/>
    <cellStyle name="Hyperlink" xfId="22628" builtinId="8" hidden="1"/>
    <cellStyle name="Hyperlink" xfId="22630" builtinId="8" hidden="1"/>
    <cellStyle name="Hyperlink" xfId="22632" builtinId="8" hidden="1"/>
    <cellStyle name="Hyperlink" xfId="22634" builtinId="8" hidden="1"/>
    <cellStyle name="Hyperlink" xfId="22636" builtinId="8" hidden="1"/>
    <cellStyle name="Hyperlink" xfId="22638" builtinId="8" hidden="1"/>
    <cellStyle name="Hyperlink" xfId="22640" builtinId="8" hidden="1"/>
    <cellStyle name="Hyperlink" xfId="22642" builtinId="8" hidden="1"/>
    <cellStyle name="Hyperlink" xfId="22644" builtinId="8" hidden="1"/>
    <cellStyle name="Hyperlink" xfId="22646" builtinId="8" hidden="1"/>
    <cellStyle name="Hyperlink" xfId="22648" builtinId="8" hidden="1"/>
    <cellStyle name="Hyperlink" xfId="22650" builtinId="8" hidden="1"/>
    <cellStyle name="Hyperlink" xfId="22652" builtinId="8" hidden="1"/>
    <cellStyle name="Hyperlink" xfId="22654" builtinId="8" hidden="1"/>
    <cellStyle name="Hyperlink" xfId="22656" builtinId="8" hidden="1"/>
    <cellStyle name="Hyperlink" xfId="22658" builtinId="8" hidden="1"/>
    <cellStyle name="Hyperlink" xfId="22512" builtinId="8" hidden="1"/>
    <cellStyle name="Hyperlink" xfId="22510" builtinId="8" hidden="1"/>
    <cellStyle name="Hyperlink" xfId="22662" builtinId="8" hidden="1"/>
    <cellStyle name="Hyperlink" xfId="22664" builtinId="8" hidden="1"/>
    <cellStyle name="Hyperlink" xfId="22666" builtinId="8" hidden="1"/>
    <cellStyle name="Hyperlink" xfId="22668" builtinId="8" hidden="1"/>
    <cellStyle name="Hyperlink" xfId="22670" builtinId="8" hidden="1"/>
    <cellStyle name="Hyperlink" xfId="22672" builtinId="8" hidden="1"/>
    <cellStyle name="Hyperlink" xfId="22674" builtinId="8" hidden="1"/>
    <cellStyle name="Hyperlink" xfId="22676" builtinId="8" hidden="1"/>
    <cellStyle name="Hyperlink" xfId="22678" builtinId="8" hidden="1"/>
    <cellStyle name="Hyperlink" xfId="22680" builtinId="8" hidden="1"/>
    <cellStyle name="Hyperlink" xfId="22682" builtinId="8" hidden="1"/>
    <cellStyle name="Hyperlink" xfId="22684" builtinId="8" hidden="1"/>
    <cellStyle name="Hyperlink" xfId="22686" builtinId="8" hidden="1"/>
    <cellStyle name="Hyperlink" xfId="22688" builtinId="8" hidden="1"/>
    <cellStyle name="Hyperlink" xfId="22690" builtinId="8" hidden="1"/>
    <cellStyle name="Hyperlink" xfId="22692" builtinId="8" hidden="1"/>
    <cellStyle name="Hyperlink" xfId="22694" builtinId="8" hidden="1"/>
    <cellStyle name="Hyperlink" xfId="22696" builtinId="8" hidden="1"/>
    <cellStyle name="Hyperlink" xfId="22698" builtinId="8" hidden="1"/>
    <cellStyle name="Hyperlink" xfId="22700" builtinId="8" hidden="1"/>
    <cellStyle name="Hyperlink" xfId="22702" builtinId="8" hidden="1"/>
    <cellStyle name="Hyperlink" xfId="22704" builtinId="8" hidden="1"/>
    <cellStyle name="Hyperlink" xfId="22706" builtinId="8" hidden="1"/>
    <cellStyle name="Hyperlink" xfId="22708" builtinId="8" hidden="1"/>
    <cellStyle name="Hyperlink" xfId="22710" builtinId="8" hidden="1"/>
    <cellStyle name="Hyperlink" xfId="22712" builtinId="8" hidden="1"/>
    <cellStyle name="Hyperlink" xfId="22714" builtinId="8" hidden="1"/>
    <cellStyle name="Hyperlink" xfId="22716" builtinId="8" hidden="1"/>
    <cellStyle name="Hyperlink" xfId="22718" builtinId="8" hidden="1"/>
    <cellStyle name="Hyperlink" xfId="22720" builtinId="8" hidden="1"/>
    <cellStyle name="Hyperlink" xfId="22722" builtinId="8" hidden="1"/>
    <cellStyle name="Hyperlink" xfId="22724" builtinId="8" hidden="1"/>
    <cellStyle name="Hyperlink" xfId="22726" builtinId="8" hidden="1"/>
    <cellStyle name="Hyperlink" xfId="22728" builtinId="8" hidden="1"/>
    <cellStyle name="Hyperlink" xfId="22730" builtinId="8" hidden="1"/>
    <cellStyle name="Hyperlink" xfId="22732" builtinId="8" hidden="1"/>
    <cellStyle name="Hyperlink" xfId="22734" builtinId="8" hidden="1"/>
    <cellStyle name="Hyperlink" xfId="22736" builtinId="8" hidden="1"/>
    <cellStyle name="Hyperlink" xfId="22738" builtinId="8" hidden="1"/>
    <cellStyle name="Hyperlink" xfId="22740" builtinId="8" hidden="1"/>
    <cellStyle name="Hyperlink" xfId="22742" builtinId="8" hidden="1"/>
    <cellStyle name="Hyperlink" xfId="22744" builtinId="8" hidden="1"/>
    <cellStyle name="Hyperlink" xfId="22746" builtinId="8" hidden="1"/>
    <cellStyle name="Hyperlink" xfId="22748" builtinId="8" hidden="1"/>
    <cellStyle name="Hyperlink" xfId="22750" builtinId="8" hidden="1"/>
    <cellStyle name="Hyperlink" xfId="22752" builtinId="8" hidden="1"/>
    <cellStyle name="Hyperlink" xfId="22754" builtinId="8" hidden="1"/>
    <cellStyle name="Hyperlink" xfId="22756" builtinId="8" hidden="1"/>
    <cellStyle name="Hyperlink" xfId="22758" builtinId="8" hidden="1"/>
    <cellStyle name="Hyperlink" xfId="22760" builtinId="8" hidden="1"/>
    <cellStyle name="Hyperlink" xfId="22762" builtinId="8" hidden="1"/>
    <cellStyle name="Hyperlink" xfId="22764" builtinId="8" hidden="1"/>
    <cellStyle name="Hyperlink" xfId="22766" builtinId="8" hidden="1"/>
    <cellStyle name="Hyperlink" xfId="22768" builtinId="8" hidden="1"/>
    <cellStyle name="Hyperlink" xfId="22770" builtinId="8" hidden="1"/>
    <cellStyle name="Hyperlink" xfId="22772" builtinId="8" hidden="1"/>
    <cellStyle name="Hyperlink" xfId="22774" builtinId="8" hidden="1"/>
    <cellStyle name="Hyperlink" xfId="22776" builtinId="8" hidden="1"/>
    <cellStyle name="Hyperlink" xfId="22778" builtinId="8" hidden="1"/>
    <cellStyle name="Hyperlink" xfId="22780" builtinId="8" hidden="1"/>
    <cellStyle name="Hyperlink" xfId="22782" builtinId="8" hidden="1"/>
    <cellStyle name="Hyperlink" xfId="22784" builtinId="8" hidden="1"/>
    <cellStyle name="Hyperlink" xfId="22786" builtinId="8" hidden="1"/>
    <cellStyle name="Hyperlink" xfId="22788" builtinId="8" hidden="1"/>
    <cellStyle name="Hyperlink" xfId="22790" builtinId="8" hidden="1"/>
    <cellStyle name="Hyperlink" xfId="22792" builtinId="8" hidden="1"/>
    <cellStyle name="Hyperlink" xfId="22794"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566" builtinId="8" hidden="1"/>
    <cellStyle name="Hyperlink" xfId="25568" builtinId="8" hidden="1"/>
    <cellStyle name="Hyperlink" xfId="23038" builtinId="8" hidden="1"/>
    <cellStyle name="Hyperlink" xfId="24666" builtinId="8" hidden="1"/>
    <cellStyle name="Hyperlink" xfId="24189" builtinId="8" hidden="1"/>
    <cellStyle name="Hyperlink" xfId="25490" builtinId="8" hidden="1"/>
    <cellStyle name="Hyperlink" xfId="25265" builtinId="8" hidden="1"/>
    <cellStyle name="Hyperlink" xfId="23033" builtinId="8" hidden="1"/>
    <cellStyle name="Hyperlink" xfId="24267" builtinId="8" hidden="1"/>
    <cellStyle name="Hyperlink" xfId="23790" builtinId="8" hidden="1"/>
    <cellStyle name="Hyperlink" xfId="23326" builtinId="8" hidden="1"/>
    <cellStyle name="Hyperlink" xfId="22530" builtinId="8" hidden="1"/>
    <cellStyle name="Hyperlink" xfId="22373" builtinId="8" hidden="1"/>
    <cellStyle name="Hyperlink" xfId="24661" builtinId="8" hidden="1"/>
    <cellStyle name="Hyperlink" xfId="24184" builtinId="8" hidden="1"/>
    <cellStyle name="Hyperlink" xfId="23700" builtinId="8" hidden="1"/>
    <cellStyle name="Hyperlink" xfId="23460" builtinId="8" hidden="1"/>
    <cellStyle name="Hyperlink" xfId="25101" builtinId="8" hidden="1"/>
    <cellStyle name="Hyperlink" xfId="24425" builtinId="8" hidden="1"/>
    <cellStyle name="Hyperlink" xfId="23947" builtinId="8" hidden="1"/>
    <cellStyle name="Hyperlink" xfId="23706" builtinId="8" hidden="1"/>
    <cellStyle name="Hyperlink" xfId="23466" builtinId="8" hidden="1"/>
    <cellStyle name="Hyperlink" xfId="24509" builtinId="8" hidden="1"/>
    <cellStyle name="Hyperlink" xfId="24032" builtinId="8" hidden="1"/>
    <cellStyle name="Hyperlink" xfId="23550" builtinId="8" hidden="1"/>
    <cellStyle name="Hyperlink" xfId="25114" builtinId="8" hidden="1"/>
    <cellStyle name="Hyperlink" xfId="25131" builtinId="8" hidden="1"/>
    <cellStyle name="Hyperlink" xfId="24284" builtinId="8" hidden="1"/>
    <cellStyle name="Hyperlink" xfId="23808" builtinId="8" hidden="1"/>
    <cellStyle name="Hyperlink" xfId="25353" builtinId="8" hidden="1"/>
    <cellStyle name="Hyperlink" xfId="22889" builtinId="8" hidden="1"/>
    <cellStyle name="Hyperlink" xfId="22372" builtinId="8" hidden="1"/>
    <cellStyle name="Hyperlink" xfId="22371" builtinId="8" hidden="1"/>
    <cellStyle name="Hyperlink" xfId="22369" builtinId="8" hidden="1"/>
    <cellStyle name="Hyperlink" xfId="22367" builtinId="8" hidden="1"/>
    <cellStyle name="Hyperlink" xfId="22365" builtinId="8" hidden="1"/>
    <cellStyle name="Hyperlink" xfId="22363" builtinId="8" hidden="1"/>
    <cellStyle name="Hyperlink" xfId="560" builtinId="8" hidden="1"/>
    <cellStyle name="Hyperlink" xfId="22360" builtinId="8" hidden="1"/>
    <cellStyle name="Hyperlink" xfId="22358" builtinId="8" hidden="1"/>
    <cellStyle name="Hyperlink" xfId="22356" builtinId="8" hidden="1"/>
    <cellStyle name="Hyperlink" xfId="22354" builtinId="8" hidden="1"/>
    <cellStyle name="Hyperlink" xfId="22352" builtinId="8" hidden="1"/>
    <cellStyle name="Hyperlink" xfId="22351" builtinId="8" hidden="1"/>
    <cellStyle name="Hyperlink" xfId="22349" builtinId="8" hidden="1"/>
    <cellStyle name="Hyperlink" xfId="22347" builtinId="8" hidden="1"/>
    <cellStyle name="Hyperlink" xfId="22345" builtinId="8" hidden="1"/>
    <cellStyle name="Hyperlink" xfId="22343" builtinId="8" hidden="1"/>
    <cellStyle name="Hyperlink" xfId="529" builtinId="8" hidden="1"/>
    <cellStyle name="Hyperlink" xfId="22341" builtinId="8" hidden="1"/>
    <cellStyle name="Hyperlink" xfId="22338" builtinId="8" hidden="1"/>
    <cellStyle name="Hyperlink" xfId="22336" builtinId="8" hidden="1"/>
    <cellStyle name="Hyperlink" xfId="22334" builtinId="8" hidden="1"/>
    <cellStyle name="Hyperlink" xfId="22333" builtinId="8" hidden="1"/>
    <cellStyle name="Hyperlink" xfId="22879" builtinId="8" hidden="1"/>
    <cellStyle name="Hyperlink" xfId="22463" builtinId="8" hidden="1"/>
    <cellStyle name="Hyperlink" xfId="22072" builtinId="8" hidden="1"/>
    <cellStyle name="Hyperlink" xfId="22332" builtinId="8" hidden="1"/>
    <cellStyle name="Hyperlink" xfId="22330" builtinId="8" hidden="1"/>
    <cellStyle name="Hyperlink" xfId="22328" builtinId="8" hidden="1"/>
    <cellStyle name="Hyperlink" xfId="22326" builtinId="8" hidden="1"/>
    <cellStyle name="Hyperlink" xfId="22324" builtinId="8" hidden="1"/>
    <cellStyle name="Hyperlink" xfId="22323" builtinId="8" hidden="1"/>
    <cellStyle name="Hyperlink" xfId="22321" builtinId="8" hidden="1"/>
    <cellStyle name="Hyperlink" xfId="22319" builtinId="8" hidden="1"/>
    <cellStyle name="Hyperlink" xfId="22317" builtinId="8" hidden="1"/>
    <cellStyle name="Hyperlink" xfId="22315" builtinId="8" hidden="1"/>
    <cellStyle name="Hyperlink" xfId="566" builtinId="8" hidden="1"/>
    <cellStyle name="Hyperlink" xfId="22312" builtinId="8" hidden="1"/>
    <cellStyle name="Hyperlink" xfId="22310" builtinId="8" hidden="1"/>
    <cellStyle name="Hyperlink" xfId="22308"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2411" builtinId="8" hidden="1"/>
    <cellStyle name="Hyperlink" xfId="22413" builtinId="8" hidden="1"/>
    <cellStyle name="Hyperlink" xfId="22818" builtinId="8" hidden="1"/>
    <cellStyle name="Hyperlink" xfId="558" builtinId="8" hidden="1"/>
    <cellStyle name="Hyperlink" xfId="23024" builtinId="8" hidden="1"/>
    <cellStyle name="Hyperlink" xfId="22805" builtinId="8" hidden="1"/>
    <cellStyle name="Hyperlink" xfId="22660" builtinId="8" hidden="1"/>
    <cellStyle name="Hyperlink" xfId="22868" builtinId="8" hidden="1"/>
    <cellStyle name="Hyperlink" xfId="22077" builtinId="8" hidden="1"/>
    <cellStyle name="Hyperlink" xfId="22078" builtinId="8" hidden="1"/>
    <cellStyle name="Hyperlink" xfId="22458" builtinId="8" hidden="1"/>
    <cellStyle name="Hyperlink" xfId="22422" builtinId="8" hidden="1"/>
    <cellStyle name="Hyperlink" xfId="22424" builtinId="8" hidden="1"/>
    <cellStyle name="Hyperlink" xfId="22839" builtinId="8" hidden="1"/>
    <cellStyle name="Hyperlink" xfId="22426" builtinId="8" hidden="1"/>
    <cellStyle name="Hyperlink" xfId="564" builtinId="8" hidden="1"/>
    <cellStyle name="Hyperlink" xfId="22429" builtinId="8" hidden="1"/>
    <cellStyle name="Hyperlink" xfId="22431" builtinId="8" hidden="1"/>
    <cellStyle name="Hyperlink" xfId="22433" builtinId="8" hidden="1"/>
    <cellStyle name="Hyperlink" xfId="22434" builtinId="8" hidden="1"/>
    <cellStyle name="Hyperlink" xfId="22436" builtinId="8" hidden="1"/>
    <cellStyle name="Hyperlink" xfId="22076" builtinId="8" hidden="1"/>
    <cellStyle name="Hyperlink" xfId="23023" builtinId="8" hidden="1"/>
    <cellStyle name="Hyperlink" xfId="22439" builtinId="8" hidden="1"/>
    <cellStyle name="Hyperlink" xfId="22438" builtinId="8" hidden="1"/>
    <cellStyle name="Hyperlink" xfId="22440" builtinId="8" hidden="1"/>
    <cellStyle name="Hyperlink" xfId="22813" builtinId="8" hidden="1"/>
    <cellStyle name="Hyperlink" xfId="23543" builtinId="8" hidden="1"/>
    <cellStyle name="Hyperlink" xfId="22808" builtinId="8" hidden="1"/>
    <cellStyle name="Hyperlink" xfId="22799" builtinId="8" hidden="1"/>
    <cellStyle name="Hyperlink" xfId="22441" builtinId="8" hidden="1"/>
    <cellStyle name="Hyperlink" xfId="22876" builtinId="8" hidden="1"/>
    <cellStyle name="Hyperlink" xfId="22845" builtinId="8" hidden="1"/>
    <cellStyle name="Hyperlink" xfId="23783" builtinId="8" hidden="1"/>
    <cellStyle name="Hyperlink" xfId="24501" builtinId="8" hidden="1"/>
    <cellStyle name="Hyperlink" xfId="24743" builtinId="8" hidden="1"/>
    <cellStyle name="Hyperlink" xfId="22875" builtinId="8" hidden="1"/>
    <cellStyle name="Hyperlink" xfId="22844" builtinId="8" hidden="1"/>
    <cellStyle name="Hyperlink" xfId="23782" builtinId="8" hidden="1"/>
    <cellStyle name="Hyperlink" xfId="24500" builtinId="8" hidden="1"/>
    <cellStyle name="Hyperlink" xfId="22819" builtinId="8" hidden="1"/>
    <cellStyle name="Hyperlink" xfId="22874" builtinId="8" hidden="1"/>
    <cellStyle name="Hyperlink" xfId="22843" builtinId="8" hidden="1"/>
    <cellStyle name="Hyperlink" xfId="23781" builtinId="8" hidden="1"/>
    <cellStyle name="Hyperlink" xfId="24022" builtinId="8" hidden="1"/>
    <cellStyle name="Hyperlink" xfId="22445" builtinId="8" hidden="1"/>
    <cellStyle name="Hyperlink" xfId="22455" builtinId="8" hidden="1"/>
    <cellStyle name="Hyperlink" xfId="25802"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49" builtinId="8" hidden="1"/>
    <cellStyle name="Hyperlink" xfId="26551" builtinId="8" hidden="1"/>
    <cellStyle name="Hyperlink" xfId="26553"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556" builtinId="8" hidden="1"/>
    <cellStyle name="Hyperlink" xfId="26554" builtinId="8" hidden="1"/>
    <cellStyle name="Hyperlink" xfId="26695" builtinId="8" hidden="1"/>
    <cellStyle name="Hyperlink" xfId="26697" builtinId="8" hidden="1"/>
    <cellStyle name="Hyperlink" xfId="26699" builtinId="8" hidden="1"/>
    <cellStyle name="Hyperlink" xfId="26701" builtinId="8" hidden="1"/>
    <cellStyle name="Hyperlink" xfId="26703" builtinId="8" hidden="1"/>
    <cellStyle name="Hyperlink" xfId="26705" builtinId="8" hidden="1"/>
    <cellStyle name="Hyperlink" xfId="26707" builtinId="8" hidden="1"/>
    <cellStyle name="Hyperlink" xfId="26709" builtinId="8" hidden="1"/>
    <cellStyle name="Hyperlink" xfId="26711" builtinId="8" hidden="1"/>
    <cellStyle name="Hyperlink" xfId="26713" builtinId="8" hidden="1"/>
    <cellStyle name="Hyperlink" xfId="26715" builtinId="8" hidden="1"/>
    <cellStyle name="Hyperlink" xfId="26717" builtinId="8" hidden="1"/>
    <cellStyle name="Hyperlink" xfId="26719" builtinId="8" hidden="1"/>
    <cellStyle name="Hyperlink" xfId="26721" builtinId="8" hidden="1"/>
    <cellStyle name="Hyperlink" xfId="26723" builtinId="8" hidden="1"/>
    <cellStyle name="Hyperlink" xfId="26725" builtinId="8" hidden="1"/>
    <cellStyle name="Hyperlink" xfId="26727" builtinId="8" hidden="1"/>
    <cellStyle name="Hyperlink" xfId="26729" builtinId="8" hidden="1"/>
    <cellStyle name="Hyperlink" xfId="26731" builtinId="8" hidden="1"/>
    <cellStyle name="Hyperlink" xfId="26733" builtinId="8" hidden="1"/>
    <cellStyle name="Hyperlink" xfId="26735" builtinId="8" hidden="1"/>
    <cellStyle name="Hyperlink" xfId="26737" builtinId="8" hidden="1"/>
    <cellStyle name="Hyperlink" xfId="26739" builtinId="8" hidden="1"/>
    <cellStyle name="Hyperlink" xfId="26741" builtinId="8" hidden="1"/>
    <cellStyle name="Hyperlink" xfId="26743" builtinId="8" hidden="1"/>
    <cellStyle name="Hyperlink" xfId="26745" builtinId="8" hidden="1"/>
    <cellStyle name="Hyperlink" xfId="26747" builtinId="8" hidden="1"/>
    <cellStyle name="Hyperlink" xfId="26749" builtinId="8" hidden="1"/>
    <cellStyle name="Hyperlink" xfId="26751" builtinId="8" hidden="1"/>
    <cellStyle name="Hyperlink" xfId="26753" builtinId="8" hidden="1"/>
    <cellStyle name="Hyperlink" xfId="26755" builtinId="8" hidden="1"/>
    <cellStyle name="Hyperlink" xfId="26757" builtinId="8" hidden="1"/>
    <cellStyle name="Hyperlink" xfId="26759" builtinId="8" hidden="1"/>
    <cellStyle name="Hyperlink" xfId="26761" builtinId="8" hidden="1"/>
    <cellStyle name="Hyperlink" xfId="26763" builtinId="8" hidden="1"/>
    <cellStyle name="Hyperlink" xfId="26765" builtinId="8" hidden="1"/>
    <cellStyle name="Hyperlink" xfId="26767" builtinId="8" hidden="1"/>
    <cellStyle name="Hyperlink" xfId="26769" builtinId="8" hidden="1"/>
    <cellStyle name="Hyperlink" xfId="26771" builtinId="8" hidden="1"/>
    <cellStyle name="Hyperlink" xfId="26773" builtinId="8" hidden="1"/>
    <cellStyle name="Hyperlink" xfId="26775" builtinId="8" hidden="1"/>
    <cellStyle name="Hyperlink" xfId="26777" builtinId="8" hidden="1"/>
    <cellStyle name="Hyperlink" xfId="26779" builtinId="8" hidden="1"/>
    <cellStyle name="Hyperlink" xfId="26781" builtinId="8" hidden="1"/>
    <cellStyle name="Hyperlink" xfId="26783" builtinId="8" hidden="1"/>
    <cellStyle name="Hyperlink" xfId="26785" builtinId="8" hidden="1"/>
    <cellStyle name="Hyperlink" xfId="26787" builtinId="8" hidden="1"/>
    <cellStyle name="Hyperlink" xfId="26789" builtinId="8" hidden="1"/>
    <cellStyle name="Hyperlink" xfId="26791" builtinId="8" hidden="1"/>
    <cellStyle name="Hyperlink" xfId="26793" builtinId="8" hidden="1"/>
    <cellStyle name="Hyperlink" xfId="26795" builtinId="8" hidden="1"/>
    <cellStyle name="Hyperlink" xfId="26797" builtinId="8" hidden="1"/>
    <cellStyle name="Hyperlink" xfId="26799" builtinId="8" hidden="1"/>
    <cellStyle name="Hyperlink" xfId="26801" builtinId="8" hidden="1"/>
    <cellStyle name="Hyperlink" xfId="26803" builtinId="8" hidden="1"/>
    <cellStyle name="Hyperlink" xfId="26805" builtinId="8" hidden="1"/>
    <cellStyle name="Hyperlink" xfId="26807" builtinId="8" hidden="1"/>
    <cellStyle name="Hyperlink" xfId="26809" builtinId="8" hidden="1"/>
    <cellStyle name="Hyperlink" xfId="26811" builtinId="8" hidden="1"/>
    <cellStyle name="Hyperlink" xfId="26813" builtinId="8" hidden="1"/>
    <cellStyle name="Hyperlink" xfId="26815" builtinId="8" hidden="1"/>
    <cellStyle name="Hyperlink" xfId="26817" builtinId="8" hidden="1"/>
    <cellStyle name="Hyperlink" xfId="26819" builtinId="8" hidden="1"/>
    <cellStyle name="Hyperlink" xfId="26821" builtinId="8" hidden="1"/>
    <cellStyle name="Hyperlink" xfId="26823" builtinId="8" hidden="1"/>
    <cellStyle name="Hyperlink" xfId="26825" builtinId="8" hidden="1"/>
    <cellStyle name="Hyperlink" xfId="26827" builtinId="8" hidden="1"/>
    <cellStyle name="Hyperlink" xfId="28883" builtinId="8" hidden="1"/>
    <cellStyle name="Hyperlink" xfId="28885" builtinId="8" hidden="1"/>
    <cellStyle name="Hyperlink" xfId="28887" builtinId="8" hidden="1"/>
    <cellStyle name="Hyperlink" xfId="28889" builtinId="8" hidden="1"/>
    <cellStyle name="Hyperlink" xfId="28891" builtinId="8" hidden="1"/>
    <cellStyle name="Hyperlink" xfId="28893" builtinId="8" hidden="1"/>
    <cellStyle name="Hyperlink" xfId="28895" builtinId="8" hidden="1"/>
    <cellStyle name="Hyperlink" xfId="28897" builtinId="8" hidden="1"/>
    <cellStyle name="Hyperlink" xfId="28899" builtinId="8" hidden="1"/>
    <cellStyle name="Hyperlink" xfId="28901" builtinId="8" hidden="1"/>
    <cellStyle name="Hyperlink" xfId="28903" builtinId="8" hidden="1"/>
    <cellStyle name="Hyperlink" xfId="28905" builtinId="8" hidden="1"/>
    <cellStyle name="Hyperlink" xfId="28907" builtinId="8" hidden="1"/>
    <cellStyle name="Hyperlink" xfId="28909" builtinId="8" hidden="1"/>
    <cellStyle name="Hyperlink" xfId="28911" builtinId="8" hidden="1"/>
    <cellStyle name="Hyperlink" xfId="28913" builtinId="8" hidden="1"/>
    <cellStyle name="Hyperlink" xfId="28915" builtinId="8" hidden="1"/>
    <cellStyle name="Hyperlink" xfId="28917" builtinId="8" hidden="1"/>
    <cellStyle name="Hyperlink" xfId="28919" builtinId="8" hidden="1"/>
    <cellStyle name="Hyperlink" xfId="28921" builtinId="8" hidden="1"/>
    <cellStyle name="Hyperlink" xfId="28923" builtinId="8" hidden="1"/>
    <cellStyle name="Hyperlink" xfId="28925" builtinId="8" hidden="1"/>
    <cellStyle name="Hyperlink" xfId="28927" builtinId="8" hidden="1"/>
    <cellStyle name="Hyperlink" xfId="28929" builtinId="8" hidden="1"/>
    <cellStyle name="Hyperlink" xfId="28931" builtinId="8" hidden="1"/>
    <cellStyle name="Hyperlink" xfId="28933" builtinId="8" hidden="1"/>
    <cellStyle name="Hyperlink" xfId="28935" builtinId="8" hidden="1"/>
    <cellStyle name="Hyperlink" xfId="28937" builtinId="8" hidden="1"/>
    <cellStyle name="Hyperlink" xfId="28939" builtinId="8" hidden="1"/>
    <cellStyle name="Hyperlink" xfId="28941" builtinId="8" hidden="1"/>
    <cellStyle name="Hyperlink" xfId="28943" builtinId="8" hidden="1"/>
    <cellStyle name="Hyperlink" xfId="28945" builtinId="8" hidden="1"/>
    <cellStyle name="Hyperlink" xfId="28947" builtinId="8" hidden="1"/>
    <cellStyle name="Hyperlink" xfId="28949" builtinId="8" hidden="1"/>
    <cellStyle name="Hyperlink" xfId="28951" builtinId="8" hidden="1"/>
    <cellStyle name="Hyperlink" xfId="28953" builtinId="8" hidden="1"/>
    <cellStyle name="Hyperlink" xfId="28955" builtinId="8" hidden="1"/>
    <cellStyle name="Hyperlink" xfId="28957" builtinId="8" hidden="1"/>
    <cellStyle name="Hyperlink" xfId="28959" builtinId="8" hidden="1"/>
    <cellStyle name="Hyperlink" xfId="28961" builtinId="8" hidden="1"/>
    <cellStyle name="Hyperlink" xfId="28963" builtinId="8" hidden="1"/>
    <cellStyle name="Hyperlink" xfId="28965" builtinId="8" hidden="1"/>
    <cellStyle name="Hyperlink" xfId="28967" builtinId="8" hidden="1"/>
    <cellStyle name="Hyperlink" xfId="28969" builtinId="8" hidden="1"/>
    <cellStyle name="Hyperlink" xfId="28971" builtinId="8" hidden="1"/>
    <cellStyle name="Hyperlink" xfId="28973" builtinId="8" hidden="1"/>
    <cellStyle name="Hyperlink" xfId="28975" builtinId="8" hidden="1"/>
    <cellStyle name="Hyperlink" xfId="28977" builtinId="8" hidden="1"/>
    <cellStyle name="Hyperlink" xfId="28979" builtinId="8" hidden="1"/>
    <cellStyle name="Hyperlink" xfId="28981" builtinId="8" hidden="1"/>
    <cellStyle name="Hyperlink" xfId="28983" builtinId="8" hidden="1"/>
    <cellStyle name="Hyperlink" xfId="28985" builtinId="8" hidden="1"/>
    <cellStyle name="Hyperlink" xfId="28987" builtinId="8" hidden="1"/>
    <cellStyle name="Hyperlink" xfId="28989" builtinId="8" hidden="1"/>
    <cellStyle name="Hyperlink" xfId="28991" builtinId="8" hidden="1"/>
    <cellStyle name="Hyperlink" xfId="28993" builtinId="8" hidden="1"/>
    <cellStyle name="Hyperlink" xfId="28995" builtinId="8" hidden="1"/>
    <cellStyle name="Hyperlink" xfId="28997" builtinId="8" hidden="1"/>
    <cellStyle name="Hyperlink" xfId="28999" builtinId="8" hidden="1"/>
    <cellStyle name="Hyperlink" xfId="29001" builtinId="8" hidden="1"/>
    <cellStyle name="Hyperlink" xfId="29003" builtinId="8" hidden="1"/>
    <cellStyle name="Hyperlink" xfId="29005" builtinId="8" hidden="1"/>
    <cellStyle name="Hyperlink" xfId="29007" builtinId="8" hidden="1"/>
    <cellStyle name="Hyperlink" xfId="29009" builtinId="8" hidden="1"/>
    <cellStyle name="Hyperlink" xfId="29011" builtinId="8" hidden="1"/>
    <cellStyle name="Hyperlink" xfId="29013" builtinId="8" hidden="1"/>
    <cellStyle name="Hyperlink" xfId="29015" builtinId="8" hidden="1"/>
    <cellStyle name="Hyperlink" xfId="29017" builtinId="8" hidden="1"/>
    <cellStyle name="Hyperlink" xfId="29019" builtinId="8" hidden="1"/>
    <cellStyle name="Hyperlink" xfId="29482" builtinId="8" hidden="1"/>
    <cellStyle name="Hyperlink" xfId="25907" builtinId="8" hidden="1"/>
    <cellStyle name="Hyperlink" xfId="25886" builtinId="8" hidden="1"/>
    <cellStyle name="Hyperlink" xfId="26044" builtinId="8" hidden="1"/>
    <cellStyle name="Hyperlink" xfId="26273" builtinId="8" hidden="1"/>
    <cellStyle name="Hyperlink" xfId="26278" builtinId="8" hidden="1"/>
    <cellStyle name="Hyperlink" xfId="22416" builtinId="8" hidden="1"/>
    <cellStyle name="Hyperlink" xfId="26134" builtinId="8" hidden="1"/>
    <cellStyle name="Hyperlink" xfId="25861" builtinId="8" hidden="1"/>
    <cellStyle name="Hyperlink" xfId="22395" builtinId="8" hidden="1"/>
    <cellStyle name="Hyperlink" xfId="25854" builtinId="8" hidden="1"/>
    <cellStyle name="Hyperlink" xfId="23468" builtinId="8" hidden="1"/>
    <cellStyle name="Hyperlink" xfId="25909" builtinId="8" hidden="1"/>
    <cellStyle name="Hyperlink" xfId="25884" builtinId="8" hidden="1"/>
    <cellStyle name="Hyperlink" xfId="26042" builtinId="8" hidden="1"/>
    <cellStyle name="Hyperlink" xfId="26271" builtinId="8" hidden="1"/>
    <cellStyle name="Hyperlink" xfId="26265" builtinId="8" hidden="1"/>
    <cellStyle name="Hyperlink" xfId="22418" builtinId="8" hidden="1"/>
    <cellStyle name="Hyperlink" xfId="26136" builtinId="8" hidden="1"/>
    <cellStyle name="Hyperlink" xfId="25859" builtinId="8" hidden="1"/>
    <cellStyle name="Hyperlink" xfId="22828" builtinId="8" hidden="1"/>
    <cellStyle name="Hyperlink" xfId="25848" builtinId="8" hidden="1"/>
    <cellStyle name="Hyperlink" xfId="22827" builtinId="8" hidden="1"/>
    <cellStyle name="Hyperlink" xfId="25864" builtinId="8" hidden="1"/>
    <cellStyle name="Hyperlink" xfId="23949" builtinId="8" hidden="1"/>
    <cellStyle name="Hyperlink" xfId="25913" builtinId="8" hidden="1"/>
    <cellStyle name="Hyperlink" xfId="25880" builtinId="8" hidden="1"/>
    <cellStyle name="Hyperlink" xfId="26046" builtinId="8" hidden="1"/>
    <cellStyle name="Hyperlink" xfId="26279" builtinId="8" hidden="1"/>
    <cellStyle name="Hyperlink" xfId="26276" builtinId="8" hidden="1"/>
    <cellStyle name="Hyperlink" xfId="22871" builtinId="8" hidden="1"/>
    <cellStyle name="Hyperlink" xfId="26140" builtinId="8" hidden="1"/>
    <cellStyle name="Hyperlink" xfId="25856" builtinId="8" hidden="1"/>
    <cellStyle name="Hyperlink" xfId="26038" builtinId="8" hidden="1"/>
    <cellStyle name="Hyperlink" xfId="25866" builtinId="8" hidden="1"/>
    <cellStyle name="Hyperlink" xfId="23111" builtinId="8" hidden="1"/>
    <cellStyle name="Hyperlink" xfId="24669" builtinId="8" hidden="1"/>
    <cellStyle name="Hyperlink" xfId="22381" builtinId="8" hidden="1"/>
    <cellStyle name="Hyperlink" xfId="25874" builtinId="8" hidden="1"/>
    <cellStyle name="Hyperlink" xfId="23333" builtinId="8" hidden="1"/>
    <cellStyle name="Hyperlink" xfId="25360" builtinId="8" hidden="1"/>
    <cellStyle name="Hyperlink" xfId="25890" builtinId="8" hidden="1"/>
    <cellStyle name="Hyperlink" xfId="22798" builtinId="8" hidden="1"/>
    <cellStyle name="Hyperlink" xfId="24057" builtinId="8" hidden="1"/>
    <cellStyle name="Hyperlink" xfId="24291" builtinId="8" hidden="1"/>
    <cellStyle name="Hyperlink" xfId="25138" builtinId="8" hidden="1"/>
    <cellStyle name="Hyperlink" xfId="25107" builtinId="8" hidden="1"/>
    <cellStyle name="Hyperlink" xfId="22838" builtinId="8" hidden="1"/>
    <cellStyle name="Hyperlink" xfId="22287" builtinId="8" hidden="1"/>
    <cellStyle name="Hyperlink" xfId="23785" builtinId="8" hidden="1"/>
    <cellStyle name="Hyperlink" xfId="22809" builtinId="8" hidden="1"/>
    <cellStyle name="Hyperlink" xfId="23029" builtinId="8" hidden="1"/>
    <cellStyle name="Hyperlink" xfId="25261" builtinId="8" hidden="1"/>
    <cellStyle name="Hyperlink" xfId="25487" builtinId="8" hidden="1"/>
    <cellStyle name="Hyperlink" xfId="24266" builtinId="8" hidden="1"/>
    <cellStyle name="Hyperlink" xfId="23942" builtinId="8" hidden="1"/>
    <cellStyle name="Hyperlink" xfId="24420" builtinId="8" hidden="1"/>
    <cellStyle name="Hyperlink" xfId="25094" builtinId="8" hidden="1"/>
    <cellStyle name="Hyperlink" xfId="23469" builtinId="8" hidden="1"/>
    <cellStyle name="Hyperlink" xfId="23709" builtinId="8" hidden="1"/>
    <cellStyle name="Hyperlink" xfId="23950" builtinId="8" hidden="1"/>
    <cellStyle name="Hyperlink" xfId="22409" builtinId="8" hidden="1"/>
    <cellStyle name="Hyperlink" xfId="25888" builtinId="8" hidden="1"/>
    <cellStyle name="Hyperlink" xfId="25847" builtinId="8" hidden="1"/>
    <cellStyle name="Hyperlink" xfId="22375" builtinId="8" hidden="1"/>
    <cellStyle name="Hyperlink" xfId="22396" builtinId="8" hidden="1"/>
    <cellStyle name="Hyperlink" xfId="24193" builtinId="8" hidden="1"/>
    <cellStyle name="Hyperlink" xfId="24670" builtinId="8" hidden="1"/>
    <cellStyle name="Hyperlink" xfId="25104" builtinId="8" hidden="1"/>
    <cellStyle name="Hyperlink" xfId="563" builtinId="8" hidden="1"/>
    <cellStyle name="Hyperlink" xfId="22406" builtinId="8" hidden="1"/>
    <cellStyle name="Hyperlink" xfId="22388"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6137" builtinId="8" hidden="1"/>
    <cellStyle name="Hyperlink" xfId="22419"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2083" builtinId="8" hidden="1"/>
    <cellStyle name="Hyperlink" xfId="27979" builtinId="8" hidden="1"/>
    <cellStyle name="Hyperlink" xfId="22383" builtinId="8" hidden="1"/>
    <cellStyle name="Hyperlink" xfId="22297" builtinId="8" hidden="1"/>
    <cellStyle name="Hyperlink" xfId="25718" builtinId="8" hidden="1"/>
    <cellStyle name="Hyperlink" xfId="22386" builtinId="8" hidden="1"/>
    <cellStyle name="Hyperlink" xfId="22408" builtinId="8" hidden="1"/>
    <cellStyle name="Hyperlink" xfId="24025" builtinId="8" hidden="1"/>
    <cellStyle name="Hyperlink" xfId="25587" builtinId="8" hidden="1"/>
    <cellStyle name="Hyperlink" xfId="25111" builtinId="8" hidden="1"/>
    <cellStyle name="Hyperlink" xfId="22283" builtinId="8" hidden="1"/>
    <cellStyle name="Hyperlink" xfId="25719" builtinId="8" hidden="1"/>
    <cellStyle name="Hyperlink" xfId="25585" builtinId="8" hidden="1"/>
    <cellStyle name="Hyperlink" xfId="22286" builtinId="8" hidden="1"/>
    <cellStyle name="Hyperlink" xfId="22143" builtinId="8" hidden="1"/>
    <cellStyle name="Hyperlink" xfId="22073" builtinId="8" hidden="1"/>
    <cellStyle name="Hyperlink" xfId="25712" builtinId="8" hidden="1"/>
    <cellStyle name="Hyperlink" xfId="23464" builtinId="8" hidden="1"/>
    <cellStyle name="Hyperlink" xfId="22261" builtinId="8" hidden="1"/>
    <cellStyle name="Hyperlink" xfId="22382" builtinId="8" hidden="1"/>
    <cellStyle name="Hyperlink" xfId="26430" builtinId="8" hidden="1"/>
    <cellStyle name="Hyperlink" xfId="22296" builtinId="8" hidden="1"/>
    <cellStyle name="Hyperlink" xfId="22282" builtinId="8" hidden="1"/>
    <cellStyle name="Hyperlink" xfId="28675" builtinId="8" hidden="1"/>
    <cellStyle name="Hyperlink" xfId="22294" builtinId="8" hidden="1"/>
    <cellStyle name="Hyperlink" xfId="26860" builtinId="8" hidden="1"/>
    <cellStyle name="Hyperlink" xfId="27743" builtinId="8" hidden="1"/>
    <cellStyle name="Hyperlink" xfId="27977" builtinId="8" hidden="1"/>
    <cellStyle name="Hyperlink" xfId="25588" builtinId="8" hidden="1"/>
    <cellStyle name="Hyperlink" xfId="32086" builtinId="8" hidden="1"/>
    <cellStyle name="Hyperlink" xfId="32088" builtinId="8" hidden="1"/>
    <cellStyle name="Hyperlink" xfId="32090" builtinId="8" hidden="1"/>
    <cellStyle name="Hyperlink" xfId="32092" builtinId="8" hidden="1"/>
    <cellStyle name="Hyperlink" xfId="32094" builtinId="8" hidden="1"/>
    <cellStyle name="Hyperlink" xfId="32096" builtinId="8" hidden="1"/>
    <cellStyle name="Hyperlink" xfId="32098" builtinId="8" hidden="1"/>
    <cellStyle name="Hyperlink" xfId="32100" builtinId="8" hidden="1"/>
    <cellStyle name="Hyperlink" xfId="32102" builtinId="8" hidden="1"/>
    <cellStyle name="Hyperlink" xfId="32104" builtinId="8" hidden="1"/>
    <cellStyle name="Hyperlink" xfId="32106" builtinId="8" hidden="1"/>
    <cellStyle name="Hyperlink" xfId="32108" builtinId="8" hidden="1"/>
    <cellStyle name="Hyperlink" xfId="32110" builtinId="8" hidden="1"/>
    <cellStyle name="Hyperlink" xfId="32112" builtinId="8" hidden="1"/>
    <cellStyle name="Hyperlink" xfId="32114" builtinId="8" hidden="1"/>
    <cellStyle name="Hyperlink" xfId="32116" builtinId="8" hidden="1"/>
    <cellStyle name="Hyperlink" xfId="32118" builtinId="8" hidden="1"/>
    <cellStyle name="Hyperlink" xfId="32120" builtinId="8" hidden="1"/>
    <cellStyle name="Hyperlink" xfId="32122" builtinId="8" hidden="1"/>
    <cellStyle name="Hyperlink" xfId="32124" builtinId="8" hidden="1"/>
    <cellStyle name="Hyperlink" xfId="32126" builtinId="8" hidden="1"/>
    <cellStyle name="Hyperlink" xfId="32128" builtinId="8" hidden="1"/>
    <cellStyle name="Hyperlink" xfId="32130" builtinId="8" hidden="1"/>
    <cellStyle name="Hyperlink" xfId="32132" builtinId="8" hidden="1"/>
    <cellStyle name="Hyperlink" xfId="32134" builtinId="8" hidden="1"/>
    <cellStyle name="Hyperlink" xfId="32136" builtinId="8" hidden="1"/>
    <cellStyle name="Hyperlink" xfId="32138" builtinId="8" hidden="1"/>
    <cellStyle name="Hyperlink" xfId="32140" builtinId="8" hidden="1"/>
    <cellStyle name="Hyperlink" xfId="32142" builtinId="8" hidden="1"/>
    <cellStyle name="Hyperlink" xfId="32144" builtinId="8" hidden="1"/>
    <cellStyle name="Hyperlink" xfId="32146" builtinId="8" hidden="1"/>
    <cellStyle name="Hyperlink" xfId="32148" builtinId="8" hidden="1"/>
    <cellStyle name="Hyperlink" xfId="32150"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27508" builtinId="8" hidden="1"/>
    <cellStyle name="Hyperlink" xfId="26842" builtinId="8" hidden="1"/>
    <cellStyle name="Hyperlink" xfId="32197" builtinId="8" hidden="1"/>
    <cellStyle name="Hyperlink" xfId="32199" builtinId="8" hidden="1"/>
    <cellStyle name="Hyperlink" xfId="32201" builtinId="8" hidden="1"/>
    <cellStyle name="Hyperlink" xfId="32203" builtinId="8" hidden="1"/>
    <cellStyle name="Hyperlink" xfId="32205" builtinId="8" hidden="1"/>
    <cellStyle name="Hyperlink" xfId="32207" builtinId="8" hidden="1"/>
    <cellStyle name="Hyperlink" xfId="32209" builtinId="8" hidden="1"/>
    <cellStyle name="Hyperlink" xfId="32211" builtinId="8" hidden="1"/>
    <cellStyle name="Hyperlink" xfId="32213" builtinId="8" hidden="1"/>
    <cellStyle name="Hyperlink" xfId="32215" builtinId="8" hidden="1"/>
    <cellStyle name="Hyperlink" xfId="32217" builtinId="8" hidden="1"/>
    <cellStyle name="Hyperlink" xfId="32219" builtinId="8" hidden="1"/>
    <cellStyle name="Hyperlink" xfId="32221" builtinId="8" hidden="1"/>
    <cellStyle name="Hyperlink" xfId="32223" builtinId="8" hidden="1"/>
    <cellStyle name="Hyperlink" xfId="32225" builtinId="8" hidden="1"/>
    <cellStyle name="Hyperlink" xfId="32227" builtinId="8" hidden="1"/>
    <cellStyle name="Hyperlink" xfId="32229" builtinId="8" hidden="1"/>
    <cellStyle name="Hyperlink" xfId="32231" builtinId="8" hidden="1"/>
    <cellStyle name="Hyperlink" xfId="32233" builtinId="8" hidden="1"/>
    <cellStyle name="Hyperlink" xfId="32235" builtinId="8" hidden="1"/>
    <cellStyle name="Hyperlink" xfId="32237" builtinId="8" hidden="1"/>
    <cellStyle name="Hyperlink" xfId="32239" builtinId="8" hidden="1"/>
    <cellStyle name="Hyperlink" xfId="32241" builtinId="8" hidden="1"/>
    <cellStyle name="Hyperlink" xfId="32243" builtinId="8" hidden="1"/>
    <cellStyle name="Hyperlink" xfId="32245" builtinId="8" hidden="1"/>
    <cellStyle name="Hyperlink" xfId="32247" builtinId="8" hidden="1"/>
    <cellStyle name="Hyperlink" xfId="32249" builtinId="8" hidden="1"/>
    <cellStyle name="Hyperlink" xfId="32251" builtinId="8" hidden="1"/>
    <cellStyle name="Hyperlink" xfId="32253" builtinId="8" hidden="1"/>
    <cellStyle name="Hyperlink" xfId="32255" builtinId="8" hidden="1"/>
    <cellStyle name="Hyperlink" xfId="32257" builtinId="8" hidden="1"/>
    <cellStyle name="Hyperlink" xfId="32259" builtinId="8" hidden="1"/>
    <cellStyle name="Hyperlink" xfId="32261" builtinId="8" hidden="1"/>
    <cellStyle name="Hyperlink" xfId="32263" builtinId="8" hidden="1"/>
    <cellStyle name="Hyperlink" xfId="32265" builtinId="8" hidden="1"/>
    <cellStyle name="Hyperlink" xfId="32267" builtinId="8" hidden="1"/>
    <cellStyle name="Hyperlink" xfId="32269" builtinId="8" hidden="1"/>
    <cellStyle name="Hyperlink" xfId="32271" builtinId="8" hidden="1"/>
    <cellStyle name="Hyperlink" xfId="32273" builtinId="8" hidden="1"/>
    <cellStyle name="Hyperlink" xfId="32275" builtinId="8" hidden="1"/>
    <cellStyle name="Hyperlink" xfId="32277" builtinId="8" hidden="1"/>
    <cellStyle name="Hyperlink" xfId="32279" builtinId="8" hidden="1"/>
    <cellStyle name="Hyperlink" xfId="32281" builtinId="8" hidden="1"/>
    <cellStyle name="Hyperlink" xfId="32283" builtinId="8" hidden="1"/>
    <cellStyle name="Hyperlink" xfId="32285" builtinId="8" hidden="1"/>
    <cellStyle name="Hyperlink" xfId="32287" builtinId="8" hidden="1"/>
    <cellStyle name="Hyperlink" xfId="32289" builtinId="8" hidden="1"/>
    <cellStyle name="Hyperlink" xfId="32291" builtinId="8" hidden="1"/>
    <cellStyle name="Hyperlink" xfId="32293" builtinId="8" hidden="1"/>
    <cellStyle name="Hyperlink" xfId="32295" builtinId="8" hidden="1"/>
    <cellStyle name="Hyperlink" xfId="32297" builtinId="8" hidden="1"/>
    <cellStyle name="Hyperlink" xfId="32299" builtinId="8" hidden="1"/>
    <cellStyle name="Hyperlink" xfId="32301" builtinId="8" hidden="1"/>
    <cellStyle name="Hyperlink" xfId="32303" builtinId="8" hidden="1"/>
    <cellStyle name="Hyperlink" xfId="32305" builtinId="8" hidden="1"/>
    <cellStyle name="Hyperlink" xfId="32307" builtinId="8" hidden="1"/>
    <cellStyle name="Hyperlink" xfId="32309" builtinId="8" hidden="1"/>
    <cellStyle name="Hyperlink" xfId="32311" builtinId="8" hidden="1"/>
    <cellStyle name="Hyperlink" xfId="32313" builtinId="8" hidden="1"/>
    <cellStyle name="Hyperlink" xfId="32315" builtinId="8" hidden="1"/>
    <cellStyle name="Hyperlink" xfId="32317" builtinId="8" hidden="1"/>
    <cellStyle name="Hyperlink" xfId="32319" builtinId="8" hidden="1"/>
    <cellStyle name="Hyperlink" xfId="32321" builtinId="8" hidden="1"/>
    <cellStyle name="Hyperlink" xfId="32323" builtinId="8" hidden="1"/>
    <cellStyle name="Hyperlink" xfId="32325" builtinId="8" hidden="1"/>
    <cellStyle name="Hyperlink" xfId="32327" builtinId="8" hidden="1"/>
    <cellStyle name="Hyperlink" xfId="3232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807" builtinId="8" hidden="1"/>
    <cellStyle name="Hyperlink" xfId="34809" builtinId="8" hidden="1"/>
    <cellStyle name="Hyperlink" xfId="33324" builtinId="8" hidden="1"/>
    <cellStyle name="Hyperlink" xfId="34737" builtinId="8" hidden="1"/>
    <cellStyle name="Hyperlink" xfId="32486" builtinId="8" hidden="1"/>
    <cellStyle name="Hyperlink" xfId="33965" builtinId="8" hidden="1"/>
    <cellStyle name="Hyperlink" xfId="33537" builtinId="8" hidden="1"/>
    <cellStyle name="Hyperlink" xfId="34736" builtinId="8" hidden="1"/>
    <cellStyle name="Hyperlink" xfId="34524" builtinId="8" hidden="1"/>
    <cellStyle name="Hyperlink" xfId="32484" builtinId="8" hidden="1"/>
    <cellStyle name="Hyperlink" xfId="33608" builtinId="8" hidden="1"/>
    <cellStyle name="Hyperlink" xfId="33179" builtinId="8" hidden="1"/>
    <cellStyle name="Hyperlink" xfId="32337" builtinId="8" hidden="1"/>
    <cellStyle name="Hyperlink" xfId="32556" builtinId="8" hidden="1"/>
    <cellStyle name="Hyperlink" xfId="33840" builtinId="8" hidden="1"/>
    <cellStyle name="Hyperlink" xfId="33412" builtinId="8" hidden="1"/>
    <cellStyle name="Hyperlink" xfId="32982" builtinId="8" hidden="1"/>
    <cellStyle name="Hyperlink" xfId="32768" builtinId="8" hidden="1"/>
    <cellStyle name="Hyperlink" xfId="22141" builtinId="8" hidden="1"/>
    <cellStyle name="Hyperlink" xfId="29279" builtinId="8" hidden="1"/>
    <cellStyle name="Hyperlink" xfId="33963" builtinId="8" hidden="1"/>
    <cellStyle name="Hyperlink" xfId="33535" builtinId="8" hidden="1"/>
    <cellStyle name="Hyperlink" xfId="33105" builtinId="8" hidden="1"/>
    <cellStyle name="Hyperlink" xfId="32891" builtinId="8" hidden="1"/>
    <cellStyle name="Hyperlink" xfId="25098" builtinId="8" hidden="1"/>
    <cellStyle name="Hyperlink" xfId="26853" builtinId="8" hidden="1"/>
    <cellStyle name="Hyperlink" xfId="29030" builtinId="8" hidden="1"/>
    <cellStyle name="Hyperlink" xfId="28371" builtinId="8" hidden="1"/>
    <cellStyle name="Hyperlink" xfId="27906" builtinId="8" hidden="1"/>
    <cellStyle name="Hyperlink" xfId="29031" builtinId="8" hidden="1"/>
    <cellStyle name="Hyperlink" xfId="27435" builtinId="8" hidden="1"/>
    <cellStyle name="Hyperlink" xfId="26834" builtinId="8" hidden="1"/>
    <cellStyle name="Hyperlink" xfId="28605" builtinId="8" hidden="1"/>
    <cellStyle name="Hyperlink" xfId="28142" builtinId="8" hidden="1"/>
    <cellStyle name="Hyperlink" xfId="29412" builtinId="8" hidden="1"/>
    <cellStyle name="Hyperlink" xfId="27672" builtinId="8" hidden="1"/>
    <cellStyle name="Hyperlink" xfId="27437" builtinId="8" hidden="1"/>
    <cellStyle name="Hyperlink" xfId="26832" builtinId="8" hidden="1"/>
    <cellStyle name="Hyperlink" xfId="26847" builtinId="8" hidden="1"/>
    <cellStyle name="Hyperlink" xfId="27746" builtinId="8" hidden="1"/>
    <cellStyle name="Hyperlink" xfId="23940" builtinId="8" hidden="1"/>
    <cellStyle name="Hyperlink" xfId="26863" builtinId="8" hidden="1"/>
    <cellStyle name="Hyperlink" xfId="26841" builtinId="8" hidden="1"/>
    <cellStyle name="Hyperlink" xfId="28472" builtinId="8" hidden="1"/>
    <cellStyle name="Hyperlink" xfId="28236" builtinId="8" hidden="1"/>
    <cellStyle name="Hyperlink" xfId="27773" builtinId="8" hidden="1"/>
    <cellStyle name="Hyperlink" xfId="27536" builtinId="8" hidden="1"/>
    <cellStyle name="Hyperlink" xfId="32349" builtinId="8" hidden="1"/>
    <cellStyle name="Hyperlink" xfId="24287" builtinId="8" hidden="1"/>
    <cellStyle name="Hyperlink" xfId="29659" builtinId="8" hidden="1"/>
    <cellStyle name="Hyperlink" xfId="29278" builtinId="8" hidden="1"/>
    <cellStyle name="Hyperlink" xfId="23699" builtinId="8" hidden="1"/>
    <cellStyle name="Hyperlink" xfId="24664" builtinId="8" hidden="1"/>
    <cellStyle name="Hyperlink" xfId="27978" builtinId="8" hidden="1"/>
    <cellStyle name="Hyperlink" xfId="28370" builtinId="8" hidden="1"/>
    <cellStyle name="Hyperlink" xfId="28140" builtinId="8" hidden="1"/>
    <cellStyle name="Hyperlink" xfId="27669" builtinId="8" hidden="1"/>
    <cellStyle name="Hyperlink" xfId="27434" builtinId="8" hidden="1"/>
    <cellStyle name="Hyperlink" xfId="29025" builtinId="8" hidden="1"/>
    <cellStyle name="Hyperlink" xfId="26874" builtinId="8" hidden="1"/>
    <cellStyle name="Hyperlink" xfId="31047" builtinId="8" hidden="1"/>
    <cellStyle name="Hyperlink" xfId="27900" builtinId="8" hidden="1"/>
    <cellStyle name="Hyperlink" xfId="27664" builtinId="8" hidden="1"/>
    <cellStyle name="Hyperlink" xfId="27429" builtinId="8" hidden="1"/>
    <cellStyle name="Hyperlink" xfId="28447" builtinId="8" hidden="1"/>
    <cellStyle name="Hyperlink" xfId="26835" builtinId="8" hidden="1"/>
    <cellStyle name="Hyperlink" xfId="26427" builtinId="8" hidden="1"/>
    <cellStyle name="Hyperlink" xfId="30702" builtinId="8" hidden="1"/>
    <cellStyle name="Hyperlink" xfId="27747" builtinId="8" hidden="1"/>
    <cellStyle name="Hyperlink" xfId="26864" builtinId="8" hidden="1"/>
    <cellStyle name="Hyperlink" xfId="26833" builtinId="8" hidden="1"/>
    <cellStyle name="Hyperlink" xfId="28471" builtinId="8" hidden="1"/>
    <cellStyle name="Hyperlink" xfId="24050" builtinId="8" hidden="1"/>
    <cellStyle name="Hyperlink" xfId="28232" builtinId="8" hidden="1"/>
    <cellStyle name="Hyperlink" xfId="27671" builtinId="8" hidden="1"/>
    <cellStyle name="Hyperlink" xfId="27772" builtinId="8" hidden="1"/>
    <cellStyle name="Hyperlink" xfId="29277" builtinId="8" hidden="1"/>
    <cellStyle name="Hyperlink" xfId="23026" builtinId="8" hidden="1"/>
    <cellStyle name="Hyperlink" xfId="29676" builtinId="8" hidden="1"/>
    <cellStyle name="Hyperlink" xfId="29022" builtinId="8" hidden="1"/>
    <cellStyle name="Hyperlink" xfId="28361" builtinId="8" hidden="1"/>
    <cellStyle name="Hyperlink" xfId="28133" builtinId="8" hidden="1"/>
    <cellStyle name="Hyperlink" xfId="27661" builtinId="8" hidden="1"/>
    <cellStyle name="Hyperlink" xfId="27426" builtinId="8" hidden="1"/>
    <cellStyle name="Hyperlink" xfId="26431" builtinId="8" hidden="1"/>
    <cellStyle name="Hyperlink" xfId="33323" builtinId="8" hidden="1"/>
    <cellStyle name="Hyperlink" xfId="33751" builtinId="8" hidden="1"/>
    <cellStyle name="Hyperlink" xfId="28137" builtinId="8" hidden="1"/>
    <cellStyle name="Hyperlink" xfId="27901" builtinId="8" hidden="1"/>
    <cellStyle name="Hyperlink" xfId="27665" builtinId="8" hidden="1"/>
    <cellStyle name="Hyperlink" xfId="29667" builtinId="8" hidden="1"/>
    <cellStyle name="Hyperlink" xfId="26435" builtinId="8" hidden="1"/>
    <cellStyle name="Hyperlink" xfId="26855" builtinId="8" hidden="1"/>
    <cellStyle name="Hyperlink" xfId="22259" builtinId="8" hidden="1"/>
    <cellStyle name="Hyperlink" xfId="26859" builtinId="8" hidden="1"/>
    <cellStyle name="Hyperlink" xfId="23787" builtinId="8" hidden="1"/>
    <cellStyle name="Hyperlink" xfId="28004" builtinId="8" hidden="1"/>
    <cellStyle name="Hyperlink" xfId="27748" builtinId="8" hidden="1"/>
    <cellStyle name="Hyperlink" xfId="27511" builtinId="8" hidden="1"/>
    <cellStyle name="Hyperlink" xfId="29035" builtinId="8" hidden="1"/>
    <cellStyle name="Hyperlink" xfId="29058" builtinId="8" hidden="1"/>
    <cellStyle name="Hyperlink" xfId="29648" builtinId="8" hidden="1"/>
    <cellStyle name="Hyperlink" xfId="28007" builtinId="8" hidden="1"/>
    <cellStyle name="Hyperlink" xfId="26852" builtinId="8" hidden="1"/>
    <cellStyle name="Hyperlink" xfId="27534" builtinId="8" hidden="1"/>
    <cellStyle name="Hyperlink" xfId="27300" builtinId="8" hidden="1"/>
    <cellStyle name="Hyperlink" xfId="25354" builtinId="8" hidden="1"/>
    <cellStyle name="Hyperlink" xfId="23021" builtinId="8" hidden="1"/>
    <cellStyle name="Hyperlink" xfId="28595" builtinId="8" hidden="1"/>
    <cellStyle name="Hyperlink" xfId="28132" builtinId="8" hidden="1"/>
    <cellStyle name="Hyperlink" xfId="27896" builtinId="8" hidden="1"/>
    <cellStyle name="Hyperlink" xfId="29402" builtinId="8" hidden="1"/>
    <cellStyle name="Hyperlink" xfId="27904" builtinId="8" hidden="1"/>
    <cellStyle name="Hyperlink" xfId="29027" builtinId="8" hidden="1"/>
    <cellStyle name="Hyperlink" xfId="28367" builtinId="8" hidden="1"/>
    <cellStyle name="Hyperlink" xfId="27902" builtinId="8" hidden="1"/>
    <cellStyle name="Hyperlink" xfId="29408" builtinId="8" hidden="1"/>
    <cellStyle name="Hyperlink" xfId="29185" builtinId="8" hidden="1"/>
    <cellStyle name="Hyperlink" xfId="27431" builtinId="8" hidden="1"/>
    <cellStyle name="Hyperlink" xfId="28449" builtinId="8" hidden="1"/>
    <cellStyle name="Hyperlink" xfId="27984" builtinId="8" hidden="1"/>
    <cellStyle name="Hyperlink" xfId="27512" builtinId="8" hidden="1"/>
    <cellStyle name="Hyperlink" xfId="29036" builtinId="8" hidden="1"/>
    <cellStyle name="Hyperlink" xfId="28005" builtinId="8" hidden="1"/>
    <cellStyle name="Hyperlink" xfId="25484" builtinId="8" hidden="1"/>
    <cellStyle name="Hyperlink" xfId="23456" builtinId="8" hidden="1"/>
    <cellStyle name="Hyperlink" xfId="28597" builtinId="8" hidden="1"/>
    <cellStyle name="Hyperlink" xfId="28134" builtinId="8" hidden="1"/>
    <cellStyle name="Hyperlink" xfId="27662" builtinId="8" hidden="1"/>
    <cellStyle name="Hyperlink" xfId="27769" builtinId="8" hidden="1"/>
    <cellStyle name="Hyperlink" xfId="29883" builtinId="8" hidden="1"/>
    <cellStyle name="Hyperlink" xfId="30286" builtinId="8" hidden="1"/>
    <cellStyle name="Hyperlink" xfId="29658" builtinId="8" hidden="1"/>
    <cellStyle name="Hyperlink" xfId="29404" builtinId="8" hidden="1"/>
    <cellStyle name="Hyperlink" xfId="29660" builtinId="8" hidden="1"/>
    <cellStyle name="Hyperlink" xfId="29028" builtinId="8" hidden="1"/>
    <cellStyle name="Hyperlink" xfId="28368" builtinId="8" hidden="1"/>
    <cellStyle name="Hyperlink" xfId="27903" builtinId="8" hidden="1"/>
    <cellStyle name="Hyperlink" xfId="27667" builtinId="8" hidden="1"/>
    <cellStyle name="Hyperlink" xfId="29186" builtinId="8" hidden="1"/>
    <cellStyle name="Hyperlink" xfId="27432" builtinId="8" hidden="1"/>
    <cellStyle name="Hyperlink" xfId="28450" builtinId="8" hidden="1"/>
    <cellStyle name="Hyperlink" xfId="27985" builtinId="8" hidden="1"/>
    <cellStyle name="Hyperlink" xfId="27513" builtinId="8" hidden="1"/>
    <cellStyle name="Hyperlink" xfId="29037" builtinId="8" hidden="1"/>
    <cellStyle name="Hyperlink" xfId="29654" builtinId="8" hidden="1"/>
    <cellStyle name="Hyperlink" xfId="29057" builtinId="8" hidden="1"/>
    <cellStyle name="Hyperlink" xfId="28233" builtinId="8" hidden="1"/>
    <cellStyle name="Hyperlink" xfId="27770" builtinId="8" hidden="1"/>
    <cellStyle name="Hyperlink" xfId="29275" builtinId="8" hidden="1"/>
    <cellStyle name="Hyperlink" xfId="23698" builtinId="8" hidden="1"/>
    <cellStyle name="Hyperlink" xfId="22447" builtinId="8" hidden="1"/>
    <cellStyle name="Hyperlink" xfId="22802" builtinId="8" hidden="1"/>
    <cellStyle name="Hyperlink" xfId="29650"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7209" builtinId="8" hidden="1"/>
    <cellStyle name="Hyperlink" xfId="37211" builtinId="8" hidden="1"/>
    <cellStyle name="Hyperlink" xfId="37139" builtinId="8" hidden="1"/>
    <cellStyle name="Hyperlink" xfId="34939" builtinId="8" hidden="1"/>
    <cellStyle name="Hyperlink" xfId="36378" builtinId="8" hidden="1"/>
    <cellStyle name="Hyperlink" xfId="35963" builtinId="8" hidden="1"/>
    <cellStyle name="Hyperlink" xfId="37138" builtinId="8" hidden="1"/>
    <cellStyle name="Hyperlink" xfId="32335" builtinId="8" hidden="1"/>
    <cellStyle name="Hyperlink" xfId="25714" builtinId="8" hidden="1"/>
    <cellStyle name="Hyperlink" xfId="33106" builtinId="8" hidden="1"/>
    <cellStyle name="Hyperlink" xfId="33321" builtinId="8" hidden="1"/>
    <cellStyle name="Hyperlink" xfId="33749" builtinId="8" hidden="1"/>
    <cellStyle name="Hyperlink" xfId="27745" builtinId="8" hidden="1"/>
    <cellStyle name="Hyperlink" xfId="26840" builtinId="8" hidden="1"/>
    <cellStyle name="Hyperlink" xfId="32347" builtinId="8" hidden="1"/>
    <cellStyle name="Hyperlink" xfId="37213" builtinId="8" hidden="1"/>
    <cellStyle name="Hyperlink" xfId="37215" builtinId="8" hidden="1"/>
    <cellStyle name="Hyperlink" xfId="37217" builtinId="8" hidden="1"/>
    <cellStyle name="Hyperlink" xfId="3276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10" xfId="1007" hidden="1"/>
    <cellStyle name="Hyperlink 10" xfId="1242" hidden="1"/>
    <cellStyle name="Hyperlink 10" xfId="1446" hidden="1"/>
    <cellStyle name="Hyperlink 10" xfId="1692" hidden="1"/>
    <cellStyle name="Hyperlink 10" xfId="1940" hidden="1"/>
    <cellStyle name="Hyperlink 10" xfId="2187" hidden="1"/>
    <cellStyle name="Hyperlink 10" xfId="2425" hidden="1"/>
    <cellStyle name="Hyperlink 10" xfId="2672" hidden="1"/>
    <cellStyle name="Hyperlink 10" xfId="2899" hidden="1"/>
    <cellStyle name="Hyperlink 10" xfId="3280" hidden="1"/>
    <cellStyle name="Hyperlink 10" xfId="3505" hidden="1"/>
    <cellStyle name="Hyperlink 10" xfId="4549" hidden="1"/>
    <cellStyle name="Hyperlink 10" xfId="4782" hidden="1"/>
    <cellStyle name="Hyperlink 10" xfId="4986" hidden="1"/>
    <cellStyle name="Hyperlink 10" xfId="5229" hidden="1"/>
    <cellStyle name="Hyperlink 10" xfId="5474" hidden="1"/>
    <cellStyle name="Hyperlink 10" xfId="5717" hidden="1"/>
    <cellStyle name="Hyperlink 10" xfId="5953" hidden="1"/>
    <cellStyle name="Hyperlink 10" xfId="6198" hidden="1"/>
    <cellStyle name="Hyperlink 10" xfId="6424" hidden="1"/>
    <cellStyle name="Hyperlink 10" xfId="6803" hidden="1"/>
    <cellStyle name="Hyperlink 10" xfId="7026" hidden="1"/>
    <cellStyle name="Hyperlink 10" xfId="3906" hidden="1"/>
    <cellStyle name="Hyperlink 10" xfId="7255" hidden="1"/>
    <cellStyle name="Hyperlink 10" xfId="7584" hidden="1"/>
    <cellStyle name="Hyperlink 10" xfId="7810" hidden="1"/>
    <cellStyle name="Hyperlink 10" xfId="6329" hidden="1"/>
    <cellStyle name="Hyperlink 10" xfId="8571" hidden="1"/>
    <cellStyle name="Hyperlink 10" xfId="8802" hidden="1"/>
    <cellStyle name="Hyperlink 10" xfId="9005" hidden="1"/>
    <cellStyle name="Hyperlink 10" xfId="9243" hidden="1"/>
    <cellStyle name="Hyperlink 10" xfId="9482" hidden="1"/>
    <cellStyle name="Hyperlink 10" xfId="9721" hidden="1"/>
    <cellStyle name="Hyperlink 10" xfId="9951" hidden="1"/>
    <cellStyle name="Hyperlink 10" xfId="10190" hidden="1"/>
    <cellStyle name="Hyperlink 10" xfId="10410" hidden="1"/>
    <cellStyle name="Hyperlink 10" xfId="10784" hidden="1"/>
    <cellStyle name="Hyperlink 10" xfId="11005" hidden="1"/>
    <cellStyle name="Hyperlink 10" xfId="9135" hidden="1"/>
    <cellStyle name="Hyperlink 10" xfId="11444" hidden="1"/>
    <cellStyle name="Hyperlink 10" xfId="11675" hidden="1"/>
    <cellStyle name="Hyperlink 10" xfId="11878" hidden="1"/>
    <cellStyle name="Hyperlink 10" xfId="12123" hidden="1"/>
    <cellStyle name="Hyperlink 10" xfId="12367" hidden="1"/>
    <cellStyle name="Hyperlink 10" xfId="12612" hidden="1"/>
    <cellStyle name="Hyperlink 10" xfId="12850" hidden="1"/>
    <cellStyle name="Hyperlink 10" xfId="13095" hidden="1"/>
    <cellStyle name="Hyperlink 10" xfId="13319" hidden="1"/>
    <cellStyle name="Hyperlink 10" xfId="13700" hidden="1"/>
    <cellStyle name="Hyperlink 10" xfId="13925" hidden="1"/>
    <cellStyle name="Hyperlink 10" xfId="14419" hidden="1"/>
    <cellStyle name="Hyperlink 10" xfId="14634" hidden="1"/>
    <cellStyle name="Hyperlink 10" xfId="14831" hidden="1"/>
    <cellStyle name="Hyperlink 10" xfId="15049" hidden="1"/>
    <cellStyle name="Hyperlink 10" xfId="15270" hidden="1"/>
    <cellStyle name="Hyperlink 10" xfId="15489" hidden="1"/>
    <cellStyle name="Hyperlink 10" xfId="15705" hidden="1"/>
    <cellStyle name="Hyperlink 10" xfId="15924" hidden="1"/>
    <cellStyle name="Hyperlink 10" xfId="16134" hidden="1"/>
    <cellStyle name="Hyperlink 10" xfId="16488" hidden="1"/>
    <cellStyle name="Hyperlink 10" xfId="16701" hidden="1"/>
    <cellStyle name="Hyperlink 10" xfId="16907" hidden="1"/>
    <cellStyle name="Hyperlink 10" xfId="17117" hidden="1"/>
    <cellStyle name="Hyperlink 10" xfId="17311" hidden="1"/>
    <cellStyle name="Hyperlink 10" xfId="17520" hidden="1"/>
    <cellStyle name="Hyperlink 10" xfId="17730" hidden="1"/>
    <cellStyle name="Hyperlink 10" xfId="17941" hidden="1"/>
    <cellStyle name="Hyperlink 10" xfId="18150" hidden="1"/>
    <cellStyle name="Hyperlink 10" xfId="18359" hidden="1"/>
    <cellStyle name="Hyperlink 10" xfId="18568" hidden="1"/>
    <cellStyle name="Hyperlink 10" xfId="18916" hidden="1"/>
    <cellStyle name="Hyperlink 10" xfId="19124" hidden="1"/>
    <cellStyle name="Hyperlink 10" xfId="19681" hidden="1"/>
    <cellStyle name="Hyperlink 10" xfId="19888" hidden="1"/>
    <cellStyle name="Hyperlink 10" xfId="20082" hidden="1"/>
    <cellStyle name="Hyperlink 10" xfId="20289" hidden="1"/>
    <cellStyle name="Hyperlink 10" xfId="20496" hidden="1"/>
    <cellStyle name="Hyperlink 10" xfId="20703" hidden="1"/>
    <cellStyle name="Hyperlink 10" xfId="20909" hidden="1"/>
    <cellStyle name="Hyperlink 10" xfId="21116" hidden="1"/>
    <cellStyle name="Hyperlink 10" xfId="21322" hidden="1"/>
    <cellStyle name="Hyperlink 10" xfId="21667" hidden="1"/>
    <cellStyle name="Hyperlink 10" xfId="21874" hidden="1"/>
    <cellStyle name="Hyperlink 10" xfId="22898" hidden="1"/>
    <cellStyle name="Hyperlink 10" xfId="23130" hidden="1"/>
    <cellStyle name="Hyperlink 10" xfId="23334" hidden="1"/>
    <cellStyle name="Hyperlink 10" xfId="23575" hidden="1"/>
    <cellStyle name="Hyperlink 10" xfId="23816" hidden="1"/>
    <cellStyle name="Hyperlink 10" xfId="24058" hidden="1"/>
    <cellStyle name="Hyperlink 10" xfId="24292" hidden="1"/>
    <cellStyle name="Hyperlink 10" xfId="24535" hidden="1"/>
    <cellStyle name="Hyperlink 10" xfId="24760" hidden="1"/>
    <cellStyle name="Hyperlink 10" xfId="25139" hidden="1"/>
    <cellStyle name="Hyperlink 10" xfId="25361" hidden="1"/>
    <cellStyle name="Hyperlink 10" xfId="22257" hidden="1"/>
    <cellStyle name="Hyperlink 10" xfId="25589" hidden="1"/>
    <cellStyle name="Hyperlink 10" xfId="25915" hidden="1"/>
    <cellStyle name="Hyperlink 10" xfId="26141" hidden="1"/>
    <cellStyle name="Hyperlink 10" xfId="24665" hidden="1"/>
    <cellStyle name="Hyperlink 10" xfId="26889" hidden="1"/>
    <cellStyle name="Hyperlink 10" xfId="27100" hidden="1"/>
    <cellStyle name="Hyperlink 10" xfId="27303" hidden="1"/>
    <cellStyle name="Hyperlink 10" xfId="27538" hidden="1"/>
    <cellStyle name="Hyperlink 10" xfId="27774" hidden="1"/>
    <cellStyle name="Hyperlink 10" xfId="28010" hidden="1"/>
    <cellStyle name="Hyperlink 10" xfId="28237" hidden="1"/>
    <cellStyle name="Hyperlink 10" xfId="28473" hidden="1"/>
    <cellStyle name="Hyperlink 10" xfId="28692" hidden="1"/>
    <cellStyle name="Hyperlink 10" xfId="29061" hidden="1"/>
    <cellStyle name="Hyperlink 10" xfId="29280" hidden="1"/>
    <cellStyle name="Hyperlink 10" xfId="27433" hidden="1"/>
    <cellStyle name="Hyperlink 10" xfId="29691" hidden="1"/>
    <cellStyle name="Hyperlink 10" xfId="29899" hidden="1"/>
    <cellStyle name="Hyperlink 10" xfId="30093" hidden="1"/>
    <cellStyle name="Hyperlink 10" xfId="30302" hidden="1"/>
    <cellStyle name="Hyperlink 10" xfId="30510" hidden="1"/>
    <cellStyle name="Hyperlink 10" xfId="30719" hidden="1"/>
    <cellStyle name="Hyperlink 10" xfId="30925" hidden="1"/>
    <cellStyle name="Hyperlink 10" xfId="31134" hidden="1"/>
    <cellStyle name="Hyperlink 10" xfId="31340" hidden="1"/>
    <cellStyle name="Hyperlink 10" xfId="31685" hidden="1"/>
    <cellStyle name="Hyperlink 10" xfId="31892" hidden="1"/>
    <cellStyle name="Hyperlink 10" xfId="32360" hidden="1"/>
    <cellStyle name="Hyperlink 10" xfId="32573" hidden="1"/>
    <cellStyle name="Hyperlink 10" xfId="32769" hidden="1"/>
    <cellStyle name="Hyperlink 10" xfId="32983" hidden="1"/>
    <cellStyle name="Hyperlink 10" xfId="33198" hidden="1"/>
    <cellStyle name="Hyperlink 10" xfId="33413" hidden="1"/>
    <cellStyle name="Hyperlink 10" xfId="33626" hidden="1"/>
    <cellStyle name="Hyperlink 10" xfId="33841" hidden="1"/>
    <cellStyle name="Hyperlink 10" xfId="34050" hidden="1"/>
    <cellStyle name="Hyperlink 10" xfId="34401" hidden="1"/>
    <cellStyle name="Hyperlink 10" xfId="34612" hidden="1"/>
    <cellStyle name="Hyperlink 10" xfId="34816" hidden="1"/>
    <cellStyle name="Hyperlink 10" xfId="35024" hidden="1"/>
    <cellStyle name="Hyperlink 10" xfId="35218" hidden="1"/>
    <cellStyle name="Hyperlink 10" xfId="35425" hidden="1"/>
    <cellStyle name="Hyperlink 10" xfId="35633" hidden="1"/>
    <cellStyle name="Hyperlink 10" xfId="35841" hidden="1"/>
    <cellStyle name="Hyperlink 10" xfId="36048" hidden="1"/>
    <cellStyle name="Hyperlink 10" xfId="36256" hidden="1"/>
    <cellStyle name="Hyperlink 10" xfId="36463" hidden="1"/>
    <cellStyle name="Hyperlink 10" xfId="36809" hidden="1"/>
    <cellStyle name="Hyperlink 10" xfId="37016" hidden="1"/>
    <cellStyle name="Hyperlink 11" xfId="1009" hidden="1"/>
    <cellStyle name="Hyperlink 11" xfId="1244" hidden="1"/>
    <cellStyle name="Hyperlink 11" xfId="1448" hidden="1"/>
    <cellStyle name="Hyperlink 11" xfId="1694" hidden="1"/>
    <cellStyle name="Hyperlink 11" xfId="1942" hidden="1"/>
    <cellStyle name="Hyperlink 11" xfId="2189" hidden="1"/>
    <cellStyle name="Hyperlink 11" xfId="2427" hidden="1"/>
    <cellStyle name="Hyperlink 11" xfId="2674" hidden="1"/>
    <cellStyle name="Hyperlink 11" xfId="2901" hidden="1"/>
    <cellStyle name="Hyperlink 11" xfId="3282" hidden="1"/>
    <cellStyle name="Hyperlink 11" xfId="3507" hidden="1"/>
    <cellStyle name="Hyperlink 11" xfId="4551" hidden="1"/>
    <cellStyle name="Hyperlink 11" xfId="4784" hidden="1"/>
    <cellStyle name="Hyperlink 11" xfId="4988" hidden="1"/>
    <cellStyle name="Hyperlink 11" xfId="5231" hidden="1"/>
    <cellStyle name="Hyperlink 11" xfId="5476" hidden="1"/>
    <cellStyle name="Hyperlink 11" xfId="5719" hidden="1"/>
    <cellStyle name="Hyperlink 11" xfId="5955" hidden="1"/>
    <cellStyle name="Hyperlink 11" xfId="6200" hidden="1"/>
    <cellStyle name="Hyperlink 11" xfId="6426" hidden="1"/>
    <cellStyle name="Hyperlink 11" xfId="6805" hidden="1"/>
    <cellStyle name="Hyperlink 11" xfId="7028" hidden="1"/>
    <cellStyle name="Hyperlink 11" xfId="3904" hidden="1"/>
    <cellStyle name="Hyperlink 11" xfId="7257" hidden="1"/>
    <cellStyle name="Hyperlink 11" xfId="7586" hidden="1"/>
    <cellStyle name="Hyperlink 11" xfId="7812" hidden="1"/>
    <cellStyle name="Hyperlink 11" xfId="5847" hidden="1"/>
    <cellStyle name="Hyperlink 11" xfId="8573" hidden="1"/>
    <cellStyle name="Hyperlink 11" xfId="8804" hidden="1"/>
    <cellStyle name="Hyperlink 11" xfId="9007" hidden="1"/>
    <cellStyle name="Hyperlink 11" xfId="9245" hidden="1"/>
    <cellStyle name="Hyperlink 11" xfId="9484" hidden="1"/>
    <cellStyle name="Hyperlink 11" xfId="9723" hidden="1"/>
    <cellStyle name="Hyperlink 11" xfId="9953" hidden="1"/>
    <cellStyle name="Hyperlink 11" xfId="10192" hidden="1"/>
    <cellStyle name="Hyperlink 11" xfId="10412" hidden="1"/>
    <cellStyle name="Hyperlink 11" xfId="10786" hidden="1"/>
    <cellStyle name="Hyperlink 11" xfId="11007" hidden="1"/>
    <cellStyle name="Hyperlink 11" xfId="10166" hidden="1"/>
    <cellStyle name="Hyperlink 11" xfId="11446" hidden="1"/>
    <cellStyle name="Hyperlink 11" xfId="11677" hidden="1"/>
    <cellStyle name="Hyperlink 11" xfId="11880" hidden="1"/>
    <cellStyle name="Hyperlink 11" xfId="12125" hidden="1"/>
    <cellStyle name="Hyperlink 11" xfId="12369" hidden="1"/>
    <cellStyle name="Hyperlink 11" xfId="12614" hidden="1"/>
    <cellStyle name="Hyperlink 11" xfId="12852" hidden="1"/>
    <cellStyle name="Hyperlink 11" xfId="13097" hidden="1"/>
    <cellStyle name="Hyperlink 11" xfId="13321" hidden="1"/>
    <cellStyle name="Hyperlink 11" xfId="13702" hidden="1"/>
    <cellStyle name="Hyperlink 11" xfId="13927" hidden="1"/>
    <cellStyle name="Hyperlink 11" xfId="14421" hidden="1"/>
    <cellStyle name="Hyperlink 11" xfId="14636" hidden="1"/>
    <cellStyle name="Hyperlink 11" xfId="14833" hidden="1"/>
    <cellStyle name="Hyperlink 11" xfId="15051" hidden="1"/>
    <cellStyle name="Hyperlink 11" xfId="15272" hidden="1"/>
    <cellStyle name="Hyperlink 11" xfId="15491" hidden="1"/>
    <cellStyle name="Hyperlink 11" xfId="15707" hidden="1"/>
    <cellStyle name="Hyperlink 11" xfId="15926" hidden="1"/>
    <cellStyle name="Hyperlink 11" xfId="16136" hidden="1"/>
    <cellStyle name="Hyperlink 11" xfId="16490" hidden="1"/>
    <cellStyle name="Hyperlink 11" xfId="16703" hidden="1"/>
    <cellStyle name="Hyperlink 11" xfId="16909" hidden="1"/>
    <cellStyle name="Hyperlink 11" xfId="17119" hidden="1"/>
    <cellStyle name="Hyperlink 11" xfId="17313" hidden="1"/>
    <cellStyle name="Hyperlink 11" xfId="17522" hidden="1"/>
    <cellStyle name="Hyperlink 11" xfId="17732" hidden="1"/>
    <cellStyle name="Hyperlink 11" xfId="17943" hidden="1"/>
    <cellStyle name="Hyperlink 11" xfId="18152" hidden="1"/>
    <cellStyle name="Hyperlink 11" xfId="18361" hidden="1"/>
    <cellStyle name="Hyperlink 11" xfId="18570" hidden="1"/>
    <cellStyle name="Hyperlink 11" xfId="18918" hidden="1"/>
    <cellStyle name="Hyperlink 11" xfId="19126" hidden="1"/>
    <cellStyle name="Hyperlink 11" xfId="19683" hidden="1"/>
    <cellStyle name="Hyperlink 11" xfId="19890" hidden="1"/>
    <cellStyle name="Hyperlink 11" xfId="20084" hidden="1"/>
    <cellStyle name="Hyperlink 11" xfId="20291" hidden="1"/>
    <cellStyle name="Hyperlink 11" xfId="20498" hidden="1"/>
    <cellStyle name="Hyperlink 11" xfId="20705" hidden="1"/>
    <cellStyle name="Hyperlink 11" xfId="20911" hidden="1"/>
    <cellStyle name="Hyperlink 11" xfId="21118" hidden="1"/>
    <cellStyle name="Hyperlink 11" xfId="21324" hidden="1"/>
    <cellStyle name="Hyperlink 11" xfId="21669" hidden="1"/>
    <cellStyle name="Hyperlink 11" xfId="21876" hidden="1"/>
    <cellStyle name="Hyperlink 11" xfId="22900" hidden="1"/>
    <cellStyle name="Hyperlink 11" xfId="23132" hidden="1"/>
    <cellStyle name="Hyperlink 11" xfId="23336" hidden="1"/>
    <cellStyle name="Hyperlink 11" xfId="23577" hidden="1"/>
    <cellStyle name="Hyperlink 11" xfId="23818" hidden="1"/>
    <cellStyle name="Hyperlink 11" xfId="24060" hidden="1"/>
    <cellStyle name="Hyperlink 11" xfId="24294" hidden="1"/>
    <cellStyle name="Hyperlink 11" xfId="24537" hidden="1"/>
    <cellStyle name="Hyperlink 11" xfId="24762" hidden="1"/>
    <cellStyle name="Hyperlink 11" xfId="25141" hidden="1"/>
    <cellStyle name="Hyperlink 11" xfId="25363" hidden="1"/>
    <cellStyle name="Hyperlink 11" xfId="22255" hidden="1"/>
    <cellStyle name="Hyperlink 11" xfId="25591" hidden="1"/>
    <cellStyle name="Hyperlink 11" xfId="25917" hidden="1"/>
    <cellStyle name="Hyperlink 11" xfId="26143" hidden="1"/>
    <cellStyle name="Hyperlink 11" xfId="24187" hidden="1"/>
    <cellStyle name="Hyperlink 11" xfId="26891" hidden="1"/>
    <cellStyle name="Hyperlink 11" xfId="27102" hidden="1"/>
    <cellStyle name="Hyperlink 11" xfId="27305" hidden="1"/>
    <cellStyle name="Hyperlink 11" xfId="27540" hidden="1"/>
    <cellStyle name="Hyperlink 11" xfId="27776" hidden="1"/>
    <cellStyle name="Hyperlink 11" xfId="28012" hidden="1"/>
    <cellStyle name="Hyperlink 11" xfId="28239" hidden="1"/>
    <cellStyle name="Hyperlink 11" xfId="28475" hidden="1"/>
    <cellStyle name="Hyperlink 11" xfId="28694" hidden="1"/>
    <cellStyle name="Hyperlink 11" xfId="29063" hidden="1"/>
    <cellStyle name="Hyperlink 11" xfId="29282" hidden="1"/>
    <cellStyle name="Hyperlink 11" xfId="28451" hidden="1"/>
    <cellStyle name="Hyperlink 11" xfId="29693" hidden="1"/>
    <cellStyle name="Hyperlink 11" xfId="29901" hidden="1"/>
    <cellStyle name="Hyperlink 11" xfId="30095" hidden="1"/>
    <cellStyle name="Hyperlink 11" xfId="30304" hidden="1"/>
    <cellStyle name="Hyperlink 11" xfId="30512" hidden="1"/>
    <cellStyle name="Hyperlink 11" xfId="30721" hidden="1"/>
    <cellStyle name="Hyperlink 11" xfId="30927" hidden="1"/>
    <cellStyle name="Hyperlink 11" xfId="31136" hidden="1"/>
    <cellStyle name="Hyperlink 11" xfId="31342" hidden="1"/>
    <cellStyle name="Hyperlink 11" xfId="31687" hidden="1"/>
    <cellStyle name="Hyperlink 11" xfId="31894" hidden="1"/>
    <cellStyle name="Hyperlink 11" xfId="32362" hidden="1"/>
    <cellStyle name="Hyperlink 11" xfId="32575" hidden="1"/>
    <cellStyle name="Hyperlink 11" xfId="32771" hidden="1"/>
    <cellStyle name="Hyperlink 11" xfId="32985" hidden="1"/>
    <cellStyle name="Hyperlink 11" xfId="33200" hidden="1"/>
    <cellStyle name="Hyperlink 11" xfId="33415" hidden="1"/>
    <cellStyle name="Hyperlink 11" xfId="33628" hidden="1"/>
    <cellStyle name="Hyperlink 11" xfId="33843" hidden="1"/>
    <cellStyle name="Hyperlink 11" xfId="34052" hidden="1"/>
    <cellStyle name="Hyperlink 11" xfId="34403" hidden="1"/>
    <cellStyle name="Hyperlink 11" xfId="34614" hidden="1"/>
    <cellStyle name="Hyperlink 11" xfId="34818" hidden="1"/>
    <cellStyle name="Hyperlink 11" xfId="35026" hidden="1"/>
    <cellStyle name="Hyperlink 11" xfId="35220" hidden="1"/>
    <cellStyle name="Hyperlink 11" xfId="35427" hidden="1"/>
    <cellStyle name="Hyperlink 11" xfId="35635" hidden="1"/>
    <cellStyle name="Hyperlink 11" xfId="35843" hidden="1"/>
    <cellStyle name="Hyperlink 11" xfId="36050" hidden="1"/>
    <cellStyle name="Hyperlink 11" xfId="36258" hidden="1"/>
    <cellStyle name="Hyperlink 11" xfId="36465" hidden="1"/>
    <cellStyle name="Hyperlink 11" xfId="36811" hidden="1"/>
    <cellStyle name="Hyperlink 11" xfId="37018" hidden="1"/>
    <cellStyle name="Hyperlink 12" xfId="1011" hidden="1"/>
    <cellStyle name="Hyperlink 12" xfId="1246" hidden="1"/>
    <cellStyle name="Hyperlink 12" xfId="1450" hidden="1"/>
    <cellStyle name="Hyperlink 12" xfId="1696" hidden="1"/>
    <cellStyle name="Hyperlink 12" xfId="1944" hidden="1"/>
    <cellStyle name="Hyperlink 12" xfId="2191" hidden="1"/>
    <cellStyle name="Hyperlink 12" xfId="2429" hidden="1"/>
    <cellStyle name="Hyperlink 12" xfId="2676" hidden="1"/>
    <cellStyle name="Hyperlink 12" xfId="2903" hidden="1"/>
    <cellStyle name="Hyperlink 12" xfId="3284" hidden="1"/>
    <cellStyle name="Hyperlink 12" xfId="3509" hidden="1"/>
    <cellStyle name="Hyperlink 12" xfId="4553" hidden="1"/>
    <cellStyle name="Hyperlink 12" xfId="4786" hidden="1"/>
    <cellStyle name="Hyperlink 12" xfId="4990" hidden="1"/>
    <cellStyle name="Hyperlink 12" xfId="5233" hidden="1"/>
    <cellStyle name="Hyperlink 12" xfId="5478" hidden="1"/>
    <cellStyle name="Hyperlink 12" xfId="5721" hidden="1"/>
    <cellStyle name="Hyperlink 12" xfId="5957" hidden="1"/>
    <cellStyle name="Hyperlink 12" xfId="6202" hidden="1"/>
    <cellStyle name="Hyperlink 12" xfId="6428" hidden="1"/>
    <cellStyle name="Hyperlink 12" xfId="6807" hidden="1"/>
    <cellStyle name="Hyperlink 12" xfId="7030" hidden="1"/>
    <cellStyle name="Hyperlink 12" xfId="499" hidden="1"/>
    <cellStyle name="Hyperlink 12" xfId="7259" hidden="1"/>
    <cellStyle name="Hyperlink 12" xfId="7588" hidden="1"/>
    <cellStyle name="Hyperlink 12" xfId="7814" hidden="1"/>
    <cellStyle name="Hyperlink 12" xfId="5603" hidden="1"/>
    <cellStyle name="Hyperlink 12" xfId="8575" hidden="1"/>
    <cellStyle name="Hyperlink 12" xfId="8806" hidden="1"/>
    <cellStyle name="Hyperlink 12" xfId="9009" hidden="1"/>
    <cellStyle name="Hyperlink 12" xfId="9247" hidden="1"/>
    <cellStyle name="Hyperlink 12" xfId="9486" hidden="1"/>
    <cellStyle name="Hyperlink 12" xfId="9725" hidden="1"/>
    <cellStyle name="Hyperlink 12" xfId="9955" hidden="1"/>
    <cellStyle name="Hyperlink 12" xfId="10194" hidden="1"/>
    <cellStyle name="Hyperlink 12" xfId="10414" hidden="1"/>
    <cellStyle name="Hyperlink 12" xfId="10788" hidden="1"/>
    <cellStyle name="Hyperlink 12" xfId="11009" hidden="1"/>
    <cellStyle name="Hyperlink 12" xfId="9696" hidden="1"/>
    <cellStyle name="Hyperlink 12" xfId="11448" hidden="1"/>
    <cellStyle name="Hyperlink 12" xfId="11679" hidden="1"/>
    <cellStyle name="Hyperlink 12" xfId="11882" hidden="1"/>
    <cellStyle name="Hyperlink 12" xfId="12127" hidden="1"/>
    <cellStyle name="Hyperlink 12" xfId="12371" hidden="1"/>
    <cellStyle name="Hyperlink 12" xfId="12616" hidden="1"/>
    <cellStyle name="Hyperlink 12" xfId="12854" hidden="1"/>
    <cellStyle name="Hyperlink 12" xfId="13099" hidden="1"/>
    <cellStyle name="Hyperlink 12" xfId="13323" hidden="1"/>
    <cellStyle name="Hyperlink 12" xfId="13704" hidden="1"/>
    <cellStyle name="Hyperlink 12" xfId="13929" hidden="1"/>
    <cellStyle name="Hyperlink 12" xfId="14423" hidden="1"/>
    <cellStyle name="Hyperlink 12" xfId="14638" hidden="1"/>
    <cellStyle name="Hyperlink 12" xfId="14835" hidden="1"/>
    <cellStyle name="Hyperlink 12" xfId="15053" hidden="1"/>
    <cellStyle name="Hyperlink 12" xfId="15274" hidden="1"/>
    <cellStyle name="Hyperlink 12" xfId="15493" hidden="1"/>
    <cellStyle name="Hyperlink 12" xfId="15709" hidden="1"/>
    <cellStyle name="Hyperlink 12" xfId="15928" hidden="1"/>
    <cellStyle name="Hyperlink 12" xfId="16138" hidden="1"/>
    <cellStyle name="Hyperlink 12" xfId="16492" hidden="1"/>
    <cellStyle name="Hyperlink 12" xfId="16705" hidden="1"/>
    <cellStyle name="Hyperlink 12" xfId="16911" hidden="1"/>
    <cellStyle name="Hyperlink 12" xfId="17121" hidden="1"/>
    <cellStyle name="Hyperlink 12" xfId="17315" hidden="1"/>
    <cellStyle name="Hyperlink 12" xfId="17524" hidden="1"/>
    <cellStyle name="Hyperlink 12" xfId="17734" hidden="1"/>
    <cellStyle name="Hyperlink 12" xfId="17945" hidden="1"/>
    <cellStyle name="Hyperlink 12" xfId="18154" hidden="1"/>
    <cellStyle name="Hyperlink 12" xfId="18363" hidden="1"/>
    <cellStyle name="Hyperlink 12" xfId="18572" hidden="1"/>
    <cellStyle name="Hyperlink 12" xfId="18920" hidden="1"/>
    <cellStyle name="Hyperlink 12" xfId="19128" hidden="1"/>
    <cellStyle name="Hyperlink 12" xfId="19685" hidden="1"/>
    <cellStyle name="Hyperlink 12" xfId="19892" hidden="1"/>
    <cellStyle name="Hyperlink 12" xfId="20086" hidden="1"/>
    <cellStyle name="Hyperlink 12" xfId="20293" hidden="1"/>
    <cellStyle name="Hyperlink 12" xfId="20500" hidden="1"/>
    <cellStyle name="Hyperlink 12" xfId="20707" hidden="1"/>
    <cellStyle name="Hyperlink 12" xfId="20913" hidden="1"/>
    <cellStyle name="Hyperlink 12" xfId="21120" hidden="1"/>
    <cellStyle name="Hyperlink 12" xfId="21326" hidden="1"/>
    <cellStyle name="Hyperlink 12" xfId="21671" hidden="1"/>
    <cellStyle name="Hyperlink 12" xfId="21878" hidden="1"/>
    <cellStyle name="Hyperlink 12" xfId="22902" hidden="1"/>
    <cellStyle name="Hyperlink 12" xfId="23134" hidden="1"/>
    <cellStyle name="Hyperlink 12" xfId="23338" hidden="1"/>
    <cellStyle name="Hyperlink 12" xfId="23579" hidden="1"/>
    <cellStyle name="Hyperlink 12" xfId="23820" hidden="1"/>
    <cellStyle name="Hyperlink 12" xfId="24062" hidden="1"/>
    <cellStyle name="Hyperlink 12" xfId="24296" hidden="1"/>
    <cellStyle name="Hyperlink 12" xfId="24539" hidden="1"/>
    <cellStyle name="Hyperlink 12" xfId="24764" hidden="1"/>
    <cellStyle name="Hyperlink 12" xfId="25143" hidden="1"/>
    <cellStyle name="Hyperlink 12" xfId="25365" hidden="1"/>
    <cellStyle name="Hyperlink 12" xfId="527" hidden="1"/>
    <cellStyle name="Hyperlink 12" xfId="25593" hidden="1"/>
    <cellStyle name="Hyperlink 12" xfId="25919" hidden="1"/>
    <cellStyle name="Hyperlink 12" xfId="26145" hidden="1"/>
    <cellStyle name="Hyperlink 12" xfId="23944" hidden="1"/>
    <cellStyle name="Hyperlink 12" xfId="26893" hidden="1"/>
    <cellStyle name="Hyperlink 12" xfId="27104" hidden="1"/>
    <cellStyle name="Hyperlink 12" xfId="27307" hidden="1"/>
    <cellStyle name="Hyperlink 12" xfId="27542" hidden="1"/>
    <cellStyle name="Hyperlink 12" xfId="27778" hidden="1"/>
    <cellStyle name="Hyperlink 12" xfId="28014" hidden="1"/>
    <cellStyle name="Hyperlink 12" xfId="28241" hidden="1"/>
    <cellStyle name="Hyperlink 12" xfId="28477" hidden="1"/>
    <cellStyle name="Hyperlink 12" xfId="28696" hidden="1"/>
    <cellStyle name="Hyperlink 12" xfId="29065" hidden="1"/>
    <cellStyle name="Hyperlink 12" xfId="29284" hidden="1"/>
    <cellStyle name="Hyperlink 12" xfId="27986" hidden="1"/>
    <cellStyle name="Hyperlink 12" xfId="29695" hidden="1"/>
    <cellStyle name="Hyperlink 12" xfId="29903" hidden="1"/>
    <cellStyle name="Hyperlink 12" xfId="30097" hidden="1"/>
    <cellStyle name="Hyperlink 12" xfId="30306" hidden="1"/>
    <cellStyle name="Hyperlink 12" xfId="30514" hidden="1"/>
    <cellStyle name="Hyperlink 12" xfId="30723" hidden="1"/>
    <cellStyle name="Hyperlink 12" xfId="30929" hidden="1"/>
    <cellStyle name="Hyperlink 12" xfId="31138" hidden="1"/>
    <cellStyle name="Hyperlink 12" xfId="31344" hidden="1"/>
    <cellStyle name="Hyperlink 12" xfId="31689" hidden="1"/>
    <cellStyle name="Hyperlink 12" xfId="31896" hidden="1"/>
    <cellStyle name="Hyperlink 12" xfId="32364" hidden="1"/>
    <cellStyle name="Hyperlink 12" xfId="32577" hidden="1"/>
    <cellStyle name="Hyperlink 12" xfId="32773" hidden="1"/>
    <cellStyle name="Hyperlink 12" xfId="32987" hidden="1"/>
    <cellStyle name="Hyperlink 12" xfId="33202" hidden="1"/>
    <cellStyle name="Hyperlink 12" xfId="33417" hidden="1"/>
    <cellStyle name="Hyperlink 12" xfId="33630" hidden="1"/>
    <cellStyle name="Hyperlink 12" xfId="33845" hidden="1"/>
    <cellStyle name="Hyperlink 12" xfId="34054" hidden="1"/>
    <cellStyle name="Hyperlink 12" xfId="34405" hidden="1"/>
    <cellStyle name="Hyperlink 12" xfId="34616" hidden="1"/>
    <cellStyle name="Hyperlink 12" xfId="34820" hidden="1"/>
    <cellStyle name="Hyperlink 12" xfId="35028" hidden="1"/>
    <cellStyle name="Hyperlink 12" xfId="35222" hidden="1"/>
    <cellStyle name="Hyperlink 12" xfId="35429" hidden="1"/>
    <cellStyle name="Hyperlink 12" xfId="35637" hidden="1"/>
    <cellStyle name="Hyperlink 12" xfId="35845" hidden="1"/>
    <cellStyle name="Hyperlink 12" xfId="36052" hidden="1"/>
    <cellStyle name="Hyperlink 12" xfId="36260" hidden="1"/>
    <cellStyle name="Hyperlink 12" xfId="36467" hidden="1"/>
    <cellStyle name="Hyperlink 12" xfId="36813" hidden="1"/>
    <cellStyle name="Hyperlink 12" xfId="37020" hidden="1"/>
    <cellStyle name="Hyperlink 13" xfId="1013" hidden="1"/>
    <cellStyle name="Hyperlink 13" xfId="1248" hidden="1"/>
    <cellStyle name="Hyperlink 13" xfId="1452" hidden="1"/>
    <cellStyle name="Hyperlink 13" xfId="1698" hidden="1"/>
    <cellStyle name="Hyperlink 13" xfId="1946" hidden="1"/>
    <cellStyle name="Hyperlink 13" xfId="2193" hidden="1"/>
    <cellStyle name="Hyperlink 13" xfId="2431" hidden="1"/>
    <cellStyle name="Hyperlink 13" xfId="2678" hidden="1"/>
    <cellStyle name="Hyperlink 13" xfId="2905" hidden="1"/>
    <cellStyle name="Hyperlink 13" xfId="3286" hidden="1"/>
    <cellStyle name="Hyperlink 13" xfId="3511" hidden="1"/>
    <cellStyle name="Hyperlink 13" xfId="4555" hidden="1"/>
    <cellStyle name="Hyperlink 13" xfId="4788" hidden="1"/>
    <cellStyle name="Hyperlink 13" xfId="4992" hidden="1"/>
    <cellStyle name="Hyperlink 13" xfId="5235" hidden="1"/>
    <cellStyle name="Hyperlink 13" xfId="5480" hidden="1"/>
    <cellStyle name="Hyperlink 13" xfId="5723" hidden="1"/>
    <cellStyle name="Hyperlink 13" xfId="5959" hidden="1"/>
    <cellStyle name="Hyperlink 13" xfId="6204" hidden="1"/>
    <cellStyle name="Hyperlink 13" xfId="6430" hidden="1"/>
    <cellStyle name="Hyperlink 13" xfId="6809" hidden="1"/>
    <cellStyle name="Hyperlink 13" xfId="7032" hidden="1"/>
    <cellStyle name="Hyperlink 13" xfId="3901" hidden="1"/>
    <cellStyle name="Hyperlink 13" xfId="7261" hidden="1"/>
    <cellStyle name="Hyperlink 13" xfId="7590" hidden="1"/>
    <cellStyle name="Hyperlink 13" xfId="7816" hidden="1"/>
    <cellStyle name="Hyperlink 13" xfId="5358" hidden="1"/>
    <cellStyle name="Hyperlink 13" xfId="8577" hidden="1"/>
    <cellStyle name="Hyperlink 13" xfId="8808" hidden="1"/>
    <cellStyle name="Hyperlink 13" xfId="9011" hidden="1"/>
    <cellStyle name="Hyperlink 13" xfId="9249" hidden="1"/>
    <cellStyle name="Hyperlink 13" xfId="9488" hidden="1"/>
    <cellStyle name="Hyperlink 13" xfId="9727" hidden="1"/>
    <cellStyle name="Hyperlink 13" xfId="9957" hidden="1"/>
    <cellStyle name="Hyperlink 13" xfId="10196" hidden="1"/>
    <cellStyle name="Hyperlink 13" xfId="10416" hidden="1"/>
    <cellStyle name="Hyperlink 13" xfId="10790" hidden="1"/>
    <cellStyle name="Hyperlink 13" xfId="11011" hidden="1"/>
    <cellStyle name="Hyperlink 13" xfId="9218" hidden="1"/>
    <cellStyle name="Hyperlink 13" xfId="11450" hidden="1"/>
    <cellStyle name="Hyperlink 13" xfId="11681" hidden="1"/>
    <cellStyle name="Hyperlink 13" xfId="11884" hidden="1"/>
    <cellStyle name="Hyperlink 13" xfId="12129" hidden="1"/>
    <cellStyle name="Hyperlink 13" xfId="12373" hidden="1"/>
    <cellStyle name="Hyperlink 13" xfId="12618" hidden="1"/>
    <cellStyle name="Hyperlink 13" xfId="12856" hidden="1"/>
    <cellStyle name="Hyperlink 13" xfId="13101" hidden="1"/>
    <cellStyle name="Hyperlink 13" xfId="13325" hidden="1"/>
    <cellStyle name="Hyperlink 13" xfId="13706" hidden="1"/>
    <cellStyle name="Hyperlink 13" xfId="13931" hidden="1"/>
    <cellStyle name="Hyperlink 13" xfId="14425" hidden="1"/>
    <cellStyle name="Hyperlink 13" xfId="14640" hidden="1"/>
    <cellStyle name="Hyperlink 13" xfId="14837" hidden="1"/>
    <cellStyle name="Hyperlink 13" xfId="15055" hidden="1"/>
    <cellStyle name="Hyperlink 13" xfId="15276" hidden="1"/>
    <cellStyle name="Hyperlink 13" xfId="15495" hidden="1"/>
    <cellStyle name="Hyperlink 13" xfId="15711" hidden="1"/>
    <cellStyle name="Hyperlink 13" xfId="15930" hidden="1"/>
    <cellStyle name="Hyperlink 13" xfId="16140" hidden="1"/>
    <cellStyle name="Hyperlink 13" xfId="16494" hidden="1"/>
    <cellStyle name="Hyperlink 13" xfId="16707" hidden="1"/>
    <cellStyle name="Hyperlink 13" xfId="16913" hidden="1"/>
    <cellStyle name="Hyperlink 13" xfId="17123" hidden="1"/>
    <cellStyle name="Hyperlink 13" xfId="17317" hidden="1"/>
    <cellStyle name="Hyperlink 13" xfId="17526" hidden="1"/>
    <cellStyle name="Hyperlink 13" xfId="17736" hidden="1"/>
    <cellStyle name="Hyperlink 13" xfId="17947" hidden="1"/>
    <cellStyle name="Hyperlink 13" xfId="18156" hidden="1"/>
    <cellStyle name="Hyperlink 13" xfId="18365" hidden="1"/>
    <cellStyle name="Hyperlink 13" xfId="18574" hidden="1"/>
    <cellStyle name="Hyperlink 13" xfId="18922" hidden="1"/>
    <cellStyle name="Hyperlink 13" xfId="19130" hidden="1"/>
    <cellStyle name="Hyperlink 13" xfId="19687" hidden="1"/>
    <cellStyle name="Hyperlink 13" xfId="19894" hidden="1"/>
    <cellStyle name="Hyperlink 13" xfId="20088" hidden="1"/>
    <cellStyle name="Hyperlink 13" xfId="20295" hidden="1"/>
    <cellStyle name="Hyperlink 13" xfId="20502" hidden="1"/>
    <cellStyle name="Hyperlink 13" xfId="20709" hidden="1"/>
    <cellStyle name="Hyperlink 13" xfId="20915" hidden="1"/>
    <cellStyle name="Hyperlink 13" xfId="21122" hidden="1"/>
    <cellStyle name="Hyperlink 13" xfId="21328" hidden="1"/>
    <cellStyle name="Hyperlink 13" xfId="21673" hidden="1"/>
    <cellStyle name="Hyperlink 13" xfId="21880" hidden="1"/>
    <cellStyle name="Hyperlink 13" xfId="22904" hidden="1"/>
    <cellStyle name="Hyperlink 13" xfId="23136" hidden="1"/>
    <cellStyle name="Hyperlink 13" xfId="23340" hidden="1"/>
    <cellStyle name="Hyperlink 13" xfId="23581" hidden="1"/>
    <cellStyle name="Hyperlink 13" xfId="23822" hidden="1"/>
    <cellStyle name="Hyperlink 13" xfId="24064" hidden="1"/>
    <cellStyle name="Hyperlink 13" xfId="24298" hidden="1"/>
    <cellStyle name="Hyperlink 13" xfId="24541" hidden="1"/>
    <cellStyle name="Hyperlink 13" xfId="24766" hidden="1"/>
    <cellStyle name="Hyperlink 13" xfId="25145" hidden="1"/>
    <cellStyle name="Hyperlink 13" xfId="25367" hidden="1"/>
    <cellStyle name="Hyperlink 13" xfId="22252" hidden="1"/>
    <cellStyle name="Hyperlink 13" xfId="25595" hidden="1"/>
    <cellStyle name="Hyperlink 13" xfId="25921" hidden="1"/>
    <cellStyle name="Hyperlink 13" xfId="26147" hidden="1"/>
    <cellStyle name="Hyperlink 13" xfId="23703" hidden="1"/>
    <cellStyle name="Hyperlink 13" xfId="26895" hidden="1"/>
    <cellStyle name="Hyperlink 13" xfId="27106" hidden="1"/>
    <cellStyle name="Hyperlink 13" xfId="27309" hidden="1"/>
    <cellStyle name="Hyperlink 13" xfId="27544" hidden="1"/>
    <cellStyle name="Hyperlink 13" xfId="27780" hidden="1"/>
    <cellStyle name="Hyperlink 13" xfId="28016" hidden="1"/>
    <cellStyle name="Hyperlink 13" xfId="28243" hidden="1"/>
    <cellStyle name="Hyperlink 13" xfId="28479" hidden="1"/>
    <cellStyle name="Hyperlink 13" xfId="28698" hidden="1"/>
    <cellStyle name="Hyperlink 13" xfId="29067" hidden="1"/>
    <cellStyle name="Hyperlink 13" xfId="29286" hidden="1"/>
    <cellStyle name="Hyperlink 13" xfId="27514" hidden="1"/>
    <cellStyle name="Hyperlink 13" xfId="29697" hidden="1"/>
    <cellStyle name="Hyperlink 13" xfId="29905" hidden="1"/>
    <cellStyle name="Hyperlink 13" xfId="30099" hidden="1"/>
    <cellStyle name="Hyperlink 13" xfId="30308" hidden="1"/>
    <cellStyle name="Hyperlink 13" xfId="30516" hidden="1"/>
    <cellStyle name="Hyperlink 13" xfId="30725" hidden="1"/>
    <cellStyle name="Hyperlink 13" xfId="30931" hidden="1"/>
    <cellStyle name="Hyperlink 13" xfId="31140" hidden="1"/>
    <cellStyle name="Hyperlink 13" xfId="31346" hidden="1"/>
    <cellStyle name="Hyperlink 13" xfId="31691" hidden="1"/>
    <cellStyle name="Hyperlink 13" xfId="31898" hidden="1"/>
    <cellStyle name="Hyperlink 13" xfId="32366" hidden="1"/>
    <cellStyle name="Hyperlink 13" xfId="32579" hidden="1"/>
    <cellStyle name="Hyperlink 13" xfId="32775" hidden="1"/>
    <cellStyle name="Hyperlink 13" xfId="32989" hidden="1"/>
    <cellStyle name="Hyperlink 13" xfId="33204" hidden="1"/>
    <cellStyle name="Hyperlink 13" xfId="33419" hidden="1"/>
    <cellStyle name="Hyperlink 13" xfId="33632" hidden="1"/>
    <cellStyle name="Hyperlink 13" xfId="33847" hidden="1"/>
    <cellStyle name="Hyperlink 13" xfId="34056" hidden="1"/>
    <cellStyle name="Hyperlink 13" xfId="34407" hidden="1"/>
    <cellStyle name="Hyperlink 13" xfId="34618" hidden="1"/>
    <cellStyle name="Hyperlink 13" xfId="34822" hidden="1"/>
    <cellStyle name="Hyperlink 13" xfId="35030" hidden="1"/>
    <cellStyle name="Hyperlink 13" xfId="35224" hidden="1"/>
    <cellStyle name="Hyperlink 13" xfId="35431" hidden="1"/>
    <cellStyle name="Hyperlink 13" xfId="35639" hidden="1"/>
    <cellStyle name="Hyperlink 13" xfId="35847" hidden="1"/>
    <cellStyle name="Hyperlink 13" xfId="36054" hidden="1"/>
    <cellStyle name="Hyperlink 13" xfId="36262" hidden="1"/>
    <cellStyle name="Hyperlink 13" xfId="36469" hidden="1"/>
    <cellStyle name="Hyperlink 13" xfId="36815" hidden="1"/>
    <cellStyle name="Hyperlink 13" xfId="37022" hidden="1"/>
    <cellStyle name="Hyperlink 14" xfId="1015" hidden="1"/>
    <cellStyle name="Hyperlink 14" xfId="1250" hidden="1"/>
    <cellStyle name="Hyperlink 14" xfId="1454" hidden="1"/>
    <cellStyle name="Hyperlink 14" xfId="1700" hidden="1"/>
    <cellStyle name="Hyperlink 14" xfId="1948" hidden="1"/>
    <cellStyle name="Hyperlink 14" xfId="2195" hidden="1"/>
    <cellStyle name="Hyperlink 14" xfId="2433" hidden="1"/>
    <cellStyle name="Hyperlink 14" xfId="2680" hidden="1"/>
    <cellStyle name="Hyperlink 14" xfId="2907" hidden="1"/>
    <cellStyle name="Hyperlink 14" xfId="3288" hidden="1"/>
    <cellStyle name="Hyperlink 14" xfId="3513" hidden="1"/>
    <cellStyle name="Hyperlink 14" xfId="4557" hidden="1"/>
    <cellStyle name="Hyperlink 14" xfId="4790" hidden="1"/>
    <cellStyle name="Hyperlink 14" xfId="4994" hidden="1"/>
    <cellStyle name="Hyperlink 14" xfId="5237" hidden="1"/>
    <cellStyle name="Hyperlink 14" xfId="5482" hidden="1"/>
    <cellStyle name="Hyperlink 14" xfId="5725" hidden="1"/>
    <cellStyle name="Hyperlink 14" xfId="5961" hidden="1"/>
    <cellStyle name="Hyperlink 14" xfId="6206" hidden="1"/>
    <cellStyle name="Hyperlink 14" xfId="6432" hidden="1"/>
    <cellStyle name="Hyperlink 14" xfId="6811" hidden="1"/>
    <cellStyle name="Hyperlink 14" xfId="7034" hidden="1"/>
    <cellStyle name="Hyperlink 14" xfId="3899" hidden="1"/>
    <cellStyle name="Hyperlink 14" xfId="7263" hidden="1"/>
    <cellStyle name="Hyperlink 14" xfId="7592" hidden="1"/>
    <cellStyle name="Hyperlink 14" xfId="7818" hidden="1"/>
    <cellStyle name="Hyperlink 14" xfId="4678" hidden="1"/>
    <cellStyle name="Hyperlink 14" xfId="8579" hidden="1"/>
    <cellStyle name="Hyperlink 14" xfId="8810" hidden="1"/>
    <cellStyle name="Hyperlink 14" xfId="9013" hidden="1"/>
    <cellStyle name="Hyperlink 14" xfId="9251" hidden="1"/>
    <cellStyle name="Hyperlink 14" xfId="9490" hidden="1"/>
    <cellStyle name="Hyperlink 14" xfId="9729" hidden="1"/>
    <cellStyle name="Hyperlink 14" xfId="9959" hidden="1"/>
    <cellStyle name="Hyperlink 14" xfId="10198" hidden="1"/>
    <cellStyle name="Hyperlink 14" xfId="10418" hidden="1"/>
    <cellStyle name="Hyperlink 14" xfId="10792" hidden="1"/>
    <cellStyle name="Hyperlink 14" xfId="11013" hidden="1"/>
    <cellStyle name="Hyperlink 14" xfId="10759" hidden="1"/>
    <cellStyle name="Hyperlink 14" xfId="11452" hidden="1"/>
    <cellStyle name="Hyperlink 14" xfId="11683" hidden="1"/>
    <cellStyle name="Hyperlink 14" xfId="11886" hidden="1"/>
    <cellStyle name="Hyperlink 14" xfId="12131" hidden="1"/>
    <cellStyle name="Hyperlink 14" xfId="12375" hidden="1"/>
    <cellStyle name="Hyperlink 14" xfId="12620" hidden="1"/>
    <cellStyle name="Hyperlink 14" xfId="12858" hidden="1"/>
    <cellStyle name="Hyperlink 14" xfId="13103" hidden="1"/>
    <cellStyle name="Hyperlink 14" xfId="13327" hidden="1"/>
    <cellStyle name="Hyperlink 14" xfId="13708" hidden="1"/>
    <cellStyle name="Hyperlink 14" xfId="13933" hidden="1"/>
    <cellStyle name="Hyperlink 14" xfId="14427" hidden="1"/>
    <cellStyle name="Hyperlink 14" xfId="14642" hidden="1"/>
    <cellStyle name="Hyperlink 14" xfId="14839" hidden="1"/>
    <cellStyle name="Hyperlink 14" xfId="15057" hidden="1"/>
    <cellStyle name="Hyperlink 14" xfId="15278" hidden="1"/>
    <cellStyle name="Hyperlink 14" xfId="15497" hidden="1"/>
    <cellStyle name="Hyperlink 14" xfId="15713" hidden="1"/>
    <cellStyle name="Hyperlink 14" xfId="15932" hidden="1"/>
    <cellStyle name="Hyperlink 14" xfId="16142" hidden="1"/>
    <cellStyle name="Hyperlink 14" xfId="16496" hidden="1"/>
    <cellStyle name="Hyperlink 14" xfId="16709" hidden="1"/>
    <cellStyle name="Hyperlink 14" xfId="16915" hidden="1"/>
    <cellStyle name="Hyperlink 14" xfId="17125" hidden="1"/>
    <cellStyle name="Hyperlink 14" xfId="17319" hidden="1"/>
    <cellStyle name="Hyperlink 14" xfId="17528" hidden="1"/>
    <cellStyle name="Hyperlink 14" xfId="17738" hidden="1"/>
    <cellStyle name="Hyperlink 14" xfId="17949" hidden="1"/>
    <cellStyle name="Hyperlink 14" xfId="18158" hidden="1"/>
    <cellStyle name="Hyperlink 14" xfId="18367" hidden="1"/>
    <cellStyle name="Hyperlink 14" xfId="18576" hidden="1"/>
    <cellStyle name="Hyperlink 14" xfId="18924" hidden="1"/>
    <cellStyle name="Hyperlink 14" xfId="19132" hidden="1"/>
    <cellStyle name="Hyperlink 14" xfId="19689" hidden="1"/>
    <cellStyle name="Hyperlink 14" xfId="19896" hidden="1"/>
    <cellStyle name="Hyperlink 14" xfId="20090" hidden="1"/>
    <cellStyle name="Hyperlink 14" xfId="20297" hidden="1"/>
    <cellStyle name="Hyperlink 14" xfId="20504" hidden="1"/>
    <cellStyle name="Hyperlink 14" xfId="20711" hidden="1"/>
    <cellStyle name="Hyperlink 14" xfId="20917" hidden="1"/>
    <cellStyle name="Hyperlink 14" xfId="21124" hidden="1"/>
    <cellStyle name="Hyperlink 14" xfId="21330" hidden="1"/>
    <cellStyle name="Hyperlink 14" xfId="21675" hidden="1"/>
    <cellStyle name="Hyperlink 14" xfId="21882" hidden="1"/>
    <cellStyle name="Hyperlink 14" xfId="22906" hidden="1"/>
    <cellStyle name="Hyperlink 14" xfId="23138" hidden="1"/>
    <cellStyle name="Hyperlink 14" xfId="23342" hidden="1"/>
    <cellStyle name="Hyperlink 14" xfId="23583" hidden="1"/>
    <cellStyle name="Hyperlink 14" xfId="23824" hidden="1"/>
    <cellStyle name="Hyperlink 14" xfId="24066" hidden="1"/>
    <cellStyle name="Hyperlink 14" xfId="24300" hidden="1"/>
    <cellStyle name="Hyperlink 14" xfId="24543" hidden="1"/>
    <cellStyle name="Hyperlink 14" xfId="24768" hidden="1"/>
    <cellStyle name="Hyperlink 14" xfId="25147" hidden="1"/>
    <cellStyle name="Hyperlink 14" xfId="25369" hidden="1"/>
    <cellStyle name="Hyperlink 14" xfId="22250" hidden="1"/>
    <cellStyle name="Hyperlink 14" xfId="25597" hidden="1"/>
    <cellStyle name="Hyperlink 14" xfId="25923" hidden="1"/>
    <cellStyle name="Hyperlink 14" xfId="26149" hidden="1"/>
    <cellStyle name="Hyperlink 14" xfId="23027" hidden="1"/>
    <cellStyle name="Hyperlink 14" xfId="26897" hidden="1"/>
    <cellStyle name="Hyperlink 14" xfId="27108" hidden="1"/>
    <cellStyle name="Hyperlink 14" xfId="27311" hidden="1"/>
    <cellStyle name="Hyperlink 14" xfId="27546" hidden="1"/>
    <cellStyle name="Hyperlink 14" xfId="27782" hidden="1"/>
    <cellStyle name="Hyperlink 14" xfId="28018" hidden="1"/>
    <cellStyle name="Hyperlink 14" xfId="28245" hidden="1"/>
    <cellStyle name="Hyperlink 14" xfId="28481" hidden="1"/>
    <cellStyle name="Hyperlink 14" xfId="28700" hidden="1"/>
    <cellStyle name="Hyperlink 14" xfId="29069" hidden="1"/>
    <cellStyle name="Hyperlink 14" xfId="29288" hidden="1"/>
    <cellStyle name="Hyperlink 14" xfId="29038" hidden="1"/>
    <cellStyle name="Hyperlink 14" xfId="29699" hidden="1"/>
    <cellStyle name="Hyperlink 14" xfId="29907" hidden="1"/>
    <cellStyle name="Hyperlink 14" xfId="30101" hidden="1"/>
    <cellStyle name="Hyperlink 14" xfId="30310" hidden="1"/>
    <cellStyle name="Hyperlink 14" xfId="30518" hidden="1"/>
    <cellStyle name="Hyperlink 14" xfId="30727" hidden="1"/>
    <cellStyle name="Hyperlink 14" xfId="30933" hidden="1"/>
    <cellStyle name="Hyperlink 14" xfId="31142" hidden="1"/>
    <cellStyle name="Hyperlink 14" xfId="31348" hidden="1"/>
    <cellStyle name="Hyperlink 14" xfId="31693" hidden="1"/>
    <cellStyle name="Hyperlink 14" xfId="31900" hidden="1"/>
    <cellStyle name="Hyperlink 14" xfId="32368" hidden="1"/>
    <cellStyle name="Hyperlink 14" xfId="32581" hidden="1"/>
    <cellStyle name="Hyperlink 14" xfId="32777" hidden="1"/>
    <cellStyle name="Hyperlink 14" xfId="32991" hidden="1"/>
    <cellStyle name="Hyperlink 14" xfId="33206" hidden="1"/>
    <cellStyle name="Hyperlink 14" xfId="33421" hidden="1"/>
    <cellStyle name="Hyperlink 14" xfId="33634" hidden="1"/>
    <cellStyle name="Hyperlink 14" xfId="33849" hidden="1"/>
    <cellStyle name="Hyperlink 14" xfId="34058" hidden="1"/>
    <cellStyle name="Hyperlink 14" xfId="34409" hidden="1"/>
    <cellStyle name="Hyperlink 14" xfId="34620" hidden="1"/>
    <cellStyle name="Hyperlink 14" xfId="34824" hidden="1"/>
    <cellStyle name="Hyperlink 14" xfId="35032" hidden="1"/>
    <cellStyle name="Hyperlink 14" xfId="35226" hidden="1"/>
    <cellStyle name="Hyperlink 14" xfId="35433" hidden="1"/>
    <cellStyle name="Hyperlink 14" xfId="35641" hidden="1"/>
    <cellStyle name="Hyperlink 14" xfId="35849" hidden="1"/>
    <cellStyle name="Hyperlink 14" xfId="36056" hidden="1"/>
    <cellStyle name="Hyperlink 14" xfId="36264" hidden="1"/>
    <cellStyle name="Hyperlink 14" xfId="36471" hidden="1"/>
    <cellStyle name="Hyperlink 14" xfId="36817" hidden="1"/>
    <cellStyle name="Hyperlink 14" xfId="37024" hidden="1"/>
    <cellStyle name="Hyperlink 15" xfId="1017" hidden="1"/>
    <cellStyle name="Hyperlink 15" xfId="1252" hidden="1"/>
    <cellStyle name="Hyperlink 15" xfId="1456" hidden="1"/>
    <cellStyle name="Hyperlink 15" xfId="1702" hidden="1"/>
    <cellStyle name="Hyperlink 15" xfId="1950" hidden="1"/>
    <cellStyle name="Hyperlink 15" xfId="2197" hidden="1"/>
    <cellStyle name="Hyperlink 15" xfId="2435" hidden="1"/>
    <cellStyle name="Hyperlink 15" xfId="2682" hidden="1"/>
    <cellStyle name="Hyperlink 15" xfId="2909" hidden="1"/>
    <cellStyle name="Hyperlink 15" xfId="3290" hidden="1"/>
    <cellStyle name="Hyperlink 15" xfId="3515" hidden="1"/>
    <cellStyle name="Hyperlink 15" xfId="4559" hidden="1"/>
    <cellStyle name="Hyperlink 15" xfId="4792" hidden="1"/>
    <cellStyle name="Hyperlink 15" xfId="4996" hidden="1"/>
    <cellStyle name="Hyperlink 15" xfId="5239" hidden="1"/>
    <cellStyle name="Hyperlink 15" xfId="5484" hidden="1"/>
    <cellStyle name="Hyperlink 15" xfId="5727" hidden="1"/>
    <cellStyle name="Hyperlink 15" xfId="5963" hidden="1"/>
    <cellStyle name="Hyperlink 15" xfId="6208" hidden="1"/>
    <cellStyle name="Hyperlink 15" xfId="6434" hidden="1"/>
    <cellStyle name="Hyperlink 15" xfId="6813" hidden="1"/>
    <cellStyle name="Hyperlink 15" xfId="7036" hidden="1"/>
    <cellStyle name="Hyperlink 15" xfId="3897" hidden="1"/>
    <cellStyle name="Hyperlink 15" xfId="7265" hidden="1"/>
    <cellStyle name="Hyperlink 15" xfId="7594" hidden="1"/>
    <cellStyle name="Hyperlink 15" xfId="7820" hidden="1"/>
    <cellStyle name="Hyperlink 15" xfId="4683" hidden="1"/>
    <cellStyle name="Hyperlink 15" xfId="8581" hidden="1"/>
    <cellStyle name="Hyperlink 15" xfId="8812" hidden="1"/>
    <cellStyle name="Hyperlink 15" xfId="9015" hidden="1"/>
    <cellStyle name="Hyperlink 15" xfId="9253" hidden="1"/>
    <cellStyle name="Hyperlink 15" xfId="9492" hidden="1"/>
    <cellStyle name="Hyperlink 15" xfId="9731" hidden="1"/>
    <cellStyle name="Hyperlink 15" xfId="9961" hidden="1"/>
    <cellStyle name="Hyperlink 15" xfId="10200" hidden="1"/>
    <cellStyle name="Hyperlink 15" xfId="10420" hidden="1"/>
    <cellStyle name="Hyperlink 15" xfId="10794" hidden="1"/>
    <cellStyle name="Hyperlink 15" xfId="11015" hidden="1"/>
    <cellStyle name="Hyperlink 15" xfId="10776" hidden="1"/>
    <cellStyle name="Hyperlink 15" xfId="11454" hidden="1"/>
    <cellStyle name="Hyperlink 15" xfId="11685" hidden="1"/>
    <cellStyle name="Hyperlink 15" xfId="11888" hidden="1"/>
    <cellStyle name="Hyperlink 15" xfId="12133" hidden="1"/>
    <cellStyle name="Hyperlink 15" xfId="12377" hidden="1"/>
    <cellStyle name="Hyperlink 15" xfId="12622" hidden="1"/>
    <cellStyle name="Hyperlink 15" xfId="12860" hidden="1"/>
    <cellStyle name="Hyperlink 15" xfId="13105" hidden="1"/>
    <cellStyle name="Hyperlink 15" xfId="13329" hidden="1"/>
    <cellStyle name="Hyperlink 15" xfId="13710" hidden="1"/>
    <cellStyle name="Hyperlink 15" xfId="13935" hidden="1"/>
    <cellStyle name="Hyperlink 15" xfId="14429" hidden="1"/>
    <cellStyle name="Hyperlink 15" xfId="14644" hidden="1"/>
    <cellStyle name="Hyperlink 15" xfId="14841" hidden="1"/>
    <cellStyle name="Hyperlink 15" xfId="15059" hidden="1"/>
    <cellStyle name="Hyperlink 15" xfId="15280" hidden="1"/>
    <cellStyle name="Hyperlink 15" xfId="15499" hidden="1"/>
    <cellStyle name="Hyperlink 15" xfId="15715" hidden="1"/>
    <cellStyle name="Hyperlink 15" xfId="15934" hidden="1"/>
    <cellStyle name="Hyperlink 15" xfId="16144" hidden="1"/>
    <cellStyle name="Hyperlink 15" xfId="16498" hidden="1"/>
    <cellStyle name="Hyperlink 15" xfId="16711" hidden="1"/>
    <cellStyle name="Hyperlink 15" xfId="16917" hidden="1"/>
    <cellStyle name="Hyperlink 15" xfId="17127" hidden="1"/>
    <cellStyle name="Hyperlink 15" xfId="17321" hidden="1"/>
    <cellStyle name="Hyperlink 15" xfId="17530" hidden="1"/>
    <cellStyle name="Hyperlink 15" xfId="17740" hidden="1"/>
    <cellStyle name="Hyperlink 15" xfId="17951" hidden="1"/>
    <cellStyle name="Hyperlink 15" xfId="18160" hidden="1"/>
    <cellStyle name="Hyperlink 15" xfId="18369" hidden="1"/>
    <cellStyle name="Hyperlink 15" xfId="18578" hidden="1"/>
    <cellStyle name="Hyperlink 15" xfId="18926" hidden="1"/>
    <cellStyle name="Hyperlink 15" xfId="19134" hidden="1"/>
    <cellStyle name="Hyperlink 15" xfId="19691" hidden="1"/>
    <cellStyle name="Hyperlink 15" xfId="19898" hidden="1"/>
    <cellStyle name="Hyperlink 15" xfId="20092" hidden="1"/>
    <cellStyle name="Hyperlink 15" xfId="20299" hidden="1"/>
    <cellStyle name="Hyperlink 15" xfId="20506" hidden="1"/>
    <cellStyle name="Hyperlink 15" xfId="20713" hidden="1"/>
    <cellStyle name="Hyperlink 15" xfId="20919" hidden="1"/>
    <cellStyle name="Hyperlink 15" xfId="21126" hidden="1"/>
    <cellStyle name="Hyperlink 15" xfId="21332" hidden="1"/>
    <cellStyle name="Hyperlink 15" xfId="21677" hidden="1"/>
    <cellStyle name="Hyperlink 15" xfId="21884" hidden="1"/>
    <cellStyle name="Hyperlink 15" xfId="22908" hidden="1"/>
    <cellStyle name="Hyperlink 15" xfId="23140" hidden="1"/>
    <cellStyle name="Hyperlink 15" xfId="23344" hidden="1"/>
    <cellStyle name="Hyperlink 15" xfId="23585" hidden="1"/>
    <cellStyle name="Hyperlink 15" xfId="23826" hidden="1"/>
    <cellStyle name="Hyperlink 15" xfId="24068" hidden="1"/>
    <cellStyle name="Hyperlink 15" xfId="24302" hidden="1"/>
    <cellStyle name="Hyperlink 15" xfId="24545" hidden="1"/>
    <cellStyle name="Hyperlink 15" xfId="24770" hidden="1"/>
    <cellStyle name="Hyperlink 15" xfId="25149" hidden="1"/>
    <cellStyle name="Hyperlink 15" xfId="25371" hidden="1"/>
    <cellStyle name="Hyperlink 15" xfId="22248" hidden="1"/>
    <cellStyle name="Hyperlink 15" xfId="25599" hidden="1"/>
    <cellStyle name="Hyperlink 15" xfId="25925" hidden="1"/>
    <cellStyle name="Hyperlink 15" xfId="26151" hidden="1"/>
    <cellStyle name="Hyperlink 15" xfId="23031" hidden="1"/>
    <cellStyle name="Hyperlink 15" xfId="26899" hidden="1"/>
    <cellStyle name="Hyperlink 15" xfId="27110" hidden="1"/>
    <cellStyle name="Hyperlink 15" xfId="27313" hidden="1"/>
    <cellStyle name="Hyperlink 15" xfId="27548" hidden="1"/>
    <cellStyle name="Hyperlink 15" xfId="27784" hidden="1"/>
    <cellStyle name="Hyperlink 15" xfId="28020" hidden="1"/>
    <cellStyle name="Hyperlink 15" xfId="28247" hidden="1"/>
    <cellStyle name="Hyperlink 15" xfId="28483" hidden="1"/>
    <cellStyle name="Hyperlink 15" xfId="28702" hidden="1"/>
    <cellStyle name="Hyperlink 15" xfId="29071" hidden="1"/>
    <cellStyle name="Hyperlink 15" xfId="29290" hidden="1"/>
    <cellStyle name="Hyperlink 15" xfId="29055" hidden="1"/>
    <cellStyle name="Hyperlink 15" xfId="29701" hidden="1"/>
    <cellStyle name="Hyperlink 15" xfId="29909" hidden="1"/>
    <cellStyle name="Hyperlink 15" xfId="30103" hidden="1"/>
    <cellStyle name="Hyperlink 15" xfId="30312" hidden="1"/>
    <cellStyle name="Hyperlink 15" xfId="30520" hidden="1"/>
    <cellStyle name="Hyperlink 15" xfId="30729" hidden="1"/>
    <cellStyle name="Hyperlink 15" xfId="30935" hidden="1"/>
    <cellStyle name="Hyperlink 15" xfId="31144" hidden="1"/>
    <cellStyle name="Hyperlink 15" xfId="31350" hidden="1"/>
    <cellStyle name="Hyperlink 15" xfId="31695" hidden="1"/>
    <cellStyle name="Hyperlink 15" xfId="31902" hidden="1"/>
    <cellStyle name="Hyperlink 15" xfId="32370" hidden="1"/>
    <cellStyle name="Hyperlink 15" xfId="32583" hidden="1"/>
    <cellStyle name="Hyperlink 15" xfId="32779" hidden="1"/>
    <cellStyle name="Hyperlink 15" xfId="32993" hidden="1"/>
    <cellStyle name="Hyperlink 15" xfId="33208" hidden="1"/>
    <cellStyle name="Hyperlink 15" xfId="33423" hidden="1"/>
    <cellStyle name="Hyperlink 15" xfId="33636" hidden="1"/>
    <cellStyle name="Hyperlink 15" xfId="33851" hidden="1"/>
    <cellStyle name="Hyperlink 15" xfId="34060" hidden="1"/>
    <cellStyle name="Hyperlink 15" xfId="34411" hidden="1"/>
    <cellStyle name="Hyperlink 15" xfId="34622" hidden="1"/>
    <cellStyle name="Hyperlink 15" xfId="34826" hidden="1"/>
    <cellStyle name="Hyperlink 15" xfId="35034" hidden="1"/>
    <cellStyle name="Hyperlink 15" xfId="35228" hidden="1"/>
    <cellStyle name="Hyperlink 15" xfId="35435" hidden="1"/>
    <cellStyle name="Hyperlink 15" xfId="35643" hidden="1"/>
    <cellStyle name="Hyperlink 15" xfId="35851" hidden="1"/>
    <cellStyle name="Hyperlink 15" xfId="36058" hidden="1"/>
    <cellStyle name="Hyperlink 15" xfId="36266" hidden="1"/>
    <cellStyle name="Hyperlink 15" xfId="36473" hidden="1"/>
    <cellStyle name="Hyperlink 15" xfId="36819" hidden="1"/>
    <cellStyle name="Hyperlink 15" xfId="37026" hidden="1"/>
    <cellStyle name="Hyperlink 16" xfId="1019" hidden="1"/>
    <cellStyle name="Hyperlink 16" xfId="1254" hidden="1"/>
    <cellStyle name="Hyperlink 16" xfId="1458" hidden="1"/>
    <cellStyle name="Hyperlink 16" xfId="1704" hidden="1"/>
    <cellStyle name="Hyperlink 16" xfId="1952" hidden="1"/>
    <cellStyle name="Hyperlink 16" xfId="2199" hidden="1"/>
    <cellStyle name="Hyperlink 16" xfId="2437" hidden="1"/>
    <cellStyle name="Hyperlink 16" xfId="2684" hidden="1"/>
    <cellStyle name="Hyperlink 16" xfId="2911" hidden="1"/>
    <cellStyle name="Hyperlink 16" xfId="3292" hidden="1"/>
    <cellStyle name="Hyperlink 16" xfId="3517" hidden="1"/>
    <cellStyle name="Hyperlink 16" xfId="4561" hidden="1"/>
    <cellStyle name="Hyperlink 16" xfId="4794" hidden="1"/>
    <cellStyle name="Hyperlink 16" xfId="4998" hidden="1"/>
    <cellStyle name="Hyperlink 16" xfId="5241" hidden="1"/>
    <cellStyle name="Hyperlink 16" xfId="5486" hidden="1"/>
    <cellStyle name="Hyperlink 16" xfId="5729" hidden="1"/>
    <cellStyle name="Hyperlink 16" xfId="5965" hidden="1"/>
    <cellStyle name="Hyperlink 16" xfId="6210" hidden="1"/>
    <cellStyle name="Hyperlink 16" xfId="6436" hidden="1"/>
    <cellStyle name="Hyperlink 16" xfId="6815" hidden="1"/>
    <cellStyle name="Hyperlink 16" xfId="7038" hidden="1"/>
    <cellStyle name="Hyperlink 16" xfId="3895" hidden="1"/>
    <cellStyle name="Hyperlink 16" xfId="7267" hidden="1"/>
    <cellStyle name="Hyperlink 16" xfId="7596" hidden="1"/>
    <cellStyle name="Hyperlink 16" xfId="7822" hidden="1"/>
    <cellStyle name="Hyperlink 16" xfId="5925" hidden="1"/>
    <cellStyle name="Hyperlink 16" xfId="8583" hidden="1"/>
    <cellStyle name="Hyperlink 16" xfId="8814" hidden="1"/>
    <cellStyle name="Hyperlink 16" xfId="9017" hidden="1"/>
    <cellStyle name="Hyperlink 16" xfId="9255" hidden="1"/>
    <cellStyle name="Hyperlink 16" xfId="9494" hidden="1"/>
    <cellStyle name="Hyperlink 16" xfId="9733" hidden="1"/>
    <cellStyle name="Hyperlink 16" xfId="9963" hidden="1"/>
    <cellStyle name="Hyperlink 16" xfId="10202" hidden="1"/>
    <cellStyle name="Hyperlink 16" xfId="10422" hidden="1"/>
    <cellStyle name="Hyperlink 16" xfId="10796" hidden="1"/>
    <cellStyle name="Hyperlink 16" xfId="11017" hidden="1"/>
    <cellStyle name="Hyperlink 16" xfId="9943" hidden="1"/>
    <cellStyle name="Hyperlink 16" xfId="11456" hidden="1"/>
    <cellStyle name="Hyperlink 16" xfId="11687" hidden="1"/>
    <cellStyle name="Hyperlink 16" xfId="11890" hidden="1"/>
    <cellStyle name="Hyperlink 16" xfId="12135" hidden="1"/>
    <cellStyle name="Hyperlink 16" xfId="12379" hidden="1"/>
    <cellStyle name="Hyperlink 16" xfId="12624" hidden="1"/>
    <cellStyle name="Hyperlink 16" xfId="12862" hidden="1"/>
    <cellStyle name="Hyperlink 16" xfId="13107" hidden="1"/>
    <cellStyle name="Hyperlink 16" xfId="13331" hidden="1"/>
    <cellStyle name="Hyperlink 16" xfId="13712" hidden="1"/>
    <cellStyle name="Hyperlink 16" xfId="13937" hidden="1"/>
    <cellStyle name="Hyperlink 16" xfId="14431" hidden="1"/>
    <cellStyle name="Hyperlink 16" xfId="14646" hidden="1"/>
    <cellStyle name="Hyperlink 16" xfId="14843" hidden="1"/>
    <cellStyle name="Hyperlink 16" xfId="15061" hidden="1"/>
    <cellStyle name="Hyperlink 16" xfId="15282" hidden="1"/>
    <cellStyle name="Hyperlink 16" xfId="15501" hidden="1"/>
    <cellStyle name="Hyperlink 16" xfId="15717" hidden="1"/>
    <cellStyle name="Hyperlink 16" xfId="15936" hidden="1"/>
    <cellStyle name="Hyperlink 16" xfId="16146" hidden="1"/>
    <cellStyle name="Hyperlink 16" xfId="16500" hidden="1"/>
    <cellStyle name="Hyperlink 16" xfId="16713" hidden="1"/>
    <cellStyle name="Hyperlink 16" xfId="16919" hidden="1"/>
    <cellStyle name="Hyperlink 16" xfId="17129" hidden="1"/>
    <cellStyle name="Hyperlink 16" xfId="17323" hidden="1"/>
    <cellStyle name="Hyperlink 16" xfId="17532" hidden="1"/>
    <cellStyle name="Hyperlink 16" xfId="17742" hidden="1"/>
    <cellStyle name="Hyperlink 16" xfId="17953" hidden="1"/>
    <cellStyle name="Hyperlink 16" xfId="18162" hidden="1"/>
    <cellStyle name="Hyperlink 16" xfId="18371" hidden="1"/>
    <cellStyle name="Hyperlink 16" xfId="18580" hidden="1"/>
    <cellStyle name="Hyperlink 16" xfId="18928" hidden="1"/>
    <cellStyle name="Hyperlink 16" xfId="19136" hidden="1"/>
    <cellStyle name="Hyperlink 16" xfId="19693" hidden="1"/>
    <cellStyle name="Hyperlink 16" xfId="19900" hidden="1"/>
    <cellStyle name="Hyperlink 16" xfId="20094" hidden="1"/>
    <cellStyle name="Hyperlink 16" xfId="20301" hidden="1"/>
    <cellStyle name="Hyperlink 16" xfId="20508" hidden="1"/>
    <cellStyle name="Hyperlink 16" xfId="20715" hidden="1"/>
    <cellStyle name="Hyperlink 16" xfId="20921" hidden="1"/>
    <cellStyle name="Hyperlink 16" xfId="21128" hidden="1"/>
    <cellStyle name="Hyperlink 16" xfId="21334" hidden="1"/>
    <cellStyle name="Hyperlink 16" xfId="21679" hidden="1"/>
    <cellStyle name="Hyperlink 16" xfId="21886" hidden="1"/>
    <cellStyle name="Hyperlink 16" xfId="22910" hidden="1"/>
    <cellStyle name="Hyperlink 16" xfId="23142" hidden="1"/>
    <cellStyle name="Hyperlink 16" xfId="23346" hidden="1"/>
    <cellStyle name="Hyperlink 16" xfId="23587" hidden="1"/>
    <cellStyle name="Hyperlink 16" xfId="23828" hidden="1"/>
    <cellStyle name="Hyperlink 16" xfId="24070" hidden="1"/>
    <cellStyle name="Hyperlink 16" xfId="24304" hidden="1"/>
    <cellStyle name="Hyperlink 16" xfId="24547" hidden="1"/>
    <cellStyle name="Hyperlink 16" xfId="24772" hidden="1"/>
    <cellStyle name="Hyperlink 16" xfId="25151" hidden="1"/>
    <cellStyle name="Hyperlink 16" xfId="25373" hidden="1"/>
    <cellStyle name="Hyperlink 16" xfId="22246" hidden="1"/>
    <cellStyle name="Hyperlink 16" xfId="25601" hidden="1"/>
    <cellStyle name="Hyperlink 16" xfId="25927" hidden="1"/>
    <cellStyle name="Hyperlink 16" xfId="26153" hidden="1"/>
    <cellStyle name="Hyperlink 16" xfId="24265" hidden="1"/>
    <cellStyle name="Hyperlink 16" xfId="26901" hidden="1"/>
    <cellStyle name="Hyperlink 16" xfId="27112" hidden="1"/>
    <cellStyle name="Hyperlink 16" xfId="27315" hidden="1"/>
    <cellStyle name="Hyperlink 16" xfId="27550" hidden="1"/>
    <cellStyle name="Hyperlink 16" xfId="27786" hidden="1"/>
    <cellStyle name="Hyperlink 16" xfId="28022" hidden="1"/>
    <cellStyle name="Hyperlink 16" xfId="28249" hidden="1"/>
    <cellStyle name="Hyperlink 16" xfId="28485" hidden="1"/>
    <cellStyle name="Hyperlink 16" xfId="28704" hidden="1"/>
    <cellStyle name="Hyperlink 16" xfId="29073" hidden="1"/>
    <cellStyle name="Hyperlink 16" xfId="29292" hidden="1"/>
    <cellStyle name="Hyperlink 16" xfId="28230" hidden="1"/>
    <cellStyle name="Hyperlink 16" xfId="29703" hidden="1"/>
    <cellStyle name="Hyperlink 16" xfId="29911" hidden="1"/>
    <cellStyle name="Hyperlink 16" xfId="30105" hidden="1"/>
    <cellStyle name="Hyperlink 16" xfId="30314" hidden="1"/>
    <cellStyle name="Hyperlink 16" xfId="30522" hidden="1"/>
    <cellStyle name="Hyperlink 16" xfId="30731" hidden="1"/>
    <cellStyle name="Hyperlink 16" xfId="30937" hidden="1"/>
    <cellStyle name="Hyperlink 16" xfId="31146" hidden="1"/>
    <cellStyle name="Hyperlink 16" xfId="31352" hidden="1"/>
    <cellStyle name="Hyperlink 16" xfId="31697" hidden="1"/>
    <cellStyle name="Hyperlink 16" xfId="31904" hidden="1"/>
    <cellStyle name="Hyperlink 16" xfId="32372" hidden="1"/>
    <cellStyle name="Hyperlink 16" xfId="32585" hidden="1"/>
    <cellStyle name="Hyperlink 16" xfId="32781" hidden="1"/>
    <cellStyle name="Hyperlink 16" xfId="32995" hidden="1"/>
    <cellStyle name="Hyperlink 16" xfId="33210" hidden="1"/>
    <cellStyle name="Hyperlink 16" xfId="33425" hidden="1"/>
    <cellStyle name="Hyperlink 16" xfId="33638" hidden="1"/>
    <cellStyle name="Hyperlink 16" xfId="33853" hidden="1"/>
    <cellStyle name="Hyperlink 16" xfId="34062" hidden="1"/>
    <cellStyle name="Hyperlink 16" xfId="34413" hidden="1"/>
    <cellStyle name="Hyperlink 16" xfId="34624" hidden="1"/>
    <cellStyle name="Hyperlink 16" xfId="34828" hidden="1"/>
    <cellStyle name="Hyperlink 16" xfId="35036" hidden="1"/>
    <cellStyle name="Hyperlink 16" xfId="35230" hidden="1"/>
    <cellStyle name="Hyperlink 16" xfId="35437" hidden="1"/>
    <cellStyle name="Hyperlink 16" xfId="35645" hidden="1"/>
    <cellStyle name="Hyperlink 16" xfId="35853" hidden="1"/>
    <cellStyle name="Hyperlink 16" xfId="36060" hidden="1"/>
    <cellStyle name="Hyperlink 16" xfId="36268" hidden="1"/>
    <cellStyle name="Hyperlink 16" xfId="36475" hidden="1"/>
    <cellStyle name="Hyperlink 16" xfId="36821" hidden="1"/>
    <cellStyle name="Hyperlink 16" xfId="37028" hidden="1"/>
    <cellStyle name="Hyperlink 17" xfId="1021" hidden="1"/>
    <cellStyle name="Hyperlink 17" xfId="1256" hidden="1"/>
    <cellStyle name="Hyperlink 17" xfId="1460" hidden="1"/>
    <cellStyle name="Hyperlink 17" xfId="1706" hidden="1"/>
    <cellStyle name="Hyperlink 17" xfId="1954" hidden="1"/>
    <cellStyle name="Hyperlink 17" xfId="2201" hidden="1"/>
    <cellStyle name="Hyperlink 17" xfId="2439" hidden="1"/>
    <cellStyle name="Hyperlink 17" xfId="2686" hidden="1"/>
    <cellStyle name="Hyperlink 17" xfId="2913" hidden="1"/>
    <cellStyle name="Hyperlink 17" xfId="3294" hidden="1"/>
    <cellStyle name="Hyperlink 17" xfId="3519" hidden="1"/>
    <cellStyle name="Hyperlink 17" xfId="4563" hidden="1"/>
    <cellStyle name="Hyperlink 17" xfId="4796" hidden="1"/>
    <cellStyle name="Hyperlink 17" xfId="5000" hidden="1"/>
    <cellStyle name="Hyperlink 17" xfId="5243" hidden="1"/>
    <cellStyle name="Hyperlink 17" xfId="5488" hidden="1"/>
    <cellStyle name="Hyperlink 17" xfId="5731" hidden="1"/>
    <cellStyle name="Hyperlink 17" xfId="5967" hidden="1"/>
    <cellStyle name="Hyperlink 17" xfId="6212" hidden="1"/>
    <cellStyle name="Hyperlink 17" xfId="6438" hidden="1"/>
    <cellStyle name="Hyperlink 17" xfId="6817" hidden="1"/>
    <cellStyle name="Hyperlink 17" xfId="7040" hidden="1"/>
    <cellStyle name="Hyperlink 17" xfId="3893" hidden="1"/>
    <cellStyle name="Hyperlink 17" xfId="7269" hidden="1"/>
    <cellStyle name="Hyperlink 17" xfId="7598" hidden="1"/>
    <cellStyle name="Hyperlink 17" xfId="7824" hidden="1"/>
    <cellStyle name="Hyperlink 17" xfId="5445" hidden="1"/>
    <cellStyle name="Hyperlink 17" xfId="8585" hidden="1"/>
    <cellStyle name="Hyperlink 17" xfId="8816" hidden="1"/>
    <cellStyle name="Hyperlink 17" xfId="9019" hidden="1"/>
    <cellStyle name="Hyperlink 17" xfId="9257" hidden="1"/>
    <cellStyle name="Hyperlink 17" xfId="9496" hidden="1"/>
    <cellStyle name="Hyperlink 17" xfId="9735" hidden="1"/>
    <cellStyle name="Hyperlink 17" xfId="9965" hidden="1"/>
    <cellStyle name="Hyperlink 17" xfId="10204" hidden="1"/>
    <cellStyle name="Hyperlink 17" xfId="10424" hidden="1"/>
    <cellStyle name="Hyperlink 17" xfId="10798" hidden="1"/>
    <cellStyle name="Hyperlink 17" xfId="11019" hidden="1"/>
    <cellStyle name="Hyperlink 17" xfId="9475" hidden="1"/>
    <cellStyle name="Hyperlink 17" xfId="11458" hidden="1"/>
    <cellStyle name="Hyperlink 17" xfId="11689" hidden="1"/>
    <cellStyle name="Hyperlink 17" xfId="11892" hidden="1"/>
    <cellStyle name="Hyperlink 17" xfId="12137" hidden="1"/>
    <cellStyle name="Hyperlink 17" xfId="12381" hidden="1"/>
    <cellStyle name="Hyperlink 17" xfId="12626" hidden="1"/>
    <cellStyle name="Hyperlink 17" xfId="12864" hidden="1"/>
    <cellStyle name="Hyperlink 17" xfId="13109" hidden="1"/>
    <cellStyle name="Hyperlink 17" xfId="13333" hidden="1"/>
    <cellStyle name="Hyperlink 17" xfId="13714" hidden="1"/>
    <cellStyle name="Hyperlink 17" xfId="13939" hidden="1"/>
    <cellStyle name="Hyperlink 17" xfId="14433" hidden="1"/>
    <cellStyle name="Hyperlink 17" xfId="14648" hidden="1"/>
    <cellStyle name="Hyperlink 17" xfId="14845" hidden="1"/>
    <cellStyle name="Hyperlink 17" xfId="15063" hidden="1"/>
    <cellStyle name="Hyperlink 17" xfId="15284" hidden="1"/>
    <cellStyle name="Hyperlink 17" xfId="15503" hidden="1"/>
    <cellStyle name="Hyperlink 17" xfId="15719" hidden="1"/>
    <cellStyle name="Hyperlink 17" xfId="15938" hidden="1"/>
    <cellStyle name="Hyperlink 17" xfId="16148" hidden="1"/>
    <cellStyle name="Hyperlink 17" xfId="16502" hidden="1"/>
    <cellStyle name="Hyperlink 17" xfId="16715" hidden="1"/>
    <cellStyle name="Hyperlink 17" xfId="16921" hidden="1"/>
    <cellStyle name="Hyperlink 17" xfId="17131" hidden="1"/>
    <cellStyle name="Hyperlink 17" xfId="17325" hidden="1"/>
    <cellStyle name="Hyperlink 17" xfId="17534" hidden="1"/>
    <cellStyle name="Hyperlink 17" xfId="17744" hidden="1"/>
    <cellStyle name="Hyperlink 17" xfId="17955" hidden="1"/>
    <cellStyle name="Hyperlink 17" xfId="18164" hidden="1"/>
    <cellStyle name="Hyperlink 17" xfId="18373" hidden="1"/>
    <cellStyle name="Hyperlink 17" xfId="18582" hidden="1"/>
    <cellStyle name="Hyperlink 17" xfId="18930" hidden="1"/>
    <cellStyle name="Hyperlink 17" xfId="19138" hidden="1"/>
    <cellStyle name="Hyperlink 17" xfId="19695" hidden="1"/>
    <cellStyle name="Hyperlink 17" xfId="19902" hidden="1"/>
    <cellStyle name="Hyperlink 17" xfId="20096" hidden="1"/>
    <cellStyle name="Hyperlink 17" xfId="20303" hidden="1"/>
    <cellStyle name="Hyperlink 17" xfId="20510" hidden="1"/>
    <cellStyle name="Hyperlink 17" xfId="20717" hidden="1"/>
    <cellStyle name="Hyperlink 17" xfId="20923" hidden="1"/>
    <cellStyle name="Hyperlink 17" xfId="21130" hidden="1"/>
    <cellStyle name="Hyperlink 17" xfId="21336" hidden="1"/>
    <cellStyle name="Hyperlink 17" xfId="21681" hidden="1"/>
    <cellStyle name="Hyperlink 17" xfId="21888" hidden="1"/>
    <cellStyle name="Hyperlink 17" xfId="22912" hidden="1"/>
    <cellStyle name="Hyperlink 17" xfId="23144" hidden="1"/>
    <cellStyle name="Hyperlink 17" xfId="23348" hidden="1"/>
    <cellStyle name="Hyperlink 17" xfId="23589" hidden="1"/>
    <cellStyle name="Hyperlink 17" xfId="23830" hidden="1"/>
    <cellStyle name="Hyperlink 17" xfId="24072" hidden="1"/>
    <cellStyle name="Hyperlink 17" xfId="24306" hidden="1"/>
    <cellStyle name="Hyperlink 17" xfId="24549" hidden="1"/>
    <cellStyle name="Hyperlink 17" xfId="24774" hidden="1"/>
    <cellStyle name="Hyperlink 17" xfId="25153" hidden="1"/>
    <cellStyle name="Hyperlink 17" xfId="25375" hidden="1"/>
    <cellStyle name="Hyperlink 17" xfId="22244" hidden="1"/>
    <cellStyle name="Hyperlink 17" xfId="25603" hidden="1"/>
    <cellStyle name="Hyperlink 17" xfId="25929" hidden="1"/>
    <cellStyle name="Hyperlink 17" xfId="26155" hidden="1"/>
    <cellStyle name="Hyperlink 17" xfId="23789" hidden="1"/>
    <cellStyle name="Hyperlink 17" xfId="26903" hidden="1"/>
    <cellStyle name="Hyperlink 17" xfId="27114" hidden="1"/>
    <cellStyle name="Hyperlink 17" xfId="27317" hidden="1"/>
    <cellStyle name="Hyperlink 17" xfId="27552" hidden="1"/>
    <cellStyle name="Hyperlink 17" xfId="27788" hidden="1"/>
    <cellStyle name="Hyperlink 17" xfId="28024" hidden="1"/>
    <cellStyle name="Hyperlink 17" xfId="28251" hidden="1"/>
    <cellStyle name="Hyperlink 17" xfId="28487" hidden="1"/>
    <cellStyle name="Hyperlink 17" xfId="28706" hidden="1"/>
    <cellStyle name="Hyperlink 17" xfId="29075" hidden="1"/>
    <cellStyle name="Hyperlink 17" xfId="29294" hidden="1"/>
    <cellStyle name="Hyperlink 17" xfId="27768" hidden="1"/>
    <cellStyle name="Hyperlink 17" xfId="29705" hidden="1"/>
    <cellStyle name="Hyperlink 17" xfId="29913" hidden="1"/>
    <cellStyle name="Hyperlink 17" xfId="30107" hidden="1"/>
    <cellStyle name="Hyperlink 17" xfId="30316" hidden="1"/>
    <cellStyle name="Hyperlink 17" xfId="30524" hidden="1"/>
    <cellStyle name="Hyperlink 17" xfId="30733" hidden="1"/>
    <cellStyle name="Hyperlink 17" xfId="30939" hidden="1"/>
    <cellStyle name="Hyperlink 17" xfId="31148" hidden="1"/>
    <cellStyle name="Hyperlink 17" xfId="31354" hidden="1"/>
    <cellStyle name="Hyperlink 17" xfId="31699" hidden="1"/>
    <cellStyle name="Hyperlink 17" xfId="31906" hidden="1"/>
    <cellStyle name="Hyperlink 17" xfId="32374" hidden="1"/>
    <cellStyle name="Hyperlink 17" xfId="32587" hidden="1"/>
    <cellStyle name="Hyperlink 17" xfId="32783" hidden="1"/>
    <cellStyle name="Hyperlink 17" xfId="32997" hidden="1"/>
    <cellStyle name="Hyperlink 17" xfId="33212" hidden="1"/>
    <cellStyle name="Hyperlink 17" xfId="33427" hidden="1"/>
    <cellStyle name="Hyperlink 17" xfId="33640" hidden="1"/>
    <cellStyle name="Hyperlink 17" xfId="33855" hidden="1"/>
    <cellStyle name="Hyperlink 17" xfId="34064" hidden="1"/>
    <cellStyle name="Hyperlink 17" xfId="34415" hidden="1"/>
    <cellStyle name="Hyperlink 17" xfId="34626" hidden="1"/>
    <cellStyle name="Hyperlink 17" xfId="34830" hidden="1"/>
    <cellStyle name="Hyperlink 17" xfId="35038" hidden="1"/>
    <cellStyle name="Hyperlink 17" xfId="35232" hidden="1"/>
    <cellStyle name="Hyperlink 17" xfId="35439" hidden="1"/>
    <cellStyle name="Hyperlink 17" xfId="35647" hidden="1"/>
    <cellStyle name="Hyperlink 17" xfId="35855" hidden="1"/>
    <cellStyle name="Hyperlink 17" xfId="36062" hidden="1"/>
    <cellStyle name="Hyperlink 17" xfId="36270" hidden="1"/>
    <cellStyle name="Hyperlink 17" xfId="36477" hidden="1"/>
    <cellStyle name="Hyperlink 17" xfId="36823" hidden="1"/>
    <cellStyle name="Hyperlink 17" xfId="37030" hidden="1"/>
    <cellStyle name="Hyperlink 18" xfId="1023" hidden="1"/>
    <cellStyle name="Hyperlink 18" xfId="1258" hidden="1"/>
    <cellStyle name="Hyperlink 18" xfId="1462" hidden="1"/>
    <cellStyle name="Hyperlink 18" xfId="1708" hidden="1"/>
    <cellStyle name="Hyperlink 18" xfId="1956" hidden="1"/>
    <cellStyle name="Hyperlink 18" xfId="2203" hidden="1"/>
    <cellStyle name="Hyperlink 18" xfId="2441" hidden="1"/>
    <cellStyle name="Hyperlink 18" xfId="2688" hidden="1"/>
    <cellStyle name="Hyperlink 18" xfId="2915" hidden="1"/>
    <cellStyle name="Hyperlink 18" xfId="3296" hidden="1"/>
    <cellStyle name="Hyperlink 18" xfId="3521" hidden="1"/>
    <cellStyle name="Hyperlink 18" xfId="4565" hidden="1"/>
    <cellStyle name="Hyperlink 18" xfId="4798" hidden="1"/>
    <cellStyle name="Hyperlink 18" xfId="5002" hidden="1"/>
    <cellStyle name="Hyperlink 18" xfId="5245" hidden="1"/>
    <cellStyle name="Hyperlink 18" xfId="5490" hidden="1"/>
    <cellStyle name="Hyperlink 18" xfId="5733" hidden="1"/>
    <cellStyle name="Hyperlink 18" xfId="5969" hidden="1"/>
    <cellStyle name="Hyperlink 18" xfId="6214" hidden="1"/>
    <cellStyle name="Hyperlink 18" xfId="6440" hidden="1"/>
    <cellStyle name="Hyperlink 18" xfId="6819" hidden="1"/>
    <cellStyle name="Hyperlink 18" xfId="7042" hidden="1"/>
    <cellStyle name="Hyperlink 18" xfId="3892" hidden="1"/>
    <cellStyle name="Hyperlink 18" xfId="7271" hidden="1"/>
    <cellStyle name="Hyperlink 18" xfId="7600" hidden="1"/>
    <cellStyle name="Hyperlink 18" xfId="7826" hidden="1"/>
    <cellStyle name="Hyperlink 18" xfId="5201" hidden="1"/>
    <cellStyle name="Hyperlink 18" xfId="8587" hidden="1"/>
    <cellStyle name="Hyperlink 18" xfId="8818" hidden="1"/>
    <cellStyle name="Hyperlink 18" xfId="9021" hidden="1"/>
    <cellStyle name="Hyperlink 18" xfId="9259" hidden="1"/>
    <cellStyle name="Hyperlink 18" xfId="9498" hidden="1"/>
    <cellStyle name="Hyperlink 18" xfId="9737" hidden="1"/>
    <cellStyle name="Hyperlink 18" xfId="9967" hidden="1"/>
    <cellStyle name="Hyperlink 18" xfId="10206" hidden="1"/>
    <cellStyle name="Hyperlink 18" xfId="10426" hidden="1"/>
    <cellStyle name="Hyperlink 18" xfId="10800" hidden="1"/>
    <cellStyle name="Hyperlink 18" xfId="11021" hidden="1"/>
    <cellStyle name="Hyperlink 18" xfId="10997" hidden="1"/>
    <cellStyle name="Hyperlink 18" xfId="11460" hidden="1"/>
    <cellStyle name="Hyperlink 18" xfId="11691" hidden="1"/>
    <cellStyle name="Hyperlink 18" xfId="11894" hidden="1"/>
    <cellStyle name="Hyperlink 18" xfId="12139" hidden="1"/>
    <cellStyle name="Hyperlink 18" xfId="12383" hidden="1"/>
    <cellStyle name="Hyperlink 18" xfId="12628" hidden="1"/>
    <cellStyle name="Hyperlink 18" xfId="12866" hidden="1"/>
    <cellStyle name="Hyperlink 18" xfId="13111" hidden="1"/>
    <cellStyle name="Hyperlink 18" xfId="13335" hidden="1"/>
    <cellStyle name="Hyperlink 18" xfId="13716" hidden="1"/>
    <cellStyle name="Hyperlink 18" xfId="13941" hidden="1"/>
    <cellStyle name="Hyperlink 18" xfId="14435" hidden="1"/>
    <cellStyle name="Hyperlink 18" xfId="14650" hidden="1"/>
    <cellStyle name="Hyperlink 18" xfId="14847" hidden="1"/>
    <cellStyle name="Hyperlink 18" xfId="15065" hidden="1"/>
    <cellStyle name="Hyperlink 18" xfId="15286" hidden="1"/>
    <cellStyle name="Hyperlink 18" xfId="15505" hidden="1"/>
    <cellStyle name="Hyperlink 18" xfId="15721" hidden="1"/>
    <cellStyle name="Hyperlink 18" xfId="15940" hidden="1"/>
    <cellStyle name="Hyperlink 18" xfId="16150" hidden="1"/>
    <cellStyle name="Hyperlink 18" xfId="16504" hidden="1"/>
    <cellStyle name="Hyperlink 18" xfId="16717" hidden="1"/>
    <cellStyle name="Hyperlink 18" xfId="16923" hidden="1"/>
    <cellStyle name="Hyperlink 18" xfId="17133" hidden="1"/>
    <cellStyle name="Hyperlink 18" xfId="17327" hidden="1"/>
    <cellStyle name="Hyperlink 18" xfId="17536" hidden="1"/>
    <cellStyle name="Hyperlink 18" xfId="17746" hidden="1"/>
    <cellStyle name="Hyperlink 18" xfId="17957" hidden="1"/>
    <cellStyle name="Hyperlink 18" xfId="18166" hidden="1"/>
    <cellStyle name="Hyperlink 18" xfId="18375" hidden="1"/>
    <cellStyle name="Hyperlink 18" xfId="18584" hidden="1"/>
    <cellStyle name="Hyperlink 18" xfId="18932" hidden="1"/>
    <cellStyle name="Hyperlink 18" xfId="19140" hidden="1"/>
    <cellStyle name="Hyperlink 18" xfId="19697" hidden="1"/>
    <cellStyle name="Hyperlink 18" xfId="19904" hidden="1"/>
    <cellStyle name="Hyperlink 18" xfId="20098" hidden="1"/>
    <cellStyle name="Hyperlink 18" xfId="20305" hidden="1"/>
    <cellStyle name="Hyperlink 18" xfId="20512" hidden="1"/>
    <cellStyle name="Hyperlink 18" xfId="20719" hidden="1"/>
    <cellStyle name="Hyperlink 18" xfId="20925" hidden="1"/>
    <cellStyle name="Hyperlink 18" xfId="21132" hidden="1"/>
    <cellStyle name="Hyperlink 18" xfId="21338" hidden="1"/>
    <cellStyle name="Hyperlink 18" xfId="21683" hidden="1"/>
    <cellStyle name="Hyperlink 18" xfId="21890" hidden="1"/>
    <cellStyle name="Hyperlink 18" xfId="22914" hidden="1"/>
    <cellStyle name="Hyperlink 18" xfId="23146" hidden="1"/>
    <cellStyle name="Hyperlink 18" xfId="23350" hidden="1"/>
    <cellStyle name="Hyperlink 18" xfId="23591" hidden="1"/>
    <cellStyle name="Hyperlink 18" xfId="23832" hidden="1"/>
    <cellStyle name="Hyperlink 18" xfId="24074" hidden="1"/>
    <cellStyle name="Hyperlink 18" xfId="24308" hidden="1"/>
    <cellStyle name="Hyperlink 18" xfId="24551" hidden="1"/>
    <cellStyle name="Hyperlink 18" xfId="24776" hidden="1"/>
    <cellStyle name="Hyperlink 18" xfId="25155" hidden="1"/>
    <cellStyle name="Hyperlink 18" xfId="25377" hidden="1"/>
    <cellStyle name="Hyperlink 18" xfId="22243" hidden="1"/>
    <cellStyle name="Hyperlink 18" xfId="25605" hidden="1"/>
    <cellStyle name="Hyperlink 18" xfId="25931" hidden="1"/>
    <cellStyle name="Hyperlink 18" xfId="26157" hidden="1"/>
    <cellStyle name="Hyperlink 18" xfId="23547" hidden="1"/>
    <cellStyle name="Hyperlink 18" xfId="26905" hidden="1"/>
    <cellStyle name="Hyperlink 18" xfId="27116" hidden="1"/>
    <cellStyle name="Hyperlink 18" xfId="27319" hidden="1"/>
    <cellStyle name="Hyperlink 18" xfId="27554" hidden="1"/>
    <cellStyle name="Hyperlink 18" xfId="27790" hidden="1"/>
    <cellStyle name="Hyperlink 18" xfId="28026" hidden="1"/>
    <cellStyle name="Hyperlink 18" xfId="28253" hidden="1"/>
    <cellStyle name="Hyperlink 18" xfId="28489" hidden="1"/>
    <cellStyle name="Hyperlink 18" xfId="28708" hidden="1"/>
    <cellStyle name="Hyperlink 18" xfId="29077" hidden="1"/>
    <cellStyle name="Hyperlink 18" xfId="29296" hidden="1"/>
    <cellStyle name="Hyperlink 18" xfId="29273" hidden="1"/>
    <cellStyle name="Hyperlink 18" xfId="29707" hidden="1"/>
    <cellStyle name="Hyperlink 18" xfId="29915" hidden="1"/>
    <cellStyle name="Hyperlink 18" xfId="30109" hidden="1"/>
    <cellStyle name="Hyperlink 18" xfId="30318" hidden="1"/>
    <cellStyle name="Hyperlink 18" xfId="30526" hidden="1"/>
    <cellStyle name="Hyperlink 18" xfId="30735" hidden="1"/>
    <cellStyle name="Hyperlink 18" xfId="30941" hidden="1"/>
    <cellStyle name="Hyperlink 18" xfId="31150" hidden="1"/>
    <cellStyle name="Hyperlink 18" xfId="31356" hidden="1"/>
    <cellStyle name="Hyperlink 18" xfId="31701" hidden="1"/>
    <cellStyle name="Hyperlink 18" xfId="31908" hidden="1"/>
    <cellStyle name="Hyperlink 18" xfId="32376" hidden="1"/>
    <cellStyle name="Hyperlink 18" xfId="32589" hidden="1"/>
    <cellStyle name="Hyperlink 18" xfId="32785" hidden="1"/>
    <cellStyle name="Hyperlink 18" xfId="32999" hidden="1"/>
    <cellStyle name="Hyperlink 18" xfId="33214" hidden="1"/>
    <cellStyle name="Hyperlink 18" xfId="33429" hidden="1"/>
    <cellStyle name="Hyperlink 18" xfId="33642" hidden="1"/>
    <cellStyle name="Hyperlink 18" xfId="33857" hidden="1"/>
    <cellStyle name="Hyperlink 18" xfId="34066" hidden="1"/>
    <cellStyle name="Hyperlink 18" xfId="34417" hidden="1"/>
    <cellStyle name="Hyperlink 18" xfId="34628" hidden="1"/>
    <cellStyle name="Hyperlink 18" xfId="34832" hidden="1"/>
    <cellStyle name="Hyperlink 18" xfId="35040" hidden="1"/>
    <cellStyle name="Hyperlink 18" xfId="35234" hidden="1"/>
    <cellStyle name="Hyperlink 18" xfId="35441" hidden="1"/>
    <cellStyle name="Hyperlink 18" xfId="35649" hidden="1"/>
    <cellStyle name="Hyperlink 18" xfId="35857" hidden="1"/>
    <cellStyle name="Hyperlink 18" xfId="36064" hidden="1"/>
    <cellStyle name="Hyperlink 18" xfId="36272" hidden="1"/>
    <cellStyle name="Hyperlink 18" xfId="36479" hidden="1"/>
    <cellStyle name="Hyperlink 18" xfId="36825" hidden="1"/>
    <cellStyle name="Hyperlink 18" xfId="37032" hidden="1"/>
    <cellStyle name="Hyperlink 19" xfId="1025" hidden="1"/>
    <cellStyle name="Hyperlink 19" xfId="1260" hidden="1"/>
    <cellStyle name="Hyperlink 19" xfId="1464" hidden="1"/>
    <cellStyle name="Hyperlink 19" xfId="1710" hidden="1"/>
    <cellStyle name="Hyperlink 19" xfId="1958" hidden="1"/>
    <cellStyle name="Hyperlink 19" xfId="2205" hidden="1"/>
    <cellStyle name="Hyperlink 19" xfId="2443" hidden="1"/>
    <cellStyle name="Hyperlink 19" xfId="2690" hidden="1"/>
    <cellStyle name="Hyperlink 19" xfId="2917" hidden="1"/>
    <cellStyle name="Hyperlink 19" xfId="3298" hidden="1"/>
    <cellStyle name="Hyperlink 19" xfId="3523" hidden="1"/>
    <cellStyle name="Hyperlink 19" xfId="4567" hidden="1"/>
    <cellStyle name="Hyperlink 19" xfId="4800" hidden="1"/>
    <cellStyle name="Hyperlink 19" xfId="5004" hidden="1"/>
    <cellStyle name="Hyperlink 19" xfId="5247" hidden="1"/>
    <cellStyle name="Hyperlink 19" xfId="5492" hidden="1"/>
    <cellStyle name="Hyperlink 19" xfId="5735" hidden="1"/>
    <cellStyle name="Hyperlink 19" xfId="5971" hidden="1"/>
    <cellStyle name="Hyperlink 19" xfId="6216" hidden="1"/>
    <cellStyle name="Hyperlink 19" xfId="6442" hidden="1"/>
    <cellStyle name="Hyperlink 19" xfId="6821" hidden="1"/>
    <cellStyle name="Hyperlink 19" xfId="7044" hidden="1"/>
    <cellStyle name="Hyperlink 19" xfId="3890" hidden="1"/>
    <cellStyle name="Hyperlink 19" xfId="7273" hidden="1"/>
    <cellStyle name="Hyperlink 19" xfId="7602" hidden="1"/>
    <cellStyle name="Hyperlink 19" xfId="7828" hidden="1"/>
    <cellStyle name="Hyperlink 19" xfId="6776" hidden="1"/>
    <cellStyle name="Hyperlink 19" xfId="8589" hidden="1"/>
    <cellStyle name="Hyperlink 19" xfId="8820" hidden="1"/>
    <cellStyle name="Hyperlink 19" xfId="9023" hidden="1"/>
    <cellStyle name="Hyperlink 19" xfId="9261" hidden="1"/>
    <cellStyle name="Hyperlink 19" xfId="9500" hidden="1"/>
    <cellStyle name="Hyperlink 19" xfId="9739" hidden="1"/>
    <cellStyle name="Hyperlink 19" xfId="9969" hidden="1"/>
    <cellStyle name="Hyperlink 19" xfId="10208" hidden="1"/>
    <cellStyle name="Hyperlink 19" xfId="10428" hidden="1"/>
    <cellStyle name="Hyperlink 19" xfId="10802" hidden="1"/>
    <cellStyle name="Hyperlink 19" xfId="11023" hidden="1"/>
    <cellStyle name="Hyperlink 19" xfId="4482" hidden="1"/>
    <cellStyle name="Hyperlink 19" xfId="11462" hidden="1"/>
    <cellStyle name="Hyperlink 19" xfId="11693" hidden="1"/>
    <cellStyle name="Hyperlink 19" xfId="11896" hidden="1"/>
    <cellStyle name="Hyperlink 19" xfId="12141" hidden="1"/>
    <cellStyle name="Hyperlink 19" xfId="12385" hidden="1"/>
    <cellStyle name="Hyperlink 19" xfId="12630" hidden="1"/>
    <cellStyle name="Hyperlink 19" xfId="12868" hidden="1"/>
    <cellStyle name="Hyperlink 19" xfId="13113" hidden="1"/>
    <cellStyle name="Hyperlink 19" xfId="13337" hidden="1"/>
    <cellStyle name="Hyperlink 19" xfId="13718" hidden="1"/>
    <cellStyle name="Hyperlink 19" xfId="13943" hidden="1"/>
    <cellStyle name="Hyperlink 19" xfId="14437" hidden="1"/>
    <cellStyle name="Hyperlink 19" xfId="14652" hidden="1"/>
    <cellStyle name="Hyperlink 19" xfId="14849" hidden="1"/>
    <cellStyle name="Hyperlink 19" xfId="15067" hidden="1"/>
    <cellStyle name="Hyperlink 19" xfId="15288" hidden="1"/>
    <cellStyle name="Hyperlink 19" xfId="15507" hidden="1"/>
    <cellStyle name="Hyperlink 19" xfId="15723" hidden="1"/>
    <cellStyle name="Hyperlink 19" xfId="15942" hidden="1"/>
    <cellStyle name="Hyperlink 19" xfId="16152" hidden="1"/>
    <cellStyle name="Hyperlink 19" xfId="16506" hidden="1"/>
    <cellStyle name="Hyperlink 19" xfId="16719" hidden="1"/>
    <cellStyle name="Hyperlink 19" xfId="16925" hidden="1"/>
    <cellStyle name="Hyperlink 19" xfId="17135" hidden="1"/>
    <cellStyle name="Hyperlink 19" xfId="17329" hidden="1"/>
    <cellStyle name="Hyperlink 19" xfId="17538" hidden="1"/>
    <cellStyle name="Hyperlink 19" xfId="17748" hidden="1"/>
    <cellStyle name="Hyperlink 19" xfId="17959" hidden="1"/>
    <cellStyle name="Hyperlink 19" xfId="18168" hidden="1"/>
    <cellStyle name="Hyperlink 19" xfId="18377" hidden="1"/>
    <cellStyle name="Hyperlink 19" xfId="18586" hidden="1"/>
    <cellStyle name="Hyperlink 19" xfId="18934" hidden="1"/>
    <cellStyle name="Hyperlink 19" xfId="19142" hidden="1"/>
    <cellStyle name="Hyperlink 19" xfId="19699" hidden="1"/>
    <cellStyle name="Hyperlink 19" xfId="19906" hidden="1"/>
    <cellStyle name="Hyperlink 19" xfId="20100" hidden="1"/>
    <cellStyle name="Hyperlink 19" xfId="20307" hidden="1"/>
    <cellStyle name="Hyperlink 19" xfId="20514" hidden="1"/>
    <cellStyle name="Hyperlink 19" xfId="20721" hidden="1"/>
    <cellStyle name="Hyperlink 19" xfId="20927" hidden="1"/>
    <cellStyle name="Hyperlink 19" xfId="21134" hidden="1"/>
    <cellStyle name="Hyperlink 19" xfId="21340" hidden="1"/>
    <cellStyle name="Hyperlink 19" xfId="21685" hidden="1"/>
    <cellStyle name="Hyperlink 19" xfId="21892" hidden="1"/>
    <cellStyle name="Hyperlink 19" xfId="22916" hidden="1"/>
    <cellStyle name="Hyperlink 19" xfId="23148" hidden="1"/>
    <cellStyle name="Hyperlink 19" xfId="23352" hidden="1"/>
    <cellStyle name="Hyperlink 19" xfId="23593" hidden="1"/>
    <cellStyle name="Hyperlink 19" xfId="23834" hidden="1"/>
    <cellStyle name="Hyperlink 19" xfId="24076" hidden="1"/>
    <cellStyle name="Hyperlink 19" xfId="24310" hidden="1"/>
    <cellStyle name="Hyperlink 19" xfId="24553" hidden="1"/>
    <cellStyle name="Hyperlink 19" xfId="24778" hidden="1"/>
    <cellStyle name="Hyperlink 19" xfId="25157" hidden="1"/>
    <cellStyle name="Hyperlink 19" xfId="25379" hidden="1"/>
    <cellStyle name="Hyperlink 19" xfId="22241" hidden="1"/>
    <cellStyle name="Hyperlink 19" xfId="25607" hidden="1"/>
    <cellStyle name="Hyperlink 19" xfId="25933" hidden="1"/>
    <cellStyle name="Hyperlink 19" xfId="26159" hidden="1"/>
    <cellStyle name="Hyperlink 19" xfId="25112" hidden="1"/>
    <cellStyle name="Hyperlink 19" xfId="26907" hidden="1"/>
    <cellStyle name="Hyperlink 19" xfId="27118" hidden="1"/>
    <cellStyle name="Hyperlink 19" xfId="27321" hidden="1"/>
    <cellStyle name="Hyperlink 19" xfId="27556" hidden="1"/>
    <cellStyle name="Hyperlink 19" xfId="27792" hidden="1"/>
    <cellStyle name="Hyperlink 19" xfId="28028" hidden="1"/>
    <cellStyle name="Hyperlink 19" xfId="28255" hidden="1"/>
    <cellStyle name="Hyperlink 19" xfId="28491" hidden="1"/>
    <cellStyle name="Hyperlink 19" xfId="28710" hidden="1"/>
    <cellStyle name="Hyperlink 19" xfId="29079" hidden="1"/>
    <cellStyle name="Hyperlink 19" xfId="29298" hidden="1"/>
    <cellStyle name="Hyperlink 19" xfId="22831" hidden="1"/>
    <cellStyle name="Hyperlink 19" xfId="29709" hidden="1"/>
    <cellStyle name="Hyperlink 19" xfId="29917" hidden="1"/>
    <cellStyle name="Hyperlink 19" xfId="30111" hidden="1"/>
    <cellStyle name="Hyperlink 19" xfId="30320" hidden="1"/>
    <cellStyle name="Hyperlink 19" xfId="30528" hidden="1"/>
    <cellStyle name="Hyperlink 19" xfId="30737" hidden="1"/>
    <cellStyle name="Hyperlink 19" xfId="30943" hidden="1"/>
    <cellStyle name="Hyperlink 19" xfId="31152" hidden="1"/>
    <cellStyle name="Hyperlink 19" xfId="31358" hidden="1"/>
    <cellStyle name="Hyperlink 19" xfId="31703" hidden="1"/>
    <cellStyle name="Hyperlink 19" xfId="31910" hidden="1"/>
    <cellStyle name="Hyperlink 19" xfId="32378" hidden="1"/>
    <cellStyle name="Hyperlink 19" xfId="32591" hidden="1"/>
    <cellStyle name="Hyperlink 19" xfId="32787" hidden="1"/>
    <cellStyle name="Hyperlink 19" xfId="33001" hidden="1"/>
    <cellStyle name="Hyperlink 19" xfId="33216" hidden="1"/>
    <cellStyle name="Hyperlink 19" xfId="33431" hidden="1"/>
    <cellStyle name="Hyperlink 19" xfId="33644" hidden="1"/>
    <cellStyle name="Hyperlink 19" xfId="33859" hidden="1"/>
    <cellStyle name="Hyperlink 19" xfId="34068" hidden="1"/>
    <cellStyle name="Hyperlink 19" xfId="34419" hidden="1"/>
    <cellStyle name="Hyperlink 19" xfId="34630" hidden="1"/>
    <cellStyle name="Hyperlink 19" xfId="34834" hidden="1"/>
    <cellStyle name="Hyperlink 19" xfId="35042" hidden="1"/>
    <cellStyle name="Hyperlink 19" xfId="35236" hidden="1"/>
    <cellStyle name="Hyperlink 19" xfId="35443" hidden="1"/>
    <cellStyle name="Hyperlink 19" xfId="35651" hidden="1"/>
    <cellStyle name="Hyperlink 19" xfId="35859" hidden="1"/>
    <cellStyle name="Hyperlink 19" xfId="36066" hidden="1"/>
    <cellStyle name="Hyperlink 19" xfId="36274" hidden="1"/>
    <cellStyle name="Hyperlink 19" xfId="36481" hidden="1"/>
    <cellStyle name="Hyperlink 19" xfId="36827" hidden="1"/>
    <cellStyle name="Hyperlink 19" xfId="37034" hidden="1"/>
    <cellStyle name="Hyperlink 2" xfId="618" hidden="1"/>
    <cellStyle name="Hyperlink 2" xfId="1225" hidden="1"/>
    <cellStyle name="Hyperlink 2" xfId="971" hidden="1"/>
    <cellStyle name="Hyperlink 2" xfId="1667" hidden="1"/>
    <cellStyle name="Hyperlink 2" xfId="1915" hidden="1"/>
    <cellStyle name="Hyperlink 2" xfId="935"/>
    <cellStyle name="Hyperlink 2 2" xfId="2162" hidden="1"/>
    <cellStyle name="Hyperlink 2 2" xfId="2647" hidden="1"/>
    <cellStyle name="Hyperlink 2 2" xfId="3255" hidden="1"/>
    <cellStyle name="Hyperlink 2 2" xfId="5692" hidden="1"/>
    <cellStyle name="Hyperlink 2 2" xfId="6173" hidden="1"/>
    <cellStyle name="Hyperlink 2 2" xfId="6779" hidden="1"/>
    <cellStyle name="Hyperlink 2 2" xfId="9697" hidden="1"/>
    <cellStyle name="Hyperlink 2 2" xfId="10167" hidden="1"/>
    <cellStyle name="Hyperlink 2 2" xfId="10760" hidden="1"/>
    <cellStyle name="Hyperlink 2 2" xfId="12587" hidden="1"/>
    <cellStyle name="Hyperlink 2 2" xfId="13070" hidden="1"/>
    <cellStyle name="Hyperlink 2 2" xfId="13675" hidden="1"/>
    <cellStyle name="Hyperlink 2 2" xfId="15471" hidden="1"/>
    <cellStyle name="Hyperlink 2 2" xfId="15905" hidden="1"/>
    <cellStyle name="Hyperlink 2 2" xfId="16469" hidden="1"/>
    <cellStyle name="Hyperlink 2 2" xfId="17925" hidden="1"/>
    <cellStyle name="Hyperlink 2 2" xfId="18343" hidden="1"/>
    <cellStyle name="Hyperlink 2 2" xfId="18899" hidden="1"/>
    <cellStyle name="Hyperlink 2 2" xfId="20687" hidden="1"/>
    <cellStyle name="Hyperlink 2 2" xfId="21100" hidden="1"/>
    <cellStyle name="Hyperlink 2 2" xfId="21651" hidden="1"/>
    <cellStyle name="Hyperlink 2 2" xfId="24033" hidden="1"/>
    <cellStyle name="Hyperlink 2 2" xfId="24510" hidden="1"/>
    <cellStyle name="Hyperlink 2 2" xfId="25115" hidden="1"/>
    <cellStyle name="Hyperlink 2 2" xfId="27987" hidden="1"/>
    <cellStyle name="Hyperlink 2 2" xfId="28452" hidden="1"/>
    <cellStyle name="Hyperlink 2 2" xfId="29039" hidden="1"/>
    <cellStyle name="Hyperlink 2 2" xfId="30703" hidden="1"/>
    <cellStyle name="Hyperlink 2 2" xfId="31118" hidden="1"/>
    <cellStyle name="Hyperlink 2 2" xfId="31669" hidden="1"/>
    <cellStyle name="Hyperlink 2 2" xfId="33396" hidden="1"/>
    <cellStyle name="Hyperlink 2 2" xfId="33823" hidden="1"/>
    <cellStyle name="Hyperlink 2 2" xfId="34383" hidden="1"/>
    <cellStyle name="Hyperlink 2 2" xfId="35825" hidden="1"/>
    <cellStyle name="Hyperlink 2 2" xfId="36240" hidden="1"/>
    <cellStyle name="Hyperlink 2 2" xfId="36793"/>
    <cellStyle name="Hyperlink 2 3" xfId="3480" hidden="1"/>
    <cellStyle name="Hyperlink 2 3" xfId="7002" hidden="1"/>
    <cellStyle name="Hyperlink 2 3" xfId="10981" hidden="1"/>
    <cellStyle name="Hyperlink 2 3" xfId="13900" hidden="1"/>
    <cellStyle name="Hyperlink 2 3" xfId="16683" hidden="1"/>
    <cellStyle name="Hyperlink 2 3" xfId="19108" hidden="1"/>
    <cellStyle name="Hyperlink 2 3" xfId="21858" hidden="1"/>
    <cellStyle name="Hyperlink 2 3" xfId="25337" hidden="1"/>
    <cellStyle name="Hyperlink 2 3" xfId="29257" hidden="1"/>
    <cellStyle name="Hyperlink 2 3" xfId="31876" hidden="1"/>
    <cellStyle name="Hyperlink 2 3" xfId="34595" hidden="1"/>
    <cellStyle name="Hyperlink 2 3" xfId="37000"/>
    <cellStyle name="Hyperlink 2 4" xfId="4513" hidden="1"/>
    <cellStyle name="Hyperlink 2 4" xfId="8227" hidden="1"/>
    <cellStyle name="Hyperlink 2 4" xfId="15031" hidden="1"/>
    <cellStyle name="Hyperlink 2 4" xfId="17714" hidden="1"/>
    <cellStyle name="Hyperlink 2 4" xfId="22862" hidden="1"/>
    <cellStyle name="Hyperlink 2 4" xfId="26557" hidden="1"/>
    <cellStyle name="Hyperlink 2 4" xfId="32966" hidden="1"/>
    <cellStyle name="Hyperlink 2 4" xfId="35617"/>
    <cellStyle name="Hyperlink 2 5" xfId="5205" hidden="1"/>
    <cellStyle name="Hyperlink 2 5" xfId="8785" hidden="1"/>
    <cellStyle name="Hyperlink 2 5" xfId="15251" hidden="1"/>
    <cellStyle name="Hyperlink 2 5" xfId="23551" hidden="1"/>
    <cellStyle name="Hyperlink 2 5" xfId="27083" hidden="1"/>
    <cellStyle name="Hyperlink 2 5" xfId="33181" hidden="1"/>
    <cellStyle name="Hyperlink 2 5" xfId="20273"/>
    <cellStyle name="Hyperlink 2 6" xfId="5449" hidden="1"/>
    <cellStyle name="Hyperlink 2 6" xfId="8548" hidden="1"/>
    <cellStyle name="Hyperlink 2 6" xfId="23792" hidden="1"/>
    <cellStyle name="Hyperlink 2 6" xfId="26875" hidden="1"/>
    <cellStyle name="Hyperlink 2 6" xfId="20480"/>
    <cellStyle name="Hyperlink 2 7" xfId="9219" hidden="1"/>
    <cellStyle name="Hyperlink 2 7" xfId="27515" hidden="1"/>
    <cellStyle name="Hyperlink 2 8" xfId="9459" hidden="1"/>
    <cellStyle name="Hyperlink 2 8" xfId="27752" hidden="1"/>
    <cellStyle name="Hyperlink 20" xfId="1027" hidden="1"/>
    <cellStyle name="Hyperlink 20" xfId="1262" hidden="1"/>
    <cellStyle name="Hyperlink 20" xfId="1466" hidden="1"/>
    <cellStyle name="Hyperlink 20" xfId="1712" hidden="1"/>
    <cellStyle name="Hyperlink 20" xfId="1960" hidden="1"/>
    <cellStyle name="Hyperlink 20" xfId="2207" hidden="1"/>
    <cellStyle name="Hyperlink 20" xfId="2445" hidden="1"/>
    <cellStyle name="Hyperlink 20" xfId="2692" hidden="1"/>
    <cellStyle name="Hyperlink 20" xfId="2919" hidden="1"/>
    <cellStyle name="Hyperlink 20" xfId="3300" hidden="1"/>
    <cellStyle name="Hyperlink 20" xfId="3525" hidden="1"/>
    <cellStyle name="Hyperlink 20" xfId="4569" hidden="1"/>
    <cellStyle name="Hyperlink 20" xfId="4802" hidden="1"/>
    <cellStyle name="Hyperlink 20" xfId="5006" hidden="1"/>
    <cellStyle name="Hyperlink 20" xfId="5249" hidden="1"/>
    <cellStyle name="Hyperlink 20" xfId="5494" hidden="1"/>
    <cellStyle name="Hyperlink 20" xfId="5737" hidden="1"/>
    <cellStyle name="Hyperlink 20" xfId="5973" hidden="1"/>
    <cellStyle name="Hyperlink 20" xfId="6218" hidden="1"/>
    <cellStyle name="Hyperlink 20" xfId="6444" hidden="1"/>
    <cellStyle name="Hyperlink 20" xfId="6823" hidden="1"/>
    <cellStyle name="Hyperlink 20" xfId="7046" hidden="1"/>
    <cellStyle name="Hyperlink 20" xfId="3888" hidden="1"/>
    <cellStyle name="Hyperlink 20" xfId="7275" hidden="1"/>
    <cellStyle name="Hyperlink 20" xfId="7604" hidden="1"/>
    <cellStyle name="Hyperlink 20" xfId="7830" hidden="1"/>
    <cellStyle name="Hyperlink 20" xfId="4762" hidden="1"/>
    <cellStyle name="Hyperlink 20" xfId="8591" hidden="1"/>
    <cellStyle name="Hyperlink 20" xfId="8822" hidden="1"/>
    <cellStyle name="Hyperlink 20" xfId="9025" hidden="1"/>
    <cellStyle name="Hyperlink 20" xfId="9263" hidden="1"/>
    <cellStyle name="Hyperlink 20" xfId="9502" hidden="1"/>
    <cellStyle name="Hyperlink 20" xfId="9741" hidden="1"/>
    <cellStyle name="Hyperlink 20" xfId="9971" hidden="1"/>
    <cellStyle name="Hyperlink 20" xfId="10210" hidden="1"/>
    <cellStyle name="Hyperlink 20" xfId="10430" hidden="1"/>
    <cellStyle name="Hyperlink 20" xfId="10804" hidden="1"/>
    <cellStyle name="Hyperlink 20" xfId="11025" hidden="1"/>
    <cellStyle name="Hyperlink 20" xfId="5839" hidden="1"/>
    <cellStyle name="Hyperlink 20" xfId="11464" hidden="1"/>
    <cellStyle name="Hyperlink 20" xfId="11695" hidden="1"/>
    <cellStyle name="Hyperlink 20" xfId="11898" hidden="1"/>
    <cellStyle name="Hyperlink 20" xfId="12143" hidden="1"/>
    <cellStyle name="Hyperlink 20" xfId="12387" hidden="1"/>
    <cellStyle name="Hyperlink 20" xfId="12632" hidden="1"/>
    <cellStyle name="Hyperlink 20" xfId="12870" hidden="1"/>
    <cellStyle name="Hyperlink 20" xfId="13115" hidden="1"/>
    <cellStyle name="Hyperlink 20" xfId="13339" hidden="1"/>
    <cellStyle name="Hyperlink 20" xfId="13720" hidden="1"/>
    <cellStyle name="Hyperlink 20" xfId="13945" hidden="1"/>
    <cellStyle name="Hyperlink 20" xfId="14439" hidden="1"/>
    <cellStyle name="Hyperlink 20" xfId="14654" hidden="1"/>
    <cellStyle name="Hyperlink 20" xfId="14851" hidden="1"/>
    <cellStyle name="Hyperlink 20" xfId="15069" hidden="1"/>
    <cellStyle name="Hyperlink 20" xfId="15290" hidden="1"/>
    <cellStyle name="Hyperlink 20" xfId="15509" hidden="1"/>
    <cellStyle name="Hyperlink 20" xfId="15725" hidden="1"/>
    <cellStyle name="Hyperlink 20" xfId="15944" hidden="1"/>
    <cellStyle name="Hyperlink 20" xfId="16154" hidden="1"/>
    <cellStyle name="Hyperlink 20" xfId="16508" hidden="1"/>
    <cellStyle name="Hyperlink 20" xfId="16721" hidden="1"/>
    <cellStyle name="Hyperlink 20" xfId="16927" hidden="1"/>
    <cellStyle name="Hyperlink 20" xfId="17137" hidden="1"/>
    <cellStyle name="Hyperlink 20" xfId="17331" hidden="1"/>
    <cellStyle name="Hyperlink 20" xfId="17540" hidden="1"/>
    <cellStyle name="Hyperlink 20" xfId="17750" hidden="1"/>
    <cellStyle name="Hyperlink 20" xfId="17961" hidden="1"/>
    <cellStyle name="Hyperlink 20" xfId="18170" hidden="1"/>
    <cellStyle name="Hyperlink 20" xfId="18379" hidden="1"/>
    <cellStyle name="Hyperlink 20" xfId="18588" hidden="1"/>
    <cellStyle name="Hyperlink 20" xfId="18936" hidden="1"/>
    <cellStyle name="Hyperlink 20" xfId="19144" hidden="1"/>
    <cellStyle name="Hyperlink 20" xfId="19701" hidden="1"/>
    <cellStyle name="Hyperlink 20" xfId="19908" hidden="1"/>
    <cellStyle name="Hyperlink 20" xfId="20102" hidden="1"/>
    <cellStyle name="Hyperlink 20" xfId="20309" hidden="1"/>
    <cellStyle name="Hyperlink 20" xfId="20516" hidden="1"/>
    <cellStyle name="Hyperlink 20" xfId="20723" hidden="1"/>
    <cellStyle name="Hyperlink 20" xfId="20929" hidden="1"/>
    <cellStyle name="Hyperlink 20" xfId="21136" hidden="1"/>
    <cellStyle name="Hyperlink 20" xfId="21342" hidden="1"/>
    <cellStyle name="Hyperlink 20" xfId="21687" hidden="1"/>
    <cellStyle name="Hyperlink 20" xfId="21894" hidden="1"/>
    <cellStyle name="Hyperlink 20" xfId="22918" hidden="1"/>
    <cellStyle name="Hyperlink 20" xfId="23150" hidden="1"/>
    <cellStyle name="Hyperlink 20" xfId="23354" hidden="1"/>
    <cellStyle name="Hyperlink 20" xfId="23595" hidden="1"/>
    <cellStyle name="Hyperlink 20" xfId="23836" hidden="1"/>
    <cellStyle name="Hyperlink 20" xfId="24078" hidden="1"/>
    <cellStyle name="Hyperlink 20" xfId="24312" hidden="1"/>
    <cellStyle name="Hyperlink 20" xfId="24555" hidden="1"/>
    <cellStyle name="Hyperlink 20" xfId="24780" hidden="1"/>
    <cellStyle name="Hyperlink 20" xfId="25159" hidden="1"/>
    <cellStyle name="Hyperlink 20" xfId="25381" hidden="1"/>
    <cellStyle name="Hyperlink 20" xfId="22239" hidden="1"/>
    <cellStyle name="Hyperlink 20" xfId="25609" hidden="1"/>
    <cellStyle name="Hyperlink 20" xfId="25935" hidden="1"/>
    <cellStyle name="Hyperlink 20" xfId="26161" hidden="1"/>
    <cellStyle name="Hyperlink 20" xfId="23110" hidden="1"/>
    <cellStyle name="Hyperlink 20" xfId="26909" hidden="1"/>
    <cellStyle name="Hyperlink 20" xfId="27120" hidden="1"/>
    <cellStyle name="Hyperlink 20" xfId="27323" hidden="1"/>
    <cellStyle name="Hyperlink 20" xfId="27558" hidden="1"/>
    <cellStyle name="Hyperlink 20" xfId="27794" hidden="1"/>
    <cellStyle name="Hyperlink 20" xfId="28030" hidden="1"/>
    <cellStyle name="Hyperlink 20" xfId="28257" hidden="1"/>
    <cellStyle name="Hyperlink 20" xfId="28493" hidden="1"/>
    <cellStyle name="Hyperlink 20" xfId="28712" hidden="1"/>
    <cellStyle name="Hyperlink 20" xfId="29081" hidden="1"/>
    <cellStyle name="Hyperlink 20" xfId="29300" hidden="1"/>
    <cellStyle name="Hyperlink 20" xfId="24180" hidden="1"/>
    <cellStyle name="Hyperlink 20" xfId="29711" hidden="1"/>
    <cellStyle name="Hyperlink 20" xfId="29919" hidden="1"/>
    <cellStyle name="Hyperlink 20" xfId="30113" hidden="1"/>
    <cellStyle name="Hyperlink 20" xfId="30322" hidden="1"/>
    <cellStyle name="Hyperlink 20" xfId="30530" hidden="1"/>
    <cellStyle name="Hyperlink 20" xfId="30739" hidden="1"/>
    <cellStyle name="Hyperlink 20" xfId="30945" hidden="1"/>
    <cellStyle name="Hyperlink 20" xfId="31154" hidden="1"/>
    <cellStyle name="Hyperlink 20" xfId="31360" hidden="1"/>
    <cellStyle name="Hyperlink 20" xfId="31705" hidden="1"/>
    <cellStyle name="Hyperlink 20" xfId="31912" hidden="1"/>
    <cellStyle name="Hyperlink 20" xfId="32380" hidden="1"/>
    <cellStyle name="Hyperlink 20" xfId="32593" hidden="1"/>
    <cellStyle name="Hyperlink 20" xfId="32789" hidden="1"/>
    <cellStyle name="Hyperlink 20" xfId="33003" hidden="1"/>
    <cellStyle name="Hyperlink 20" xfId="33218" hidden="1"/>
    <cellStyle name="Hyperlink 20" xfId="33433" hidden="1"/>
    <cellStyle name="Hyperlink 20" xfId="33646" hidden="1"/>
    <cellStyle name="Hyperlink 20" xfId="33861" hidden="1"/>
    <cellStyle name="Hyperlink 20" xfId="34070" hidden="1"/>
    <cellStyle name="Hyperlink 20" xfId="34421" hidden="1"/>
    <cellStyle name="Hyperlink 20" xfId="34632" hidden="1"/>
    <cellStyle name="Hyperlink 20" xfId="34836" hidden="1"/>
    <cellStyle name="Hyperlink 20" xfId="35044" hidden="1"/>
    <cellStyle name="Hyperlink 20" xfId="35238" hidden="1"/>
    <cellStyle name="Hyperlink 20" xfId="35445" hidden="1"/>
    <cellStyle name="Hyperlink 20" xfId="35653" hidden="1"/>
    <cellStyle name="Hyperlink 20" xfId="35861" hidden="1"/>
    <cellStyle name="Hyperlink 20" xfId="36068" hidden="1"/>
    <cellStyle name="Hyperlink 20" xfId="36276" hidden="1"/>
    <cellStyle name="Hyperlink 20" xfId="36483" hidden="1"/>
    <cellStyle name="Hyperlink 20" xfId="36829" hidden="1"/>
    <cellStyle name="Hyperlink 20" xfId="37036" hidden="1"/>
    <cellStyle name="Hyperlink 21" xfId="1029" hidden="1"/>
    <cellStyle name="Hyperlink 21" xfId="1264" hidden="1"/>
    <cellStyle name="Hyperlink 21" xfId="1468" hidden="1"/>
    <cellStyle name="Hyperlink 21" xfId="1714" hidden="1"/>
    <cellStyle name="Hyperlink 21" xfId="1962" hidden="1"/>
    <cellStyle name="Hyperlink 21" xfId="2209" hidden="1"/>
    <cellStyle name="Hyperlink 21" xfId="2447" hidden="1"/>
    <cellStyle name="Hyperlink 21" xfId="2694" hidden="1"/>
    <cellStyle name="Hyperlink 21" xfId="2921" hidden="1"/>
    <cellStyle name="Hyperlink 21" xfId="3302" hidden="1"/>
    <cellStyle name="Hyperlink 21" xfId="3527" hidden="1"/>
    <cellStyle name="Hyperlink 21" xfId="4571" hidden="1"/>
    <cellStyle name="Hyperlink 21" xfId="4804" hidden="1"/>
    <cellStyle name="Hyperlink 21" xfId="5008" hidden="1"/>
    <cellStyle name="Hyperlink 21" xfId="5251" hidden="1"/>
    <cellStyle name="Hyperlink 21" xfId="5496" hidden="1"/>
    <cellStyle name="Hyperlink 21" xfId="5739" hidden="1"/>
    <cellStyle name="Hyperlink 21" xfId="5975" hidden="1"/>
    <cellStyle name="Hyperlink 21" xfId="6220" hidden="1"/>
    <cellStyle name="Hyperlink 21" xfId="6446" hidden="1"/>
    <cellStyle name="Hyperlink 21" xfId="6825" hidden="1"/>
    <cellStyle name="Hyperlink 21" xfId="7048" hidden="1"/>
    <cellStyle name="Hyperlink 21" xfId="3886" hidden="1"/>
    <cellStyle name="Hyperlink 21" xfId="7277" hidden="1"/>
    <cellStyle name="Hyperlink 21" xfId="7606" hidden="1"/>
    <cellStyle name="Hyperlink 21" xfId="7832" hidden="1"/>
    <cellStyle name="Hyperlink 21" xfId="6192" hidden="1"/>
    <cellStyle name="Hyperlink 21" xfId="8593" hidden="1"/>
    <cellStyle name="Hyperlink 21" xfId="8824" hidden="1"/>
    <cellStyle name="Hyperlink 21" xfId="9027" hidden="1"/>
    <cellStyle name="Hyperlink 21" xfId="9265" hidden="1"/>
    <cellStyle name="Hyperlink 21" xfId="9504" hidden="1"/>
    <cellStyle name="Hyperlink 21" xfId="9743" hidden="1"/>
    <cellStyle name="Hyperlink 21" xfId="9973" hidden="1"/>
    <cellStyle name="Hyperlink 21" xfId="10212" hidden="1"/>
    <cellStyle name="Hyperlink 21" xfId="10432" hidden="1"/>
    <cellStyle name="Hyperlink 21" xfId="10806" hidden="1"/>
    <cellStyle name="Hyperlink 21" xfId="11027" hidden="1"/>
    <cellStyle name="Hyperlink 21" xfId="6076" hidden="1"/>
    <cellStyle name="Hyperlink 21" xfId="11466" hidden="1"/>
    <cellStyle name="Hyperlink 21" xfId="11697" hidden="1"/>
    <cellStyle name="Hyperlink 21" xfId="11900" hidden="1"/>
    <cellStyle name="Hyperlink 21" xfId="12145" hidden="1"/>
    <cellStyle name="Hyperlink 21" xfId="12389" hidden="1"/>
    <cellStyle name="Hyperlink 21" xfId="12634" hidden="1"/>
    <cellStyle name="Hyperlink 21" xfId="12872" hidden="1"/>
    <cellStyle name="Hyperlink 21" xfId="13117" hidden="1"/>
    <cellStyle name="Hyperlink 21" xfId="13341" hidden="1"/>
    <cellStyle name="Hyperlink 21" xfId="13722" hidden="1"/>
    <cellStyle name="Hyperlink 21" xfId="13947" hidden="1"/>
    <cellStyle name="Hyperlink 21" xfId="14441" hidden="1"/>
    <cellStyle name="Hyperlink 21" xfId="14656" hidden="1"/>
    <cellStyle name="Hyperlink 21" xfId="14853" hidden="1"/>
    <cellStyle name="Hyperlink 21" xfId="15071" hidden="1"/>
    <cellStyle name="Hyperlink 21" xfId="15292" hidden="1"/>
    <cellStyle name="Hyperlink 21" xfId="15511" hidden="1"/>
    <cellStyle name="Hyperlink 21" xfId="15727" hidden="1"/>
    <cellStyle name="Hyperlink 21" xfId="15946" hidden="1"/>
    <cellStyle name="Hyperlink 21" xfId="16156" hidden="1"/>
    <cellStyle name="Hyperlink 21" xfId="16510" hidden="1"/>
    <cellStyle name="Hyperlink 21" xfId="16723" hidden="1"/>
    <cellStyle name="Hyperlink 21" xfId="16929" hidden="1"/>
    <cellStyle name="Hyperlink 21" xfId="17139" hidden="1"/>
    <cellStyle name="Hyperlink 21" xfId="17333" hidden="1"/>
    <cellStyle name="Hyperlink 21" xfId="17542" hidden="1"/>
    <cellStyle name="Hyperlink 21" xfId="17752" hidden="1"/>
    <cellStyle name="Hyperlink 21" xfId="17963" hidden="1"/>
    <cellStyle name="Hyperlink 21" xfId="18172" hidden="1"/>
    <cellStyle name="Hyperlink 21" xfId="18381" hidden="1"/>
    <cellStyle name="Hyperlink 21" xfId="18590" hidden="1"/>
    <cellStyle name="Hyperlink 21" xfId="18938" hidden="1"/>
    <cellStyle name="Hyperlink 21" xfId="19146" hidden="1"/>
    <cellStyle name="Hyperlink 21" xfId="19703" hidden="1"/>
    <cellStyle name="Hyperlink 21" xfId="19910" hidden="1"/>
    <cellStyle name="Hyperlink 21" xfId="20104" hidden="1"/>
    <cellStyle name="Hyperlink 21" xfId="20311" hidden="1"/>
    <cellStyle name="Hyperlink 21" xfId="20518" hidden="1"/>
    <cellStyle name="Hyperlink 21" xfId="20725" hidden="1"/>
    <cellStyle name="Hyperlink 21" xfId="20931" hidden="1"/>
    <cellStyle name="Hyperlink 21" xfId="21138" hidden="1"/>
    <cellStyle name="Hyperlink 21" xfId="21344" hidden="1"/>
    <cellStyle name="Hyperlink 21" xfId="21689" hidden="1"/>
    <cellStyle name="Hyperlink 21" xfId="21896" hidden="1"/>
    <cellStyle name="Hyperlink 21" xfId="22920" hidden="1"/>
    <cellStyle name="Hyperlink 21" xfId="23152" hidden="1"/>
    <cellStyle name="Hyperlink 21" xfId="23356" hidden="1"/>
    <cellStyle name="Hyperlink 21" xfId="23597" hidden="1"/>
    <cellStyle name="Hyperlink 21" xfId="23838" hidden="1"/>
    <cellStyle name="Hyperlink 21" xfId="24080" hidden="1"/>
    <cellStyle name="Hyperlink 21" xfId="24314" hidden="1"/>
    <cellStyle name="Hyperlink 21" xfId="24557" hidden="1"/>
    <cellStyle name="Hyperlink 21" xfId="24782" hidden="1"/>
    <cellStyle name="Hyperlink 21" xfId="25161" hidden="1"/>
    <cellStyle name="Hyperlink 21" xfId="25383" hidden="1"/>
    <cellStyle name="Hyperlink 21" xfId="22237" hidden="1"/>
    <cellStyle name="Hyperlink 21" xfId="25611" hidden="1"/>
    <cellStyle name="Hyperlink 21" xfId="25937" hidden="1"/>
    <cellStyle name="Hyperlink 21" xfId="26163" hidden="1"/>
    <cellStyle name="Hyperlink 21" xfId="24529" hidden="1"/>
    <cellStyle name="Hyperlink 21" xfId="26911" hidden="1"/>
    <cellStyle name="Hyperlink 21" xfId="27122" hidden="1"/>
    <cellStyle name="Hyperlink 21" xfId="27325" hidden="1"/>
    <cellStyle name="Hyperlink 21" xfId="27560" hidden="1"/>
    <cellStyle name="Hyperlink 21" xfId="27796" hidden="1"/>
    <cellStyle name="Hyperlink 21" xfId="28032" hidden="1"/>
    <cellStyle name="Hyperlink 21" xfId="28259" hidden="1"/>
    <cellStyle name="Hyperlink 21" xfId="28495" hidden="1"/>
    <cellStyle name="Hyperlink 21" xfId="28714" hidden="1"/>
    <cellStyle name="Hyperlink 21" xfId="29083" hidden="1"/>
    <cellStyle name="Hyperlink 21" xfId="29302" hidden="1"/>
    <cellStyle name="Hyperlink 21" xfId="24415" hidden="1"/>
    <cellStyle name="Hyperlink 21" xfId="29713" hidden="1"/>
    <cellStyle name="Hyperlink 21" xfId="29921" hidden="1"/>
    <cellStyle name="Hyperlink 21" xfId="30115" hidden="1"/>
    <cellStyle name="Hyperlink 21" xfId="30324" hidden="1"/>
    <cellStyle name="Hyperlink 21" xfId="30532" hidden="1"/>
    <cellStyle name="Hyperlink 21" xfId="30741" hidden="1"/>
    <cellStyle name="Hyperlink 21" xfId="30947" hidden="1"/>
    <cellStyle name="Hyperlink 21" xfId="31156" hidden="1"/>
    <cellStyle name="Hyperlink 21" xfId="31362" hidden="1"/>
    <cellStyle name="Hyperlink 21" xfId="31707" hidden="1"/>
    <cellStyle name="Hyperlink 21" xfId="31914" hidden="1"/>
    <cellStyle name="Hyperlink 21" xfId="32382" hidden="1"/>
    <cellStyle name="Hyperlink 21" xfId="32595" hidden="1"/>
    <cellStyle name="Hyperlink 21" xfId="32791" hidden="1"/>
    <cellStyle name="Hyperlink 21" xfId="33005" hidden="1"/>
    <cellStyle name="Hyperlink 21" xfId="33220" hidden="1"/>
    <cellStyle name="Hyperlink 21" xfId="33435" hidden="1"/>
    <cellStyle name="Hyperlink 21" xfId="33648" hidden="1"/>
    <cellStyle name="Hyperlink 21" xfId="33863" hidden="1"/>
    <cellStyle name="Hyperlink 21" xfId="34072" hidden="1"/>
    <cellStyle name="Hyperlink 21" xfId="34423" hidden="1"/>
    <cellStyle name="Hyperlink 21" xfId="34634" hidden="1"/>
    <cellStyle name="Hyperlink 21" xfId="34838" hidden="1"/>
    <cellStyle name="Hyperlink 21" xfId="35046" hidden="1"/>
    <cellStyle name="Hyperlink 21" xfId="35240" hidden="1"/>
    <cellStyle name="Hyperlink 21" xfId="35447" hidden="1"/>
    <cellStyle name="Hyperlink 21" xfId="35655" hidden="1"/>
    <cellStyle name="Hyperlink 21" xfId="35863" hidden="1"/>
    <cellStyle name="Hyperlink 21" xfId="36070" hidden="1"/>
    <cellStyle name="Hyperlink 21" xfId="36278" hidden="1"/>
    <cellStyle name="Hyperlink 21" xfId="36485" hidden="1"/>
    <cellStyle name="Hyperlink 21" xfId="36831" hidden="1"/>
    <cellStyle name="Hyperlink 21" xfId="37038" hidden="1"/>
    <cellStyle name="Hyperlink 22" xfId="1031" hidden="1"/>
    <cellStyle name="Hyperlink 22" xfId="1266" hidden="1"/>
    <cellStyle name="Hyperlink 22" xfId="1470" hidden="1"/>
    <cellStyle name="Hyperlink 22" xfId="1716" hidden="1"/>
    <cellStyle name="Hyperlink 22" xfId="1964" hidden="1"/>
    <cellStyle name="Hyperlink 22" xfId="2211" hidden="1"/>
    <cellStyle name="Hyperlink 22" xfId="2449" hidden="1"/>
    <cellStyle name="Hyperlink 22" xfId="2696" hidden="1"/>
    <cellStyle name="Hyperlink 22" xfId="2923" hidden="1"/>
    <cellStyle name="Hyperlink 22" xfId="3304" hidden="1"/>
    <cellStyle name="Hyperlink 22" xfId="3529" hidden="1"/>
    <cellStyle name="Hyperlink 22" xfId="4573" hidden="1"/>
    <cellStyle name="Hyperlink 22" xfId="4806" hidden="1"/>
    <cellStyle name="Hyperlink 22" xfId="5010" hidden="1"/>
    <cellStyle name="Hyperlink 22" xfId="5253" hidden="1"/>
    <cellStyle name="Hyperlink 22" xfId="5498" hidden="1"/>
    <cellStyle name="Hyperlink 22" xfId="5741" hidden="1"/>
    <cellStyle name="Hyperlink 22" xfId="5977" hidden="1"/>
    <cellStyle name="Hyperlink 22" xfId="6222" hidden="1"/>
    <cellStyle name="Hyperlink 22" xfId="6448" hidden="1"/>
    <cellStyle name="Hyperlink 22" xfId="6827" hidden="1"/>
    <cellStyle name="Hyperlink 22" xfId="7050" hidden="1"/>
    <cellStyle name="Hyperlink 22" xfId="3884" hidden="1"/>
    <cellStyle name="Hyperlink 22" xfId="7279" hidden="1"/>
    <cellStyle name="Hyperlink 22" xfId="7608" hidden="1"/>
    <cellStyle name="Hyperlink 22" xfId="7834" hidden="1"/>
    <cellStyle name="Hyperlink 22" xfId="5711" hidden="1"/>
    <cellStyle name="Hyperlink 22" xfId="8595" hidden="1"/>
    <cellStyle name="Hyperlink 22" xfId="8826" hidden="1"/>
    <cellStyle name="Hyperlink 22" xfId="9029" hidden="1"/>
    <cellStyle name="Hyperlink 22" xfId="9267" hidden="1"/>
    <cellStyle name="Hyperlink 22" xfId="9506" hidden="1"/>
    <cellStyle name="Hyperlink 22" xfId="9745" hidden="1"/>
    <cellStyle name="Hyperlink 22" xfId="9975" hidden="1"/>
    <cellStyle name="Hyperlink 22" xfId="10214" hidden="1"/>
    <cellStyle name="Hyperlink 22" xfId="10434" hidden="1"/>
    <cellStyle name="Hyperlink 22" xfId="10808" hidden="1"/>
    <cellStyle name="Hyperlink 22" xfId="11029" hidden="1"/>
    <cellStyle name="Hyperlink 22" xfId="4472" hidden="1"/>
    <cellStyle name="Hyperlink 22" xfId="11468" hidden="1"/>
    <cellStyle name="Hyperlink 22" xfId="11699" hidden="1"/>
    <cellStyle name="Hyperlink 22" xfId="11902" hidden="1"/>
    <cellStyle name="Hyperlink 22" xfId="12147" hidden="1"/>
    <cellStyle name="Hyperlink 22" xfId="12391" hidden="1"/>
    <cellStyle name="Hyperlink 22" xfId="12636" hidden="1"/>
    <cellStyle name="Hyperlink 22" xfId="12874" hidden="1"/>
    <cellStyle name="Hyperlink 22" xfId="13119" hidden="1"/>
    <cellStyle name="Hyperlink 22" xfId="13343" hidden="1"/>
    <cellStyle name="Hyperlink 22" xfId="13724" hidden="1"/>
    <cellStyle name="Hyperlink 22" xfId="13949" hidden="1"/>
    <cellStyle name="Hyperlink 22" xfId="14443" hidden="1"/>
    <cellStyle name="Hyperlink 22" xfId="14658" hidden="1"/>
    <cellStyle name="Hyperlink 22" xfId="14855" hidden="1"/>
    <cellStyle name="Hyperlink 22" xfId="15073" hidden="1"/>
    <cellStyle name="Hyperlink 22" xfId="15294" hidden="1"/>
    <cellStyle name="Hyperlink 22" xfId="15513" hidden="1"/>
    <cellStyle name="Hyperlink 22" xfId="15729" hidden="1"/>
    <cellStyle name="Hyperlink 22" xfId="15948" hidden="1"/>
    <cellStyle name="Hyperlink 22" xfId="16158" hidden="1"/>
    <cellStyle name="Hyperlink 22" xfId="16512" hidden="1"/>
    <cellStyle name="Hyperlink 22" xfId="16725" hidden="1"/>
    <cellStyle name="Hyperlink 22" xfId="16931" hidden="1"/>
    <cellStyle name="Hyperlink 22" xfId="17141" hidden="1"/>
    <cellStyle name="Hyperlink 22" xfId="17335" hidden="1"/>
    <cellStyle name="Hyperlink 22" xfId="17544" hidden="1"/>
    <cellStyle name="Hyperlink 22" xfId="17754" hidden="1"/>
    <cellStyle name="Hyperlink 22" xfId="17965" hidden="1"/>
    <cellStyle name="Hyperlink 22" xfId="18174" hidden="1"/>
    <cellStyle name="Hyperlink 22" xfId="18383" hidden="1"/>
    <cellStyle name="Hyperlink 22" xfId="18592" hidden="1"/>
    <cellStyle name="Hyperlink 22" xfId="18940" hidden="1"/>
    <cellStyle name="Hyperlink 22" xfId="19148" hidden="1"/>
    <cellStyle name="Hyperlink 22" xfId="19705" hidden="1"/>
    <cellStyle name="Hyperlink 22" xfId="19912" hidden="1"/>
    <cellStyle name="Hyperlink 22" xfId="20106" hidden="1"/>
    <cellStyle name="Hyperlink 22" xfId="20313" hidden="1"/>
    <cellStyle name="Hyperlink 22" xfId="20520" hidden="1"/>
    <cellStyle name="Hyperlink 22" xfId="20727" hidden="1"/>
    <cellStyle name="Hyperlink 22" xfId="20933" hidden="1"/>
    <cellStyle name="Hyperlink 22" xfId="21140" hidden="1"/>
    <cellStyle name="Hyperlink 22" xfId="21346" hidden="1"/>
    <cellStyle name="Hyperlink 22" xfId="21691" hidden="1"/>
    <cellStyle name="Hyperlink 22" xfId="21898" hidden="1"/>
    <cellStyle name="Hyperlink 22" xfId="22922" hidden="1"/>
    <cellStyle name="Hyperlink 22" xfId="23154" hidden="1"/>
    <cellStyle name="Hyperlink 22" xfId="23358" hidden="1"/>
    <cellStyle name="Hyperlink 22" xfId="23599" hidden="1"/>
    <cellStyle name="Hyperlink 22" xfId="23840" hidden="1"/>
    <cellStyle name="Hyperlink 22" xfId="24082" hidden="1"/>
    <cellStyle name="Hyperlink 22" xfId="24316" hidden="1"/>
    <cellStyle name="Hyperlink 22" xfId="24559" hidden="1"/>
    <cellStyle name="Hyperlink 22" xfId="24784" hidden="1"/>
    <cellStyle name="Hyperlink 22" xfId="25163" hidden="1"/>
    <cellStyle name="Hyperlink 22" xfId="25385" hidden="1"/>
    <cellStyle name="Hyperlink 22" xfId="22235" hidden="1"/>
    <cellStyle name="Hyperlink 22" xfId="25613" hidden="1"/>
    <cellStyle name="Hyperlink 22" xfId="25939" hidden="1"/>
    <cellStyle name="Hyperlink 22" xfId="26165" hidden="1"/>
    <cellStyle name="Hyperlink 22" xfId="24052" hidden="1"/>
    <cellStyle name="Hyperlink 22" xfId="26913" hidden="1"/>
    <cellStyle name="Hyperlink 22" xfId="27124" hidden="1"/>
    <cellStyle name="Hyperlink 22" xfId="27327" hidden="1"/>
    <cellStyle name="Hyperlink 22" xfId="27562" hidden="1"/>
    <cellStyle name="Hyperlink 22" xfId="27798" hidden="1"/>
    <cellStyle name="Hyperlink 22" xfId="28034" hidden="1"/>
    <cellStyle name="Hyperlink 22" xfId="28261" hidden="1"/>
    <cellStyle name="Hyperlink 22" xfId="28497" hidden="1"/>
    <cellStyle name="Hyperlink 22" xfId="28716" hidden="1"/>
    <cellStyle name="Hyperlink 22" xfId="29085" hidden="1"/>
    <cellStyle name="Hyperlink 22" xfId="29304" hidden="1"/>
    <cellStyle name="Hyperlink 22" xfId="22821" hidden="1"/>
    <cellStyle name="Hyperlink 22" xfId="29715" hidden="1"/>
    <cellStyle name="Hyperlink 22" xfId="29923" hidden="1"/>
    <cellStyle name="Hyperlink 22" xfId="30117" hidden="1"/>
    <cellStyle name="Hyperlink 22" xfId="30326" hidden="1"/>
    <cellStyle name="Hyperlink 22" xfId="30534" hidden="1"/>
    <cellStyle name="Hyperlink 22" xfId="30743" hidden="1"/>
    <cellStyle name="Hyperlink 22" xfId="30949" hidden="1"/>
    <cellStyle name="Hyperlink 22" xfId="31158" hidden="1"/>
    <cellStyle name="Hyperlink 22" xfId="31364" hidden="1"/>
    <cellStyle name="Hyperlink 22" xfId="31709" hidden="1"/>
    <cellStyle name="Hyperlink 22" xfId="31916" hidden="1"/>
    <cellStyle name="Hyperlink 22" xfId="32384" hidden="1"/>
    <cellStyle name="Hyperlink 22" xfId="32597" hidden="1"/>
    <cellStyle name="Hyperlink 22" xfId="32793" hidden="1"/>
    <cellStyle name="Hyperlink 22" xfId="33007" hidden="1"/>
    <cellStyle name="Hyperlink 22" xfId="33222" hidden="1"/>
    <cellStyle name="Hyperlink 22" xfId="33437" hidden="1"/>
    <cellStyle name="Hyperlink 22" xfId="33650" hidden="1"/>
    <cellStyle name="Hyperlink 22" xfId="33865" hidden="1"/>
    <cellStyle name="Hyperlink 22" xfId="34074" hidden="1"/>
    <cellStyle name="Hyperlink 22" xfId="34425" hidden="1"/>
    <cellStyle name="Hyperlink 22" xfId="34636" hidden="1"/>
    <cellStyle name="Hyperlink 22" xfId="34840" hidden="1"/>
    <cellStyle name="Hyperlink 22" xfId="35048" hidden="1"/>
    <cellStyle name="Hyperlink 22" xfId="35242" hidden="1"/>
    <cellStyle name="Hyperlink 22" xfId="35449" hidden="1"/>
    <cellStyle name="Hyperlink 22" xfId="35657" hidden="1"/>
    <cellStyle name="Hyperlink 22" xfId="35865" hidden="1"/>
    <cellStyle name="Hyperlink 22" xfId="36072" hidden="1"/>
    <cellStyle name="Hyperlink 22" xfId="36280" hidden="1"/>
    <cellStyle name="Hyperlink 22" xfId="36487" hidden="1"/>
    <cellStyle name="Hyperlink 22" xfId="36833" hidden="1"/>
    <cellStyle name="Hyperlink 22" xfId="37040" hidden="1"/>
    <cellStyle name="Hyperlink 23" xfId="1033" hidden="1"/>
    <cellStyle name="Hyperlink 23" xfId="1268" hidden="1"/>
    <cellStyle name="Hyperlink 23" xfId="1472" hidden="1"/>
    <cellStyle name="Hyperlink 23" xfId="1718" hidden="1"/>
    <cellStyle name="Hyperlink 23" xfId="1966" hidden="1"/>
    <cellStyle name="Hyperlink 23" xfId="2213" hidden="1"/>
    <cellStyle name="Hyperlink 23" xfId="2451" hidden="1"/>
    <cellStyle name="Hyperlink 23" xfId="2698" hidden="1"/>
    <cellStyle name="Hyperlink 23" xfId="2925" hidden="1"/>
    <cellStyle name="Hyperlink 23" xfId="3306" hidden="1"/>
    <cellStyle name="Hyperlink 23" xfId="3531" hidden="1"/>
    <cellStyle name="Hyperlink 23" xfId="4575" hidden="1"/>
    <cellStyle name="Hyperlink 23" xfId="4808" hidden="1"/>
    <cellStyle name="Hyperlink 23" xfId="5012" hidden="1"/>
    <cellStyle name="Hyperlink 23" xfId="5255" hidden="1"/>
    <cellStyle name="Hyperlink 23" xfId="5500" hidden="1"/>
    <cellStyle name="Hyperlink 23" xfId="5743" hidden="1"/>
    <cellStyle name="Hyperlink 23" xfId="5979" hidden="1"/>
    <cellStyle name="Hyperlink 23" xfId="6224" hidden="1"/>
    <cellStyle name="Hyperlink 23" xfId="6450" hidden="1"/>
    <cellStyle name="Hyperlink 23" xfId="6829" hidden="1"/>
    <cellStyle name="Hyperlink 23" xfId="7052" hidden="1"/>
    <cellStyle name="Hyperlink 23" xfId="507" hidden="1"/>
    <cellStyle name="Hyperlink 23" xfId="7281" hidden="1"/>
    <cellStyle name="Hyperlink 23" xfId="7610" hidden="1"/>
    <cellStyle name="Hyperlink 23" xfId="7836" hidden="1"/>
    <cellStyle name="Hyperlink 23" xfId="5223" hidden="1"/>
    <cellStyle name="Hyperlink 23" xfId="8597" hidden="1"/>
    <cellStyle name="Hyperlink 23" xfId="8828" hidden="1"/>
    <cellStyle name="Hyperlink 23" xfId="9031" hidden="1"/>
    <cellStyle name="Hyperlink 23" xfId="9269" hidden="1"/>
    <cellStyle name="Hyperlink 23" xfId="9508" hidden="1"/>
    <cellStyle name="Hyperlink 23" xfId="9747" hidden="1"/>
    <cellStyle name="Hyperlink 23" xfId="9977" hidden="1"/>
    <cellStyle name="Hyperlink 23" xfId="10216" hidden="1"/>
    <cellStyle name="Hyperlink 23" xfId="10436" hidden="1"/>
    <cellStyle name="Hyperlink 23" xfId="10810" hidden="1"/>
    <cellStyle name="Hyperlink 23" xfId="11031" hidden="1"/>
    <cellStyle name="Hyperlink 23" xfId="4028" hidden="1"/>
    <cellStyle name="Hyperlink 23" xfId="11470" hidden="1"/>
    <cellStyle name="Hyperlink 23" xfId="11701" hidden="1"/>
    <cellStyle name="Hyperlink 23" xfId="11904" hidden="1"/>
    <cellStyle name="Hyperlink 23" xfId="12149" hidden="1"/>
    <cellStyle name="Hyperlink 23" xfId="12393" hidden="1"/>
    <cellStyle name="Hyperlink 23" xfId="12638" hidden="1"/>
    <cellStyle name="Hyperlink 23" xfId="12876" hidden="1"/>
    <cellStyle name="Hyperlink 23" xfId="13121" hidden="1"/>
    <cellStyle name="Hyperlink 23" xfId="13345" hidden="1"/>
    <cellStyle name="Hyperlink 23" xfId="13726" hidden="1"/>
    <cellStyle name="Hyperlink 23" xfId="13951" hidden="1"/>
    <cellStyle name="Hyperlink 23" xfId="14445" hidden="1"/>
    <cellStyle name="Hyperlink 23" xfId="14660" hidden="1"/>
    <cellStyle name="Hyperlink 23" xfId="14857" hidden="1"/>
    <cellStyle name="Hyperlink 23" xfId="15075" hidden="1"/>
    <cellStyle name="Hyperlink 23" xfId="15296" hidden="1"/>
    <cellStyle name="Hyperlink 23" xfId="15515" hidden="1"/>
    <cellStyle name="Hyperlink 23" xfId="15731" hidden="1"/>
    <cellStyle name="Hyperlink 23" xfId="15950" hidden="1"/>
    <cellStyle name="Hyperlink 23" xfId="16160" hidden="1"/>
    <cellStyle name="Hyperlink 23" xfId="16514" hidden="1"/>
    <cellStyle name="Hyperlink 23" xfId="16727" hidden="1"/>
    <cellStyle name="Hyperlink 23" xfId="16933" hidden="1"/>
    <cellStyle name="Hyperlink 23" xfId="17143" hidden="1"/>
    <cellStyle name="Hyperlink 23" xfId="17337" hidden="1"/>
    <cellStyle name="Hyperlink 23" xfId="17546" hidden="1"/>
    <cellStyle name="Hyperlink 23" xfId="17756" hidden="1"/>
    <cellStyle name="Hyperlink 23" xfId="17967" hidden="1"/>
    <cellStyle name="Hyperlink 23" xfId="18176" hidden="1"/>
    <cellStyle name="Hyperlink 23" xfId="18385" hidden="1"/>
    <cellStyle name="Hyperlink 23" xfId="18594" hidden="1"/>
    <cellStyle name="Hyperlink 23" xfId="18942" hidden="1"/>
    <cellStyle name="Hyperlink 23" xfId="19150" hidden="1"/>
    <cellStyle name="Hyperlink 23" xfId="19707" hidden="1"/>
    <cellStyle name="Hyperlink 23" xfId="19914" hidden="1"/>
    <cellStyle name="Hyperlink 23" xfId="20108" hidden="1"/>
    <cellStyle name="Hyperlink 23" xfId="20315" hidden="1"/>
    <cellStyle name="Hyperlink 23" xfId="20522" hidden="1"/>
    <cellStyle name="Hyperlink 23" xfId="20729" hidden="1"/>
    <cellStyle name="Hyperlink 23" xfId="20935" hidden="1"/>
    <cellStyle name="Hyperlink 23" xfId="21142" hidden="1"/>
    <cellStyle name="Hyperlink 23" xfId="21348" hidden="1"/>
    <cellStyle name="Hyperlink 23" xfId="21693" hidden="1"/>
    <cellStyle name="Hyperlink 23" xfId="21900" hidden="1"/>
    <cellStyle name="Hyperlink 23" xfId="22924" hidden="1"/>
    <cellStyle name="Hyperlink 23" xfId="23156" hidden="1"/>
    <cellStyle name="Hyperlink 23" xfId="23360" hidden="1"/>
    <cellStyle name="Hyperlink 23" xfId="23601" hidden="1"/>
    <cellStyle name="Hyperlink 23" xfId="23842" hidden="1"/>
    <cellStyle name="Hyperlink 23" xfId="24084" hidden="1"/>
    <cellStyle name="Hyperlink 23" xfId="24318" hidden="1"/>
    <cellStyle name="Hyperlink 23" xfId="24561" hidden="1"/>
    <cellStyle name="Hyperlink 23" xfId="24786" hidden="1"/>
    <cellStyle name="Hyperlink 23" xfId="25165" hidden="1"/>
    <cellStyle name="Hyperlink 23" xfId="25387" hidden="1"/>
    <cellStyle name="Hyperlink 23" xfId="614" hidden="1"/>
    <cellStyle name="Hyperlink 23" xfId="25615" hidden="1"/>
    <cellStyle name="Hyperlink 23" xfId="25941" hidden="1"/>
    <cellStyle name="Hyperlink 23" xfId="26167" hidden="1"/>
    <cellStyle name="Hyperlink 23" xfId="23569" hidden="1"/>
    <cellStyle name="Hyperlink 23" xfId="26915" hidden="1"/>
    <cellStyle name="Hyperlink 23" xfId="27126" hidden="1"/>
    <cellStyle name="Hyperlink 23" xfId="27329" hidden="1"/>
    <cellStyle name="Hyperlink 23" xfId="27564" hidden="1"/>
    <cellStyle name="Hyperlink 23" xfId="27800" hidden="1"/>
    <cellStyle name="Hyperlink 23" xfId="28036" hidden="1"/>
    <cellStyle name="Hyperlink 23" xfId="28263" hidden="1"/>
    <cellStyle name="Hyperlink 23" xfId="28499" hidden="1"/>
    <cellStyle name="Hyperlink 23" xfId="28718" hidden="1"/>
    <cellStyle name="Hyperlink 23" xfId="29087" hidden="1"/>
    <cellStyle name="Hyperlink 23" xfId="29306" hidden="1"/>
    <cellStyle name="Hyperlink 23" xfId="22378" hidden="1"/>
    <cellStyle name="Hyperlink 23" xfId="29717" hidden="1"/>
    <cellStyle name="Hyperlink 23" xfId="29925" hidden="1"/>
    <cellStyle name="Hyperlink 23" xfId="30119" hidden="1"/>
    <cellStyle name="Hyperlink 23" xfId="30328" hidden="1"/>
    <cellStyle name="Hyperlink 23" xfId="30536" hidden="1"/>
    <cellStyle name="Hyperlink 23" xfId="30745" hidden="1"/>
    <cellStyle name="Hyperlink 23" xfId="30951" hidden="1"/>
    <cellStyle name="Hyperlink 23" xfId="31160" hidden="1"/>
    <cellStyle name="Hyperlink 23" xfId="31366" hidden="1"/>
    <cellStyle name="Hyperlink 23" xfId="31711" hidden="1"/>
    <cellStyle name="Hyperlink 23" xfId="31918" hidden="1"/>
    <cellStyle name="Hyperlink 23" xfId="32386" hidden="1"/>
    <cellStyle name="Hyperlink 23" xfId="32599" hidden="1"/>
    <cellStyle name="Hyperlink 23" xfId="32795" hidden="1"/>
    <cellStyle name="Hyperlink 23" xfId="33009" hidden="1"/>
    <cellStyle name="Hyperlink 23" xfId="33224" hidden="1"/>
    <cellStyle name="Hyperlink 23" xfId="33439" hidden="1"/>
    <cellStyle name="Hyperlink 23" xfId="33652" hidden="1"/>
    <cellStyle name="Hyperlink 23" xfId="33867" hidden="1"/>
    <cellStyle name="Hyperlink 23" xfId="34076" hidden="1"/>
    <cellStyle name="Hyperlink 23" xfId="34427" hidden="1"/>
    <cellStyle name="Hyperlink 23" xfId="34638" hidden="1"/>
    <cellStyle name="Hyperlink 23" xfId="34842" hidden="1"/>
    <cellStyle name="Hyperlink 23" xfId="35050" hidden="1"/>
    <cellStyle name="Hyperlink 23" xfId="35244" hidden="1"/>
    <cellStyle name="Hyperlink 23" xfId="35451" hidden="1"/>
    <cellStyle name="Hyperlink 23" xfId="35659" hidden="1"/>
    <cellStyle name="Hyperlink 23" xfId="35867" hidden="1"/>
    <cellStyle name="Hyperlink 23" xfId="36074" hidden="1"/>
    <cellStyle name="Hyperlink 23" xfId="36282" hidden="1"/>
    <cellStyle name="Hyperlink 23" xfId="36489" hidden="1"/>
    <cellStyle name="Hyperlink 23" xfId="36835" hidden="1"/>
    <cellStyle name="Hyperlink 23" xfId="37042" hidden="1"/>
    <cellStyle name="Hyperlink 24" xfId="1035" hidden="1"/>
    <cellStyle name="Hyperlink 24" xfId="1270" hidden="1"/>
    <cellStyle name="Hyperlink 24" xfId="1474" hidden="1"/>
    <cellStyle name="Hyperlink 24" xfId="1720" hidden="1"/>
    <cellStyle name="Hyperlink 24" xfId="1968" hidden="1"/>
    <cellStyle name="Hyperlink 24" xfId="2215" hidden="1"/>
    <cellStyle name="Hyperlink 24" xfId="2453" hidden="1"/>
    <cellStyle name="Hyperlink 24" xfId="2700" hidden="1"/>
    <cellStyle name="Hyperlink 24" xfId="2927" hidden="1"/>
    <cellStyle name="Hyperlink 24" xfId="3308" hidden="1"/>
    <cellStyle name="Hyperlink 24" xfId="3533" hidden="1"/>
    <cellStyle name="Hyperlink 24" xfId="4577" hidden="1"/>
    <cellStyle name="Hyperlink 24" xfId="4810" hidden="1"/>
    <cellStyle name="Hyperlink 24" xfId="5014" hidden="1"/>
    <cellStyle name="Hyperlink 24" xfId="5257" hidden="1"/>
    <cellStyle name="Hyperlink 24" xfId="5502" hidden="1"/>
    <cellStyle name="Hyperlink 24" xfId="5745" hidden="1"/>
    <cellStyle name="Hyperlink 24" xfId="5981" hidden="1"/>
    <cellStyle name="Hyperlink 24" xfId="6226" hidden="1"/>
    <cellStyle name="Hyperlink 24" xfId="6452" hidden="1"/>
    <cellStyle name="Hyperlink 24" xfId="6831" hidden="1"/>
    <cellStyle name="Hyperlink 24" xfId="7054" hidden="1"/>
    <cellStyle name="Hyperlink 24" xfId="3881" hidden="1"/>
    <cellStyle name="Hyperlink 24" xfId="7283" hidden="1"/>
    <cellStyle name="Hyperlink 24" xfId="7612" hidden="1"/>
    <cellStyle name="Hyperlink 24" xfId="7838" hidden="1"/>
    <cellStyle name="Hyperlink 24" xfId="7161" hidden="1"/>
    <cellStyle name="Hyperlink 24" xfId="8599" hidden="1"/>
    <cellStyle name="Hyperlink 24" xfId="8830" hidden="1"/>
    <cellStyle name="Hyperlink 24" xfId="9033" hidden="1"/>
    <cellStyle name="Hyperlink 24" xfId="9271" hidden="1"/>
    <cellStyle name="Hyperlink 24" xfId="9510" hidden="1"/>
    <cellStyle name="Hyperlink 24" xfId="9749" hidden="1"/>
    <cellStyle name="Hyperlink 24" xfId="9979" hidden="1"/>
    <cellStyle name="Hyperlink 24" xfId="10218" hidden="1"/>
    <cellStyle name="Hyperlink 24" xfId="10438" hidden="1"/>
    <cellStyle name="Hyperlink 24" xfId="10812" hidden="1"/>
    <cellStyle name="Hyperlink 24" xfId="11033" hidden="1"/>
    <cellStyle name="Hyperlink 24" xfId="4545" hidden="1"/>
    <cellStyle name="Hyperlink 24" xfId="11472" hidden="1"/>
    <cellStyle name="Hyperlink 24" xfId="11703" hidden="1"/>
    <cellStyle name="Hyperlink 24" xfId="11906" hidden="1"/>
    <cellStyle name="Hyperlink 24" xfId="12151" hidden="1"/>
    <cellStyle name="Hyperlink 24" xfId="12395" hidden="1"/>
    <cellStyle name="Hyperlink 24" xfId="12640" hidden="1"/>
    <cellStyle name="Hyperlink 24" xfId="12878" hidden="1"/>
    <cellStyle name="Hyperlink 24" xfId="13123" hidden="1"/>
    <cellStyle name="Hyperlink 24" xfId="13347" hidden="1"/>
    <cellStyle name="Hyperlink 24" xfId="13728" hidden="1"/>
    <cellStyle name="Hyperlink 24" xfId="13953" hidden="1"/>
    <cellStyle name="Hyperlink 24" xfId="14447" hidden="1"/>
    <cellStyle name="Hyperlink 24" xfId="14662" hidden="1"/>
    <cellStyle name="Hyperlink 24" xfId="14859" hidden="1"/>
    <cellStyle name="Hyperlink 24" xfId="15077" hidden="1"/>
    <cellStyle name="Hyperlink 24" xfId="15298" hidden="1"/>
    <cellStyle name="Hyperlink 24" xfId="15517" hidden="1"/>
    <cellStyle name="Hyperlink 24" xfId="15733" hidden="1"/>
    <cellStyle name="Hyperlink 24" xfId="15952" hidden="1"/>
    <cellStyle name="Hyperlink 24" xfId="16162" hidden="1"/>
    <cellStyle name="Hyperlink 24" xfId="16516" hidden="1"/>
    <cellStyle name="Hyperlink 24" xfId="16729" hidden="1"/>
    <cellStyle name="Hyperlink 24" xfId="16935" hidden="1"/>
    <cellStyle name="Hyperlink 24" xfId="17145" hidden="1"/>
    <cellStyle name="Hyperlink 24" xfId="17339" hidden="1"/>
    <cellStyle name="Hyperlink 24" xfId="17548" hidden="1"/>
    <cellStyle name="Hyperlink 24" xfId="17758" hidden="1"/>
    <cellStyle name="Hyperlink 24" xfId="17969" hidden="1"/>
    <cellStyle name="Hyperlink 24" xfId="18178" hidden="1"/>
    <cellStyle name="Hyperlink 24" xfId="18387" hidden="1"/>
    <cellStyle name="Hyperlink 24" xfId="18596" hidden="1"/>
    <cellStyle name="Hyperlink 24" xfId="18944" hidden="1"/>
    <cellStyle name="Hyperlink 24" xfId="19152" hidden="1"/>
    <cellStyle name="Hyperlink 24" xfId="19709" hidden="1"/>
    <cellStyle name="Hyperlink 24" xfId="19916" hidden="1"/>
    <cellStyle name="Hyperlink 24" xfId="20110" hidden="1"/>
    <cellStyle name="Hyperlink 24" xfId="20317" hidden="1"/>
    <cellStyle name="Hyperlink 24" xfId="20524" hidden="1"/>
    <cellStyle name="Hyperlink 24" xfId="20731" hidden="1"/>
    <cellStyle name="Hyperlink 24" xfId="20937" hidden="1"/>
    <cellStyle name="Hyperlink 24" xfId="21144" hidden="1"/>
    <cellStyle name="Hyperlink 24" xfId="21350" hidden="1"/>
    <cellStyle name="Hyperlink 24" xfId="21695" hidden="1"/>
    <cellStyle name="Hyperlink 24" xfId="21902" hidden="1"/>
    <cellStyle name="Hyperlink 24" xfId="22926" hidden="1"/>
    <cellStyle name="Hyperlink 24" xfId="23158" hidden="1"/>
    <cellStyle name="Hyperlink 24" xfId="23362" hidden="1"/>
    <cellStyle name="Hyperlink 24" xfId="23603" hidden="1"/>
    <cellStyle name="Hyperlink 24" xfId="23844" hidden="1"/>
    <cellStyle name="Hyperlink 24" xfId="24086" hidden="1"/>
    <cellStyle name="Hyperlink 24" xfId="24320" hidden="1"/>
    <cellStyle name="Hyperlink 24" xfId="24563" hidden="1"/>
    <cellStyle name="Hyperlink 24" xfId="24788" hidden="1"/>
    <cellStyle name="Hyperlink 24" xfId="25167" hidden="1"/>
    <cellStyle name="Hyperlink 24" xfId="25389" hidden="1"/>
    <cellStyle name="Hyperlink 24" xfId="22232" hidden="1"/>
    <cellStyle name="Hyperlink 24" xfId="25617" hidden="1"/>
    <cellStyle name="Hyperlink 24" xfId="25943" hidden="1"/>
    <cellStyle name="Hyperlink 24" xfId="26169" hidden="1"/>
    <cellStyle name="Hyperlink 24" xfId="25495" hidden="1"/>
    <cellStyle name="Hyperlink 24" xfId="26917" hidden="1"/>
    <cellStyle name="Hyperlink 24" xfId="27128" hidden="1"/>
    <cellStyle name="Hyperlink 24" xfId="27331" hidden="1"/>
    <cellStyle name="Hyperlink 24" xfId="27566" hidden="1"/>
    <cellStyle name="Hyperlink 24" xfId="27802" hidden="1"/>
    <cellStyle name="Hyperlink 24" xfId="28038" hidden="1"/>
    <cellStyle name="Hyperlink 24" xfId="28265" hidden="1"/>
    <cellStyle name="Hyperlink 24" xfId="28501" hidden="1"/>
    <cellStyle name="Hyperlink 24" xfId="28720" hidden="1"/>
    <cellStyle name="Hyperlink 24" xfId="29089" hidden="1"/>
    <cellStyle name="Hyperlink 24" xfId="29308" hidden="1"/>
    <cellStyle name="Hyperlink 24" xfId="22894" hidden="1"/>
    <cellStyle name="Hyperlink 24" xfId="29719" hidden="1"/>
    <cellStyle name="Hyperlink 24" xfId="29927" hidden="1"/>
    <cellStyle name="Hyperlink 24" xfId="30121" hidden="1"/>
    <cellStyle name="Hyperlink 24" xfId="30330" hidden="1"/>
    <cellStyle name="Hyperlink 24" xfId="30538" hidden="1"/>
    <cellStyle name="Hyperlink 24" xfId="30747" hidden="1"/>
    <cellStyle name="Hyperlink 24" xfId="30953" hidden="1"/>
    <cellStyle name="Hyperlink 24" xfId="31162" hidden="1"/>
    <cellStyle name="Hyperlink 24" xfId="31368" hidden="1"/>
    <cellStyle name="Hyperlink 24" xfId="31713" hidden="1"/>
    <cellStyle name="Hyperlink 24" xfId="31920" hidden="1"/>
    <cellStyle name="Hyperlink 24" xfId="32388" hidden="1"/>
    <cellStyle name="Hyperlink 24" xfId="32601" hidden="1"/>
    <cellStyle name="Hyperlink 24" xfId="32797" hidden="1"/>
    <cellStyle name="Hyperlink 24" xfId="33011" hidden="1"/>
    <cellStyle name="Hyperlink 24" xfId="33226" hidden="1"/>
    <cellStyle name="Hyperlink 24" xfId="33441" hidden="1"/>
    <cellStyle name="Hyperlink 24" xfId="33654" hidden="1"/>
    <cellStyle name="Hyperlink 24" xfId="33869" hidden="1"/>
    <cellStyle name="Hyperlink 24" xfId="34078" hidden="1"/>
    <cellStyle name="Hyperlink 24" xfId="34429" hidden="1"/>
    <cellStyle name="Hyperlink 24" xfId="34640" hidden="1"/>
    <cellStyle name="Hyperlink 24" xfId="34844" hidden="1"/>
    <cellStyle name="Hyperlink 24" xfId="35052" hidden="1"/>
    <cellStyle name="Hyperlink 24" xfId="35246" hidden="1"/>
    <cellStyle name="Hyperlink 24" xfId="35453" hidden="1"/>
    <cellStyle name="Hyperlink 24" xfId="35661" hidden="1"/>
    <cellStyle name="Hyperlink 24" xfId="35869" hidden="1"/>
    <cellStyle name="Hyperlink 24" xfId="36076" hidden="1"/>
    <cellStyle name="Hyperlink 24" xfId="36284" hidden="1"/>
    <cellStyle name="Hyperlink 24" xfId="36491" hidden="1"/>
    <cellStyle name="Hyperlink 24" xfId="36837" hidden="1"/>
    <cellStyle name="Hyperlink 24" xfId="37044" hidden="1"/>
    <cellStyle name="Hyperlink 25" xfId="1037" hidden="1"/>
    <cellStyle name="Hyperlink 25" xfId="1272" hidden="1"/>
    <cellStyle name="Hyperlink 25" xfId="1476" hidden="1"/>
    <cellStyle name="Hyperlink 25" xfId="1722" hidden="1"/>
    <cellStyle name="Hyperlink 25" xfId="1970" hidden="1"/>
    <cellStyle name="Hyperlink 25" xfId="2217" hidden="1"/>
    <cellStyle name="Hyperlink 25" xfId="2455" hidden="1"/>
    <cellStyle name="Hyperlink 25" xfId="2702" hidden="1"/>
    <cellStyle name="Hyperlink 25" xfId="2929" hidden="1"/>
    <cellStyle name="Hyperlink 25" xfId="3310" hidden="1"/>
    <cellStyle name="Hyperlink 25" xfId="3535" hidden="1"/>
    <cellStyle name="Hyperlink 25" xfId="4579" hidden="1"/>
    <cellStyle name="Hyperlink 25" xfId="4812" hidden="1"/>
    <cellStyle name="Hyperlink 25" xfId="5016" hidden="1"/>
    <cellStyle name="Hyperlink 25" xfId="5259" hidden="1"/>
    <cellStyle name="Hyperlink 25" xfId="5504" hidden="1"/>
    <cellStyle name="Hyperlink 25" xfId="5747" hidden="1"/>
    <cellStyle name="Hyperlink 25" xfId="5983" hidden="1"/>
    <cellStyle name="Hyperlink 25" xfId="6228" hidden="1"/>
    <cellStyle name="Hyperlink 25" xfId="6454" hidden="1"/>
    <cellStyle name="Hyperlink 25" xfId="6833" hidden="1"/>
    <cellStyle name="Hyperlink 25" xfId="7056" hidden="1"/>
    <cellStyle name="Hyperlink 25" xfId="3879" hidden="1"/>
    <cellStyle name="Hyperlink 25" xfId="7285" hidden="1"/>
    <cellStyle name="Hyperlink 25" xfId="7614" hidden="1"/>
    <cellStyle name="Hyperlink 25" xfId="7840" hidden="1"/>
    <cellStyle name="Hyperlink 25" xfId="6929" hidden="1"/>
    <cellStyle name="Hyperlink 25" xfId="8601" hidden="1"/>
    <cellStyle name="Hyperlink 25" xfId="8832" hidden="1"/>
    <cellStyle name="Hyperlink 25" xfId="9035" hidden="1"/>
    <cellStyle name="Hyperlink 25" xfId="9273" hidden="1"/>
    <cellStyle name="Hyperlink 25" xfId="9512" hidden="1"/>
    <cellStyle name="Hyperlink 25" xfId="9751" hidden="1"/>
    <cellStyle name="Hyperlink 25" xfId="9981" hidden="1"/>
    <cellStyle name="Hyperlink 25" xfId="10220" hidden="1"/>
    <cellStyle name="Hyperlink 25" xfId="10440" hidden="1"/>
    <cellStyle name="Hyperlink 25" xfId="10814" hidden="1"/>
    <cellStyle name="Hyperlink 25" xfId="11035" hidden="1"/>
    <cellStyle name="Hyperlink 25" xfId="4684" hidden="1"/>
    <cellStyle name="Hyperlink 25" xfId="11474" hidden="1"/>
    <cellStyle name="Hyperlink 25" xfId="11705" hidden="1"/>
    <cellStyle name="Hyperlink 25" xfId="11908" hidden="1"/>
    <cellStyle name="Hyperlink 25" xfId="12153" hidden="1"/>
    <cellStyle name="Hyperlink 25" xfId="12397" hidden="1"/>
    <cellStyle name="Hyperlink 25" xfId="12642" hidden="1"/>
    <cellStyle name="Hyperlink 25" xfId="12880" hidden="1"/>
    <cellStyle name="Hyperlink 25" xfId="13125" hidden="1"/>
    <cellStyle name="Hyperlink 25" xfId="13349" hidden="1"/>
    <cellStyle name="Hyperlink 25" xfId="13730" hidden="1"/>
    <cellStyle name="Hyperlink 25" xfId="13955" hidden="1"/>
    <cellStyle name="Hyperlink 25" xfId="14449" hidden="1"/>
    <cellStyle name="Hyperlink 25" xfId="14664" hidden="1"/>
    <cellStyle name="Hyperlink 25" xfId="14861" hidden="1"/>
    <cellStyle name="Hyperlink 25" xfId="15079" hidden="1"/>
    <cellStyle name="Hyperlink 25" xfId="15300" hidden="1"/>
    <cellStyle name="Hyperlink 25" xfId="15519" hidden="1"/>
    <cellStyle name="Hyperlink 25" xfId="15735" hidden="1"/>
    <cellStyle name="Hyperlink 25" xfId="15954" hidden="1"/>
    <cellStyle name="Hyperlink 25" xfId="16164" hidden="1"/>
    <cellStyle name="Hyperlink 25" xfId="16518" hidden="1"/>
    <cellStyle name="Hyperlink 25" xfId="16731" hidden="1"/>
    <cellStyle name="Hyperlink 25" xfId="16937" hidden="1"/>
    <cellStyle name="Hyperlink 25" xfId="17147" hidden="1"/>
    <cellStyle name="Hyperlink 25" xfId="17341" hidden="1"/>
    <cellStyle name="Hyperlink 25" xfId="17550" hidden="1"/>
    <cellStyle name="Hyperlink 25" xfId="17760" hidden="1"/>
    <cellStyle name="Hyperlink 25" xfId="17971" hidden="1"/>
    <cellStyle name="Hyperlink 25" xfId="18180" hidden="1"/>
    <cellStyle name="Hyperlink 25" xfId="18389" hidden="1"/>
    <cellStyle name="Hyperlink 25" xfId="18598" hidden="1"/>
    <cellStyle name="Hyperlink 25" xfId="18946" hidden="1"/>
    <cellStyle name="Hyperlink 25" xfId="19154" hidden="1"/>
    <cellStyle name="Hyperlink 25" xfId="19711" hidden="1"/>
    <cellStyle name="Hyperlink 25" xfId="19918" hidden="1"/>
    <cellStyle name="Hyperlink 25" xfId="20112" hidden="1"/>
    <cellStyle name="Hyperlink 25" xfId="20319" hidden="1"/>
    <cellStyle name="Hyperlink 25" xfId="20526" hidden="1"/>
    <cellStyle name="Hyperlink 25" xfId="20733" hidden="1"/>
    <cellStyle name="Hyperlink 25" xfId="20939" hidden="1"/>
    <cellStyle name="Hyperlink 25" xfId="21146" hidden="1"/>
    <cellStyle name="Hyperlink 25" xfId="21352" hidden="1"/>
    <cellStyle name="Hyperlink 25" xfId="21697" hidden="1"/>
    <cellStyle name="Hyperlink 25" xfId="21904" hidden="1"/>
    <cellStyle name="Hyperlink 25" xfId="22928" hidden="1"/>
    <cellStyle name="Hyperlink 25" xfId="23160" hidden="1"/>
    <cellStyle name="Hyperlink 25" xfId="23364" hidden="1"/>
    <cellStyle name="Hyperlink 25" xfId="23605" hidden="1"/>
    <cellStyle name="Hyperlink 25" xfId="23846" hidden="1"/>
    <cellStyle name="Hyperlink 25" xfId="24088" hidden="1"/>
    <cellStyle name="Hyperlink 25" xfId="24322" hidden="1"/>
    <cellStyle name="Hyperlink 25" xfId="24565" hidden="1"/>
    <cellStyle name="Hyperlink 25" xfId="24790" hidden="1"/>
    <cellStyle name="Hyperlink 25" xfId="25169" hidden="1"/>
    <cellStyle name="Hyperlink 25" xfId="25391" hidden="1"/>
    <cellStyle name="Hyperlink 25" xfId="22230" hidden="1"/>
    <cellStyle name="Hyperlink 25" xfId="25619" hidden="1"/>
    <cellStyle name="Hyperlink 25" xfId="25945" hidden="1"/>
    <cellStyle name="Hyperlink 25" xfId="26171" hidden="1"/>
    <cellStyle name="Hyperlink 25" xfId="25264" hidden="1"/>
    <cellStyle name="Hyperlink 25" xfId="26919" hidden="1"/>
    <cellStyle name="Hyperlink 25" xfId="27130" hidden="1"/>
    <cellStyle name="Hyperlink 25" xfId="27333" hidden="1"/>
    <cellStyle name="Hyperlink 25" xfId="27568" hidden="1"/>
    <cellStyle name="Hyperlink 25" xfId="27804" hidden="1"/>
    <cellStyle name="Hyperlink 25" xfId="28040" hidden="1"/>
    <cellStyle name="Hyperlink 25" xfId="28267" hidden="1"/>
    <cellStyle name="Hyperlink 25" xfId="28503" hidden="1"/>
    <cellStyle name="Hyperlink 25" xfId="28722" hidden="1"/>
    <cellStyle name="Hyperlink 25" xfId="29091" hidden="1"/>
    <cellStyle name="Hyperlink 25" xfId="29310" hidden="1"/>
    <cellStyle name="Hyperlink 25" xfId="23032" hidden="1"/>
    <cellStyle name="Hyperlink 25" xfId="29721" hidden="1"/>
    <cellStyle name="Hyperlink 25" xfId="29929" hidden="1"/>
    <cellStyle name="Hyperlink 25" xfId="30123" hidden="1"/>
    <cellStyle name="Hyperlink 25" xfId="30332" hidden="1"/>
    <cellStyle name="Hyperlink 25" xfId="30540" hidden="1"/>
    <cellStyle name="Hyperlink 25" xfId="30749" hidden="1"/>
    <cellStyle name="Hyperlink 25" xfId="30955" hidden="1"/>
    <cellStyle name="Hyperlink 25" xfId="31164" hidden="1"/>
    <cellStyle name="Hyperlink 25" xfId="31370" hidden="1"/>
    <cellStyle name="Hyperlink 25" xfId="31715" hidden="1"/>
    <cellStyle name="Hyperlink 25" xfId="31922" hidden="1"/>
    <cellStyle name="Hyperlink 25" xfId="32390" hidden="1"/>
    <cellStyle name="Hyperlink 25" xfId="32603" hidden="1"/>
    <cellStyle name="Hyperlink 25" xfId="32799" hidden="1"/>
    <cellStyle name="Hyperlink 25" xfId="33013" hidden="1"/>
    <cellStyle name="Hyperlink 25" xfId="33228" hidden="1"/>
    <cellStyle name="Hyperlink 25" xfId="33443" hidden="1"/>
    <cellStyle name="Hyperlink 25" xfId="33656" hidden="1"/>
    <cellStyle name="Hyperlink 25" xfId="33871" hidden="1"/>
    <cellStyle name="Hyperlink 25" xfId="34080" hidden="1"/>
    <cellStyle name="Hyperlink 25" xfId="34431" hidden="1"/>
    <cellStyle name="Hyperlink 25" xfId="34642" hidden="1"/>
    <cellStyle name="Hyperlink 25" xfId="34846" hidden="1"/>
    <cellStyle name="Hyperlink 25" xfId="35054" hidden="1"/>
    <cellStyle name="Hyperlink 25" xfId="35248" hidden="1"/>
    <cellStyle name="Hyperlink 25" xfId="35455" hidden="1"/>
    <cellStyle name="Hyperlink 25" xfId="35663" hidden="1"/>
    <cellStyle name="Hyperlink 25" xfId="35871" hidden="1"/>
    <cellStyle name="Hyperlink 25" xfId="36078" hidden="1"/>
    <cellStyle name="Hyperlink 25" xfId="36286" hidden="1"/>
    <cellStyle name="Hyperlink 25" xfId="36493" hidden="1"/>
    <cellStyle name="Hyperlink 25" xfId="36839" hidden="1"/>
    <cellStyle name="Hyperlink 25" xfId="37046" hidden="1"/>
    <cellStyle name="Hyperlink 26" xfId="1039" hidden="1"/>
    <cellStyle name="Hyperlink 26" xfId="1274" hidden="1"/>
    <cellStyle name="Hyperlink 26" xfId="1478" hidden="1"/>
    <cellStyle name="Hyperlink 26" xfId="1724" hidden="1"/>
    <cellStyle name="Hyperlink 26" xfId="1972" hidden="1"/>
    <cellStyle name="Hyperlink 26" xfId="2219" hidden="1"/>
    <cellStyle name="Hyperlink 26" xfId="2457" hidden="1"/>
    <cellStyle name="Hyperlink 26" xfId="2704" hidden="1"/>
    <cellStyle name="Hyperlink 26" xfId="2931" hidden="1"/>
    <cellStyle name="Hyperlink 26" xfId="3312" hidden="1"/>
    <cellStyle name="Hyperlink 26" xfId="3537" hidden="1"/>
    <cellStyle name="Hyperlink 26" xfId="4581" hidden="1"/>
    <cellStyle name="Hyperlink 26" xfId="4814" hidden="1"/>
    <cellStyle name="Hyperlink 26" xfId="5018" hidden="1"/>
    <cellStyle name="Hyperlink 26" xfId="5261" hidden="1"/>
    <cellStyle name="Hyperlink 26" xfId="5506" hidden="1"/>
    <cellStyle name="Hyperlink 26" xfId="5749" hidden="1"/>
    <cellStyle name="Hyperlink 26" xfId="5985" hidden="1"/>
    <cellStyle name="Hyperlink 26" xfId="6230" hidden="1"/>
    <cellStyle name="Hyperlink 26" xfId="6456" hidden="1"/>
    <cellStyle name="Hyperlink 26" xfId="6835" hidden="1"/>
    <cellStyle name="Hyperlink 26" xfId="7058" hidden="1"/>
    <cellStyle name="Hyperlink 26" xfId="3877" hidden="1"/>
    <cellStyle name="Hyperlink 26" xfId="7287" hidden="1"/>
    <cellStyle name="Hyperlink 26" xfId="7616" hidden="1"/>
    <cellStyle name="Hyperlink 26" xfId="7842" hidden="1"/>
    <cellStyle name="Hyperlink 26" xfId="4502" hidden="1"/>
    <cellStyle name="Hyperlink 26" xfId="8603" hidden="1"/>
    <cellStyle name="Hyperlink 26" xfId="8834" hidden="1"/>
    <cellStyle name="Hyperlink 26" xfId="9037" hidden="1"/>
    <cellStyle name="Hyperlink 26" xfId="9275" hidden="1"/>
    <cellStyle name="Hyperlink 26" xfId="9514" hidden="1"/>
    <cellStyle name="Hyperlink 26" xfId="9753" hidden="1"/>
    <cellStyle name="Hyperlink 26" xfId="9983" hidden="1"/>
    <cellStyle name="Hyperlink 26" xfId="10222" hidden="1"/>
    <cellStyle name="Hyperlink 26" xfId="10442" hidden="1"/>
    <cellStyle name="Hyperlink 26" xfId="10816" hidden="1"/>
    <cellStyle name="Hyperlink 26" xfId="11037" hidden="1"/>
    <cellStyle name="Hyperlink 26" xfId="4053" hidden="1"/>
    <cellStyle name="Hyperlink 26" xfId="11476" hidden="1"/>
    <cellStyle name="Hyperlink 26" xfId="11707" hidden="1"/>
    <cellStyle name="Hyperlink 26" xfId="11910" hidden="1"/>
    <cellStyle name="Hyperlink 26" xfId="12155" hidden="1"/>
    <cellStyle name="Hyperlink 26" xfId="12399" hidden="1"/>
    <cellStyle name="Hyperlink 26" xfId="12644" hidden="1"/>
    <cellStyle name="Hyperlink 26" xfId="12882" hidden="1"/>
    <cellStyle name="Hyperlink 26" xfId="13127" hidden="1"/>
    <cellStyle name="Hyperlink 26" xfId="13351" hidden="1"/>
    <cellStyle name="Hyperlink 26" xfId="13732" hidden="1"/>
    <cellStyle name="Hyperlink 26" xfId="13957" hidden="1"/>
    <cellStyle name="Hyperlink 26" xfId="14451" hidden="1"/>
    <cellStyle name="Hyperlink 26" xfId="14666" hidden="1"/>
    <cellStyle name="Hyperlink 26" xfId="14863" hidden="1"/>
    <cellStyle name="Hyperlink 26" xfId="15081" hidden="1"/>
    <cellStyle name="Hyperlink 26" xfId="15302" hidden="1"/>
    <cellStyle name="Hyperlink 26" xfId="15521" hidden="1"/>
    <cellStyle name="Hyperlink 26" xfId="15737" hidden="1"/>
    <cellStyle name="Hyperlink 26" xfId="15956" hidden="1"/>
    <cellStyle name="Hyperlink 26" xfId="16166" hidden="1"/>
    <cellStyle name="Hyperlink 26" xfId="16520" hidden="1"/>
    <cellStyle name="Hyperlink 26" xfId="16733" hidden="1"/>
    <cellStyle name="Hyperlink 26" xfId="16939" hidden="1"/>
    <cellStyle name="Hyperlink 26" xfId="17149" hidden="1"/>
    <cellStyle name="Hyperlink 26" xfId="17343" hidden="1"/>
    <cellStyle name="Hyperlink 26" xfId="17552" hidden="1"/>
    <cellStyle name="Hyperlink 26" xfId="17762" hidden="1"/>
    <cellStyle name="Hyperlink 26" xfId="17973" hidden="1"/>
    <cellStyle name="Hyperlink 26" xfId="18182" hidden="1"/>
    <cellStyle name="Hyperlink 26" xfId="18391" hidden="1"/>
    <cellStyle name="Hyperlink 26" xfId="18600" hidden="1"/>
    <cellStyle name="Hyperlink 26" xfId="18948" hidden="1"/>
    <cellStyle name="Hyperlink 26" xfId="19156" hidden="1"/>
    <cellStyle name="Hyperlink 26" xfId="19713" hidden="1"/>
    <cellStyle name="Hyperlink 26" xfId="19920" hidden="1"/>
    <cellStyle name="Hyperlink 26" xfId="20114" hidden="1"/>
    <cellStyle name="Hyperlink 26" xfId="20321" hidden="1"/>
    <cellStyle name="Hyperlink 26" xfId="20528" hidden="1"/>
    <cellStyle name="Hyperlink 26" xfId="20735" hidden="1"/>
    <cellStyle name="Hyperlink 26" xfId="20941" hidden="1"/>
    <cellStyle name="Hyperlink 26" xfId="21148" hidden="1"/>
    <cellStyle name="Hyperlink 26" xfId="21354" hidden="1"/>
    <cellStyle name="Hyperlink 26" xfId="21699" hidden="1"/>
    <cellStyle name="Hyperlink 26" xfId="21906" hidden="1"/>
    <cellStyle name="Hyperlink 26" xfId="22930" hidden="1"/>
    <cellStyle name="Hyperlink 26" xfId="23162" hidden="1"/>
    <cellStyle name="Hyperlink 26" xfId="23366" hidden="1"/>
    <cellStyle name="Hyperlink 26" xfId="23607" hidden="1"/>
    <cellStyle name="Hyperlink 26" xfId="23848" hidden="1"/>
    <cellStyle name="Hyperlink 26" xfId="24090" hidden="1"/>
    <cellStyle name="Hyperlink 26" xfId="24324" hidden="1"/>
    <cellStyle name="Hyperlink 26" xfId="24567" hidden="1"/>
    <cellStyle name="Hyperlink 26" xfId="24792" hidden="1"/>
    <cellStyle name="Hyperlink 26" xfId="25171" hidden="1"/>
    <cellStyle name="Hyperlink 26" xfId="25393" hidden="1"/>
    <cellStyle name="Hyperlink 26" xfId="22228" hidden="1"/>
    <cellStyle name="Hyperlink 26" xfId="25621" hidden="1"/>
    <cellStyle name="Hyperlink 26" xfId="25947" hidden="1"/>
    <cellStyle name="Hyperlink 26" xfId="26173" hidden="1"/>
    <cellStyle name="Hyperlink 26" xfId="22851" hidden="1"/>
    <cellStyle name="Hyperlink 26" xfId="26921" hidden="1"/>
    <cellStyle name="Hyperlink 26" xfId="27132" hidden="1"/>
    <cellStyle name="Hyperlink 26" xfId="27335" hidden="1"/>
    <cellStyle name="Hyperlink 26" xfId="27570" hidden="1"/>
    <cellStyle name="Hyperlink 26" xfId="27806" hidden="1"/>
    <cellStyle name="Hyperlink 26" xfId="28042" hidden="1"/>
    <cellStyle name="Hyperlink 26" xfId="28269" hidden="1"/>
    <cellStyle name="Hyperlink 26" xfId="28505" hidden="1"/>
    <cellStyle name="Hyperlink 26" xfId="28724" hidden="1"/>
    <cellStyle name="Hyperlink 26" xfId="29093" hidden="1"/>
    <cellStyle name="Hyperlink 26" xfId="29312" hidden="1"/>
    <cellStyle name="Hyperlink 26" xfId="22402" hidden="1"/>
    <cellStyle name="Hyperlink 26" xfId="29723" hidden="1"/>
    <cellStyle name="Hyperlink 26" xfId="29931" hidden="1"/>
    <cellStyle name="Hyperlink 26" xfId="30125" hidden="1"/>
    <cellStyle name="Hyperlink 26" xfId="30334" hidden="1"/>
    <cellStyle name="Hyperlink 26" xfId="30542" hidden="1"/>
    <cellStyle name="Hyperlink 26" xfId="30751" hidden="1"/>
    <cellStyle name="Hyperlink 26" xfId="30957" hidden="1"/>
    <cellStyle name="Hyperlink 26" xfId="31166" hidden="1"/>
    <cellStyle name="Hyperlink 26" xfId="31372" hidden="1"/>
    <cellStyle name="Hyperlink 26" xfId="31717" hidden="1"/>
    <cellStyle name="Hyperlink 26" xfId="31924" hidden="1"/>
    <cellStyle name="Hyperlink 26" xfId="32392" hidden="1"/>
    <cellStyle name="Hyperlink 26" xfId="32605" hidden="1"/>
    <cellStyle name="Hyperlink 26" xfId="32801" hidden="1"/>
    <cellStyle name="Hyperlink 26" xfId="33015" hidden="1"/>
    <cellStyle name="Hyperlink 26" xfId="33230" hidden="1"/>
    <cellStyle name="Hyperlink 26" xfId="33445" hidden="1"/>
    <cellStyle name="Hyperlink 26" xfId="33658" hidden="1"/>
    <cellStyle name="Hyperlink 26" xfId="33873" hidden="1"/>
    <cellStyle name="Hyperlink 26" xfId="34082" hidden="1"/>
    <cellStyle name="Hyperlink 26" xfId="34433" hidden="1"/>
    <cellStyle name="Hyperlink 26" xfId="34644" hidden="1"/>
    <cellStyle name="Hyperlink 26" xfId="34848" hidden="1"/>
    <cellStyle name="Hyperlink 26" xfId="35056" hidden="1"/>
    <cellStyle name="Hyperlink 26" xfId="35250" hidden="1"/>
    <cellStyle name="Hyperlink 26" xfId="35457" hidden="1"/>
    <cellStyle name="Hyperlink 26" xfId="35665" hidden="1"/>
    <cellStyle name="Hyperlink 26" xfId="35873" hidden="1"/>
    <cellStyle name="Hyperlink 26" xfId="36080" hidden="1"/>
    <cellStyle name="Hyperlink 26" xfId="36288" hidden="1"/>
    <cellStyle name="Hyperlink 26" xfId="36495" hidden="1"/>
    <cellStyle name="Hyperlink 26" xfId="36841" hidden="1"/>
    <cellStyle name="Hyperlink 26" xfId="37048" hidden="1"/>
    <cellStyle name="Hyperlink 27" xfId="1041" hidden="1"/>
    <cellStyle name="Hyperlink 27" xfId="1276" hidden="1"/>
    <cellStyle name="Hyperlink 27" xfId="1480" hidden="1"/>
    <cellStyle name="Hyperlink 27" xfId="1726" hidden="1"/>
    <cellStyle name="Hyperlink 27" xfId="1974" hidden="1"/>
    <cellStyle name="Hyperlink 27" xfId="2221" hidden="1"/>
    <cellStyle name="Hyperlink 27" xfId="2459" hidden="1"/>
    <cellStyle name="Hyperlink 27" xfId="2706" hidden="1"/>
    <cellStyle name="Hyperlink 27" xfId="2933" hidden="1"/>
    <cellStyle name="Hyperlink 27" xfId="3314" hidden="1"/>
    <cellStyle name="Hyperlink 27" xfId="3539" hidden="1"/>
    <cellStyle name="Hyperlink 27" xfId="4583" hidden="1"/>
    <cellStyle name="Hyperlink 27" xfId="4816" hidden="1"/>
    <cellStyle name="Hyperlink 27" xfId="5020" hidden="1"/>
    <cellStyle name="Hyperlink 27" xfId="5263" hidden="1"/>
    <cellStyle name="Hyperlink 27" xfId="5508" hidden="1"/>
    <cellStyle name="Hyperlink 27" xfId="5751" hidden="1"/>
    <cellStyle name="Hyperlink 27" xfId="5987" hidden="1"/>
    <cellStyle name="Hyperlink 27" xfId="6232" hidden="1"/>
    <cellStyle name="Hyperlink 27" xfId="6458" hidden="1"/>
    <cellStyle name="Hyperlink 27" xfId="6837" hidden="1"/>
    <cellStyle name="Hyperlink 27" xfId="7060" hidden="1"/>
    <cellStyle name="Hyperlink 27" xfId="3875" hidden="1"/>
    <cellStyle name="Hyperlink 27" xfId="7289" hidden="1"/>
    <cellStyle name="Hyperlink 27" xfId="7618" hidden="1"/>
    <cellStyle name="Hyperlink 27" xfId="7844" hidden="1"/>
    <cellStyle name="Hyperlink 27" xfId="3943" hidden="1"/>
    <cellStyle name="Hyperlink 27" xfId="8605" hidden="1"/>
    <cellStyle name="Hyperlink 27" xfId="8836" hidden="1"/>
    <cellStyle name="Hyperlink 27" xfId="9039" hidden="1"/>
    <cellStyle name="Hyperlink 27" xfId="9277" hidden="1"/>
    <cellStyle name="Hyperlink 27" xfId="9516" hidden="1"/>
    <cellStyle name="Hyperlink 27" xfId="9755" hidden="1"/>
    <cellStyle name="Hyperlink 27" xfId="9985" hidden="1"/>
    <cellStyle name="Hyperlink 27" xfId="10224" hidden="1"/>
    <cellStyle name="Hyperlink 27" xfId="10444" hidden="1"/>
    <cellStyle name="Hyperlink 27" xfId="10818" hidden="1"/>
    <cellStyle name="Hyperlink 27" xfId="11039" hidden="1"/>
    <cellStyle name="Hyperlink 27" xfId="5470" hidden="1"/>
    <cellStyle name="Hyperlink 27" xfId="11478" hidden="1"/>
    <cellStyle name="Hyperlink 27" xfId="11709" hidden="1"/>
    <cellStyle name="Hyperlink 27" xfId="11912" hidden="1"/>
    <cellStyle name="Hyperlink 27" xfId="12157" hidden="1"/>
    <cellStyle name="Hyperlink 27" xfId="12401" hidden="1"/>
    <cellStyle name="Hyperlink 27" xfId="12646" hidden="1"/>
    <cellStyle name="Hyperlink 27" xfId="12884" hidden="1"/>
    <cellStyle name="Hyperlink 27" xfId="13129" hidden="1"/>
    <cellStyle name="Hyperlink 27" xfId="13353" hidden="1"/>
    <cellStyle name="Hyperlink 27" xfId="13734" hidden="1"/>
    <cellStyle name="Hyperlink 27" xfId="13959" hidden="1"/>
    <cellStyle name="Hyperlink 27" xfId="14453" hidden="1"/>
    <cellStyle name="Hyperlink 27" xfId="14668" hidden="1"/>
    <cellStyle name="Hyperlink 27" xfId="14865" hidden="1"/>
    <cellStyle name="Hyperlink 27" xfId="15083" hidden="1"/>
    <cellStyle name="Hyperlink 27" xfId="15304" hidden="1"/>
    <cellStyle name="Hyperlink 27" xfId="15523" hidden="1"/>
    <cellStyle name="Hyperlink 27" xfId="15739" hidden="1"/>
    <cellStyle name="Hyperlink 27" xfId="15958" hidden="1"/>
    <cellStyle name="Hyperlink 27" xfId="16168" hidden="1"/>
    <cellStyle name="Hyperlink 27" xfId="16522" hidden="1"/>
    <cellStyle name="Hyperlink 27" xfId="16735" hidden="1"/>
    <cellStyle name="Hyperlink 27" xfId="16941" hidden="1"/>
    <cellStyle name="Hyperlink 27" xfId="17151" hidden="1"/>
    <cellStyle name="Hyperlink 27" xfId="17345" hidden="1"/>
    <cellStyle name="Hyperlink 27" xfId="17554" hidden="1"/>
    <cellStyle name="Hyperlink 27" xfId="17764" hidden="1"/>
    <cellStyle name="Hyperlink 27" xfId="17975" hidden="1"/>
    <cellStyle name="Hyperlink 27" xfId="18184" hidden="1"/>
    <cellStyle name="Hyperlink 27" xfId="18393" hidden="1"/>
    <cellStyle name="Hyperlink 27" xfId="18602" hidden="1"/>
    <cellStyle name="Hyperlink 27" xfId="18950" hidden="1"/>
    <cellStyle name="Hyperlink 27" xfId="19158" hidden="1"/>
    <cellStyle name="Hyperlink 27" xfId="19715" hidden="1"/>
    <cellStyle name="Hyperlink 27" xfId="19922" hidden="1"/>
    <cellStyle name="Hyperlink 27" xfId="20116" hidden="1"/>
    <cellStyle name="Hyperlink 27" xfId="20323" hidden="1"/>
    <cellStyle name="Hyperlink 27" xfId="20530" hidden="1"/>
    <cellStyle name="Hyperlink 27" xfId="20737" hidden="1"/>
    <cellStyle name="Hyperlink 27" xfId="20943" hidden="1"/>
    <cellStyle name="Hyperlink 27" xfId="21150" hidden="1"/>
    <cellStyle name="Hyperlink 27" xfId="21356" hidden="1"/>
    <cellStyle name="Hyperlink 27" xfId="21701" hidden="1"/>
    <cellStyle name="Hyperlink 27" xfId="21908" hidden="1"/>
    <cellStyle name="Hyperlink 27" xfId="22932" hidden="1"/>
    <cellStyle name="Hyperlink 27" xfId="23164" hidden="1"/>
    <cellStyle name="Hyperlink 27" xfId="23368" hidden="1"/>
    <cellStyle name="Hyperlink 27" xfId="23609" hidden="1"/>
    <cellStyle name="Hyperlink 27" xfId="23850" hidden="1"/>
    <cellStyle name="Hyperlink 27" xfId="24092" hidden="1"/>
    <cellStyle name="Hyperlink 27" xfId="24326" hidden="1"/>
    <cellStyle name="Hyperlink 27" xfId="24569" hidden="1"/>
    <cellStyle name="Hyperlink 27" xfId="24794" hidden="1"/>
    <cellStyle name="Hyperlink 27" xfId="25173" hidden="1"/>
    <cellStyle name="Hyperlink 27" xfId="25395" hidden="1"/>
    <cellStyle name="Hyperlink 27" xfId="22226" hidden="1"/>
    <cellStyle name="Hyperlink 27" xfId="25623" hidden="1"/>
    <cellStyle name="Hyperlink 27" xfId="25949" hidden="1"/>
    <cellStyle name="Hyperlink 27" xfId="26175" hidden="1"/>
    <cellStyle name="Hyperlink 27" xfId="22293" hidden="1"/>
    <cellStyle name="Hyperlink 27" xfId="26923" hidden="1"/>
    <cellStyle name="Hyperlink 27" xfId="27134" hidden="1"/>
    <cellStyle name="Hyperlink 27" xfId="27337" hidden="1"/>
    <cellStyle name="Hyperlink 27" xfId="27572" hidden="1"/>
    <cellStyle name="Hyperlink 27" xfId="27808" hidden="1"/>
    <cellStyle name="Hyperlink 27" xfId="28044" hidden="1"/>
    <cellStyle name="Hyperlink 27" xfId="28271" hidden="1"/>
    <cellStyle name="Hyperlink 27" xfId="28507" hidden="1"/>
    <cellStyle name="Hyperlink 27" xfId="28726" hidden="1"/>
    <cellStyle name="Hyperlink 27" xfId="29095" hidden="1"/>
    <cellStyle name="Hyperlink 27" xfId="29314" hidden="1"/>
    <cellStyle name="Hyperlink 27" xfId="23812" hidden="1"/>
    <cellStyle name="Hyperlink 27" xfId="29725" hidden="1"/>
    <cellStyle name="Hyperlink 27" xfId="29933" hidden="1"/>
    <cellStyle name="Hyperlink 27" xfId="30127" hidden="1"/>
    <cellStyle name="Hyperlink 27" xfId="30336" hidden="1"/>
    <cellStyle name="Hyperlink 27" xfId="30544" hidden="1"/>
    <cellStyle name="Hyperlink 27" xfId="30753" hidden="1"/>
    <cellStyle name="Hyperlink 27" xfId="30959" hidden="1"/>
    <cellStyle name="Hyperlink 27" xfId="31168" hidden="1"/>
    <cellStyle name="Hyperlink 27" xfId="31374" hidden="1"/>
    <cellStyle name="Hyperlink 27" xfId="31719" hidden="1"/>
    <cellStyle name="Hyperlink 27" xfId="31926" hidden="1"/>
    <cellStyle name="Hyperlink 27" xfId="32394" hidden="1"/>
    <cellStyle name="Hyperlink 27" xfId="32607" hidden="1"/>
    <cellStyle name="Hyperlink 27" xfId="32803" hidden="1"/>
    <cellStyle name="Hyperlink 27" xfId="33017" hidden="1"/>
    <cellStyle name="Hyperlink 27" xfId="33232" hidden="1"/>
    <cellStyle name="Hyperlink 27" xfId="33447" hidden="1"/>
    <cellStyle name="Hyperlink 27" xfId="33660" hidden="1"/>
    <cellStyle name="Hyperlink 27" xfId="33875" hidden="1"/>
    <cellStyle name="Hyperlink 27" xfId="34084" hidden="1"/>
    <cellStyle name="Hyperlink 27" xfId="34435" hidden="1"/>
    <cellStyle name="Hyperlink 27" xfId="34646" hidden="1"/>
    <cellStyle name="Hyperlink 27" xfId="34850" hidden="1"/>
    <cellStyle name="Hyperlink 27" xfId="35058" hidden="1"/>
    <cellStyle name="Hyperlink 27" xfId="35252" hidden="1"/>
    <cellStyle name="Hyperlink 27" xfId="35459" hidden="1"/>
    <cellStyle name="Hyperlink 27" xfId="35667" hidden="1"/>
    <cellStyle name="Hyperlink 27" xfId="35875" hidden="1"/>
    <cellStyle name="Hyperlink 27" xfId="36082" hidden="1"/>
    <cellStyle name="Hyperlink 27" xfId="36290" hidden="1"/>
    <cellStyle name="Hyperlink 27" xfId="36497" hidden="1"/>
    <cellStyle name="Hyperlink 27" xfId="36843" hidden="1"/>
    <cellStyle name="Hyperlink 27" xfId="37050" hidden="1"/>
    <cellStyle name="Hyperlink 28" xfId="1043" hidden="1"/>
    <cellStyle name="Hyperlink 28" xfId="1278" hidden="1"/>
    <cellStyle name="Hyperlink 28" xfId="1482" hidden="1"/>
    <cellStyle name="Hyperlink 28" xfId="1728" hidden="1"/>
    <cellStyle name="Hyperlink 28" xfId="1976" hidden="1"/>
    <cellStyle name="Hyperlink 28" xfId="2223" hidden="1"/>
    <cellStyle name="Hyperlink 28" xfId="2461" hidden="1"/>
    <cellStyle name="Hyperlink 28" xfId="2708" hidden="1"/>
    <cellStyle name="Hyperlink 28" xfId="2935" hidden="1"/>
    <cellStyle name="Hyperlink 28" xfId="3316" hidden="1"/>
    <cellStyle name="Hyperlink 28" xfId="3541" hidden="1"/>
    <cellStyle name="Hyperlink 28" xfId="4585" hidden="1"/>
    <cellStyle name="Hyperlink 28" xfId="4818" hidden="1"/>
    <cellStyle name="Hyperlink 28" xfId="5022" hidden="1"/>
    <cellStyle name="Hyperlink 28" xfId="5265" hidden="1"/>
    <cellStyle name="Hyperlink 28" xfId="5510" hidden="1"/>
    <cellStyle name="Hyperlink 28" xfId="5753" hidden="1"/>
    <cellStyle name="Hyperlink 28" xfId="5989" hidden="1"/>
    <cellStyle name="Hyperlink 28" xfId="6234" hidden="1"/>
    <cellStyle name="Hyperlink 28" xfId="6460" hidden="1"/>
    <cellStyle name="Hyperlink 28" xfId="6839" hidden="1"/>
    <cellStyle name="Hyperlink 28" xfId="7062" hidden="1"/>
    <cellStyle name="Hyperlink 28" xfId="3873" hidden="1"/>
    <cellStyle name="Hyperlink 28" xfId="7291" hidden="1"/>
    <cellStyle name="Hyperlink 28" xfId="7620" hidden="1"/>
    <cellStyle name="Hyperlink 28" xfId="7846" hidden="1"/>
    <cellStyle name="Hyperlink 28" xfId="4781" hidden="1"/>
    <cellStyle name="Hyperlink 28" xfId="8607" hidden="1"/>
    <cellStyle name="Hyperlink 28" xfId="8838" hidden="1"/>
    <cellStyle name="Hyperlink 28" xfId="9041" hidden="1"/>
    <cellStyle name="Hyperlink 28" xfId="9279" hidden="1"/>
    <cellStyle name="Hyperlink 28" xfId="9518" hidden="1"/>
    <cellStyle name="Hyperlink 28" xfId="9757" hidden="1"/>
    <cellStyle name="Hyperlink 28" xfId="9987" hidden="1"/>
    <cellStyle name="Hyperlink 28" xfId="10226" hidden="1"/>
    <cellStyle name="Hyperlink 28" xfId="10446" hidden="1"/>
    <cellStyle name="Hyperlink 28" xfId="10820" hidden="1"/>
    <cellStyle name="Hyperlink 28" xfId="11041" hidden="1"/>
    <cellStyle name="Hyperlink 28" xfId="5949" hidden="1"/>
    <cellStyle name="Hyperlink 28" xfId="11480" hidden="1"/>
    <cellStyle name="Hyperlink 28" xfId="11711" hidden="1"/>
    <cellStyle name="Hyperlink 28" xfId="11914" hidden="1"/>
    <cellStyle name="Hyperlink 28" xfId="12159" hidden="1"/>
    <cellStyle name="Hyperlink 28" xfId="12403" hidden="1"/>
    <cellStyle name="Hyperlink 28" xfId="12648" hidden="1"/>
    <cellStyle name="Hyperlink 28" xfId="12886" hidden="1"/>
    <cellStyle name="Hyperlink 28" xfId="13131" hidden="1"/>
    <cellStyle name="Hyperlink 28" xfId="13355" hidden="1"/>
    <cellStyle name="Hyperlink 28" xfId="13736" hidden="1"/>
    <cellStyle name="Hyperlink 28" xfId="13961" hidden="1"/>
    <cellStyle name="Hyperlink 28" xfId="14455" hidden="1"/>
    <cellStyle name="Hyperlink 28" xfId="14670" hidden="1"/>
    <cellStyle name="Hyperlink 28" xfId="14867" hidden="1"/>
    <cellStyle name="Hyperlink 28" xfId="15085" hidden="1"/>
    <cellStyle name="Hyperlink 28" xfId="15306" hidden="1"/>
    <cellStyle name="Hyperlink 28" xfId="15525" hidden="1"/>
    <cellStyle name="Hyperlink 28" xfId="15741" hidden="1"/>
    <cellStyle name="Hyperlink 28" xfId="15960" hidden="1"/>
    <cellStyle name="Hyperlink 28" xfId="16170" hidden="1"/>
    <cellStyle name="Hyperlink 28" xfId="16524" hidden="1"/>
    <cellStyle name="Hyperlink 28" xfId="16737" hidden="1"/>
    <cellStyle name="Hyperlink 28" xfId="16943" hidden="1"/>
    <cellStyle name="Hyperlink 28" xfId="17153" hidden="1"/>
    <cellStyle name="Hyperlink 28" xfId="17347" hidden="1"/>
    <cellStyle name="Hyperlink 28" xfId="17556" hidden="1"/>
    <cellStyle name="Hyperlink 28" xfId="17766" hidden="1"/>
    <cellStyle name="Hyperlink 28" xfId="17977" hidden="1"/>
    <cellStyle name="Hyperlink 28" xfId="18186" hidden="1"/>
    <cellStyle name="Hyperlink 28" xfId="18395" hidden="1"/>
    <cellStyle name="Hyperlink 28" xfId="18604" hidden="1"/>
    <cellStyle name="Hyperlink 28" xfId="18952" hidden="1"/>
    <cellStyle name="Hyperlink 28" xfId="19160" hidden="1"/>
    <cellStyle name="Hyperlink 28" xfId="19717" hidden="1"/>
    <cellStyle name="Hyperlink 28" xfId="19924" hidden="1"/>
    <cellStyle name="Hyperlink 28" xfId="20118" hidden="1"/>
    <cellStyle name="Hyperlink 28" xfId="20325" hidden="1"/>
    <cellStyle name="Hyperlink 28" xfId="20532" hidden="1"/>
    <cellStyle name="Hyperlink 28" xfId="20739" hidden="1"/>
    <cellStyle name="Hyperlink 28" xfId="20945" hidden="1"/>
    <cellStyle name="Hyperlink 28" xfId="21152" hidden="1"/>
    <cellStyle name="Hyperlink 28" xfId="21358" hidden="1"/>
    <cellStyle name="Hyperlink 28" xfId="21703" hidden="1"/>
    <cellStyle name="Hyperlink 28" xfId="21910" hidden="1"/>
    <cellStyle name="Hyperlink 28" xfId="22934" hidden="1"/>
    <cellStyle name="Hyperlink 28" xfId="23166" hidden="1"/>
    <cellStyle name="Hyperlink 28" xfId="23370" hidden="1"/>
    <cellStyle name="Hyperlink 28" xfId="23611" hidden="1"/>
    <cellStyle name="Hyperlink 28" xfId="23852" hidden="1"/>
    <cellStyle name="Hyperlink 28" xfId="24094" hidden="1"/>
    <cellStyle name="Hyperlink 28" xfId="24328" hidden="1"/>
    <cellStyle name="Hyperlink 28" xfId="24571" hidden="1"/>
    <cellStyle name="Hyperlink 28" xfId="24796" hidden="1"/>
    <cellStyle name="Hyperlink 28" xfId="25175" hidden="1"/>
    <cellStyle name="Hyperlink 28" xfId="25397" hidden="1"/>
    <cellStyle name="Hyperlink 28" xfId="22224" hidden="1"/>
    <cellStyle name="Hyperlink 28" xfId="25625" hidden="1"/>
    <cellStyle name="Hyperlink 28" xfId="25951" hidden="1"/>
    <cellStyle name="Hyperlink 28" xfId="26177" hidden="1"/>
    <cellStyle name="Hyperlink 28" xfId="23129" hidden="1"/>
    <cellStyle name="Hyperlink 28" xfId="26925" hidden="1"/>
    <cellStyle name="Hyperlink 28" xfId="27136" hidden="1"/>
    <cellStyle name="Hyperlink 28" xfId="27339" hidden="1"/>
    <cellStyle name="Hyperlink 28" xfId="27574" hidden="1"/>
    <cellStyle name="Hyperlink 28" xfId="27810" hidden="1"/>
    <cellStyle name="Hyperlink 28" xfId="28046" hidden="1"/>
    <cellStyle name="Hyperlink 28" xfId="28273" hidden="1"/>
    <cellStyle name="Hyperlink 28" xfId="28509" hidden="1"/>
    <cellStyle name="Hyperlink 28" xfId="28728" hidden="1"/>
    <cellStyle name="Hyperlink 28" xfId="29097" hidden="1"/>
    <cellStyle name="Hyperlink 28" xfId="29316" hidden="1"/>
    <cellStyle name="Hyperlink 28" xfId="24288" hidden="1"/>
    <cellStyle name="Hyperlink 28" xfId="29727" hidden="1"/>
    <cellStyle name="Hyperlink 28" xfId="29935" hidden="1"/>
    <cellStyle name="Hyperlink 28" xfId="30129" hidden="1"/>
    <cellStyle name="Hyperlink 28" xfId="30338" hidden="1"/>
    <cellStyle name="Hyperlink 28" xfId="30546" hidden="1"/>
    <cellStyle name="Hyperlink 28" xfId="30755" hidden="1"/>
    <cellStyle name="Hyperlink 28" xfId="30961" hidden="1"/>
    <cellStyle name="Hyperlink 28" xfId="31170" hidden="1"/>
    <cellStyle name="Hyperlink 28" xfId="31376" hidden="1"/>
    <cellStyle name="Hyperlink 28" xfId="31721" hidden="1"/>
    <cellStyle name="Hyperlink 28" xfId="31928" hidden="1"/>
    <cellStyle name="Hyperlink 28" xfId="32396" hidden="1"/>
    <cellStyle name="Hyperlink 28" xfId="32609" hidden="1"/>
    <cellStyle name="Hyperlink 28" xfId="32805" hidden="1"/>
    <cellStyle name="Hyperlink 28" xfId="33019" hidden="1"/>
    <cellStyle name="Hyperlink 28" xfId="33234" hidden="1"/>
    <cellStyle name="Hyperlink 28" xfId="33449" hidden="1"/>
    <cellStyle name="Hyperlink 28" xfId="33662" hidden="1"/>
    <cellStyle name="Hyperlink 28" xfId="33877" hidden="1"/>
    <cellStyle name="Hyperlink 28" xfId="34086" hidden="1"/>
    <cellStyle name="Hyperlink 28" xfId="34437" hidden="1"/>
    <cellStyle name="Hyperlink 28" xfId="34648" hidden="1"/>
    <cellStyle name="Hyperlink 28" xfId="34852" hidden="1"/>
    <cellStyle name="Hyperlink 28" xfId="35060" hidden="1"/>
    <cellStyle name="Hyperlink 28" xfId="35254" hidden="1"/>
    <cellStyle name="Hyperlink 28" xfId="35461" hidden="1"/>
    <cellStyle name="Hyperlink 28" xfId="35669" hidden="1"/>
    <cellStyle name="Hyperlink 28" xfId="35877" hidden="1"/>
    <cellStyle name="Hyperlink 28" xfId="36084" hidden="1"/>
    <cellStyle name="Hyperlink 28" xfId="36292" hidden="1"/>
    <cellStyle name="Hyperlink 28" xfId="36499" hidden="1"/>
    <cellStyle name="Hyperlink 28" xfId="36845" hidden="1"/>
    <cellStyle name="Hyperlink 28" xfId="37052" hidden="1"/>
    <cellStyle name="Hyperlink 29" xfId="1045" hidden="1"/>
    <cellStyle name="Hyperlink 29" xfId="1280" hidden="1"/>
    <cellStyle name="Hyperlink 29" xfId="1484" hidden="1"/>
    <cellStyle name="Hyperlink 29" xfId="1730" hidden="1"/>
    <cellStyle name="Hyperlink 29" xfId="1978" hidden="1"/>
    <cellStyle name="Hyperlink 29" xfId="2225" hidden="1"/>
    <cellStyle name="Hyperlink 29" xfId="2463" hidden="1"/>
    <cellStyle name="Hyperlink 29" xfId="2710" hidden="1"/>
    <cellStyle name="Hyperlink 29" xfId="2937" hidden="1"/>
    <cellStyle name="Hyperlink 29" xfId="3318" hidden="1"/>
    <cellStyle name="Hyperlink 29" xfId="3543" hidden="1"/>
    <cellStyle name="Hyperlink 29" xfId="4587" hidden="1"/>
    <cellStyle name="Hyperlink 29" xfId="4820" hidden="1"/>
    <cellStyle name="Hyperlink 29" xfId="5024" hidden="1"/>
    <cellStyle name="Hyperlink 29" xfId="5267" hidden="1"/>
    <cellStyle name="Hyperlink 29" xfId="5512" hidden="1"/>
    <cellStyle name="Hyperlink 29" xfId="5755" hidden="1"/>
    <cellStyle name="Hyperlink 29" xfId="5991" hidden="1"/>
    <cellStyle name="Hyperlink 29" xfId="6236" hidden="1"/>
    <cellStyle name="Hyperlink 29" xfId="6462" hidden="1"/>
    <cellStyle name="Hyperlink 29" xfId="6841" hidden="1"/>
    <cellStyle name="Hyperlink 29" xfId="7064" hidden="1"/>
    <cellStyle name="Hyperlink 29" xfId="3872" hidden="1"/>
    <cellStyle name="Hyperlink 29" xfId="7293" hidden="1"/>
    <cellStyle name="Hyperlink 29" xfId="7622" hidden="1"/>
    <cellStyle name="Hyperlink 29" xfId="7848" hidden="1"/>
    <cellStyle name="Hyperlink 29" xfId="4980" hidden="1"/>
    <cellStyle name="Hyperlink 29" xfId="8609" hidden="1"/>
    <cellStyle name="Hyperlink 29" xfId="8840" hidden="1"/>
    <cellStyle name="Hyperlink 29" xfId="9043" hidden="1"/>
    <cellStyle name="Hyperlink 29" xfId="9281" hidden="1"/>
    <cellStyle name="Hyperlink 29" xfId="9520" hidden="1"/>
    <cellStyle name="Hyperlink 29" xfId="9759" hidden="1"/>
    <cellStyle name="Hyperlink 29" xfId="9989" hidden="1"/>
    <cellStyle name="Hyperlink 29" xfId="10228" hidden="1"/>
    <cellStyle name="Hyperlink 29" xfId="10448" hidden="1"/>
    <cellStyle name="Hyperlink 29" xfId="10822" hidden="1"/>
    <cellStyle name="Hyperlink 29" xfId="11043" hidden="1"/>
    <cellStyle name="Hyperlink 29" xfId="4104" hidden="1"/>
    <cellStyle name="Hyperlink 29" xfId="11482" hidden="1"/>
    <cellStyle name="Hyperlink 29" xfId="11713" hidden="1"/>
    <cellStyle name="Hyperlink 29" xfId="11916" hidden="1"/>
    <cellStyle name="Hyperlink 29" xfId="12161" hidden="1"/>
    <cellStyle name="Hyperlink 29" xfId="12405" hidden="1"/>
    <cellStyle name="Hyperlink 29" xfId="12650" hidden="1"/>
    <cellStyle name="Hyperlink 29" xfId="12888" hidden="1"/>
    <cellStyle name="Hyperlink 29" xfId="13133" hidden="1"/>
    <cellStyle name="Hyperlink 29" xfId="13357" hidden="1"/>
    <cellStyle name="Hyperlink 29" xfId="13738" hidden="1"/>
    <cellStyle name="Hyperlink 29" xfId="13963" hidden="1"/>
    <cellStyle name="Hyperlink 29" xfId="14457" hidden="1"/>
    <cellStyle name="Hyperlink 29" xfId="14672" hidden="1"/>
    <cellStyle name="Hyperlink 29" xfId="14869" hidden="1"/>
    <cellStyle name="Hyperlink 29" xfId="15087" hidden="1"/>
    <cellStyle name="Hyperlink 29" xfId="15308" hidden="1"/>
    <cellStyle name="Hyperlink 29" xfId="15527" hidden="1"/>
    <cellStyle name="Hyperlink 29" xfId="15743" hidden="1"/>
    <cellStyle name="Hyperlink 29" xfId="15962" hidden="1"/>
    <cellStyle name="Hyperlink 29" xfId="16172" hidden="1"/>
    <cellStyle name="Hyperlink 29" xfId="16526" hidden="1"/>
    <cellStyle name="Hyperlink 29" xfId="16739" hidden="1"/>
    <cellStyle name="Hyperlink 29" xfId="16945" hidden="1"/>
    <cellStyle name="Hyperlink 29" xfId="17155" hidden="1"/>
    <cellStyle name="Hyperlink 29" xfId="17349" hidden="1"/>
    <cellStyle name="Hyperlink 29" xfId="17558" hidden="1"/>
    <cellStyle name="Hyperlink 29" xfId="17768" hidden="1"/>
    <cellStyle name="Hyperlink 29" xfId="17979" hidden="1"/>
    <cellStyle name="Hyperlink 29" xfId="18188" hidden="1"/>
    <cellStyle name="Hyperlink 29" xfId="18397" hidden="1"/>
    <cellStyle name="Hyperlink 29" xfId="18606" hidden="1"/>
    <cellStyle name="Hyperlink 29" xfId="18954" hidden="1"/>
    <cellStyle name="Hyperlink 29" xfId="19162" hidden="1"/>
    <cellStyle name="Hyperlink 29" xfId="19719" hidden="1"/>
    <cellStyle name="Hyperlink 29" xfId="19926" hidden="1"/>
    <cellStyle name="Hyperlink 29" xfId="20120" hidden="1"/>
    <cellStyle name="Hyperlink 29" xfId="20327" hidden="1"/>
    <cellStyle name="Hyperlink 29" xfId="20534" hidden="1"/>
    <cellStyle name="Hyperlink 29" xfId="20741" hidden="1"/>
    <cellStyle name="Hyperlink 29" xfId="20947" hidden="1"/>
    <cellStyle name="Hyperlink 29" xfId="21154" hidden="1"/>
    <cellStyle name="Hyperlink 29" xfId="21360" hidden="1"/>
    <cellStyle name="Hyperlink 29" xfId="21705" hidden="1"/>
    <cellStyle name="Hyperlink 29" xfId="21912" hidden="1"/>
    <cellStyle name="Hyperlink 29" xfId="22936" hidden="1"/>
    <cellStyle name="Hyperlink 29" xfId="23168" hidden="1"/>
    <cellStyle name="Hyperlink 29" xfId="23372" hidden="1"/>
    <cellStyle name="Hyperlink 29" xfId="23613" hidden="1"/>
    <cellStyle name="Hyperlink 29" xfId="23854" hidden="1"/>
    <cellStyle name="Hyperlink 29" xfId="24096" hidden="1"/>
    <cellStyle name="Hyperlink 29" xfId="24330" hidden="1"/>
    <cellStyle name="Hyperlink 29" xfId="24573" hidden="1"/>
    <cellStyle name="Hyperlink 29" xfId="24798" hidden="1"/>
    <cellStyle name="Hyperlink 29" xfId="25177" hidden="1"/>
    <cellStyle name="Hyperlink 29" xfId="25399" hidden="1"/>
    <cellStyle name="Hyperlink 29" xfId="22223" hidden="1"/>
    <cellStyle name="Hyperlink 29" xfId="25627" hidden="1"/>
    <cellStyle name="Hyperlink 29" xfId="25953" hidden="1"/>
    <cellStyle name="Hyperlink 29" xfId="26179" hidden="1"/>
    <cellStyle name="Hyperlink 29" xfId="23328" hidden="1"/>
    <cellStyle name="Hyperlink 29" xfId="26927" hidden="1"/>
    <cellStyle name="Hyperlink 29" xfId="27138" hidden="1"/>
    <cellStyle name="Hyperlink 29" xfId="27341" hidden="1"/>
    <cellStyle name="Hyperlink 29" xfId="27576" hidden="1"/>
    <cellStyle name="Hyperlink 29" xfId="27812" hidden="1"/>
    <cellStyle name="Hyperlink 29" xfId="28048" hidden="1"/>
    <cellStyle name="Hyperlink 29" xfId="28275" hidden="1"/>
    <cellStyle name="Hyperlink 29" xfId="28511" hidden="1"/>
    <cellStyle name="Hyperlink 29" xfId="28730" hidden="1"/>
    <cellStyle name="Hyperlink 29" xfId="29099" hidden="1"/>
    <cellStyle name="Hyperlink 29" xfId="29318" hidden="1"/>
    <cellStyle name="Hyperlink 29" xfId="22453" hidden="1"/>
    <cellStyle name="Hyperlink 29" xfId="29729" hidden="1"/>
    <cellStyle name="Hyperlink 29" xfId="29937" hidden="1"/>
    <cellStyle name="Hyperlink 29" xfId="30131" hidden="1"/>
    <cellStyle name="Hyperlink 29" xfId="30340" hidden="1"/>
    <cellStyle name="Hyperlink 29" xfId="30548" hidden="1"/>
    <cellStyle name="Hyperlink 29" xfId="30757" hidden="1"/>
    <cellStyle name="Hyperlink 29" xfId="30963" hidden="1"/>
    <cellStyle name="Hyperlink 29" xfId="31172" hidden="1"/>
    <cellStyle name="Hyperlink 29" xfId="31378" hidden="1"/>
    <cellStyle name="Hyperlink 29" xfId="31723" hidden="1"/>
    <cellStyle name="Hyperlink 29" xfId="31930" hidden="1"/>
    <cellStyle name="Hyperlink 29" xfId="32398" hidden="1"/>
    <cellStyle name="Hyperlink 29" xfId="32611" hidden="1"/>
    <cellStyle name="Hyperlink 29" xfId="32807" hidden="1"/>
    <cellStyle name="Hyperlink 29" xfId="33021" hidden="1"/>
    <cellStyle name="Hyperlink 29" xfId="33236" hidden="1"/>
    <cellStyle name="Hyperlink 29" xfId="33451" hidden="1"/>
    <cellStyle name="Hyperlink 29" xfId="33664" hidden="1"/>
    <cellStyle name="Hyperlink 29" xfId="33879" hidden="1"/>
    <cellStyle name="Hyperlink 29" xfId="34088" hidden="1"/>
    <cellStyle name="Hyperlink 29" xfId="34439" hidden="1"/>
    <cellStyle name="Hyperlink 29" xfId="34650" hidden="1"/>
    <cellStyle name="Hyperlink 29" xfId="34854" hidden="1"/>
    <cellStyle name="Hyperlink 29" xfId="35062" hidden="1"/>
    <cellStyle name="Hyperlink 29" xfId="35256" hidden="1"/>
    <cellStyle name="Hyperlink 29" xfId="35463" hidden="1"/>
    <cellStyle name="Hyperlink 29" xfId="35671" hidden="1"/>
    <cellStyle name="Hyperlink 29" xfId="35879" hidden="1"/>
    <cellStyle name="Hyperlink 29" xfId="36086" hidden="1"/>
    <cellStyle name="Hyperlink 29" xfId="36294" hidden="1"/>
    <cellStyle name="Hyperlink 29" xfId="36501" hidden="1"/>
    <cellStyle name="Hyperlink 29" xfId="36847" hidden="1"/>
    <cellStyle name="Hyperlink 29" xfId="37054" hidden="1"/>
    <cellStyle name="Hyperlink 3" xfId="620" hidden="1"/>
    <cellStyle name="Hyperlink 3" xfId="1227" hidden="1"/>
    <cellStyle name="Hyperlink 3" xfId="963" hidden="1"/>
    <cellStyle name="Hyperlink 3" xfId="1669" hidden="1"/>
    <cellStyle name="Hyperlink 3" xfId="1917" hidden="1"/>
    <cellStyle name="Hyperlink 3" xfId="2164" hidden="1"/>
    <cellStyle name="Hyperlink 3" xfId="2402" hidden="1"/>
    <cellStyle name="Hyperlink 3" xfId="2649" hidden="1"/>
    <cellStyle name="Hyperlink 3" xfId="2885" hidden="1"/>
    <cellStyle name="Hyperlink 3" xfId="3257" hidden="1"/>
    <cellStyle name="Hyperlink 3" xfId="3482" hidden="1"/>
    <cellStyle name="Hyperlink 3" xfId="4166" hidden="1"/>
    <cellStyle name="Hyperlink 3" xfId="4767" hidden="1"/>
    <cellStyle name="Hyperlink 3" xfId="4505" hidden="1"/>
    <cellStyle name="Hyperlink 3" xfId="5207" hidden="1"/>
    <cellStyle name="Hyperlink 3" xfId="5451" hidden="1"/>
    <cellStyle name="Hyperlink 3" xfId="5694" hidden="1"/>
    <cellStyle name="Hyperlink 3" xfId="5930" hidden="1"/>
    <cellStyle name="Hyperlink 3" xfId="6175" hidden="1"/>
    <cellStyle name="Hyperlink 3" xfId="6410" hidden="1"/>
    <cellStyle name="Hyperlink 3" xfId="6781" hidden="1"/>
    <cellStyle name="Hyperlink 3" xfId="7004" hidden="1"/>
    <cellStyle name="Hyperlink 3" xfId="3924" hidden="1"/>
    <cellStyle name="Hyperlink 3" xfId="7237" hidden="1"/>
    <cellStyle name="Hyperlink 3" xfId="7561" hidden="1"/>
    <cellStyle name="Hyperlink 3" xfId="7787" hidden="1"/>
    <cellStyle name="Hyperlink 3" xfId="4520" hidden="1"/>
    <cellStyle name="Hyperlink 3" xfId="8229" hidden="1"/>
    <cellStyle name="Hyperlink 3" xfId="8787" hidden="1"/>
    <cellStyle name="Hyperlink 3" xfId="8541" hidden="1"/>
    <cellStyle name="Hyperlink 3" xfId="9221" hidden="1"/>
    <cellStyle name="Hyperlink 3" xfId="9461" hidden="1"/>
    <cellStyle name="Hyperlink 3" xfId="9699" hidden="1"/>
    <cellStyle name="Hyperlink 3" xfId="9929" hidden="1"/>
    <cellStyle name="Hyperlink 3" xfId="10169" hidden="1"/>
    <cellStyle name="Hyperlink 3" xfId="10396" hidden="1"/>
    <cellStyle name="Hyperlink 3" xfId="10762" hidden="1"/>
    <cellStyle name="Hyperlink 3" xfId="10983" hidden="1"/>
    <cellStyle name="Hyperlink 3" xfId="10998" hidden="1"/>
    <cellStyle name="Hyperlink 3" xfId="7709" hidden="1"/>
    <cellStyle name="Hyperlink 3" xfId="11661" hidden="1"/>
    <cellStyle name="Hyperlink 3" xfId="11414" hidden="1"/>
    <cellStyle name="Hyperlink 3" xfId="12100" hidden="1"/>
    <cellStyle name="Hyperlink 3" xfId="12344" hidden="1"/>
    <cellStyle name="Hyperlink 3" xfId="12589" hidden="1"/>
    <cellStyle name="Hyperlink 3" xfId="12827" hidden="1"/>
    <cellStyle name="Hyperlink 3" xfId="13072" hidden="1"/>
    <cellStyle name="Hyperlink 3" xfId="13305" hidden="1"/>
    <cellStyle name="Hyperlink 3" xfId="13677" hidden="1"/>
    <cellStyle name="Hyperlink 3" xfId="13902" hidden="1"/>
    <cellStyle name="Hyperlink 3" xfId="8509" hidden="1"/>
    <cellStyle name="Hyperlink 3" xfId="14620" hidden="1"/>
    <cellStyle name="Hyperlink 3" xfId="14395" hidden="1"/>
    <cellStyle name="Hyperlink 3" xfId="15033" hidden="1"/>
    <cellStyle name="Hyperlink 3" xfId="15253" hidden="1"/>
    <cellStyle name="Hyperlink 3" xfId="15473" hidden="1"/>
    <cellStyle name="Hyperlink 3" xfId="15689" hidden="1"/>
    <cellStyle name="Hyperlink 3" xfId="15907" hidden="1"/>
    <cellStyle name="Hyperlink 3" xfId="16120" hidden="1"/>
    <cellStyle name="Hyperlink 3" xfId="16471" hidden="1"/>
    <cellStyle name="Hyperlink 3" xfId="16685" hidden="1"/>
    <cellStyle name="Hyperlink 3" xfId="16613" hidden="1"/>
    <cellStyle name="Hyperlink 3" xfId="17103" hidden="1"/>
    <cellStyle name="Hyperlink 3" xfId="11405" hidden="1"/>
    <cellStyle name="Hyperlink 3" xfId="17506" hidden="1"/>
    <cellStyle name="Hyperlink 3" xfId="17716" hidden="1"/>
    <cellStyle name="Hyperlink 3" xfId="17927" hidden="1"/>
    <cellStyle name="Hyperlink 3" xfId="18136" hidden="1"/>
    <cellStyle name="Hyperlink 3" xfId="18345" hidden="1"/>
    <cellStyle name="Hyperlink 3" xfId="18554" hidden="1"/>
    <cellStyle name="Hyperlink 3" xfId="18901" hidden="1"/>
    <cellStyle name="Hyperlink 3" xfId="19110" hidden="1"/>
    <cellStyle name="Hyperlink 3" xfId="19391" hidden="1"/>
    <cellStyle name="Hyperlink 3" xfId="19874" hidden="1"/>
    <cellStyle name="Hyperlink 3" xfId="19664" hidden="1"/>
    <cellStyle name="Hyperlink 3" xfId="20275" hidden="1"/>
    <cellStyle name="Hyperlink 3" xfId="20482" hidden="1"/>
    <cellStyle name="Hyperlink 3" xfId="20689" hidden="1"/>
    <cellStyle name="Hyperlink 3" xfId="20895" hidden="1"/>
    <cellStyle name="Hyperlink 3" xfId="21102" hidden="1"/>
    <cellStyle name="Hyperlink 3" xfId="21308" hidden="1"/>
    <cellStyle name="Hyperlink 3" xfId="21653" hidden="1"/>
    <cellStyle name="Hyperlink 3" xfId="21860" hidden="1"/>
    <cellStyle name="Hyperlink 3" xfId="22515" hidden="1"/>
    <cellStyle name="Hyperlink 3" xfId="23115" hidden="1"/>
    <cellStyle name="Hyperlink 3" xfId="22854" hidden="1"/>
    <cellStyle name="Hyperlink 3" xfId="23553" hidden="1"/>
    <cellStyle name="Hyperlink 3" xfId="23794" hidden="1"/>
    <cellStyle name="Hyperlink 3" xfId="24035" hidden="1"/>
    <cellStyle name="Hyperlink 3" xfId="24270" hidden="1"/>
    <cellStyle name="Hyperlink 3" xfId="24512" hidden="1"/>
    <cellStyle name="Hyperlink 3" xfId="24746" hidden="1"/>
    <cellStyle name="Hyperlink 3" xfId="25117" hidden="1"/>
    <cellStyle name="Hyperlink 3" xfId="25339" hidden="1"/>
    <cellStyle name="Hyperlink 3" xfId="22275" hidden="1"/>
    <cellStyle name="Hyperlink 3" xfId="25571" hidden="1"/>
    <cellStyle name="Hyperlink 3" xfId="25892" hidden="1"/>
    <cellStyle name="Hyperlink 3" xfId="26118" hidden="1"/>
    <cellStyle name="Hyperlink 3" xfId="22869" hidden="1"/>
    <cellStyle name="Hyperlink 3" xfId="26559" hidden="1"/>
    <cellStyle name="Hyperlink 3" xfId="27085" hidden="1"/>
    <cellStyle name="Hyperlink 3" xfId="26869" hidden="1"/>
    <cellStyle name="Hyperlink 3" xfId="27517" hidden="1"/>
    <cellStyle name="Hyperlink 3" xfId="27754" hidden="1"/>
    <cellStyle name="Hyperlink 3" xfId="27989" hidden="1"/>
    <cellStyle name="Hyperlink 3" xfId="28216" hidden="1"/>
    <cellStyle name="Hyperlink 3" xfId="28454" hidden="1"/>
    <cellStyle name="Hyperlink 3" xfId="28678" hidden="1"/>
    <cellStyle name="Hyperlink 3" xfId="29041" hidden="1"/>
    <cellStyle name="Hyperlink 3" xfId="29259" hidden="1"/>
    <cellStyle name="Hyperlink 3" xfId="29274" hidden="1"/>
    <cellStyle name="Hyperlink 3" xfId="26040" hidden="1"/>
    <cellStyle name="Hyperlink 3" xfId="29885" hidden="1"/>
    <cellStyle name="Hyperlink 3" xfId="29671" hidden="1"/>
    <cellStyle name="Hyperlink 3" xfId="30288" hidden="1"/>
    <cellStyle name="Hyperlink 3" xfId="30496" hidden="1"/>
    <cellStyle name="Hyperlink 3" xfId="30705" hidden="1"/>
    <cellStyle name="Hyperlink 3" xfId="30911" hidden="1"/>
    <cellStyle name="Hyperlink 3" xfId="31120" hidden="1"/>
    <cellStyle name="Hyperlink 3" xfId="31326" hidden="1"/>
    <cellStyle name="Hyperlink 3" xfId="31671" hidden="1"/>
    <cellStyle name="Hyperlink 3" xfId="31878" hidden="1"/>
    <cellStyle name="Hyperlink 3" xfId="26839" hidden="1"/>
    <cellStyle name="Hyperlink 3" xfId="32559" hidden="1"/>
    <cellStyle name="Hyperlink 3" xfId="32340" hidden="1"/>
    <cellStyle name="Hyperlink 3" xfId="32968" hidden="1"/>
    <cellStyle name="Hyperlink 3" xfId="33183" hidden="1"/>
    <cellStyle name="Hyperlink 3" xfId="33398" hidden="1"/>
    <cellStyle name="Hyperlink 3" xfId="33611" hidden="1"/>
    <cellStyle name="Hyperlink 3" xfId="33825" hidden="1"/>
    <cellStyle name="Hyperlink 3" xfId="34036" hidden="1"/>
    <cellStyle name="Hyperlink 3" xfId="34385" hidden="1"/>
    <cellStyle name="Hyperlink 3" xfId="34597" hidden="1"/>
    <cellStyle name="Hyperlink 3" xfId="34525" hidden="1"/>
    <cellStyle name="Hyperlink 3" xfId="35010" hidden="1"/>
    <cellStyle name="Hyperlink 3" xfId="29669" hidden="1"/>
    <cellStyle name="Hyperlink 3" xfId="35411" hidden="1"/>
    <cellStyle name="Hyperlink 3" xfId="35619" hidden="1"/>
    <cellStyle name="Hyperlink 3" xfId="35827" hidden="1"/>
    <cellStyle name="Hyperlink 3" xfId="36034" hidden="1"/>
    <cellStyle name="Hyperlink 3" xfId="36242" hidden="1"/>
    <cellStyle name="Hyperlink 3" xfId="36449" hidden="1"/>
    <cellStyle name="Hyperlink 3" xfId="36795" hidden="1"/>
    <cellStyle name="Hyperlink 3" xfId="37002" hidden="1"/>
    <cellStyle name="Hyperlink 30" xfId="1047" hidden="1"/>
    <cellStyle name="Hyperlink 30" xfId="1282" hidden="1"/>
    <cellStyle name="Hyperlink 30" xfId="1486" hidden="1"/>
    <cellStyle name="Hyperlink 30" xfId="1732" hidden="1"/>
    <cellStyle name="Hyperlink 30" xfId="1980" hidden="1"/>
    <cellStyle name="Hyperlink 30" xfId="2227" hidden="1"/>
    <cellStyle name="Hyperlink 30" xfId="2465" hidden="1"/>
    <cellStyle name="Hyperlink 30" xfId="2712" hidden="1"/>
    <cellStyle name="Hyperlink 30" xfId="2939" hidden="1"/>
    <cellStyle name="Hyperlink 30" xfId="3320" hidden="1"/>
    <cellStyle name="Hyperlink 30" xfId="3545" hidden="1"/>
    <cellStyle name="Hyperlink 30" xfId="4589" hidden="1"/>
    <cellStyle name="Hyperlink 30" xfId="4822" hidden="1"/>
    <cellStyle name="Hyperlink 30" xfId="5026" hidden="1"/>
    <cellStyle name="Hyperlink 30" xfId="5269" hidden="1"/>
    <cellStyle name="Hyperlink 30" xfId="5514" hidden="1"/>
    <cellStyle name="Hyperlink 30" xfId="5757" hidden="1"/>
    <cellStyle name="Hyperlink 30" xfId="5993" hidden="1"/>
    <cellStyle name="Hyperlink 30" xfId="6238" hidden="1"/>
    <cellStyle name="Hyperlink 30" xfId="6464" hidden="1"/>
    <cellStyle name="Hyperlink 30" xfId="6843" hidden="1"/>
    <cellStyle name="Hyperlink 30" xfId="7066" hidden="1"/>
    <cellStyle name="Hyperlink 30" xfId="3870" hidden="1"/>
    <cellStyle name="Hyperlink 30" xfId="7295" hidden="1"/>
    <cellStyle name="Hyperlink 30" xfId="7624" hidden="1"/>
    <cellStyle name="Hyperlink 30" xfId="7850" hidden="1"/>
    <cellStyle name="Hyperlink 30" xfId="4183" hidden="1"/>
    <cellStyle name="Hyperlink 30" xfId="8611" hidden="1"/>
    <cellStyle name="Hyperlink 30" xfId="8842" hidden="1"/>
    <cellStyle name="Hyperlink 30" xfId="9045" hidden="1"/>
    <cellStyle name="Hyperlink 30" xfId="9283" hidden="1"/>
    <cellStyle name="Hyperlink 30" xfId="9522" hidden="1"/>
    <cellStyle name="Hyperlink 30" xfId="9761" hidden="1"/>
    <cellStyle name="Hyperlink 30" xfId="9991" hidden="1"/>
    <cellStyle name="Hyperlink 30" xfId="10230" hidden="1"/>
    <cellStyle name="Hyperlink 30" xfId="10450" hidden="1"/>
    <cellStyle name="Hyperlink 30" xfId="10824" hidden="1"/>
    <cellStyle name="Hyperlink 30" xfId="11045" hidden="1"/>
    <cellStyle name="Hyperlink 30" xfId="6799" hidden="1"/>
    <cellStyle name="Hyperlink 30" xfId="11484" hidden="1"/>
    <cellStyle name="Hyperlink 30" xfId="11715" hidden="1"/>
    <cellStyle name="Hyperlink 30" xfId="11918" hidden="1"/>
    <cellStyle name="Hyperlink 30" xfId="12163" hidden="1"/>
    <cellStyle name="Hyperlink 30" xfId="12407" hidden="1"/>
    <cellStyle name="Hyperlink 30" xfId="12652" hidden="1"/>
    <cellStyle name="Hyperlink 30" xfId="12890" hidden="1"/>
    <cellStyle name="Hyperlink 30" xfId="13135" hidden="1"/>
    <cellStyle name="Hyperlink 30" xfId="13359" hidden="1"/>
    <cellStyle name="Hyperlink 30" xfId="13740" hidden="1"/>
    <cellStyle name="Hyperlink 30" xfId="13965" hidden="1"/>
    <cellStyle name="Hyperlink 30" xfId="14459" hidden="1"/>
    <cellStyle name="Hyperlink 30" xfId="14674" hidden="1"/>
    <cellStyle name="Hyperlink 30" xfId="14871" hidden="1"/>
    <cellStyle name="Hyperlink 30" xfId="15089" hidden="1"/>
    <cellStyle name="Hyperlink 30" xfId="15310" hidden="1"/>
    <cellStyle name="Hyperlink 30" xfId="15529" hidden="1"/>
    <cellStyle name="Hyperlink 30" xfId="15745" hidden="1"/>
    <cellStyle name="Hyperlink 30" xfId="15964" hidden="1"/>
    <cellStyle name="Hyperlink 30" xfId="16174" hidden="1"/>
    <cellStyle name="Hyperlink 30" xfId="16528" hidden="1"/>
    <cellStyle name="Hyperlink 30" xfId="16741" hidden="1"/>
    <cellStyle name="Hyperlink 30" xfId="16947" hidden="1"/>
    <cellStyle name="Hyperlink 30" xfId="17157" hidden="1"/>
    <cellStyle name="Hyperlink 30" xfId="17351" hidden="1"/>
    <cellStyle name="Hyperlink 30" xfId="17560" hidden="1"/>
    <cellStyle name="Hyperlink 30" xfId="17770" hidden="1"/>
    <cellStyle name="Hyperlink 30" xfId="17981" hidden="1"/>
    <cellStyle name="Hyperlink 30" xfId="18190" hidden="1"/>
    <cellStyle name="Hyperlink 30" xfId="18399" hidden="1"/>
    <cellStyle name="Hyperlink 30" xfId="18608" hidden="1"/>
    <cellStyle name="Hyperlink 30" xfId="18956" hidden="1"/>
    <cellStyle name="Hyperlink 30" xfId="19164" hidden="1"/>
    <cellStyle name="Hyperlink 30" xfId="19721" hidden="1"/>
    <cellStyle name="Hyperlink 30" xfId="19928" hidden="1"/>
    <cellStyle name="Hyperlink 30" xfId="20122" hidden="1"/>
    <cellStyle name="Hyperlink 30" xfId="20329" hidden="1"/>
    <cellStyle name="Hyperlink 30" xfId="20536" hidden="1"/>
    <cellStyle name="Hyperlink 30" xfId="20743" hidden="1"/>
    <cellStyle name="Hyperlink 30" xfId="20949" hidden="1"/>
    <cellStyle name="Hyperlink 30" xfId="21156" hidden="1"/>
    <cellStyle name="Hyperlink 30" xfId="21362" hidden="1"/>
    <cellStyle name="Hyperlink 30" xfId="21707" hidden="1"/>
    <cellStyle name="Hyperlink 30" xfId="21914" hidden="1"/>
    <cellStyle name="Hyperlink 30" xfId="22938" hidden="1"/>
    <cellStyle name="Hyperlink 30" xfId="23170" hidden="1"/>
    <cellStyle name="Hyperlink 30" xfId="23374" hidden="1"/>
    <cellStyle name="Hyperlink 30" xfId="23615" hidden="1"/>
    <cellStyle name="Hyperlink 30" xfId="23856" hidden="1"/>
    <cellStyle name="Hyperlink 30" xfId="24098" hidden="1"/>
    <cellStyle name="Hyperlink 30" xfId="24332" hidden="1"/>
    <cellStyle name="Hyperlink 30" xfId="24575" hidden="1"/>
    <cellStyle name="Hyperlink 30" xfId="24800" hidden="1"/>
    <cellStyle name="Hyperlink 30" xfId="25179" hidden="1"/>
    <cellStyle name="Hyperlink 30" xfId="25401" hidden="1"/>
    <cellStyle name="Hyperlink 30" xfId="22221" hidden="1"/>
    <cellStyle name="Hyperlink 30" xfId="25629" hidden="1"/>
    <cellStyle name="Hyperlink 30" xfId="25955" hidden="1"/>
    <cellStyle name="Hyperlink 30" xfId="26181" hidden="1"/>
    <cellStyle name="Hyperlink 30" xfId="22532" hidden="1"/>
    <cellStyle name="Hyperlink 30" xfId="26929" hidden="1"/>
    <cellStyle name="Hyperlink 30" xfId="27140" hidden="1"/>
    <cellStyle name="Hyperlink 30" xfId="27343" hidden="1"/>
    <cellStyle name="Hyperlink 30" xfId="27578" hidden="1"/>
    <cellStyle name="Hyperlink 30" xfId="27814" hidden="1"/>
    <cellStyle name="Hyperlink 30" xfId="28050" hidden="1"/>
    <cellStyle name="Hyperlink 30" xfId="28277" hidden="1"/>
    <cellStyle name="Hyperlink 30" xfId="28513" hidden="1"/>
    <cellStyle name="Hyperlink 30" xfId="28732" hidden="1"/>
    <cellStyle name="Hyperlink 30" xfId="29101" hidden="1"/>
    <cellStyle name="Hyperlink 30" xfId="29320" hidden="1"/>
    <cellStyle name="Hyperlink 30" xfId="25135" hidden="1"/>
    <cellStyle name="Hyperlink 30" xfId="29731" hidden="1"/>
    <cellStyle name="Hyperlink 30" xfId="29939" hidden="1"/>
    <cellStyle name="Hyperlink 30" xfId="30133" hidden="1"/>
    <cellStyle name="Hyperlink 30" xfId="30342" hidden="1"/>
    <cellStyle name="Hyperlink 30" xfId="30550" hidden="1"/>
    <cellStyle name="Hyperlink 30" xfId="30759" hidden="1"/>
    <cellStyle name="Hyperlink 30" xfId="30965" hidden="1"/>
    <cellStyle name="Hyperlink 30" xfId="31174" hidden="1"/>
    <cellStyle name="Hyperlink 30" xfId="31380" hidden="1"/>
    <cellStyle name="Hyperlink 30" xfId="31725" hidden="1"/>
    <cellStyle name="Hyperlink 30" xfId="31932" hidden="1"/>
    <cellStyle name="Hyperlink 30" xfId="32400" hidden="1"/>
    <cellStyle name="Hyperlink 30" xfId="32613" hidden="1"/>
    <cellStyle name="Hyperlink 30" xfId="32809" hidden="1"/>
    <cellStyle name="Hyperlink 30" xfId="33023" hidden="1"/>
    <cellStyle name="Hyperlink 30" xfId="33238" hidden="1"/>
    <cellStyle name="Hyperlink 30" xfId="33453" hidden="1"/>
    <cellStyle name="Hyperlink 30" xfId="33666" hidden="1"/>
    <cellStyle name="Hyperlink 30" xfId="33881" hidden="1"/>
    <cellStyle name="Hyperlink 30" xfId="34090" hidden="1"/>
    <cellStyle name="Hyperlink 30" xfId="34441" hidden="1"/>
    <cellStyle name="Hyperlink 30" xfId="34652" hidden="1"/>
    <cellStyle name="Hyperlink 30" xfId="34856" hidden="1"/>
    <cellStyle name="Hyperlink 30" xfId="35064" hidden="1"/>
    <cellStyle name="Hyperlink 30" xfId="35258" hidden="1"/>
    <cellStyle name="Hyperlink 30" xfId="35465" hidden="1"/>
    <cellStyle name="Hyperlink 30" xfId="35673" hidden="1"/>
    <cellStyle name="Hyperlink 30" xfId="35881" hidden="1"/>
    <cellStyle name="Hyperlink 30" xfId="36088" hidden="1"/>
    <cellStyle name="Hyperlink 30" xfId="36296" hidden="1"/>
    <cellStyle name="Hyperlink 30" xfId="36503" hidden="1"/>
    <cellStyle name="Hyperlink 30" xfId="36849" hidden="1"/>
    <cellStyle name="Hyperlink 30" xfId="37056" hidden="1"/>
    <cellStyle name="Hyperlink 31" xfId="1049" hidden="1"/>
    <cellStyle name="Hyperlink 31" xfId="1284" hidden="1"/>
    <cellStyle name="Hyperlink 31" xfId="1488" hidden="1"/>
    <cellStyle name="Hyperlink 31" xfId="1734" hidden="1"/>
    <cellStyle name="Hyperlink 31" xfId="1982" hidden="1"/>
    <cellStyle name="Hyperlink 31" xfId="2229" hidden="1"/>
    <cellStyle name="Hyperlink 31" xfId="2467" hidden="1"/>
    <cellStyle name="Hyperlink 31" xfId="2714" hidden="1"/>
    <cellStyle name="Hyperlink 31" xfId="2941" hidden="1"/>
    <cellStyle name="Hyperlink 31" xfId="3322" hidden="1"/>
    <cellStyle name="Hyperlink 31" xfId="3547" hidden="1"/>
    <cellStyle name="Hyperlink 31" xfId="4591" hidden="1"/>
    <cellStyle name="Hyperlink 31" xfId="4824" hidden="1"/>
    <cellStyle name="Hyperlink 31" xfId="5028" hidden="1"/>
    <cellStyle name="Hyperlink 31" xfId="5271" hidden="1"/>
    <cellStyle name="Hyperlink 31" xfId="5516" hidden="1"/>
    <cellStyle name="Hyperlink 31" xfId="5759" hidden="1"/>
    <cellStyle name="Hyperlink 31" xfId="5995" hidden="1"/>
    <cellStyle name="Hyperlink 31" xfId="6240" hidden="1"/>
    <cellStyle name="Hyperlink 31" xfId="6466" hidden="1"/>
    <cellStyle name="Hyperlink 31" xfId="6845" hidden="1"/>
    <cellStyle name="Hyperlink 31" xfId="7068" hidden="1"/>
    <cellStyle name="Hyperlink 31" xfId="3868" hidden="1"/>
    <cellStyle name="Hyperlink 31" xfId="7297" hidden="1"/>
    <cellStyle name="Hyperlink 31" xfId="7626" hidden="1"/>
    <cellStyle name="Hyperlink 31" xfId="7852" hidden="1"/>
    <cellStyle name="Hyperlink 31" xfId="4102" hidden="1"/>
    <cellStyle name="Hyperlink 31" xfId="8613" hidden="1"/>
    <cellStyle name="Hyperlink 31" xfId="8844" hidden="1"/>
    <cellStyle name="Hyperlink 31" xfId="9047" hidden="1"/>
    <cellStyle name="Hyperlink 31" xfId="9285" hidden="1"/>
    <cellStyle name="Hyperlink 31" xfId="9524" hidden="1"/>
    <cellStyle name="Hyperlink 31" xfId="9763" hidden="1"/>
    <cellStyle name="Hyperlink 31" xfId="9993" hidden="1"/>
    <cellStyle name="Hyperlink 31" xfId="10232" hidden="1"/>
    <cellStyle name="Hyperlink 31" xfId="10452" hidden="1"/>
    <cellStyle name="Hyperlink 31" xfId="10826" hidden="1"/>
    <cellStyle name="Hyperlink 31" xfId="11047" hidden="1"/>
    <cellStyle name="Hyperlink 31" xfId="4488" hidden="1"/>
    <cellStyle name="Hyperlink 31" xfId="11486" hidden="1"/>
    <cellStyle name="Hyperlink 31" xfId="11717" hidden="1"/>
    <cellStyle name="Hyperlink 31" xfId="11920" hidden="1"/>
    <cellStyle name="Hyperlink 31" xfId="12165" hidden="1"/>
    <cellStyle name="Hyperlink 31" xfId="12409" hidden="1"/>
    <cellStyle name="Hyperlink 31" xfId="12654" hidden="1"/>
    <cellStyle name="Hyperlink 31" xfId="12892" hidden="1"/>
    <cellStyle name="Hyperlink 31" xfId="13137" hidden="1"/>
    <cellStyle name="Hyperlink 31" xfId="13361" hidden="1"/>
    <cellStyle name="Hyperlink 31" xfId="13742" hidden="1"/>
    <cellStyle name="Hyperlink 31" xfId="13967" hidden="1"/>
    <cellStyle name="Hyperlink 31" xfId="14461" hidden="1"/>
    <cellStyle name="Hyperlink 31" xfId="14676" hidden="1"/>
    <cellStyle name="Hyperlink 31" xfId="14873" hidden="1"/>
    <cellStyle name="Hyperlink 31" xfId="15091" hidden="1"/>
    <cellStyle name="Hyperlink 31" xfId="15312" hidden="1"/>
    <cellStyle name="Hyperlink 31" xfId="15531" hidden="1"/>
    <cellStyle name="Hyperlink 31" xfId="15747" hidden="1"/>
    <cellStyle name="Hyperlink 31" xfId="15966" hidden="1"/>
    <cellStyle name="Hyperlink 31" xfId="16176" hidden="1"/>
    <cellStyle name="Hyperlink 31" xfId="16530" hidden="1"/>
    <cellStyle name="Hyperlink 31" xfId="16743" hidden="1"/>
    <cellStyle name="Hyperlink 31" xfId="16949" hidden="1"/>
    <cellStyle name="Hyperlink 31" xfId="17159" hidden="1"/>
    <cellStyle name="Hyperlink 31" xfId="17353" hidden="1"/>
    <cellStyle name="Hyperlink 31" xfId="17562" hidden="1"/>
    <cellStyle name="Hyperlink 31" xfId="17772" hidden="1"/>
    <cellStyle name="Hyperlink 31" xfId="17983" hidden="1"/>
    <cellStyle name="Hyperlink 31" xfId="18192" hidden="1"/>
    <cellStyle name="Hyperlink 31" xfId="18401" hidden="1"/>
    <cellStyle name="Hyperlink 31" xfId="18610" hidden="1"/>
    <cellStyle name="Hyperlink 31" xfId="18958" hidden="1"/>
    <cellStyle name="Hyperlink 31" xfId="19166" hidden="1"/>
    <cellStyle name="Hyperlink 31" xfId="19723" hidden="1"/>
    <cellStyle name="Hyperlink 31" xfId="19930" hidden="1"/>
    <cellStyle name="Hyperlink 31" xfId="20124" hidden="1"/>
    <cellStyle name="Hyperlink 31" xfId="20331" hidden="1"/>
    <cellStyle name="Hyperlink 31" xfId="20538" hidden="1"/>
    <cellStyle name="Hyperlink 31" xfId="20745" hidden="1"/>
    <cellStyle name="Hyperlink 31" xfId="20951" hidden="1"/>
    <cellStyle name="Hyperlink 31" xfId="21158" hidden="1"/>
    <cellStyle name="Hyperlink 31" xfId="21364" hidden="1"/>
    <cellStyle name="Hyperlink 31" xfId="21709" hidden="1"/>
    <cellStyle name="Hyperlink 31" xfId="21916" hidden="1"/>
    <cellStyle name="Hyperlink 31" xfId="22940" hidden="1"/>
    <cellStyle name="Hyperlink 31" xfId="23172" hidden="1"/>
    <cellStyle name="Hyperlink 31" xfId="23376" hidden="1"/>
    <cellStyle name="Hyperlink 31" xfId="23617" hidden="1"/>
    <cellStyle name="Hyperlink 31" xfId="23858" hidden="1"/>
    <cellStyle name="Hyperlink 31" xfId="24100" hidden="1"/>
    <cellStyle name="Hyperlink 31" xfId="24334" hidden="1"/>
    <cellStyle name="Hyperlink 31" xfId="24577" hidden="1"/>
    <cellStyle name="Hyperlink 31" xfId="24802" hidden="1"/>
    <cellStyle name="Hyperlink 31" xfId="25181" hidden="1"/>
    <cellStyle name="Hyperlink 31" xfId="25403" hidden="1"/>
    <cellStyle name="Hyperlink 31" xfId="22219" hidden="1"/>
    <cellStyle name="Hyperlink 31" xfId="25631" hidden="1"/>
    <cellStyle name="Hyperlink 31" xfId="25957" hidden="1"/>
    <cellStyle name="Hyperlink 31" xfId="26183" hidden="1"/>
    <cellStyle name="Hyperlink 31" xfId="22451" hidden="1"/>
    <cellStyle name="Hyperlink 31" xfId="26931" hidden="1"/>
    <cellStyle name="Hyperlink 31" xfId="27142" hidden="1"/>
    <cellStyle name="Hyperlink 31" xfId="27345" hidden="1"/>
    <cellStyle name="Hyperlink 31" xfId="27580" hidden="1"/>
    <cellStyle name="Hyperlink 31" xfId="27816" hidden="1"/>
    <cellStyle name="Hyperlink 31" xfId="28052" hidden="1"/>
    <cellStyle name="Hyperlink 31" xfId="28279" hidden="1"/>
    <cellStyle name="Hyperlink 31" xfId="28515" hidden="1"/>
    <cellStyle name="Hyperlink 31" xfId="28734" hidden="1"/>
    <cellStyle name="Hyperlink 31" xfId="29103" hidden="1"/>
    <cellStyle name="Hyperlink 31" xfId="29322" hidden="1"/>
    <cellStyle name="Hyperlink 31" xfId="22837" hidden="1"/>
    <cellStyle name="Hyperlink 31" xfId="29733" hidden="1"/>
    <cellStyle name="Hyperlink 31" xfId="29941" hidden="1"/>
    <cellStyle name="Hyperlink 31" xfId="30135" hidden="1"/>
    <cellStyle name="Hyperlink 31" xfId="30344" hidden="1"/>
    <cellStyle name="Hyperlink 31" xfId="30552" hidden="1"/>
    <cellStyle name="Hyperlink 31" xfId="30761" hidden="1"/>
    <cellStyle name="Hyperlink 31" xfId="30967" hidden="1"/>
    <cellStyle name="Hyperlink 31" xfId="31176" hidden="1"/>
    <cellStyle name="Hyperlink 31" xfId="31382" hidden="1"/>
    <cellStyle name="Hyperlink 31" xfId="31727" hidden="1"/>
    <cellStyle name="Hyperlink 31" xfId="31934" hidden="1"/>
    <cellStyle name="Hyperlink 31" xfId="32402" hidden="1"/>
    <cellStyle name="Hyperlink 31" xfId="32615" hidden="1"/>
    <cellStyle name="Hyperlink 31" xfId="32811" hidden="1"/>
    <cellStyle name="Hyperlink 31" xfId="33025" hidden="1"/>
    <cellStyle name="Hyperlink 31" xfId="33240" hidden="1"/>
    <cellStyle name="Hyperlink 31" xfId="33455" hidden="1"/>
    <cellStyle name="Hyperlink 31" xfId="33668" hidden="1"/>
    <cellStyle name="Hyperlink 31" xfId="33883" hidden="1"/>
    <cellStyle name="Hyperlink 31" xfId="34092" hidden="1"/>
    <cellStyle name="Hyperlink 31" xfId="34443" hidden="1"/>
    <cellStyle name="Hyperlink 31" xfId="34654" hidden="1"/>
    <cellStyle name="Hyperlink 31" xfId="34858" hidden="1"/>
    <cellStyle name="Hyperlink 31" xfId="35066" hidden="1"/>
    <cellStyle name="Hyperlink 31" xfId="35260" hidden="1"/>
    <cellStyle name="Hyperlink 31" xfId="35467" hidden="1"/>
    <cellStyle name="Hyperlink 31" xfId="35675" hidden="1"/>
    <cellStyle name="Hyperlink 31" xfId="35883" hidden="1"/>
    <cellStyle name="Hyperlink 31" xfId="36090" hidden="1"/>
    <cellStyle name="Hyperlink 31" xfId="36298" hidden="1"/>
    <cellStyle name="Hyperlink 31" xfId="36505" hidden="1"/>
    <cellStyle name="Hyperlink 31" xfId="36851" hidden="1"/>
    <cellStyle name="Hyperlink 31" xfId="37058" hidden="1"/>
    <cellStyle name="Hyperlink 32" xfId="1051" hidden="1"/>
    <cellStyle name="Hyperlink 32" xfId="1286" hidden="1"/>
    <cellStyle name="Hyperlink 32" xfId="1490" hidden="1"/>
    <cellStyle name="Hyperlink 32" xfId="1736" hidden="1"/>
    <cellStyle name="Hyperlink 32" xfId="1984" hidden="1"/>
    <cellStyle name="Hyperlink 32" xfId="2231" hidden="1"/>
    <cellStyle name="Hyperlink 32" xfId="2469" hidden="1"/>
    <cellStyle name="Hyperlink 32" xfId="2716" hidden="1"/>
    <cellStyle name="Hyperlink 32" xfId="2943" hidden="1"/>
    <cellStyle name="Hyperlink 32" xfId="3324" hidden="1"/>
    <cellStyle name="Hyperlink 32" xfId="3549" hidden="1"/>
    <cellStyle name="Hyperlink 32" xfId="4593" hidden="1"/>
    <cellStyle name="Hyperlink 32" xfId="4826" hidden="1"/>
    <cellStyle name="Hyperlink 32" xfId="5030" hidden="1"/>
    <cellStyle name="Hyperlink 32" xfId="5273" hidden="1"/>
    <cellStyle name="Hyperlink 32" xfId="5518" hidden="1"/>
    <cellStyle name="Hyperlink 32" xfId="5761" hidden="1"/>
    <cellStyle name="Hyperlink 32" xfId="5997" hidden="1"/>
    <cellStyle name="Hyperlink 32" xfId="6242" hidden="1"/>
    <cellStyle name="Hyperlink 32" xfId="6468" hidden="1"/>
    <cellStyle name="Hyperlink 32" xfId="6847" hidden="1"/>
    <cellStyle name="Hyperlink 32" xfId="7070" hidden="1"/>
    <cellStyle name="Hyperlink 32" xfId="3866" hidden="1"/>
    <cellStyle name="Hyperlink 32" xfId="7299" hidden="1"/>
    <cellStyle name="Hyperlink 32" xfId="7628" hidden="1"/>
    <cellStyle name="Hyperlink 32" xfId="7854" hidden="1"/>
    <cellStyle name="Hyperlink 32" xfId="4461" hidden="1"/>
    <cellStyle name="Hyperlink 32" xfId="8615" hidden="1"/>
    <cellStyle name="Hyperlink 32" xfId="8846" hidden="1"/>
    <cellStyle name="Hyperlink 32" xfId="9049" hidden="1"/>
    <cellStyle name="Hyperlink 32" xfId="9287" hidden="1"/>
    <cellStyle name="Hyperlink 32" xfId="9526" hidden="1"/>
    <cellStyle name="Hyperlink 32" xfId="9765" hidden="1"/>
    <cellStyle name="Hyperlink 32" xfId="9995" hidden="1"/>
    <cellStyle name="Hyperlink 32" xfId="10234" hidden="1"/>
    <cellStyle name="Hyperlink 32" xfId="10454" hidden="1"/>
    <cellStyle name="Hyperlink 32" xfId="10828" hidden="1"/>
    <cellStyle name="Hyperlink 32" xfId="11049" hidden="1"/>
    <cellStyle name="Hyperlink 32" xfId="6774" hidden="1"/>
    <cellStyle name="Hyperlink 32" xfId="11488" hidden="1"/>
    <cellStyle name="Hyperlink 32" xfId="11719" hidden="1"/>
    <cellStyle name="Hyperlink 32" xfId="11922" hidden="1"/>
    <cellStyle name="Hyperlink 32" xfId="12167" hidden="1"/>
    <cellStyle name="Hyperlink 32" xfId="12411" hidden="1"/>
    <cellStyle name="Hyperlink 32" xfId="12656" hidden="1"/>
    <cellStyle name="Hyperlink 32" xfId="12894" hidden="1"/>
    <cellStyle name="Hyperlink 32" xfId="13139" hidden="1"/>
    <cellStyle name="Hyperlink 32" xfId="13363" hidden="1"/>
    <cellStyle name="Hyperlink 32" xfId="13744" hidden="1"/>
    <cellStyle name="Hyperlink 32" xfId="13969" hidden="1"/>
    <cellStyle name="Hyperlink 32" xfId="14463" hidden="1"/>
    <cellStyle name="Hyperlink 32" xfId="14678" hidden="1"/>
    <cellStyle name="Hyperlink 32" xfId="14875" hidden="1"/>
    <cellStyle name="Hyperlink 32" xfId="15093" hidden="1"/>
    <cellStyle name="Hyperlink 32" xfId="15314" hidden="1"/>
    <cellStyle name="Hyperlink 32" xfId="15533" hidden="1"/>
    <cellStyle name="Hyperlink 32" xfId="15749" hidden="1"/>
    <cellStyle name="Hyperlink 32" xfId="15968" hidden="1"/>
    <cellStyle name="Hyperlink 32" xfId="16178" hidden="1"/>
    <cellStyle name="Hyperlink 32" xfId="16532" hidden="1"/>
    <cellStyle name="Hyperlink 32" xfId="16745" hidden="1"/>
    <cellStyle name="Hyperlink 32" xfId="16951" hidden="1"/>
    <cellStyle name="Hyperlink 32" xfId="17161" hidden="1"/>
    <cellStyle name="Hyperlink 32" xfId="17355" hidden="1"/>
    <cellStyle name="Hyperlink 32" xfId="17564" hidden="1"/>
    <cellStyle name="Hyperlink 32" xfId="17774" hidden="1"/>
    <cellStyle name="Hyperlink 32" xfId="17985" hidden="1"/>
    <cellStyle name="Hyperlink 32" xfId="18194" hidden="1"/>
    <cellStyle name="Hyperlink 32" xfId="18403" hidden="1"/>
    <cellStyle name="Hyperlink 32" xfId="18612" hidden="1"/>
    <cellStyle name="Hyperlink 32" xfId="18960" hidden="1"/>
    <cellStyle name="Hyperlink 32" xfId="19168" hidden="1"/>
    <cellStyle name="Hyperlink 32" xfId="19725" hidden="1"/>
    <cellStyle name="Hyperlink 32" xfId="19932" hidden="1"/>
    <cellStyle name="Hyperlink 32" xfId="20126" hidden="1"/>
    <cellStyle name="Hyperlink 32" xfId="20333" hidden="1"/>
    <cellStyle name="Hyperlink 32" xfId="20540" hidden="1"/>
    <cellStyle name="Hyperlink 32" xfId="20747" hidden="1"/>
    <cellStyle name="Hyperlink 32" xfId="20953" hidden="1"/>
    <cellStyle name="Hyperlink 32" xfId="21160" hidden="1"/>
    <cellStyle name="Hyperlink 32" xfId="21366" hidden="1"/>
    <cellStyle name="Hyperlink 32" xfId="21711" hidden="1"/>
    <cellStyle name="Hyperlink 32" xfId="21918" hidden="1"/>
    <cellStyle name="Hyperlink 32" xfId="22942" hidden="1"/>
    <cellStyle name="Hyperlink 32" xfId="23174" hidden="1"/>
    <cellStyle name="Hyperlink 32" xfId="23378" hidden="1"/>
    <cellStyle name="Hyperlink 32" xfId="23619" hidden="1"/>
    <cellStyle name="Hyperlink 32" xfId="23860" hidden="1"/>
    <cellStyle name="Hyperlink 32" xfId="24102" hidden="1"/>
    <cellStyle name="Hyperlink 32" xfId="24336" hidden="1"/>
    <cellStyle name="Hyperlink 32" xfId="24579" hidden="1"/>
    <cellStyle name="Hyperlink 32" xfId="24804" hidden="1"/>
    <cellStyle name="Hyperlink 32" xfId="25183" hidden="1"/>
    <cellStyle name="Hyperlink 32" xfId="25405" hidden="1"/>
    <cellStyle name="Hyperlink 32" xfId="22217" hidden="1"/>
    <cellStyle name="Hyperlink 32" xfId="25633" hidden="1"/>
    <cellStyle name="Hyperlink 32" xfId="25959" hidden="1"/>
    <cellStyle name="Hyperlink 32" xfId="26185" hidden="1"/>
    <cellStyle name="Hyperlink 32" xfId="22810" hidden="1"/>
    <cellStyle name="Hyperlink 32" xfId="26933" hidden="1"/>
    <cellStyle name="Hyperlink 32" xfId="27144" hidden="1"/>
    <cellStyle name="Hyperlink 32" xfId="27347" hidden="1"/>
    <cellStyle name="Hyperlink 32" xfId="27582" hidden="1"/>
    <cellStyle name="Hyperlink 32" xfId="27818" hidden="1"/>
    <cellStyle name="Hyperlink 32" xfId="28054" hidden="1"/>
    <cellStyle name="Hyperlink 32" xfId="28281" hidden="1"/>
    <cellStyle name="Hyperlink 32" xfId="28517" hidden="1"/>
    <cellStyle name="Hyperlink 32" xfId="28736" hidden="1"/>
    <cellStyle name="Hyperlink 32" xfId="29105" hidden="1"/>
    <cellStyle name="Hyperlink 32" xfId="29324" hidden="1"/>
    <cellStyle name="Hyperlink 32" xfId="25110" hidden="1"/>
    <cellStyle name="Hyperlink 32" xfId="29735" hidden="1"/>
    <cellStyle name="Hyperlink 32" xfId="29943" hidden="1"/>
    <cellStyle name="Hyperlink 32" xfId="30137" hidden="1"/>
    <cellStyle name="Hyperlink 32" xfId="30346" hidden="1"/>
    <cellStyle name="Hyperlink 32" xfId="30554" hidden="1"/>
    <cellStyle name="Hyperlink 32" xfId="30763" hidden="1"/>
    <cellStyle name="Hyperlink 32" xfId="30969" hidden="1"/>
    <cellStyle name="Hyperlink 32" xfId="31178" hidden="1"/>
    <cellStyle name="Hyperlink 32" xfId="31384" hidden="1"/>
    <cellStyle name="Hyperlink 32" xfId="31729" hidden="1"/>
    <cellStyle name="Hyperlink 32" xfId="31936" hidden="1"/>
    <cellStyle name="Hyperlink 32" xfId="32404" hidden="1"/>
    <cellStyle name="Hyperlink 32" xfId="32617" hidden="1"/>
    <cellStyle name="Hyperlink 32" xfId="32813" hidden="1"/>
    <cellStyle name="Hyperlink 32" xfId="33027" hidden="1"/>
    <cellStyle name="Hyperlink 32" xfId="33242" hidden="1"/>
    <cellStyle name="Hyperlink 32" xfId="33457" hidden="1"/>
    <cellStyle name="Hyperlink 32" xfId="33670" hidden="1"/>
    <cellStyle name="Hyperlink 32" xfId="33885" hidden="1"/>
    <cellStyle name="Hyperlink 32" xfId="34094" hidden="1"/>
    <cellStyle name="Hyperlink 32" xfId="34445" hidden="1"/>
    <cellStyle name="Hyperlink 32" xfId="34656" hidden="1"/>
    <cellStyle name="Hyperlink 32" xfId="34860" hidden="1"/>
    <cellStyle name="Hyperlink 32" xfId="35068" hidden="1"/>
    <cellStyle name="Hyperlink 32" xfId="35262" hidden="1"/>
    <cellStyle name="Hyperlink 32" xfId="35469" hidden="1"/>
    <cellStyle name="Hyperlink 32" xfId="35677" hidden="1"/>
    <cellStyle name="Hyperlink 32" xfId="35885" hidden="1"/>
    <cellStyle name="Hyperlink 32" xfId="36092" hidden="1"/>
    <cellStyle name="Hyperlink 32" xfId="36300" hidden="1"/>
    <cellStyle name="Hyperlink 32" xfId="36507" hidden="1"/>
    <cellStyle name="Hyperlink 32" xfId="36853" hidden="1"/>
    <cellStyle name="Hyperlink 32" xfId="37060" hidden="1"/>
    <cellStyle name="Hyperlink 33" xfId="1053" hidden="1"/>
    <cellStyle name="Hyperlink 33" xfId="1288" hidden="1"/>
    <cellStyle name="Hyperlink 33" xfId="1492" hidden="1"/>
    <cellStyle name="Hyperlink 33" xfId="1738" hidden="1"/>
    <cellStyle name="Hyperlink 33" xfId="1986" hidden="1"/>
    <cellStyle name="Hyperlink 33" xfId="2233" hidden="1"/>
    <cellStyle name="Hyperlink 33" xfId="2471" hidden="1"/>
    <cellStyle name="Hyperlink 33" xfId="2718" hidden="1"/>
    <cellStyle name="Hyperlink 33" xfId="2945" hidden="1"/>
    <cellStyle name="Hyperlink 33" xfId="3326" hidden="1"/>
    <cellStyle name="Hyperlink 33" xfId="3551" hidden="1"/>
    <cellStyle name="Hyperlink 33" xfId="4595" hidden="1"/>
    <cellStyle name="Hyperlink 33" xfId="4828" hidden="1"/>
    <cellStyle name="Hyperlink 33" xfId="5032" hidden="1"/>
    <cellStyle name="Hyperlink 33" xfId="5275" hidden="1"/>
    <cellStyle name="Hyperlink 33" xfId="5520" hidden="1"/>
    <cellStyle name="Hyperlink 33" xfId="5763" hidden="1"/>
    <cellStyle name="Hyperlink 33" xfId="5999" hidden="1"/>
    <cellStyle name="Hyperlink 33" xfId="6244" hidden="1"/>
    <cellStyle name="Hyperlink 33" xfId="6470" hidden="1"/>
    <cellStyle name="Hyperlink 33" xfId="6849" hidden="1"/>
    <cellStyle name="Hyperlink 33" xfId="7072" hidden="1"/>
    <cellStyle name="Hyperlink 33" xfId="3864" hidden="1"/>
    <cellStyle name="Hyperlink 33" xfId="7301" hidden="1"/>
    <cellStyle name="Hyperlink 33" xfId="7630" hidden="1"/>
    <cellStyle name="Hyperlink 33" xfId="7856" hidden="1"/>
    <cellStyle name="Hyperlink 33" xfId="4524" hidden="1"/>
    <cellStyle name="Hyperlink 33" xfId="8617" hidden="1"/>
    <cellStyle name="Hyperlink 33" xfId="8848" hidden="1"/>
    <cellStyle name="Hyperlink 33" xfId="9051" hidden="1"/>
    <cellStyle name="Hyperlink 33" xfId="9289" hidden="1"/>
    <cellStyle name="Hyperlink 33" xfId="9528" hidden="1"/>
    <cellStyle name="Hyperlink 33" xfId="9767" hidden="1"/>
    <cellStyle name="Hyperlink 33" xfId="9997" hidden="1"/>
    <cellStyle name="Hyperlink 33" xfId="10236" hidden="1"/>
    <cellStyle name="Hyperlink 33" xfId="10456" hidden="1"/>
    <cellStyle name="Hyperlink 33" xfId="10830" hidden="1"/>
    <cellStyle name="Hyperlink 33" xfId="11051" hidden="1"/>
    <cellStyle name="Hyperlink 33" xfId="5200" hidden="1"/>
    <cellStyle name="Hyperlink 33" xfId="11490" hidden="1"/>
    <cellStyle name="Hyperlink 33" xfId="11721" hidden="1"/>
    <cellStyle name="Hyperlink 33" xfId="11924" hidden="1"/>
    <cellStyle name="Hyperlink 33" xfId="12169" hidden="1"/>
    <cellStyle name="Hyperlink 33" xfId="12413" hidden="1"/>
    <cellStyle name="Hyperlink 33" xfId="12658" hidden="1"/>
    <cellStyle name="Hyperlink 33" xfId="12896" hidden="1"/>
    <cellStyle name="Hyperlink 33" xfId="13141" hidden="1"/>
    <cellStyle name="Hyperlink 33" xfId="13365" hidden="1"/>
    <cellStyle name="Hyperlink 33" xfId="13746" hidden="1"/>
    <cellStyle name="Hyperlink 33" xfId="13971" hidden="1"/>
    <cellStyle name="Hyperlink 33" xfId="14465" hidden="1"/>
    <cellStyle name="Hyperlink 33" xfId="14680" hidden="1"/>
    <cellStyle name="Hyperlink 33" xfId="14877" hidden="1"/>
    <cellStyle name="Hyperlink 33" xfId="15095" hidden="1"/>
    <cellStyle name="Hyperlink 33" xfId="15316" hidden="1"/>
    <cellStyle name="Hyperlink 33" xfId="15535" hidden="1"/>
    <cellStyle name="Hyperlink 33" xfId="15751" hidden="1"/>
    <cellStyle name="Hyperlink 33" xfId="15970" hidden="1"/>
    <cellStyle name="Hyperlink 33" xfId="16180" hidden="1"/>
    <cellStyle name="Hyperlink 33" xfId="16534" hidden="1"/>
    <cellStyle name="Hyperlink 33" xfId="16747" hidden="1"/>
    <cellStyle name="Hyperlink 33" xfId="16953" hidden="1"/>
    <cellStyle name="Hyperlink 33" xfId="17163" hidden="1"/>
    <cellStyle name="Hyperlink 33" xfId="17357" hidden="1"/>
    <cellStyle name="Hyperlink 33" xfId="17566" hidden="1"/>
    <cellStyle name="Hyperlink 33" xfId="17776" hidden="1"/>
    <cellStyle name="Hyperlink 33" xfId="17987" hidden="1"/>
    <cellStyle name="Hyperlink 33" xfId="18196" hidden="1"/>
    <cellStyle name="Hyperlink 33" xfId="18405" hidden="1"/>
    <cellStyle name="Hyperlink 33" xfId="18614" hidden="1"/>
    <cellStyle name="Hyperlink 33" xfId="18962" hidden="1"/>
    <cellStyle name="Hyperlink 33" xfId="19170" hidden="1"/>
    <cellStyle name="Hyperlink 33" xfId="19727" hidden="1"/>
    <cellStyle name="Hyperlink 33" xfId="19934" hidden="1"/>
    <cellStyle name="Hyperlink 33" xfId="20128" hidden="1"/>
    <cellStyle name="Hyperlink 33" xfId="20335" hidden="1"/>
    <cellStyle name="Hyperlink 33" xfId="20542" hidden="1"/>
    <cellStyle name="Hyperlink 33" xfId="20749" hidden="1"/>
    <cellStyle name="Hyperlink 33" xfId="20955" hidden="1"/>
    <cellStyle name="Hyperlink 33" xfId="21162" hidden="1"/>
    <cellStyle name="Hyperlink 33" xfId="21368" hidden="1"/>
    <cellStyle name="Hyperlink 33" xfId="21713" hidden="1"/>
    <cellStyle name="Hyperlink 33" xfId="21920" hidden="1"/>
    <cellStyle name="Hyperlink 33" xfId="22944" hidden="1"/>
    <cellStyle name="Hyperlink 33" xfId="23176" hidden="1"/>
    <cellStyle name="Hyperlink 33" xfId="23380" hidden="1"/>
    <cellStyle name="Hyperlink 33" xfId="23621" hidden="1"/>
    <cellStyle name="Hyperlink 33" xfId="23862" hidden="1"/>
    <cellStyle name="Hyperlink 33" xfId="24104" hidden="1"/>
    <cellStyle name="Hyperlink 33" xfId="24338" hidden="1"/>
    <cellStyle name="Hyperlink 33" xfId="24581" hidden="1"/>
    <cellStyle name="Hyperlink 33" xfId="24806" hidden="1"/>
    <cellStyle name="Hyperlink 33" xfId="25185" hidden="1"/>
    <cellStyle name="Hyperlink 33" xfId="25407" hidden="1"/>
    <cellStyle name="Hyperlink 33" xfId="22215" hidden="1"/>
    <cellStyle name="Hyperlink 33" xfId="25635" hidden="1"/>
    <cellStyle name="Hyperlink 33" xfId="25961" hidden="1"/>
    <cellStyle name="Hyperlink 33" xfId="26187" hidden="1"/>
    <cellStyle name="Hyperlink 33" xfId="22873" hidden="1"/>
    <cellStyle name="Hyperlink 33" xfId="26935" hidden="1"/>
    <cellStyle name="Hyperlink 33" xfId="27146" hidden="1"/>
    <cellStyle name="Hyperlink 33" xfId="27349" hidden="1"/>
    <cellStyle name="Hyperlink 33" xfId="27584" hidden="1"/>
    <cellStyle name="Hyperlink 33" xfId="27820" hidden="1"/>
    <cellStyle name="Hyperlink 33" xfId="28056" hidden="1"/>
    <cellStyle name="Hyperlink 33" xfId="28283" hidden="1"/>
    <cellStyle name="Hyperlink 33" xfId="28519" hidden="1"/>
    <cellStyle name="Hyperlink 33" xfId="28738" hidden="1"/>
    <cellStyle name="Hyperlink 33" xfId="29107" hidden="1"/>
    <cellStyle name="Hyperlink 33" xfId="29326" hidden="1"/>
    <cellStyle name="Hyperlink 33" xfId="23546" hidden="1"/>
    <cellStyle name="Hyperlink 33" xfId="29737" hidden="1"/>
    <cellStyle name="Hyperlink 33" xfId="29945" hidden="1"/>
    <cellStyle name="Hyperlink 33" xfId="30139" hidden="1"/>
    <cellStyle name="Hyperlink 33" xfId="30348" hidden="1"/>
    <cellStyle name="Hyperlink 33" xfId="30556" hidden="1"/>
    <cellStyle name="Hyperlink 33" xfId="30765" hidden="1"/>
    <cellStyle name="Hyperlink 33" xfId="30971" hidden="1"/>
    <cellStyle name="Hyperlink 33" xfId="31180" hidden="1"/>
    <cellStyle name="Hyperlink 33" xfId="31386" hidden="1"/>
    <cellStyle name="Hyperlink 33" xfId="31731" hidden="1"/>
    <cellStyle name="Hyperlink 33" xfId="31938" hidden="1"/>
    <cellStyle name="Hyperlink 33" xfId="32406" hidden="1"/>
    <cellStyle name="Hyperlink 33" xfId="32619" hidden="1"/>
    <cellStyle name="Hyperlink 33" xfId="32815" hidden="1"/>
    <cellStyle name="Hyperlink 33" xfId="33029" hidden="1"/>
    <cellStyle name="Hyperlink 33" xfId="33244" hidden="1"/>
    <cellStyle name="Hyperlink 33" xfId="33459" hidden="1"/>
    <cellStyle name="Hyperlink 33" xfId="33672" hidden="1"/>
    <cellStyle name="Hyperlink 33" xfId="33887" hidden="1"/>
    <cellStyle name="Hyperlink 33" xfId="34096" hidden="1"/>
    <cellStyle name="Hyperlink 33" xfId="34447" hidden="1"/>
    <cellStyle name="Hyperlink 33" xfId="34658" hidden="1"/>
    <cellStyle name="Hyperlink 33" xfId="34862" hidden="1"/>
    <cellStyle name="Hyperlink 33" xfId="35070" hidden="1"/>
    <cellStyle name="Hyperlink 33" xfId="35264" hidden="1"/>
    <cellStyle name="Hyperlink 33" xfId="35471" hidden="1"/>
    <cellStyle name="Hyperlink 33" xfId="35679" hidden="1"/>
    <cellStyle name="Hyperlink 33" xfId="35887" hidden="1"/>
    <cellStyle name="Hyperlink 33" xfId="36094" hidden="1"/>
    <cellStyle name="Hyperlink 33" xfId="36302" hidden="1"/>
    <cellStyle name="Hyperlink 33" xfId="36509" hidden="1"/>
    <cellStyle name="Hyperlink 33" xfId="36855" hidden="1"/>
    <cellStyle name="Hyperlink 33" xfId="37062" hidden="1"/>
    <cellStyle name="Hyperlink 34" xfId="1055" hidden="1"/>
    <cellStyle name="Hyperlink 34" xfId="1290" hidden="1"/>
    <cellStyle name="Hyperlink 34" xfId="1494" hidden="1"/>
    <cellStyle name="Hyperlink 34" xfId="1740" hidden="1"/>
    <cellStyle name="Hyperlink 34" xfId="1988" hidden="1"/>
    <cellStyle name="Hyperlink 34" xfId="2235" hidden="1"/>
    <cellStyle name="Hyperlink 34" xfId="2473" hidden="1"/>
    <cellStyle name="Hyperlink 34" xfId="2720" hidden="1"/>
    <cellStyle name="Hyperlink 34" xfId="2947" hidden="1"/>
    <cellStyle name="Hyperlink 34" xfId="3328" hidden="1"/>
    <cellStyle name="Hyperlink 34" xfId="3553" hidden="1"/>
    <cellStyle name="Hyperlink 34" xfId="4597" hidden="1"/>
    <cellStyle name="Hyperlink 34" xfId="4830" hidden="1"/>
    <cellStyle name="Hyperlink 34" xfId="5034" hidden="1"/>
    <cellStyle name="Hyperlink 34" xfId="5277" hidden="1"/>
    <cellStyle name="Hyperlink 34" xfId="5522" hidden="1"/>
    <cellStyle name="Hyperlink 34" xfId="5765" hidden="1"/>
    <cellStyle name="Hyperlink 34" xfId="6001" hidden="1"/>
    <cellStyle name="Hyperlink 34" xfId="6246" hidden="1"/>
    <cellStyle name="Hyperlink 34" xfId="6472" hidden="1"/>
    <cellStyle name="Hyperlink 34" xfId="6851" hidden="1"/>
    <cellStyle name="Hyperlink 34" xfId="7074" hidden="1"/>
    <cellStyle name="Hyperlink 34" xfId="515" hidden="1"/>
    <cellStyle name="Hyperlink 34" xfId="7303" hidden="1"/>
    <cellStyle name="Hyperlink 34" xfId="7632" hidden="1"/>
    <cellStyle name="Hyperlink 34" xfId="7858" hidden="1"/>
    <cellStyle name="Hyperlink 34" xfId="6335" hidden="1"/>
    <cellStyle name="Hyperlink 34" xfId="8619" hidden="1"/>
    <cellStyle name="Hyperlink 34" xfId="8850" hidden="1"/>
    <cellStyle name="Hyperlink 34" xfId="9053" hidden="1"/>
    <cellStyle name="Hyperlink 34" xfId="9291" hidden="1"/>
    <cellStyle name="Hyperlink 34" xfId="9530" hidden="1"/>
    <cellStyle name="Hyperlink 34" xfId="9769" hidden="1"/>
    <cellStyle name="Hyperlink 34" xfId="9999" hidden="1"/>
    <cellStyle name="Hyperlink 34" xfId="10238" hidden="1"/>
    <cellStyle name="Hyperlink 34" xfId="10458" hidden="1"/>
    <cellStyle name="Hyperlink 34" xfId="10832" hidden="1"/>
    <cellStyle name="Hyperlink 34" xfId="11053" hidden="1"/>
    <cellStyle name="Hyperlink 34" xfId="5687" hidden="1"/>
    <cellStyle name="Hyperlink 34" xfId="11492" hidden="1"/>
    <cellStyle name="Hyperlink 34" xfId="11723" hidden="1"/>
    <cellStyle name="Hyperlink 34" xfId="11926" hidden="1"/>
    <cellStyle name="Hyperlink 34" xfId="12171" hidden="1"/>
    <cellStyle name="Hyperlink 34" xfId="12415" hidden="1"/>
    <cellStyle name="Hyperlink 34" xfId="12660" hidden="1"/>
    <cellStyle name="Hyperlink 34" xfId="12898" hidden="1"/>
    <cellStyle name="Hyperlink 34" xfId="13143" hidden="1"/>
    <cellStyle name="Hyperlink 34" xfId="13367" hidden="1"/>
    <cellStyle name="Hyperlink 34" xfId="13748" hidden="1"/>
    <cellStyle name="Hyperlink 34" xfId="13973" hidden="1"/>
    <cellStyle name="Hyperlink 34" xfId="14467" hidden="1"/>
    <cellStyle name="Hyperlink 34" xfId="14682" hidden="1"/>
    <cellStyle name="Hyperlink 34" xfId="14879" hidden="1"/>
    <cellStyle name="Hyperlink 34" xfId="15097" hidden="1"/>
    <cellStyle name="Hyperlink 34" xfId="15318" hidden="1"/>
    <cellStyle name="Hyperlink 34" xfId="15537" hidden="1"/>
    <cellStyle name="Hyperlink 34" xfId="15753" hidden="1"/>
    <cellStyle name="Hyperlink 34" xfId="15972" hidden="1"/>
    <cellStyle name="Hyperlink 34" xfId="16182" hidden="1"/>
    <cellStyle name="Hyperlink 34" xfId="16536" hidden="1"/>
    <cellStyle name="Hyperlink 34" xfId="16749" hidden="1"/>
    <cellStyle name="Hyperlink 34" xfId="16955" hidden="1"/>
    <cellStyle name="Hyperlink 34" xfId="17165" hidden="1"/>
    <cellStyle name="Hyperlink 34" xfId="17359" hidden="1"/>
    <cellStyle name="Hyperlink 34" xfId="17568" hidden="1"/>
    <cellStyle name="Hyperlink 34" xfId="17778" hidden="1"/>
    <cellStyle name="Hyperlink 34" xfId="17989" hidden="1"/>
    <cellStyle name="Hyperlink 34" xfId="18198" hidden="1"/>
    <cellStyle name="Hyperlink 34" xfId="18407" hidden="1"/>
    <cellStyle name="Hyperlink 34" xfId="18616" hidden="1"/>
    <cellStyle name="Hyperlink 34" xfId="18964" hidden="1"/>
    <cellStyle name="Hyperlink 34" xfId="19172" hidden="1"/>
    <cellStyle name="Hyperlink 34" xfId="19729" hidden="1"/>
    <cellStyle name="Hyperlink 34" xfId="19936" hidden="1"/>
    <cellStyle name="Hyperlink 34" xfId="20130" hidden="1"/>
    <cellStyle name="Hyperlink 34" xfId="20337" hidden="1"/>
    <cellStyle name="Hyperlink 34" xfId="20544" hidden="1"/>
    <cellStyle name="Hyperlink 34" xfId="20751" hidden="1"/>
    <cellStyle name="Hyperlink 34" xfId="20957" hidden="1"/>
    <cellStyle name="Hyperlink 34" xfId="21164" hidden="1"/>
    <cellStyle name="Hyperlink 34" xfId="21370" hidden="1"/>
    <cellStyle name="Hyperlink 34" xfId="21715" hidden="1"/>
    <cellStyle name="Hyperlink 34" xfId="21922" hidden="1"/>
    <cellStyle name="Hyperlink 34" xfId="22946" hidden="1"/>
    <cellStyle name="Hyperlink 34" xfId="23178" hidden="1"/>
    <cellStyle name="Hyperlink 34" xfId="23382" hidden="1"/>
    <cellStyle name="Hyperlink 34" xfId="23623" hidden="1"/>
    <cellStyle name="Hyperlink 34" xfId="23864" hidden="1"/>
    <cellStyle name="Hyperlink 34" xfId="24106" hidden="1"/>
    <cellStyle name="Hyperlink 34" xfId="24340" hidden="1"/>
    <cellStyle name="Hyperlink 34" xfId="24583" hidden="1"/>
    <cellStyle name="Hyperlink 34" xfId="24808" hidden="1"/>
    <cellStyle name="Hyperlink 34" xfId="25187" hidden="1"/>
    <cellStyle name="Hyperlink 34" xfId="25409" hidden="1"/>
    <cellStyle name="Hyperlink 34" xfId="549" hidden="1"/>
    <cellStyle name="Hyperlink 34" xfId="25637" hidden="1"/>
    <cellStyle name="Hyperlink 34" xfId="25963" hidden="1"/>
    <cellStyle name="Hyperlink 34" xfId="26189" hidden="1"/>
    <cellStyle name="Hyperlink 34" xfId="24671" hidden="1"/>
    <cellStyle name="Hyperlink 34" xfId="26937" hidden="1"/>
    <cellStyle name="Hyperlink 34" xfId="27148" hidden="1"/>
    <cellStyle name="Hyperlink 34" xfId="27351" hidden="1"/>
    <cellStyle name="Hyperlink 34" xfId="27586" hidden="1"/>
    <cellStyle name="Hyperlink 34" xfId="27822" hidden="1"/>
    <cellStyle name="Hyperlink 34" xfId="28058" hidden="1"/>
    <cellStyle name="Hyperlink 34" xfId="28285" hidden="1"/>
    <cellStyle name="Hyperlink 34" xfId="28521" hidden="1"/>
    <cellStyle name="Hyperlink 34" xfId="28740" hidden="1"/>
    <cellStyle name="Hyperlink 34" xfId="29109" hidden="1"/>
    <cellStyle name="Hyperlink 34" xfId="29328" hidden="1"/>
    <cellStyle name="Hyperlink 34" xfId="24028" hidden="1"/>
    <cellStyle name="Hyperlink 34" xfId="29739" hidden="1"/>
    <cellStyle name="Hyperlink 34" xfId="29947" hidden="1"/>
    <cellStyle name="Hyperlink 34" xfId="30141" hidden="1"/>
    <cellStyle name="Hyperlink 34" xfId="30350" hidden="1"/>
    <cellStyle name="Hyperlink 34" xfId="30558" hidden="1"/>
    <cellStyle name="Hyperlink 34" xfId="30767" hidden="1"/>
    <cellStyle name="Hyperlink 34" xfId="30973" hidden="1"/>
    <cellStyle name="Hyperlink 34" xfId="31182" hidden="1"/>
    <cellStyle name="Hyperlink 34" xfId="31388" hidden="1"/>
    <cellStyle name="Hyperlink 34" xfId="31733" hidden="1"/>
    <cellStyle name="Hyperlink 34" xfId="31940" hidden="1"/>
    <cellStyle name="Hyperlink 34" xfId="32408" hidden="1"/>
    <cellStyle name="Hyperlink 34" xfId="32621" hidden="1"/>
    <cellStyle name="Hyperlink 34" xfId="32817" hidden="1"/>
    <cellStyle name="Hyperlink 34" xfId="33031" hidden="1"/>
    <cellStyle name="Hyperlink 34" xfId="33246" hidden="1"/>
    <cellStyle name="Hyperlink 34" xfId="33461" hidden="1"/>
    <cellStyle name="Hyperlink 34" xfId="33674" hidden="1"/>
    <cellStyle name="Hyperlink 34" xfId="33889" hidden="1"/>
    <cellStyle name="Hyperlink 34" xfId="34098" hidden="1"/>
    <cellStyle name="Hyperlink 34" xfId="34449" hidden="1"/>
    <cellStyle name="Hyperlink 34" xfId="34660" hidden="1"/>
    <cellStyle name="Hyperlink 34" xfId="34864" hidden="1"/>
    <cellStyle name="Hyperlink 34" xfId="35072" hidden="1"/>
    <cellStyle name="Hyperlink 34" xfId="35266" hidden="1"/>
    <cellStyle name="Hyperlink 34" xfId="35473" hidden="1"/>
    <cellStyle name="Hyperlink 34" xfId="35681" hidden="1"/>
    <cellStyle name="Hyperlink 34" xfId="35889" hidden="1"/>
    <cellStyle name="Hyperlink 34" xfId="36096" hidden="1"/>
    <cellStyle name="Hyperlink 34" xfId="36304" hidden="1"/>
    <cellStyle name="Hyperlink 34" xfId="36511" hidden="1"/>
    <cellStyle name="Hyperlink 34" xfId="36857" hidden="1"/>
    <cellStyle name="Hyperlink 34" xfId="37064" hidden="1"/>
    <cellStyle name="Hyperlink 35" xfId="1057" hidden="1"/>
    <cellStyle name="Hyperlink 35" xfId="1292" hidden="1"/>
    <cellStyle name="Hyperlink 35" xfId="1496" hidden="1"/>
    <cellStyle name="Hyperlink 35" xfId="1742" hidden="1"/>
    <cellStyle name="Hyperlink 35" xfId="1990" hidden="1"/>
    <cellStyle name="Hyperlink 35" xfId="2237" hidden="1"/>
    <cellStyle name="Hyperlink 35" xfId="2475" hidden="1"/>
    <cellStyle name="Hyperlink 35" xfId="2722" hidden="1"/>
    <cellStyle name="Hyperlink 35" xfId="2949" hidden="1"/>
    <cellStyle name="Hyperlink 35" xfId="3330" hidden="1"/>
    <cellStyle name="Hyperlink 35" xfId="3555" hidden="1"/>
    <cellStyle name="Hyperlink 35" xfId="4599" hidden="1"/>
    <cellStyle name="Hyperlink 35" xfId="4832" hidden="1"/>
    <cellStyle name="Hyperlink 35" xfId="5036" hidden="1"/>
    <cellStyle name="Hyperlink 35" xfId="5279" hidden="1"/>
    <cellStyle name="Hyperlink 35" xfId="5524" hidden="1"/>
    <cellStyle name="Hyperlink 35" xfId="5767" hidden="1"/>
    <cellStyle name="Hyperlink 35" xfId="6003" hidden="1"/>
    <cellStyle name="Hyperlink 35" xfId="6248" hidden="1"/>
    <cellStyle name="Hyperlink 35" xfId="6474" hidden="1"/>
    <cellStyle name="Hyperlink 35" xfId="6853" hidden="1"/>
    <cellStyle name="Hyperlink 35" xfId="7076" hidden="1"/>
    <cellStyle name="Hyperlink 35" xfId="3861" hidden="1"/>
    <cellStyle name="Hyperlink 35" xfId="7305" hidden="1"/>
    <cellStyle name="Hyperlink 35" xfId="7634" hidden="1"/>
    <cellStyle name="Hyperlink 35" xfId="7860" hidden="1"/>
    <cellStyle name="Hyperlink 35" xfId="6323" hidden="1"/>
    <cellStyle name="Hyperlink 35" xfId="8621" hidden="1"/>
    <cellStyle name="Hyperlink 35" xfId="8852" hidden="1"/>
    <cellStyle name="Hyperlink 35" xfId="9055" hidden="1"/>
    <cellStyle name="Hyperlink 35" xfId="9293" hidden="1"/>
    <cellStyle name="Hyperlink 35" xfId="9532" hidden="1"/>
    <cellStyle name="Hyperlink 35" xfId="9771" hidden="1"/>
    <cellStyle name="Hyperlink 35" xfId="10001" hidden="1"/>
    <cellStyle name="Hyperlink 35" xfId="10240" hidden="1"/>
    <cellStyle name="Hyperlink 35" xfId="10460" hidden="1"/>
    <cellStyle name="Hyperlink 35" xfId="10834" hidden="1"/>
    <cellStyle name="Hyperlink 35" xfId="11055" hidden="1"/>
    <cellStyle name="Hyperlink 35" xfId="4099" hidden="1"/>
    <cellStyle name="Hyperlink 35" xfId="11494" hidden="1"/>
    <cellStyle name="Hyperlink 35" xfId="11725" hidden="1"/>
    <cellStyle name="Hyperlink 35" xfId="11928" hidden="1"/>
    <cellStyle name="Hyperlink 35" xfId="12173" hidden="1"/>
    <cellStyle name="Hyperlink 35" xfId="12417" hidden="1"/>
    <cellStyle name="Hyperlink 35" xfId="12662" hidden="1"/>
    <cellStyle name="Hyperlink 35" xfId="12900" hidden="1"/>
    <cellStyle name="Hyperlink 35" xfId="13145" hidden="1"/>
    <cellStyle name="Hyperlink 35" xfId="13369" hidden="1"/>
    <cellStyle name="Hyperlink 35" xfId="13750" hidden="1"/>
    <cellStyle name="Hyperlink 35" xfId="13975" hidden="1"/>
    <cellStyle name="Hyperlink 35" xfId="14469" hidden="1"/>
    <cellStyle name="Hyperlink 35" xfId="14684" hidden="1"/>
    <cellStyle name="Hyperlink 35" xfId="14881" hidden="1"/>
    <cellStyle name="Hyperlink 35" xfId="15099" hidden="1"/>
    <cellStyle name="Hyperlink 35" xfId="15320" hidden="1"/>
    <cellStyle name="Hyperlink 35" xfId="15539" hidden="1"/>
    <cellStyle name="Hyperlink 35" xfId="15755" hidden="1"/>
    <cellStyle name="Hyperlink 35" xfId="15974" hidden="1"/>
    <cellStyle name="Hyperlink 35" xfId="16184" hidden="1"/>
    <cellStyle name="Hyperlink 35" xfId="16538" hidden="1"/>
    <cellStyle name="Hyperlink 35" xfId="16751" hidden="1"/>
    <cellStyle name="Hyperlink 35" xfId="16957" hidden="1"/>
    <cellStyle name="Hyperlink 35" xfId="17167" hidden="1"/>
    <cellStyle name="Hyperlink 35" xfId="17361" hidden="1"/>
    <cellStyle name="Hyperlink 35" xfId="17570" hidden="1"/>
    <cellStyle name="Hyperlink 35" xfId="17780" hidden="1"/>
    <cellStyle name="Hyperlink 35" xfId="17991" hidden="1"/>
    <cellStyle name="Hyperlink 35" xfId="18200" hidden="1"/>
    <cellStyle name="Hyperlink 35" xfId="18409" hidden="1"/>
    <cellStyle name="Hyperlink 35" xfId="18618" hidden="1"/>
    <cellStyle name="Hyperlink 35" xfId="18966" hidden="1"/>
    <cellStyle name="Hyperlink 35" xfId="19174" hidden="1"/>
    <cellStyle name="Hyperlink 35" xfId="19731" hidden="1"/>
    <cellStyle name="Hyperlink 35" xfId="19938" hidden="1"/>
    <cellStyle name="Hyperlink 35" xfId="20132" hidden="1"/>
    <cellStyle name="Hyperlink 35" xfId="20339" hidden="1"/>
    <cellStyle name="Hyperlink 35" xfId="20546" hidden="1"/>
    <cellStyle name="Hyperlink 35" xfId="20753" hidden="1"/>
    <cellStyle name="Hyperlink 35" xfId="20959" hidden="1"/>
    <cellStyle name="Hyperlink 35" xfId="21166" hidden="1"/>
    <cellStyle name="Hyperlink 35" xfId="21372" hidden="1"/>
    <cellStyle name="Hyperlink 35" xfId="21717" hidden="1"/>
    <cellStyle name="Hyperlink 35" xfId="21924" hidden="1"/>
    <cellStyle name="Hyperlink 35" xfId="22948" hidden="1"/>
    <cellStyle name="Hyperlink 35" xfId="23180" hidden="1"/>
    <cellStyle name="Hyperlink 35" xfId="23384" hidden="1"/>
    <cellStyle name="Hyperlink 35" xfId="23625" hidden="1"/>
    <cellStyle name="Hyperlink 35" xfId="23866" hidden="1"/>
    <cellStyle name="Hyperlink 35" xfId="24108" hidden="1"/>
    <cellStyle name="Hyperlink 35" xfId="24342" hidden="1"/>
    <cellStyle name="Hyperlink 35" xfId="24585" hidden="1"/>
    <cellStyle name="Hyperlink 35" xfId="24810" hidden="1"/>
    <cellStyle name="Hyperlink 35" xfId="25189" hidden="1"/>
    <cellStyle name="Hyperlink 35" xfId="25411" hidden="1"/>
    <cellStyle name="Hyperlink 35" xfId="22212" hidden="1"/>
    <cellStyle name="Hyperlink 35" xfId="25639" hidden="1"/>
    <cellStyle name="Hyperlink 35" xfId="25965" hidden="1"/>
    <cellStyle name="Hyperlink 35" xfId="26191" hidden="1"/>
    <cellStyle name="Hyperlink 35" xfId="24660" hidden="1"/>
    <cellStyle name="Hyperlink 35" xfId="26939" hidden="1"/>
    <cellStyle name="Hyperlink 35" xfId="27150" hidden="1"/>
    <cellStyle name="Hyperlink 35" xfId="27353" hidden="1"/>
    <cellStyle name="Hyperlink 35" xfId="27588" hidden="1"/>
    <cellStyle name="Hyperlink 35" xfId="27824" hidden="1"/>
    <cellStyle name="Hyperlink 35" xfId="28060" hidden="1"/>
    <cellStyle name="Hyperlink 35" xfId="28287" hidden="1"/>
    <cellStyle name="Hyperlink 35" xfId="28523" hidden="1"/>
    <cellStyle name="Hyperlink 35" xfId="28742" hidden="1"/>
    <cellStyle name="Hyperlink 35" xfId="29111" hidden="1"/>
    <cellStyle name="Hyperlink 35" xfId="29330" hidden="1"/>
    <cellStyle name="Hyperlink 35" xfId="22448" hidden="1"/>
    <cellStyle name="Hyperlink 35" xfId="29741" hidden="1"/>
    <cellStyle name="Hyperlink 35" xfId="29949" hidden="1"/>
    <cellStyle name="Hyperlink 35" xfId="30143" hidden="1"/>
    <cellStyle name="Hyperlink 35" xfId="30352" hidden="1"/>
    <cellStyle name="Hyperlink 35" xfId="30560" hidden="1"/>
    <cellStyle name="Hyperlink 35" xfId="30769" hidden="1"/>
    <cellStyle name="Hyperlink 35" xfId="30975" hidden="1"/>
    <cellStyle name="Hyperlink 35" xfId="31184" hidden="1"/>
    <cellStyle name="Hyperlink 35" xfId="31390" hidden="1"/>
    <cellStyle name="Hyperlink 35" xfId="31735" hidden="1"/>
    <cellStyle name="Hyperlink 35" xfId="31942" hidden="1"/>
    <cellStyle name="Hyperlink 35" xfId="32410" hidden="1"/>
    <cellStyle name="Hyperlink 35" xfId="32623" hidden="1"/>
    <cellStyle name="Hyperlink 35" xfId="32819" hidden="1"/>
    <cellStyle name="Hyperlink 35" xfId="33033" hidden="1"/>
    <cellStyle name="Hyperlink 35" xfId="33248" hidden="1"/>
    <cellStyle name="Hyperlink 35" xfId="33463" hidden="1"/>
    <cellStyle name="Hyperlink 35" xfId="33676" hidden="1"/>
    <cellStyle name="Hyperlink 35" xfId="33891" hidden="1"/>
    <cellStyle name="Hyperlink 35" xfId="34100" hidden="1"/>
    <cellStyle name="Hyperlink 35" xfId="34451" hidden="1"/>
    <cellStyle name="Hyperlink 35" xfId="34662" hidden="1"/>
    <cellStyle name="Hyperlink 35" xfId="34866" hidden="1"/>
    <cellStyle name="Hyperlink 35" xfId="35074" hidden="1"/>
    <cellStyle name="Hyperlink 35" xfId="35268" hidden="1"/>
    <cellStyle name="Hyperlink 35" xfId="35475" hidden="1"/>
    <cellStyle name="Hyperlink 35" xfId="35683" hidden="1"/>
    <cellStyle name="Hyperlink 35" xfId="35891" hidden="1"/>
    <cellStyle name="Hyperlink 35" xfId="36098" hidden="1"/>
    <cellStyle name="Hyperlink 35" xfId="36306" hidden="1"/>
    <cellStyle name="Hyperlink 35" xfId="36513" hidden="1"/>
    <cellStyle name="Hyperlink 35" xfId="36859" hidden="1"/>
    <cellStyle name="Hyperlink 35" xfId="37066" hidden="1"/>
    <cellStyle name="Hyperlink 36" xfId="1059" hidden="1"/>
    <cellStyle name="Hyperlink 36" xfId="1294" hidden="1"/>
    <cellStyle name="Hyperlink 36" xfId="1498" hidden="1"/>
    <cellStyle name="Hyperlink 36" xfId="1744" hidden="1"/>
    <cellStyle name="Hyperlink 36" xfId="1992" hidden="1"/>
    <cellStyle name="Hyperlink 36" xfId="2239" hidden="1"/>
    <cellStyle name="Hyperlink 36" xfId="2477" hidden="1"/>
    <cellStyle name="Hyperlink 36" xfId="2724" hidden="1"/>
    <cellStyle name="Hyperlink 36" xfId="2951" hidden="1"/>
    <cellStyle name="Hyperlink 36" xfId="3332" hidden="1"/>
    <cellStyle name="Hyperlink 36" xfId="3557" hidden="1"/>
    <cellStyle name="Hyperlink 36" xfId="4601" hidden="1"/>
    <cellStyle name="Hyperlink 36" xfId="4834" hidden="1"/>
    <cellStyle name="Hyperlink 36" xfId="5038" hidden="1"/>
    <cellStyle name="Hyperlink 36" xfId="5281" hidden="1"/>
    <cellStyle name="Hyperlink 36" xfId="5526" hidden="1"/>
    <cellStyle name="Hyperlink 36" xfId="5769" hidden="1"/>
    <cellStyle name="Hyperlink 36" xfId="6005" hidden="1"/>
    <cellStyle name="Hyperlink 36" xfId="6250" hidden="1"/>
    <cellStyle name="Hyperlink 36" xfId="6476" hidden="1"/>
    <cellStyle name="Hyperlink 36" xfId="6855" hidden="1"/>
    <cellStyle name="Hyperlink 36" xfId="7078" hidden="1"/>
    <cellStyle name="Hyperlink 36" xfId="3859" hidden="1"/>
    <cellStyle name="Hyperlink 36" xfId="7307" hidden="1"/>
    <cellStyle name="Hyperlink 36" xfId="7636" hidden="1"/>
    <cellStyle name="Hyperlink 36" xfId="7862" hidden="1"/>
    <cellStyle name="Hyperlink 36" xfId="6170" hidden="1"/>
    <cellStyle name="Hyperlink 36" xfId="8623" hidden="1"/>
    <cellStyle name="Hyperlink 36" xfId="8854" hidden="1"/>
    <cellStyle name="Hyperlink 36" xfId="9057" hidden="1"/>
    <cellStyle name="Hyperlink 36" xfId="9295" hidden="1"/>
    <cellStyle name="Hyperlink 36" xfId="9534" hidden="1"/>
    <cellStyle name="Hyperlink 36" xfId="9773" hidden="1"/>
    <cellStyle name="Hyperlink 36" xfId="10003" hidden="1"/>
    <cellStyle name="Hyperlink 36" xfId="10242" hidden="1"/>
    <cellStyle name="Hyperlink 36" xfId="10462" hidden="1"/>
    <cellStyle name="Hyperlink 36" xfId="10836" hidden="1"/>
    <cellStyle name="Hyperlink 36" xfId="11057" hidden="1"/>
    <cellStyle name="Hyperlink 36" xfId="6168" hidden="1"/>
    <cellStyle name="Hyperlink 36" xfId="11496" hidden="1"/>
    <cellStyle name="Hyperlink 36" xfId="11727" hidden="1"/>
    <cellStyle name="Hyperlink 36" xfId="11930" hidden="1"/>
    <cellStyle name="Hyperlink 36" xfId="12175" hidden="1"/>
    <cellStyle name="Hyperlink 36" xfId="12419" hidden="1"/>
    <cellStyle name="Hyperlink 36" xfId="12664" hidden="1"/>
    <cellStyle name="Hyperlink 36" xfId="12902" hidden="1"/>
    <cellStyle name="Hyperlink 36" xfId="13147" hidden="1"/>
    <cellStyle name="Hyperlink 36" xfId="13371" hidden="1"/>
    <cellStyle name="Hyperlink 36" xfId="13752" hidden="1"/>
    <cellStyle name="Hyperlink 36" xfId="13977" hidden="1"/>
    <cellStyle name="Hyperlink 36" xfId="14471" hidden="1"/>
    <cellStyle name="Hyperlink 36" xfId="14686" hidden="1"/>
    <cellStyle name="Hyperlink 36" xfId="14883" hidden="1"/>
    <cellStyle name="Hyperlink 36" xfId="15101" hidden="1"/>
    <cellStyle name="Hyperlink 36" xfId="15322" hidden="1"/>
    <cellStyle name="Hyperlink 36" xfId="15541" hidden="1"/>
    <cellStyle name="Hyperlink 36" xfId="15757" hidden="1"/>
    <cellStyle name="Hyperlink 36" xfId="15976" hidden="1"/>
    <cellStyle name="Hyperlink 36" xfId="16186" hidden="1"/>
    <cellStyle name="Hyperlink 36" xfId="16540" hidden="1"/>
    <cellStyle name="Hyperlink 36" xfId="16753" hidden="1"/>
    <cellStyle name="Hyperlink 36" xfId="16959" hidden="1"/>
    <cellStyle name="Hyperlink 36" xfId="17169" hidden="1"/>
    <cellStyle name="Hyperlink 36" xfId="17363" hidden="1"/>
    <cellStyle name="Hyperlink 36" xfId="17572" hidden="1"/>
    <cellStyle name="Hyperlink 36" xfId="17782" hidden="1"/>
    <cellStyle name="Hyperlink 36" xfId="17993" hidden="1"/>
    <cellStyle name="Hyperlink 36" xfId="18202" hidden="1"/>
    <cellStyle name="Hyperlink 36" xfId="18411" hidden="1"/>
    <cellStyle name="Hyperlink 36" xfId="18620" hidden="1"/>
    <cellStyle name="Hyperlink 36" xfId="18968" hidden="1"/>
    <cellStyle name="Hyperlink 36" xfId="19176" hidden="1"/>
    <cellStyle name="Hyperlink 36" xfId="19733" hidden="1"/>
    <cellStyle name="Hyperlink 36" xfId="19940" hidden="1"/>
    <cellStyle name="Hyperlink 36" xfId="20134" hidden="1"/>
    <cellStyle name="Hyperlink 36" xfId="20341" hidden="1"/>
    <cellStyle name="Hyperlink 36" xfId="20548" hidden="1"/>
    <cellStyle name="Hyperlink 36" xfId="20755" hidden="1"/>
    <cellStyle name="Hyperlink 36" xfId="20961" hidden="1"/>
    <cellStyle name="Hyperlink 36" xfId="21168" hidden="1"/>
    <cellStyle name="Hyperlink 36" xfId="21374" hidden="1"/>
    <cellStyle name="Hyperlink 36" xfId="21719" hidden="1"/>
    <cellStyle name="Hyperlink 36" xfId="21926" hidden="1"/>
    <cellStyle name="Hyperlink 36" xfId="22950" hidden="1"/>
    <cellStyle name="Hyperlink 36" xfId="23182" hidden="1"/>
    <cellStyle name="Hyperlink 36" xfId="23386" hidden="1"/>
    <cellStyle name="Hyperlink 36" xfId="23627" hidden="1"/>
    <cellStyle name="Hyperlink 36" xfId="23868" hidden="1"/>
    <cellStyle name="Hyperlink 36" xfId="24110" hidden="1"/>
    <cellStyle name="Hyperlink 36" xfId="24344" hidden="1"/>
    <cellStyle name="Hyperlink 36" xfId="24587" hidden="1"/>
    <cellStyle name="Hyperlink 36" xfId="24812" hidden="1"/>
    <cellStyle name="Hyperlink 36" xfId="25191" hidden="1"/>
    <cellStyle name="Hyperlink 36" xfId="25413" hidden="1"/>
    <cellStyle name="Hyperlink 36" xfId="22210" hidden="1"/>
    <cellStyle name="Hyperlink 36" xfId="25641" hidden="1"/>
    <cellStyle name="Hyperlink 36" xfId="25967" hidden="1"/>
    <cellStyle name="Hyperlink 36" xfId="26193" hidden="1"/>
    <cellStyle name="Hyperlink 36" xfId="24507" hidden="1"/>
    <cellStyle name="Hyperlink 36" xfId="26941" hidden="1"/>
    <cellStyle name="Hyperlink 36" xfId="27152" hidden="1"/>
    <cellStyle name="Hyperlink 36" xfId="27355" hidden="1"/>
    <cellStyle name="Hyperlink 36" xfId="27590" hidden="1"/>
    <cellStyle name="Hyperlink 36" xfId="27826" hidden="1"/>
    <cellStyle name="Hyperlink 36" xfId="28062" hidden="1"/>
    <cellStyle name="Hyperlink 36" xfId="28289" hidden="1"/>
    <cellStyle name="Hyperlink 36" xfId="28525" hidden="1"/>
    <cellStyle name="Hyperlink 36" xfId="28744" hidden="1"/>
    <cellStyle name="Hyperlink 36" xfId="29113" hidden="1"/>
    <cellStyle name="Hyperlink 36" xfId="29332" hidden="1"/>
    <cellStyle name="Hyperlink 36" xfId="24505" hidden="1"/>
    <cellStyle name="Hyperlink 36" xfId="29743" hidden="1"/>
    <cellStyle name="Hyperlink 36" xfId="29951" hidden="1"/>
    <cellStyle name="Hyperlink 36" xfId="30145" hidden="1"/>
    <cellStyle name="Hyperlink 36" xfId="30354" hidden="1"/>
    <cellStyle name="Hyperlink 36" xfId="30562" hidden="1"/>
    <cellStyle name="Hyperlink 36" xfId="30771" hidden="1"/>
    <cellStyle name="Hyperlink 36" xfId="30977" hidden="1"/>
    <cellStyle name="Hyperlink 36" xfId="31186" hidden="1"/>
    <cellStyle name="Hyperlink 36" xfId="31392" hidden="1"/>
    <cellStyle name="Hyperlink 36" xfId="31737" hidden="1"/>
    <cellStyle name="Hyperlink 36" xfId="31944" hidden="1"/>
    <cellStyle name="Hyperlink 36" xfId="32412" hidden="1"/>
    <cellStyle name="Hyperlink 36" xfId="32625" hidden="1"/>
    <cellStyle name="Hyperlink 36" xfId="32821" hidden="1"/>
    <cellStyle name="Hyperlink 36" xfId="33035" hidden="1"/>
    <cellStyle name="Hyperlink 36" xfId="33250" hidden="1"/>
    <cellStyle name="Hyperlink 36" xfId="33465" hidden="1"/>
    <cellStyle name="Hyperlink 36" xfId="33678" hidden="1"/>
    <cellStyle name="Hyperlink 36" xfId="33893" hidden="1"/>
    <cellStyle name="Hyperlink 36" xfId="34102" hidden="1"/>
    <cellStyle name="Hyperlink 36" xfId="34453" hidden="1"/>
    <cellStyle name="Hyperlink 36" xfId="34664" hidden="1"/>
    <cellStyle name="Hyperlink 36" xfId="34868" hidden="1"/>
    <cellStyle name="Hyperlink 36" xfId="35076" hidden="1"/>
    <cellStyle name="Hyperlink 36" xfId="35270" hidden="1"/>
    <cellStyle name="Hyperlink 36" xfId="35477" hidden="1"/>
    <cellStyle name="Hyperlink 36" xfId="35685" hidden="1"/>
    <cellStyle name="Hyperlink 36" xfId="35893" hidden="1"/>
    <cellStyle name="Hyperlink 36" xfId="36100" hidden="1"/>
    <cellStyle name="Hyperlink 36" xfId="36308" hidden="1"/>
    <cellStyle name="Hyperlink 36" xfId="36515" hidden="1"/>
    <cellStyle name="Hyperlink 36" xfId="36861" hidden="1"/>
    <cellStyle name="Hyperlink 36" xfId="37068" hidden="1"/>
    <cellStyle name="Hyperlink 37" xfId="1061" hidden="1"/>
    <cellStyle name="Hyperlink 37" xfId="1296" hidden="1"/>
    <cellStyle name="Hyperlink 37" xfId="1500" hidden="1"/>
    <cellStyle name="Hyperlink 37" xfId="1746" hidden="1"/>
    <cellStyle name="Hyperlink 37" xfId="1994" hidden="1"/>
    <cellStyle name="Hyperlink 37" xfId="2241" hidden="1"/>
    <cellStyle name="Hyperlink 37" xfId="2479" hidden="1"/>
    <cellStyle name="Hyperlink 37" xfId="2726" hidden="1"/>
    <cellStyle name="Hyperlink 37" xfId="2953" hidden="1"/>
    <cellStyle name="Hyperlink 37" xfId="3334" hidden="1"/>
    <cellStyle name="Hyperlink 37" xfId="3559" hidden="1"/>
    <cellStyle name="Hyperlink 37" xfId="4603" hidden="1"/>
    <cellStyle name="Hyperlink 37" xfId="4836" hidden="1"/>
    <cellStyle name="Hyperlink 37" xfId="5040" hidden="1"/>
    <cellStyle name="Hyperlink 37" xfId="5283" hidden="1"/>
    <cellStyle name="Hyperlink 37" xfId="5528" hidden="1"/>
    <cellStyle name="Hyperlink 37" xfId="5771" hidden="1"/>
    <cellStyle name="Hyperlink 37" xfId="6007" hidden="1"/>
    <cellStyle name="Hyperlink 37" xfId="6252" hidden="1"/>
    <cellStyle name="Hyperlink 37" xfId="6478" hidden="1"/>
    <cellStyle name="Hyperlink 37" xfId="6857" hidden="1"/>
    <cellStyle name="Hyperlink 37" xfId="7080" hidden="1"/>
    <cellStyle name="Hyperlink 37" xfId="3857" hidden="1"/>
    <cellStyle name="Hyperlink 37" xfId="7309" hidden="1"/>
    <cellStyle name="Hyperlink 37" xfId="7638" hidden="1"/>
    <cellStyle name="Hyperlink 37" xfId="7864" hidden="1"/>
    <cellStyle name="Hyperlink 37" xfId="8028" hidden="1"/>
    <cellStyle name="Hyperlink 37" xfId="8625" hidden="1"/>
    <cellStyle name="Hyperlink 37" xfId="8856" hidden="1"/>
    <cellStyle name="Hyperlink 37" xfId="9059" hidden="1"/>
    <cellStyle name="Hyperlink 37" xfId="9297" hidden="1"/>
    <cellStyle name="Hyperlink 37" xfId="9536" hidden="1"/>
    <cellStyle name="Hyperlink 37" xfId="9775" hidden="1"/>
    <cellStyle name="Hyperlink 37" xfId="10005" hidden="1"/>
    <cellStyle name="Hyperlink 37" xfId="10244" hidden="1"/>
    <cellStyle name="Hyperlink 37" xfId="10464" hidden="1"/>
    <cellStyle name="Hyperlink 37" xfId="10838" hidden="1"/>
    <cellStyle name="Hyperlink 37" xfId="11059" hidden="1"/>
    <cellStyle name="Hyperlink 37" xfId="4051" hidden="1"/>
    <cellStyle name="Hyperlink 37" xfId="11498" hidden="1"/>
    <cellStyle name="Hyperlink 37" xfId="11729" hidden="1"/>
    <cellStyle name="Hyperlink 37" xfId="11932" hidden="1"/>
    <cellStyle name="Hyperlink 37" xfId="12177" hidden="1"/>
    <cellStyle name="Hyperlink 37" xfId="12421" hidden="1"/>
    <cellStyle name="Hyperlink 37" xfId="12666" hidden="1"/>
    <cellStyle name="Hyperlink 37" xfId="12904" hidden="1"/>
    <cellStyle name="Hyperlink 37" xfId="13149" hidden="1"/>
    <cellStyle name="Hyperlink 37" xfId="13373" hidden="1"/>
    <cellStyle name="Hyperlink 37" xfId="13754" hidden="1"/>
    <cellStyle name="Hyperlink 37" xfId="13979" hidden="1"/>
    <cellStyle name="Hyperlink 37" xfId="14473" hidden="1"/>
    <cellStyle name="Hyperlink 37" xfId="14688" hidden="1"/>
    <cellStyle name="Hyperlink 37" xfId="14885" hidden="1"/>
    <cellStyle name="Hyperlink 37" xfId="15103" hidden="1"/>
    <cellStyle name="Hyperlink 37" xfId="15324" hidden="1"/>
    <cellStyle name="Hyperlink 37" xfId="15543" hidden="1"/>
    <cellStyle name="Hyperlink 37" xfId="15759" hidden="1"/>
    <cellStyle name="Hyperlink 37" xfId="15978" hidden="1"/>
    <cellStyle name="Hyperlink 37" xfId="16188" hidden="1"/>
    <cellStyle name="Hyperlink 37" xfId="16542" hidden="1"/>
    <cellStyle name="Hyperlink 37" xfId="16755" hidden="1"/>
    <cellStyle name="Hyperlink 37" xfId="16961" hidden="1"/>
    <cellStyle name="Hyperlink 37" xfId="17171" hidden="1"/>
    <cellStyle name="Hyperlink 37" xfId="17365" hidden="1"/>
    <cellStyle name="Hyperlink 37" xfId="17574" hidden="1"/>
    <cellStyle name="Hyperlink 37" xfId="17784" hidden="1"/>
    <cellStyle name="Hyperlink 37" xfId="17995" hidden="1"/>
    <cellStyle name="Hyperlink 37" xfId="18204" hidden="1"/>
    <cellStyle name="Hyperlink 37" xfId="18413" hidden="1"/>
    <cellStyle name="Hyperlink 37" xfId="18622" hidden="1"/>
    <cellStyle name="Hyperlink 37" xfId="18970" hidden="1"/>
    <cellStyle name="Hyperlink 37" xfId="19178" hidden="1"/>
    <cellStyle name="Hyperlink 37" xfId="19735" hidden="1"/>
    <cellStyle name="Hyperlink 37" xfId="19942" hidden="1"/>
    <cellStyle name="Hyperlink 37" xfId="20136" hidden="1"/>
    <cellStyle name="Hyperlink 37" xfId="20343" hidden="1"/>
    <cellStyle name="Hyperlink 37" xfId="20550" hidden="1"/>
    <cellStyle name="Hyperlink 37" xfId="20757" hidden="1"/>
    <cellStyle name="Hyperlink 37" xfId="20963" hidden="1"/>
    <cellStyle name="Hyperlink 37" xfId="21170" hidden="1"/>
    <cellStyle name="Hyperlink 37" xfId="21376" hidden="1"/>
    <cellStyle name="Hyperlink 37" xfId="21721" hidden="1"/>
    <cellStyle name="Hyperlink 37" xfId="21928" hidden="1"/>
    <cellStyle name="Hyperlink 37" xfId="22952" hidden="1"/>
    <cellStyle name="Hyperlink 37" xfId="23184" hidden="1"/>
    <cellStyle name="Hyperlink 37" xfId="23388" hidden="1"/>
    <cellStyle name="Hyperlink 37" xfId="23629" hidden="1"/>
    <cellStyle name="Hyperlink 37" xfId="23870" hidden="1"/>
    <cellStyle name="Hyperlink 37" xfId="24112" hidden="1"/>
    <cellStyle name="Hyperlink 37" xfId="24346" hidden="1"/>
    <cellStyle name="Hyperlink 37" xfId="24589" hidden="1"/>
    <cellStyle name="Hyperlink 37" xfId="24814" hidden="1"/>
    <cellStyle name="Hyperlink 37" xfId="25193" hidden="1"/>
    <cellStyle name="Hyperlink 37" xfId="25415" hidden="1"/>
    <cellStyle name="Hyperlink 37" xfId="22208" hidden="1"/>
    <cellStyle name="Hyperlink 37" xfId="25643" hidden="1"/>
    <cellStyle name="Hyperlink 37" xfId="25969" hidden="1"/>
    <cellStyle name="Hyperlink 37" xfId="26195" hidden="1"/>
    <cellStyle name="Hyperlink 37" xfId="26359" hidden="1"/>
    <cellStyle name="Hyperlink 37" xfId="26943" hidden="1"/>
    <cellStyle name="Hyperlink 37" xfId="27154" hidden="1"/>
    <cellStyle name="Hyperlink 37" xfId="27357" hidden="1"/>
    <cellStyle name="Hyperlink 37" xfId="27592" hidden="1"/>
    <cellStyle name="Hyperlink 37" xfId="27828" hidden="1"/>
    <cellStyle name="Hyperlink 37" xfId="28064" hidden="1"/>
    <cellStyle name="Hyperlink 37" xfId="28291" hidden="1"/>
    <cellStyle name="Hyperlink 37" xfId="28527" hidden="1"/>
    <cellStyle name="Hyperlink 37" xfId="28746" hidden="1"/>
    <cellStyle name="Hyperlink 37" xfId="29115" hidden="1"/>
    <cellStyle name="Hyperlink 37" xfId="29334" hidden="1"/>
    <cellStyle name="Hyperlink 37" xfId="22400" hidden="1"/>
    <cellStyle name="Hyperlink 37" xfId="29745" hidden="1"/>
    <cellStyle name="Hyperlink 37" xfId="29953" hidden="1"/>
    <cellStyle name="Hyperlink 37" xfId="30147" hidden="1"/>
    <cellStyle name="Hyperlink 37" xfId="30356" hidden="1"/>
    <cellStyle name="Hyperlink 37" xfId="30564" hidden="1"/>
    <cellStyle name="Hyperlink 37" xfId="30773" hidden="1"/>
    <cellStyle name="Hyperlink 37" xfId="30979" hidden="1"/>
    <cellStyle name="Hyperlink 37" xfId="31188" hidden="1"/>
    <cellStyle name="Hyperlink 37" xfId="31394" hidden="1"/>
    <cellStyle name="Hyperlink 37" xfId="31739" hidden="1"/>
    <cellStyle name="Hyperlink 37" xfId="31946" hidden="1"/>
    <cellStyle name="Hyperlink 37" xfId="32414" hidden="1"/>
    <cellStyle name="Hyperlink 37" xfId="32627" hidden="1"/>
    <cellStyle name="Hyperlink 37" xfId="32823" hidden="1"/>
    <cellStyle name="Hyperlink 37" xfId="33037" hidden="1"/>
    <cellStyle name="Hyperlink 37" xfId="33252" hidden="1"/>
    <cellStyle name="Hyperlink 37" xfId="33467" hidden="1"/>
    <cellStyle name="Hyperlink 37" xfId="33680" hidden="1"/>
    <cellStyle name="Hyperlink 37" xfId="33895" hidden="1"/>
    <cellStyle name="Hyperlink 37" xfId="34104" hidden="1"/>
    <cellStyle name="Hyperlink 37" xfId="34455" hidden="1"/>
    <cellStyle name="Hyperlink 37" xfId="34666" hidden="1"/>
    <cellStyle name="Hyperlink 37" xfId="34870" hidden="1"/>
    <cellStyle name="Hyperlink 37" xfId="35078" hidden="1"/>
    <cellStyle name="Hyperlink 37" xfId="35272" hidden="1"/>
    <cellStyle name="Hyperlink 37" xfId="35479" hidden="1"/>
    <cellStyle name="Hyperlink 37" xfId="35687" hidden="1"/>
    <cellStyle name="Hyperlink 37" xfId="35895" hidden="1"/>
    <cellStyle name="Hyperlink 37" xfId="36102" hidden="1"/>
    <cellStyle name="Hyperlink 37" xfId="36310" hidden="1"/>
    <cellStyle name="Hyperlink 37" xfId="36517" hidden="1"/>
    <cellStyle name="Hyperlink 37" xfId="36863" hidden="1"/>
    <cellStyle name="Hyperlink 37" xfId="37070" hidden="1"/>
    <cellStyle name="Hyperlink 38" xfId="1063" hidden="1"/>
    <cellStyle name="Hyperlink 38" xfId="1298" hidden="1"/>
    <cellStyle name="Hyperlink 38" xfId="1502" hidden="1"/>
    <cellStyle name="Hyperlink 38" xfId="1748" hidden="1"/>
    <cellStyle name="Hyperlink 38" xfId="1996" hidden="1"/>
    <cellStyle name="Hyperlink 38" xfId="2243" hidden="1"/>
    <cellStyle name="Hyperlink 38" xfId="2481" hidden="1"/>
    <cellStyle name="Hyperlink 38" xfId="2728" hidden="1"/>
    <cellStyle name="Hyperlink 38" xfId="2955" hidden="1"/>
    <cellStyle name="Hyperlink 38" xfId="3336" hidden="1"/>
    <cellStyle name="Hyperlink 38" xfId="3561" hidden="1"/>
    <cellStyle name="Hyperlink 38" xfId="4605" hidden="1"/>
    <cellStyle name="Hyperlink 38" xfId="4838" hidden="1"/>
    <cellStyle name="Hyperlink 38" xfId="5042" hidden="1"/>
    <cellStyle name="Hyperlink 38" xfId="5285" hidden="1"/>
    <cellStyle name="Hyperlink 38" xfId="5530" hidden="1"/>
    <cellStyle name="Hyperlink 38" xfId="5773" hidden="1"/>
    <cellStyle name="Hyperlink 38" xfId="6009" hidden="1"/>
    <cellStyle name="Hyperlink 38" xfId="6254" hidden="1"/>
    <cellStyle name="Hyperlink 38" xfId="6480" hidden="1"/>
    <cellStyle name="Hyperlink 38" xfId="6859" hidden="1"/>
    <cellStyle name="Hyperlink 38" xfId="7082" hidden="1"/>
    <cellStyle name="Hyperlink 38" xfId="3855" hidden="1"/>
    <cellStyle name="Hyperlink 38" xfId="7311" hidden="1"/>
    <cellStyle name="Hyperlink 38" xfId="7640" hidden="1"/>
    <cellStyle name="Hyperlink 38" xfId="7866" hidden="1"/>
    <cellStyle name="Hyperlink 38" xfId="8030" hidden="1"/>
    <cellStyle name="Hyperlink 38" xfId="8627" hidden="1"/>
    <cellStyle name="Hyperlink 38" xfId="8858" hidden="1"/>
    <cellStyle name="Hyperlink 38" xfId="9061" hidden="1"/>
    <cellStyle name="Hyperlink 38" xfId="9299" hidden="1"/>
    <cellStyle name="Hyperlink 38" xfId="9538" hidden="1"/>
    <cellStyle name="Hyperlink 38" xfId="9777" hidden="1"/>
    <cellStyle name="Hyperlink 38" xfId="10007" hidden="1"/>
    <cellStyle name="Hyperlink 38" xfId="10246" hidden="1"/>
    <cellStyle name="Hyperlink 38" xfId="10466" hidden="1"/>
    <cellStyle name="Hyperlink 38" xfId="10840" hidden="1"/>
    <cellStyle name="Hyperlink 38" xfId="11061" hidden="1"/>
    <cellStyle name="Hyperlink 38" xfId="5604" hidden="1"/>
    <cellStyle name="Hyperlink 38" xfId="11500" hidden="1"/>
    <cellStyle name="Hyperlink 38" xfId="11731" hidden="1"/>
    <cellStyle name="Hyperlink 38" xfId="11934" hidden="1"/>
    <cellStyle name="Hyperlink 38" xfId="12179" hidden="1"/>
    <cellStyle name="Hyperlink 38" xfId="12423" hidden="1"/>
    <cellStyle name="Hyperlink 38" xfId="12668" hidden="1"/>
    <cellStyle name="Hyperlink 38" xfId="12906" hidden="1"/>
    <cellStyle name="Hyperlink 38" xfId="13151" hidden="1"/>
    <cellStyle name="Hyperlink 38" xfId="13375" hidden="1"/>
    <cellStyle name="Hyperlink 38" xfId="13756" hidden="1"/>
    <cellStyle name="Hyperlink 38" xfId="13981" hidden="1"/>
    <cellStyle name="Hyperlink 38" xfId="14475" hidden="1"/>
    <cellStyle name="Hyperlink 38" xfId="14690" hidden="1"/>
    <cellStyle name="Hyperlink 38" xfId="14887" hidden="1"/>
    <cellStyle name="Hyperlink 38" xfId="15105" hidden="1"/>
    <cellStyle name="Hyperlink 38" xfId="15326" hidden="1"/>
    <cellStyle name="Hyperlink 38" xfId="15545" hidden="1"/>
    <cellStyle name="Hyperlink 38" xfId="15761" hidden="1"/>
    <cellStyle name="Hyperlink 38" xfId="15980" hidden="1"/>
    <cellStyle name="Hyperlink 38" xfId="16190" hidden="1"/>
    <cellStyle name="Hyperlink 38" xfId="16544" hidden="1"/>
    <cellStyle name="Hyperlink 38" xfId="16757" hidden="1"/>
    <cellStyle name="Hyperlink 38" xfId="16963" hidden="1"/>
    <cellStyle name="Hyperlink 38" xfId="17173" hidden="1"/>
    <cellStyle name="Hyperlink 38" xfId="17367" hidden="1"/>
    <cellStyle name="Hyperlink 38" xfId="17576" hidden="1"/>
    <cellStyle name="Hyperlink 38" xfId="17786" hidden="1"/>
    <cellStyle name="Hyperlink 38" xfId="17997" hidden="1"/>
    <cellStyle name="Hyperlink 38" xfId="18206" hidden="1"/>
    <cellStyle name="Hyperlink 38" xfId="18415" hidden="1"/>
    <cellStyle name="Hyperlink 38" xfId="18624" hidden="1"/>
    <cellStyle name="Hyperlink 38" xfId="18972" hidden="1"/>
    <cellStyle name="Hyperlink 38" xfId="19180" hidden="1"/>
    <cellStyle name="Hyperlink 38" xfId="19737" hidden="1"/>
    <cellStyle name="Hyperlink 38" xfId="19944" hidden="1"/>
    <cellStyle name="Hyperlink 38" xfId="20138" hidden="1"/>
    <cellStyle name="Hyperlink 38" xfId="20345" hidden="1"/>
    <cellStyle name="Hyperlink 38" xfId="20552" hidden="1"/>
    <cellStyle name="Hyperlink 38" xfId="20759" hidden="1"/>
    <cellStyle name="Hyperlink 38" xfId="20965" hidden="1"/>
    <cellStyle name="Hyperlink 38" xfId="21172" hidden="1"/>
    <cellStyle name="Hyperlink 38" xfId="21378" hidden="1"/>
    <cellStyle name="Hyperlink 38" xfId="21723" hidden="1"/>
    <cellStyle name="Hyperlink 38" xfId="21930" hidden="1"/>
    <cellStyle name="Hyperlink 38" xfId="22954" hidden="1"/>
    <cellStyle name="Hyperlink 38" xfId="23186" hidden="1"/>
    <cellStyle name="Hyperlink 38" xfId="23390" hidden="1"/>
    <cellStyle name="Hyperlink 38" xfId="23631" hidden="1"/>
    <cellStyle name="Hyperlink 38" xfId="23872" hidden="1"/>
    <cellStyle name="Hyperlink 38" xfId="24114" hidden="1"/>
    <cellStyle name="Hyperlink 38" xfId="24348" hidden="1"/>
    <cellStyle name="Hyperlink 38" xfId="24591" hidden="1"/>
    <cellStyle name="Hyperlink 38" xfId="24816" hidden="1"/>
    <cellStyle name="Hyperlink 38" xfId="25195" hidden="1"/>
    <cellStyle name="Hyperlink 38" xfId="25417" hidden="1"/>
    <cellStyle name="Hyperlink 38" xfId="22206" hidden="1"/>
    <cellStyle name="Hyperlink 38" xfId="25645" hidden="1"/>
    <cellStyle name="Hyperlink 38" xfId="25971" hidden="1"/>
    <cellStyle name="Hyperlink 38" xfId="26197" hidden="1"/>
    <cellStyle name="Hyperlink 38" xfId="26361" hidden="1"/>
    <cellStyle name="Hyperlink 38" xfId="26945" hidden="1"/>
    <cellStyle name="Hyperlink 38" xfId="27156" hidden="1"/>
    <cellStyle name="Hyperlink 38" xfId="27359" hidden="1"/>
    <cellStyle name="Hyperlink 38" xfId="27594" hidden="1"/>
    <cellStyle name="Hyperlink 38" xfId="27830" hidden="1"/>
    <cellStyle name="Hyperlink 38" xfId="28066" hidden="1"/>
    <cellStyle name="Hyperlink 38" xfId="28293" hidden="1"/>
    <cellStyle name="Hyperlink 38" xfId="28529" hidden="1"/>
    <cellStyle name="Hyperlink 38" xfId="28748" hidden="1"/>
    <cellStyle name="Hyperlink 38" xfId="29117" hidden="1"/>
    <cellStyle name="Hyperlink 38" xfId="29336" hidden="1"/>
    <cellStyle name="Hyperlink 38" xfId="23945" hidden="1"/>
    <cellStyle name="Hyperlink 38" xfId="29747" hidden="1"/>
    <cellStyle name="Hyperlink 38" xfId="29955" hidden="1"/>
    <cellStyle name="Hyperlink 38" xfId="30149" hidden="1"/>
    <cellStyle name="Hyperlink 38" xfId="30358" hidden="1"/>
    <cellStyle name="Hyperlink 38" xfId="30566" hidden="1"/>
    <cellStyle name="Hyperlink 38" xfId="30775" hidden="1"/>
    <cellStyle name="Hyperlink 38" xfId="30981" hidden="1"/>
    <cellStyle name="Hyperlink 38" xfId="31190" hidden="1"/>
    <cellStyle name="Hyperlink 38" xfId="31396" hidden="1"/>
    <cellStyle name="Hyperlink 38" xfId="31741" hidden="1"/>
    <cellStyle name="Hyperlink 38" xfId="31948" hidden="1"/>
    <cellStyle name="Hyperlink 38" xfId="32416" hidden="1"/>
    <cellStyle name="Hyperlink 38" xfId="32629" hidden="1"/>
    <cellStyle name="Hyperlink 38" xfId="32825" hidden="1"/>
    <cellStyle name="Hyperlink 38" xfId="33039" hidden="1"/>
    <cellStyle name="Hyperlink 38" xfId="33254" hidden="1"/>
    <cellStyle name="Hyperlink 38" xfId="33469" hidden="1"/>
    <cellStyle name="Hyperlink 38" xfId="33682" hidden="1"/>
    <cellStyle name="Hyperlink 38" xfId="33897" hidden="1"/>
    <cellStyle name="Hyperlink 38" xfId="34106" hidden="1"/>
    <cellStyle name="Hyperlink 38" xfId="34457" hidden="1"/>
    <cellStyle name="Hyperlink 38" xfId="34668" hidden="1"/>
    <cellStyle name="Hyperlink 38" xfId="34872" hidden="1"/>
    <cellStyle name="Hyperlink 38" xfId="35080" hidden="1"/>
    <cellStyle name="Hyperlink 38" xfId="35274" hidden="1"/>
    <cellStyle name="Hyperlink 38" xfId="35481" hidden="1"/>
    <cellStyle name="Hyperlink 38" xfId="35689" hidden="1"/>
    <cellStyle name="Hyperlink 38" xfId="35897" hidden="1"/>
    <cellStyle name="Hyperlink 38" xfId="36104" hidden="1"/>
    <cellStyle name="Hyperlink 38" xfId="36312" hidden="1"/>
    <cellStyle name="Hyperlink 38" xfId="36519" hidden="1"/>
    <cellStyle name="Hyperlink 38" xfId="36865" hidden="1"/>
    <cellStyle name="Hyperlink 38" xfId="37072" hidden="1"/>
    <cellStyle name="Hyperlink 39" xfId="1065" hidden="1"/>
    <cellStyle name="Hyperlink 39" xfId="1300" hidden="1"/>
    <cellStyle name="Hyperlink 39" xfId="1504" hidden="1"/>
    <cellStyle name="Hyperlink 39" xfId="1750" hidden="1"/>
    <cellStyle name="Hyperlink 39" xfId="1998" hidden="1"/>
    <cellStyle name="Hyperlink 39" xfId="2245" hidden="1"/>
    <cellStyle name="Hyperlink 39" xfId="2483" hidden="1"/>
    <cellStyle name="Hyperlink 39" xfId="2730" hidden="1"/>
    <cellStyle name="Hyperlink 39" xfId="2957" hidden="1"/>
    <cellStyle name="Hyperlink 39" xfId="3338" hidden="1"/>
    <cellStyle name="Hyperlink 39" xfId="3563" hidden="1"/>
    <cellStyle name="Hyperlink 39" xfId="4607" hidden="1"/>
    <cellStyle name="Hyperlink 39" xfId="4840" hidden="1"/>
    <cellStyle name="Hyperlink 39" xfId="5044" hidden="1"/>
    <cellStyle name="Hyperlink 39" xfId="5287" hidden="1"/>
    <cellStyle name="Hyperlink 39" xfId="5532" hidden="1"/>
    <cellStyle name="Hyperlink 39" xfId="5775" hidden="1"/>
    <cellStyle name="Hyperlink 39" xfId="6011" hidden="1"/>
    <cellStyle name="Hyperlink 39" xfId="6256" hidden="1"/>
    <cellStyle name="Hyperlink 39" xfId="6482" hidden="1"/>
    <cellStyle name="Hyperlink 39" xfId="6861" hidden="1"/>
    <cellStyle name="Hyperlink 39" xfId="7084" hidden="1"/>
    <cellStyle name="Hyperlink 39" xfId="3853" hidden="1"/>
    <cellStyle name="Hyperlink 39" xfId="7313" hidden="1"/>
    <cellStyle name="Hyperlink 39" xfId="7642" hidden="1"/>
    <cellStyle name="Hyperlink 39" xfId="7868" hidden="1"/>
    <cellStyle name="Hyperlink 39" xfId="8032" hidden="1"/>
    <cellStyle name="Hyperlink 39" xfId="8629" hidden="1"/>
    <cellStyle name="Hyperlink 39" xfId="8860" hidden="1"/>
    <cellStyle name="Hyperlink 39" xfId="9063" hidden="1"/>
    <cellStyle name="Hyperlink 39" xfId="9301" hidden="1"/>
    <cellStyle name="Hyperlink 39" xfId="9540" hidden="1"/>
    <cellStyle name="Hyperlink 39" xfId="9779" hidden="1"/>
    <cellStyle name="Hyperlink 39" xfId="10009" hidden="1"/>
    <cellStyle name="Hyperlink 39" xfId="10248" hidden="1"/>
    <cellStyle name="Hyperlink 39" xfId="10468" hidden="1"/>
    <cellStyle name="Hyperlink 39" xfId="10842" hidden="1"/>
    <cellStyle name="Hyperlink 39" xfId="11063" hidden="1"/>
    <cellStyle name="Hyperlink 39" xfId="5123" hidden="1"/>
    <cellStyle name="Hyperlink 39" xfId="11502" hidden="1"/>
    <cellStyle name="Hyperlink 39" xfId="11733" hidden="1"/>
    <cellStyle name="Hyperlink 39" xfId="11936" hidden="1"/>
    <cellStyle name="Hyperlink 39" xfId="12181" hidden="1"/>
    <cellStyle name="Hyperlink 39" xfId="12425" hidden="1"/>
    <cellStyle name="Hyperlink 39" xfId="12670" hidden="1"/>
    <cellStyle name="Hyperlink 39" xfId="12908" hidden="1"/>
    <cellStyle name="Hyperlink 39" xfId="13153" hidden="1"/>
    <cellStyle name="Hyperlink 39" xfId="13377" hidden="1"/>
    <cellStyle name="Hyperlink 39" xfId="13758" hidden="1"/>
    <cellStyle name="Hyperlink 39" xfId="13983" hidden="1"/>
    <cellStyle name="Hyperlink 39" xfId="14477" hidden="1"/>
    <cellStyle name="Hyperlink 39" xfId="14692" hidden="1"/>
    <cellStyle name="Hyperlink 39" xfId="14889" hidden="1"/>
    <cellStyle name="Hyperlink 39" xfId="15107" hidden="1"/>
    <cellStyle name="Hyperlink 39" xfId="15328" hidden="1"/>
    <cellStyle name="Hyperlink 39" xfId="15547" hidden="1"/>
    <cellStyle name="Hyperlink 39" xfId="15763" hidden="1"/>
    <cellStyle name="Hyperlink 39" xfId="15982" hidden="1"/>
    <cellStyle name="Hyperlink 39" xfId="16192" hidden="1"/>
    <cellStyle name="Hyperlink 39" xfId="16546" hidden="1"/>
    <cellStyle name="Hyperlink 39" xfId="16759" hidden="1"/>
    <cellStyle name="Hyperlink 39" xfId="16965" hidden="1"/>
    <cellStyle name="Hyperlink 39" xfId="17175" hidden="1"/>
    <cellStyle name="Hyperlink 39" xfId="17369" hidden="1"/>
    <cellStyle name="Hyperlink 39" xfId="17578" hidden="1"/>
    <cellStyle name="Hyperlink 39" xfId="17788" hidden="1"/>
    <cellStyle name="Hyperlink 39" xfId="17999" hidden="1"/>
    <cellStyle name="Hyperlink 39" xfId="18208" hidden="1"/>
    <cellStyle name="Hyperlink 39" xfId="18417" hidden="1"/>
    <cellStyle name="Hyperlink 39" xfId="18626" hidden="1"/>
    <cellStyle name="Hyperlink 39" xfId="18974" hidden="1"/>
    <cellStyle name="Hyperlink 39" xfId="19182" hidden="1"/>
    <cellStyle name="Hyperlink 39" xfId="19739" hidden="1"/>
    <cellStyle name="Hyperlink 39" xfId="19946" hidden="1"/>
    <cellStyle name="Hyperlink 39" xfId="20140" hidden="1"/>
    <cellStyle name="Hyperlink 39" xfId="20347" hidden="1"/>
    <cellStyle name="Hyperlink 39" xfId="20554" hidden="1"/>
    <cellStyle name="Hyperlink 39" xfId="20761" hidden="1"/>
    <cellStyle name="Hyperlink 39" xfId="20967" hidden="1"/>
    <cellStyle name="Hyperlink 39" xfId="21174" hidden="1"/>
    <cellStyle name="Hyperlink 39" xfId="21380" hidden="1"/>
    <cellStyle name="Hyperlink 39" xfId="21725" hidden="1"/>
    <cellStyle name="Hyperlink 39" xfId="21932" hidden="1"/>
    <cellStyle name="Hyperlink 39" xfId="22956" hidden="1"/>
    <cellStyle name="Hyperlink 39" xfId="23188" hidden="1"/>
    <cellStyle name="Hyperlink 39" xfId="23392" hidden="1"/>
    <cellStyle name="Hyperlink 39" xfId="23633" hidden="1"/>
    <cellStyle name="Hyperlink 39" xfId="23874" hidden="1"/>
    <cellStyle name="Hyperlink 39" xfId="24116" hidden="1"/>
    <cellStyle name="Hyperlink 39" xfId="24350" hidden="1"/>
    <cellStyle name="Hyperlink 39" xfId="24593" hidden="1"/>
    <cellStyle name="Hyperlink 39" xfId="24818" hidden="1"/>
    <cellStyle name="Hyperlink 39" xfId="25197" hidden="1"/>
    <cellStyle name="Hyperlink 39" xfId="25419" hidden="1"/>
    <cellStyle name="Hyperlink 39" xfId="22204" hidden="1"/>
    <cellStyle name="Hyperlink 39" xfId="25647" hidden="1"/>
    <cellStyle name="Hyperlink 39" xfId="25973" hidden="1"/>
    <cellStyle name="Hyperlink 39" xfId="26199" hidden="1"/>
    <cellStyle name="Hyperlink 39" xfId="26363" hidden="1"/>
    <cellStyle name="Hyperlink 39" xfId="26947" hidden="1"/>
    <cellStyle name="Hyperlink 39" xfId="27158" hidden="1"/>
    <cellStyle name="Hyperlink 39" xfId="27361" hidden="1"/>
    <cellStyle name="Hyperlink 39" xfId="27596" hidden="1"/>
    <cellStyle name="Hyperlink 39" xfId="27832" hidden="1"/>
    <cellStyle name="Hyperlink 39" xfId="28068" hidden="1"/>
    <cellStyle name="Hyperlink 39" xfId="28295" hidden="1"/>
    <cellStyle name="Hyperlink 39" xfId="28531" hidden="1"/>
    <cellStyle name="Hyperlink 39" xfId="28750" hidden="1"/>
    <cellStyle name="Hyperlink 39" xfId="29119" hidden="1"/>
    <cellStyle name="Hyperlink 39" xfId="29338" hidden="1"/>
    <cellStyle name="Hyperlink 39" xfId="23470" hidden="1"/>
    <cellStyle name="Hyperlink 39" xfId="29749" hidden="1"/>
    <cellStyle name="Hyperlink 39" xfId="29957" hidden="1"/>
    <cellStyle name="Hyperlink 39" xfId="30151" hidden="1"/>
    <cellStyle name="Hyperlink 39" xfId="30360" hidden="1"/>
    <cellStyle name="Hyperlink 39" xfId="30568" hidden="1"/>
    <cellStyle name="Hyperlink 39" xfId="30777" hidden="1"/>
    <cellStyle name="Hyperlink 39" xfId="30983" hidden="1"/>
    <cellStyle name="Hyperlink 39" xfId="31192" hidden="1"/>
    <cellStyle name="Hyperlink 39" xfId="31398" hidden="1"/>
    <cellStyle name="Hyperlink 39" xfId="31743" hidden="1"/>
    <cellStyle name="Hyperlink 39" xfId="31950" hidden="1"/>
    <cellStyle name="Hyperlink 39" xfId="32418" hidden="1"/>
    <cellStyle name="Hyperlink 39" xfId="32631" hidden="1"/>
    <cellStyle name="Hyperlink 39" xfId="32827" hidden="1"/>
    <cellStyle name="Hyperlink 39" xfId="33041" hidden="1"/>
    <cellStyle name="Hyperlink 39" xfId="33256" hidden="1"/>
    <cellStyle name="Hyperlink 39" xfId="33471" hidden="1"/>
    <cellStyle name="Hyperlink 39" xfId="33684" hidden="1"/>
    <cellStyle name="Hyperlink 39" xfId="33899" hidden="1"/>
    <cellStyle name="Hyperlink 39" xfId="34108" hidden="1"/>
    <cellStyle name="Hyperlink 39" xfId="34459" hidden="1"/>
    <cellStyle name="Hyperlink 39" xfId="34670" hidden="1"/>
    <cellStyle name="Hyperlink 39" xfId="34874" hidden="1"/>
    <cellStyle name="Hyperlink 39" xfId="35082" hidden="1"/>
    <cellStyle name="Hyperlink 39" xfId="35276" hidden="1"/>
    <cellStyle name="Hyperlink 39" xfId="35483" hidden="1"/>
    <cellStyle name="Hyperlink 39" xfId="35691" hidden="1"/>
    <cellStyle name="Hyperlink 39" xfId="35899" hidden="1"/>
    <cellStyle name="Hyperlink 39" xfId="36106" hidden="1"/>
    <cellStyle name="Hyperlink 39" xfId="36314" hidden="1"/>
    <cellStyle name="Hyperlink 39" xfId="36521" hidden="1"/>
    <cellStyle name="Hyperlink 39" xfId="36867" hidden="1"/>
    <cellStyle name="Hyperlink 39" xfId="37074" hidden="1"/>
    <cellStyle name="Hyperlink 4" xfId="622" hidden="1"/>
    <cellStyle name="Hyperlink 4" xfId="1229" hidden="1"/>
    <cellStyle name="Hyperlink 4" xfId="965" hidden="1"/>
    <cellStyle name="Hyperlink 4" xfId="1671" hidden="1"/>
    <cellStyle name="Hyperlink 4" xfId="1919" hidden="1"/>
    <cellStyle name="Hyperlink 4" xfId="2166" hidden="1"/>
    <cellStyle name="Hyperlink 4" xfId="2404" hidden="1"/>
    <cellStyle name="Hyperlink 4" xfId="2651" hidden="1"/>
    <cellStyle name="Hyperlink 4" xfId="2887" hidden="1"/>
    <cellStyle name="Hyperlink 4" xfId="3259" hidden="1"/>
    <cellStyle name="Hyperlink 4" xfId="3484" hidden="1"/>
    <cellStyle name="Hyperlink 4" xfId="4168" hidden="1"/>
    <cellStyle name="Hyperlink 4" xfId="4769" hidden="1"/>
    <cellStyle name="Hyperlink 4" xfId="4507" hidden="1"/>
    <cellStyle name="Hyperlink 4" xfId="5209" hidden="1"/>
    <cellStyle name="Hyperlink 4" xfId="5453" hidden="1"/>
    <cellStyle name="Hyperlink 4" xfId="5696" hidden="1"/>
    <cellStyle name="Hyperlink 4" xfId="5932" hidden="1"/>
    <cellStyle name="Hyperlink 4" xfId="6177" hidden="1"/>
    <cellStyle name="Hyperlink 4" xfId="6412" hidden="1"/>
    <cellStyle name="Hyperlink 4" xfId="6783" hidden="1"/>
    <cellStyle name="Hyperlink 4" xfId="7006" hidden="1"/>
    <cellStyle name="Hyperlink 4" xfId="3922" hidden="1"/>
    <cellStyle name="Hyperlink 4" xfId="7239" hidden="1"/>
    <cellStyle name="Hyperlink 4" xfId="7563" hidden="1"/>
    <cellStyle name="Hyperlink 4" xfId="7789" hidden="1"/>
    <cellStyle name="Hyperlink 4" xfId="5224" hidden="1"/>
    <cellStyle name="Hyperlink 4" xfId="8231" hidden="1"/>
    <cellStyle name="Hyperlink 4" xfId="8789" hidden="1"/>
    <cellStyle name="Hyperlink 4" xfId="8543" hidden="1"/>
    <cellStyle name="Hyperlink 4" xfId="9223" hidden="1"/>
    <cellStyle name="Hyperlink 4" xfId="9463" hidden="1"/>
    <cellStyle name="Hyperlink 4" xfId="9701" hidden="1"/>
    <cellStyle name="Hyperlink 4" xfId="9931" hidden="1"/>
    <cellStyle name="Hyperlink 4" xfId="10171" hidden="1"/>
    <cellStyle name="Hyperlink 4" xfId="10398" hidden="1"/>
    <cellStyle name="Hyperlink 4" xfId="10764" hidden="1"/>
    <cellStyle name="Hyperlink 4" xfId="10985" hidden="1"/>
    <cellStyle name="Hyperlink 4" xfId="5841" hidden="1"/>
    <cellStyle name="Hyperlink 4" xfId="7938" hidden="1"/>
    <cellStyle name="Hyperlink 4" xfId="11663" hidden="1"/>
    <cellStyle name="Hyperlink 4" xfId="11416" hidden="1"/>
    <cellStyle name="Hyperlink 4" xfId="12102" hidden="1"/>
    <cellStyle name="Hyperlink 4" xfId="12346" hidden="1"/>
    <cellStyle name="Hyperlink 4" xfId="12591" hidden="1"/>
    <cellStyle name="Hyperlink 4" xfId="12829" hidden="1"/>
    <cellStyle name="Hyperlink 4" xfId="13074" hidden="1"/>
    <cellStyle name="Hyperlink 4" xfId="13307" hidden="1"/>
    <cellStyle name="Hyperlink 4" xfId="13679" hidden="1"/>
    <cellStyle name="Hyperlink 4" xfId="13904" hidden="1"/>
    <cellStyle name="Hyperlink 4" xfId="10394" hidden="1"/>
    <cellStyle name="Hyperlink 4" xfId="14622" hidden="1"/>
    <cellStyle name="Hyperlink 4" xfId="14397" hidden="1"/>
    <cellStyle name="Hyperlink 4" xfId="15035" hidden="1"/>
    <cellStyle name="Hyperlink 4" xfId="15255" hidden="1"/>
    <cellStyle name="Hyperlink 4" xfId="15475" hidden="1"/>
    <cellStyle name="Hyperlink 4" xfId="15691" hidden="1"/>
    <cellStyle name="Hyperlink 4" xfId="15909" hidden="1"/>
    <cellStyle name="Hyperlink 4" xfId="16122" hidden="1"/>
    <cellStyle name="Hyperlink 4" xfId="16473" hidden="1"/>
    <cellStyle name="Hyperlink 4" xfId="16687" hidden="1"/>
    <cellStyle name="Hyperlink 4" xfId="14545" hidden="1"/>
    <cellStyle name="Hyperlink 4" xfId="17105" hidden="1"/>
    <cellStyle name="Hyperlink 4" xfId="12332" hidden="1"/>
    <cellStyle name="Hyperlink 4" xfId="17508" hidden="1"/>
    <cellStyle name="Hyperlink 4" xfId="17718" hidden="1"/>
    <cellStyle name="Hyperlink 4" xfId="17929" hidden="1"/>
    <cellStyle name="Hyperlink 4" xfId="18138" hidden="1"/>
    <cellStyle name="Hyperlink 4" xfId="18347" hidden="1"/>
    <cellStyle name="Hyperlink 4" xfId="18556" hidden="1"/>
    <cellStyle name="Hyperlink 4" xfId="18903" hidden="1"/>
    <cellStyle name="Hyperlink 4" xfId="19112" hidden="1"/>
    <cellStyle name="Hyperlink 4" xfId="19393" hidden="1"/>
    <cellStyle name="Hyperlink 4" xfId="19876" hidden="1"/>
    <cellStyle name="Hyperlink 4" xfId="19666" hidden="1"/>
    <cellStyle name="Hyperlink 4" xfId="20277" hidden="1"/>
    <cellStyle name="Hyperlink 4" xfId="20484" hidden="1"/>
    <cellStyle name="Hyperlink 4" xfId="20691" hidden="1"/>
    <cellStyle name="Hyperlink 4" xfId="20897" hidden="1"/>
    <cellStyle name="Hyperlink 4" xfId="21104" hidden="1"/>
    <cellStyle name="Hyperlink 4" xfId="21310" hidden="1"/>
    <cellStyle name="Hyperlink 4" xfId="21655" hidden="1"/>
    <cellStyle name="Hyperlink 4" xfId="21862" hidden="1"/>
    <cellStyle name="Hyperlink 4" xfId="22517" hidden="1"/>
    <cellStyle name="Hyperlink 4" xfId="23117" hidden="1"/>
    <cellStyle name="Hyperlink 4" xfId="22856" hidden="1"/>
    <cellStyle name="Hyperlink 4" xfId="23555" hidden="1"/>
    <cellStyle name="Hyperlink 4" xfId="23796" hidden="1"/>
    <cellStyle name="Hyperlink 4" xfId="24037" hidden="1"/>
    <cellStyle name="Hyperlink 4" xfId="24272" hidden="1"/>
    <cellStyle name="Hyperlink 4" xfId="24514" hidden="1"/>
    <cellStyle name="Hyperlink 4" xfId="24748" hidden="1"/>
    <cellStyle name="Hyperlink 4" xfId="25119" hidden="1"/>
    <cellStyle name="Hyperlink 4" xfId="25341" hidden="1"/>
    <cellStyle name="Hyperlink 4" xfId="22273" hidden="1"/>
    <cellStyle name="Hyperlink 4" xfId="25573" hidden="1"/>
    <cellStyle name="Hyperlink 4" xfId="25894" hidden="1"/>
    <cellStyle name="Hyperlink 4" xfId="26120" hidden="1"/>
    <cellStyle name="Hyperlink 4" xfId="23570" hidden="1"/>
    <cellStyle name="Hyperlink 4" xfId="26561" hidden="1"/>
    <cellStyle name="Hyperlink 4" xfId="27087" hidden="1"/>
    <cellStyle name="Hyperlink 4" xfId="26871" hidden="1"/>
    <cellStyle name="Hyperlink 4" xfId="27519" hidden="1"/>
    <cellStyle name="Hyperlink 4" xfId="27756" hidden="1"/>
    <cellStyle name="Hyperlink 4" xfId="27991" hidden="1"/>
    <cellStyle name="Hyperlink 4" xfId="28218" hidden="1"/>
    <cellStyle name="Hyperlink 4" xfId="28456" hidden="1"/>
    <cellStyle name="Hyperlink 4" xfId="28680" hidden="1"/>
    <cellStyle name="Hyperlink 4" xfId="29043" hidden="1"/>
    <cellStyle name="Hyperlink 4" xfId="29261" hidden="1"/>
    <cellStyle name="Hyperlink 4" xfId="24182" hidden="1"/>
    <cellStyle name="Hyperlink 4" xfId="26269" hidden="1"/>
    <cellStyle name="Hyperlink 4" xfId="29887" hidden="1"/>
    <cellStyle name="Hyperlink 4" xfId="29673" hidden="1"/>
    <cellStyle name="Hyperlink 4" xfId="30290" hidden="1"/>
    <cellStyle name="Hyperlink 4" xfId="30498" hidden="1"/>
    <cellStyle name="Hyperlink 4" xfId="30707" hidden="1"/>
    <cellStyle name="Hyperlink 4" xfId="30913" hidden="1"/>
    <cellStyle name="Hyperlink 4" xfId="31122" hidden="1"/>
    <cellStyle name="Hyperlink 4" xfId="31328" hidden="1"/>
    <cellStyle name="Hyperlink 4" xfId="31673" hidden="1"/>
    <cellStyle name="Hyperlink 4" xfId="31880" hidden="1"/>
    <cellStyle name="Hyperlink 4" xfId="28676" hidden="1"/>
    <cellStyle name="Hyperlink 4" xfId="32561" hidden="1"/>
    <cellStyle name="Hyperlink 4" xfId="32342" hidden="1"/>
    <cellStyle name="Hyperlink 4" xfId="32970" hidden="1"/>
    <cellStyle name="Hyperlink 4" xfId="33185" hidden="1"/>
    <cellStyle name="Hyperlink 4" xfId="33400" hidden="1"/>
    <cellStyle name="Hyperlink 4" xfId="33613" hidden="1"/>
    <cellStyle name="Hyperlink 4" xfId="33827" hidden="1"/>
    <cellStyle name="Hyperlink 4" xfId="34038" hidden="1"/>
    <cellStyle name="Hyperlink 4" xfId="34387" hidden="1"/>
    <cellStyle name="Hyperlink 4" xfId="34599" hidden="1"/>
    <cellStyle name="Hyperlink 4" xfId="32485" hidden="1"/>
    <cellStyle name="Hyperlink 4" xfId="35012" hidden="1"/>
    <cellStyle name="Hyperlink 4" xfId="30493" hidden="1"/>
    <cellStyle name="Hyperlink 4" xfId="35413" hidden="1"/>
    <cellStyle name="Hyperlink 4" xfId="35621" hidden="1"/>
    <cellStyle name="Hyperlink 4" xfId="35829" hidden="1"/>
    <cellStyle name="Hyperlink 4" xfId="36036" hidden="1"/>
    <cellStyle name="Hyperlink 4" xfId="36244" hidden="1"/>
    <cellStyle name="Hyperlink 4" xfId="36451" hidden="1"/>
    <cellStyle name="Hyperlink 4" xfId="36797" hidden="1"/>
    <cellStyle name="Hyperlink 4" xfId="37004" hidden="1"/>
    <cellStyle name="Hyperlink 40" xfId="1067" hidden="1"/>
    <cellStyle name="Hyperlink 40" xfId="1302" hidden="1"/>
    <cellStyle name="Hyperlink 40" xfId="1506" hidden="1"/>
    <cellStyle name="Hyperlink 40" xfId="1752" hidden="1"/>
    <cellStyle name="Hyperlink 40" xfId="2000" hidden="1"/>
    <cellStyle name="Hyperlink 40" xfId="2247" hidden="1"/>
    <cellStyle name="Hyperlink 40" xfId="2485" hidden="1"/>
    <cellStyle name="Hyperlink 40" xfId="2732" hidden="1"/>
    <cellStyle name="Hyperlink 40" xfId="2959" hidden="1"/>
    <cellStyle name="Hyperlink 40" xfId="3340" hidden="1"/>
    <cellStyle name="Hyperlink 40" xfId="3565" hidden="1"/>
    <cellStyle name="Hyperlink 40" xfId="4609" hidden="1"/>
    <cellStyle name="Hyperlink 40" xfId="4842" hidden="1"/>
    <cellStyle name="Hyperlink 40" xfId="5046" hidden="1"/>
    <cellStyle name="Hyperlink 40" xfId="5289" hidden="1"/>
    <cellStyle name="Hyperlink 40" xfId="5534" hidden="1"/>
    <cellStyle name="Hyperlink 40" xfId="5777" hidden="1"/>
    <cellStyle name="Hyperlink 40" xfId="6013" hidden="1"/>
    <cellStyle name="Hyperlink 40" xfId="6258" hidden="1"/>
    <cellStyle name="Hyperlink 40" xfId="6484" hidden="1"/>
    <cellStyle name="Hyperlink 40" xfId="6863" hidden="1"/>
    <cellStyle name="Hyperlink 40" xfId="7086" hidden="1"/>
    <cellStyle name="Hyperlink 40" xfId="3852" hidden="1"/>
    <cellStyle name="Hyperlink 40" xfId="7315" hidden="1"/>
    <cellStyle name="Hyperlink 40" xfId="7644" hidden="1"/>
    <cellStyle name="Hyperlink 40" xfId="7870" hidden="1"/>
    <cellStyle name="Hyperlink 40" xfId="8034" hidden="1"/>
    <cellStyle name="Hyperlink 40" xfId="8631" hidden="1"/>
    <cellStyle name="Hyperlink 40" xfId="8862" hidden="1"/>
    <cellStyle name="Hyperlink 40" xfId="9065" hidden="1"/>
    <cellStyle name="Hyperlink 40" xfId="9303" hidden="1"/>
    <cellStyle name="Hyperlink 40" xfId="9542" hidden="1"/>
    <cellStyle name="Hyperlink 40" xfId="9781" hidden="1"/>
    <cellStyle name="Hyperlink 40" xfId="10011" hidden="1"/>
    <cellStyle name="Hyperlink 40" xfId="10250" hidden="1"/>
    <cellStyle name="Hyperlink 40" xfId="10470" hidden="1"/>
    <cellStyle name="Hyperlink 40" xfId="10844" hidden="1"/>
    <cellStyle name="Hyperlink 40" xfId="11065" hidden="1"/>
    <cellStyle name="Hyperlink 40" xfId="4101" hidden="1"/>
    <cellStyle name="Hyperlink 40" xfId="11504" hidden="1"/>
    <cellStyle name="Hyperlink 40" xfId="11735" hidden="1"/>
    <cellStyle name="Hyperlink 40" xfId="11938" hidden="1"/>
    <cellStyle name="Hyperlink 40" xfId="12183" hidden="1"/>
    <cellStyle name="Hyperlink 40" xfId="12427" hidden="1"/>
    <cellStyle name="Hyperlink 40" xfId="12672" hidden="1"/>
    <cellStyle name="Hyperlink 40" xfId="12910" hidden="1"/>
    <cellStyle name="Hyperlink 40" xfId="13155" hidden="1"/>
    <cellStyle name="Hyperlink 40" xfId="13379" hidden="1"/>
    <cellStyle name="Hyperlink 40" xfId="13760" hidden="1"/>
    <cellStyle name="Hyperlink 40" xfId="13985" hidden="1"/>
    <cellStyle name="Hyperlink 40" xfId="14479" hidden="1"/>
    <cellStyle name="Hyperlink 40" xfId="14694" hidden="1"/>
    <cellStyle name="Hyperlink 40" xfId="14891" hidden="1"/>
    <cellStyle name="Hyperlink 40" xfId="15109" hidden="1"/>
    <cellStyle name="Hyperlink 40" xfId="15330" hidden="1"/>
    <cellStyle name="Hyperlink 40" xfId="15549" hidden="1"/>
    <cellStyle name="Hyperlink 40" xfId="15765" hidden="1"/>
    <cellStyle name="Hyperlink 40" xfId="15984" hidden="1"/>
    <cellStyle name="Hyperlink 40" xfId="16194" hidden="1"/>
    <cellStyle name="Hyperlink 40" xfId="16548" hidden="1"/>
    <cellStyle name="Hyperlink 40" xfId="16761" hidden="1"/>
    <cellStyle name="Hyperlink 40" xfId="16967" hidden="1"/>
    <cellStyle name="Hyperlink 40" xfId="17177" hidden="1"/>
    <cellStyle name="Hyperlink 40" xfId="17371" hidden="1"/>
    <cellStyle name="Hyperlink 40" xfId="17580" hidden="1"/>
    <cellStyle name="Hyperlink 40" xfId="17790" hidden="1"/>
    <cellStyle name="Hyperlink 40" xfId="18001" hidden="1"/>
    <cellStyle name="Hyperlink 40" xfId="18210" hidden="1"/>
    <cellStyle name="Hyperlink 40" xfId="18419" hidden="1"/>
    <cellStyle name="Hyperlink 40" xfId="18628" hidden="1"/>
    <cellStyle name="Hyperlink 40" xfId="18976" hidden="1"/>
    <cellStyle name="Hyperlink 40" xfId="19184" hidden="1"/>
    <cellStyle name="Hyperlink 40" xfId="19741" hidden="1"/>
    <cellStyle name="Hyperlink 40" xfId="19948" hidden="1"/>
    <cellStyle name="Hyperlink 40" xfId="20142" hidden="1"/>
    <cellStyle name="Hyperlink 40" xfId="20349" hidden="1"/>
    <cellStyle name="Hyperlink 40" xfId="20556" hidden="1"/>
    <cellStyle name="Hyperlink 40" xfId="20763" hidden="1"/>
    <cellStyle name="Hyperlink 40" xfId="20969" hidden="1"/>
    <cellStyle name="Hyperlink 40" xfId="21176" hidden="1"/>
    <cellStyle name="Hyperlink 40" xfId="21382" hidden="1"/>
    <cellStyle name="Hyperlink 40" xfId="21727" hidden="1"/>
    <cellStyle name="Hyperlink 40" xfId="21934" hidden="1"/>
    <cellStyle name="Hyperlink 40" xfId="22958" hidden="1"/>
    <cellStyle name="Hyperlink 40" xfId="23190" hidden="1"/>
    <cellStyle name="Hyperlink 40" xfId="23394" hidden="1"/>
    <cellStyle name="Hyperlink 40" xfId="23635" hidden="1"/>
    <cellStyle name="Hyperlink 40" xfId="23876" hidden="1"/>
    <cellStyle name="Hyperlink 40" xfId="24118" hidden="1"/>
    <cellStyle name="Hyperlink 40" xfId="24352" hidden="1"/>
    <cellStyle name="Hyperlink 40" xfId="24595" hidden="1"/>
    <cellStyle name="Hyperlink 40" xfId="24820" hidden="1"/>
    <cellStyle name="Hyperlink 40" xfId="25199" hidden="1"/>
    <cellStyle name="Hyperlink 40" xfId="25421" hidden="1"/>
    <cellStyle name="Hyperlink 40" xfId="22203" hidden="1"/>
    <cellStyle name="Hyperlink 40" xfId="25649" hidden="1"/>
    <cellStyle name="Hyperlink 40" xfId="25975" hidden="1"/>
    <cellStyle name="Hyperlink 40" xfId="26201" hidden="1"/>
    <cellStyle name="Hyperlink 40" xfId="26365" hidden="1"/>
    <cellStyle name="Hyperlink 40" xfId="26949" hidden="1"/>
    <cellStyle name="Hyperlink 40" xfId="27160" hidden="1"/>
    <cellStyle name="Hyperlink 40" xfId="27363" hidden="1"/>
    <cellStyle name="Hyperlink 40" xfId="27598" hidden="1"/>
    <cellStyle name="Hyperlink 40" xfId="27834" hidden="1"/>
    <cellStyle name="Hyperlink 40" xfId="28070" hidden="1"/>
    <cellStyle name="Hyperlink 40" xfId="28297" hidden="1"/>
    <cellStyle name="Hyperlink 40" xfId="28533" hidden="1"/>
    <cellStyle name="Hyperlink 40" xfId="28752" hidden="1"/>
    <cellStyle name="Hyperlink 40" xfId="29121" hidden="1"/>
    <cellStyle name="Hyperlink 40" xfId="29340" hidden="1"/>
    <cellStyle name="Hyperlink 40" xfId="22450" hidden="1"/>
    <cellStyle name="Hyperlink 40" xfId="29751" hidden="1"/>
    <cellStyle name="Hyperlink 40" xfId="29959" hidden="1"/>
    <cellStyle name="Hyperlink 40" xfId="30153" hidden="1"/>
    <cellStyle name="Hyperlink 40" xfId="30362" hidden="1"/>
    <cellStyle name="Hyperlink 40" xfId="30570" hidden="1"/>
    <cellStyle name="Hyperlink 40" xfId="30779" hidden="1"/>
    <cellStyle name="Hyperlink 40" xfId="30985" hidden="1"/>
    <cellStyle name="Hyperlink 40" xfId="31194" hidden="1"/>
    <cellStyle name="Hyperlink 40" xfId="31400" hidden="1"/>
    <cellStyle name="Hyperlink 40" xfId="31745" hidden="1"/>
    <cellStyle name="Hyperlink 40" xfId="31952" hidden="1"/>
    <cellStyle name="Hyperlink 40" xfId="32420" hidden="1"/>
    <cellStyle name="Hyperlink 40" xfId="32633" hidden="1"/>
    <cellStyle name="Hyperlink 40" xfId="32829" hidden="1"/>
    <cellStyle name="Hyperlink 40" xfId="33043" hidden="1"/>
    <cellStyle name="Hyperlink 40" xfId="33258" hidden="1"/>
    <cellStyle name="Hyperlink 40" xfId="33473" hidden="1"/>
    <cellStyle name="Hyperlink 40" xfId="33686" hidden="1"/>
    <cellStyle name="Hyperlink 40" xfId="33901" hidden="1"/>
    <cellStyle name="Hyperlink 40" xfId="34110" hidden="1"/>
    <cellStyle name="Hyperlink 40" xfId="34461" hidden="1"/>
    <cellStyle name="Hyperlink 40" xfId="34672" hidden="1"/>
    <cellStyle name="Hyperlink 40" xfId="34876" hidden="1"/>
    <cellStyle name="Hyperlink 40" xfId="35084" hidden="1"/>
    <cellStyle name="Hyperlink 40" xfId="35278" hidden="1"/>
    <cellStyle name="Hyperlink 40" xfId="35485" hidden="1"/>
    <cellStyle name="Hyperlink 40" xfId="35693" hidden="1"/>
    <cellStyle name="Hyperlink 40" xfId="35901" hidden="1"/>
    <cellStyle name="Hyperlink 40" xfId="36108" hidden="1"/>
    <cellStyle name="Hyperlink 40" xfId="36316" hidden="1"/>
    <cellStyle name="Hyperlink 40" xfId="36523" hidden="1"/>
    <cellStyle name="Hyperlink 40" xfId="36869" hidden="1"/>
    <cellStyle name="Hyperlink 40" xfId="37076" hidden="1"/>
    <cellStyle name="Hyperlink 41" xfId="1069" hidden="1"/>
    <cellStyle name="Hyperlink 41" xfId="1304" hidden="1"/>
    <cellStyle name="Hyperlink 41" xfId="1508" hidden="1"/>
    <cellStyle name="Hyperlink 41" xfId="1754" hidden="1"/>
    <cellStyle name="Hyperlink 41" xfId="2002" hidden="1"/>
    <cellStyle name="Hyperlink 41" xfId="2249" hidden="1"/>
    <cellStyle name="Hyperlink 41" xfId="2487" hidden="1"/>
    <cellStyle name="Hyperlink 41" xfId="2734" hidden="1"/>
    <cellStyle name="Hyperlink 41" xfId="2961" hidden="1"/>
    <cellStyle name="Hyperlink 41" xfId="3342" hidden="1"/>
    <cellStyle name="Hyperlink 41" xfId="3567" hidden="1"/>
    <cellStyle name="Hyperlink 41" xfId="4611" hidden="1"/>
    <cellStyle name="Hyperlink 41" xfId="4844" hidden="1"/>
    <cellStyle name="Hyperlink 41" xfId="5048" hidden="1"/>
    <cellStyle name="Hyperlink 41" xfId="5291" hidden="1"/>
    <cellStyle name="Hyperlink 41" xfId="5536" hidden="1"/>
    <cellStyle name="Hyperlink 41" xfId="5779" hidden="1"/>
    <cellStyle name="Hyperlink 41" xfId="6015" hidden="1"/>
    <cellStyle name="Hyperlink 41" xfId="6260" hidden="1"/>
    <cellStyle name="Hyperlink 41" xfId="6486" hidden="1"/>
    <cellStyle name="Hyperlink 41" xfId="6865" hidden="1"/>
    <cellStyle name="Hyperlink 41" xfId="7088" hidden="1"/>
    <cellStyle name="Hyperlink 41" xfId="3850" hidden="1"/>
    <cellStyle name="Hyperlink 41" xfId="7317" hidden="1"/>
    <cellStyle name="Hyperlink 41" xfId="7646" hidden="1"/>
    <cellStyle name="Hyperlink 41" xfId="7872" hidden="1"/>
    <cellStyle name="Hyperlink 41" xfId="8036" hidden="1"/>
    <cellStyle name="Hyperlink 41" xfId="8633" hidden="1"/>
    <cellStyle name="Hyperlink 41" xfId="8864" hidden="1"/>
    <cellStyle name="Hyperlink 41" xfId="9067" hidden="1"/>
    <cellStyle name="Hyperlink 41" xfId="9305" hidden="1"/>
    <cellStyle name="Hyperlink 41" xfId="9544" hidden="1"/>
    <cellStyle name="Hyperlink 41" xfId="9783" hidden="1"/>
    <cellStyle name="Hyperlink 41" xfId="10013" hidden="1"/>
    <cellStyle name="Hyperlink 41" xfId="10252" hidden="1"/>
    <cellStyle name="Hyperlink 41" xfId="10472" hidden="1"/>
    <cellStyle name="Hyperlink 41" xfId="10846" hidden="1"/>
    <cellStyle name="Hyperlink 41" xfId="11067" hidden="1"/>
    <cellStyle name="Hyperlink 41" xfId="4682" hidden="1"/>
    <cellStyle name="Hyperlink 41" xfId="11506" hidden="1"/>
    <cellStyle name="Hyperlink 41" xfId="11737" hidden="1"/>
    <cellStyle name="Hyperlink 41" xfId="11940" hidden="1"/>
    <cellStyle name="Hyperlink 41" xfId="12185" hidden="1"/>
    <cellStyle name="Hyperlink 41" xfId="12429" hidden="1"/>
    <cellStyle name="Hyperlink 41" xfId="12674" hidden="1"/>
    <cellStyle name="Hyperlink 41" xfId="12912" hidden="1"/>
    <cellStyle name="Hyperlink 41" xfId="13157" hidden="1"/>
    <cellStyle name="Hyperlink 41" xfId="13381" hidden="1"/>
    <cellStyle name="Hyperlink 41" xfId="13762" hidden="1"/>
    <cellStyle name="Hyperlink 41" xfId="13987" hidden="1"/>
    <cellStyle name="Hyperlink 41" xfId="14481" hidden="1"/>
    <cellStyle name="Hyperlink 41" xfId="14696" hidden="1"/>
    <cellStyle name="Hyperlink 41" xfId="14893" hidden="1"/>
    <cellStyle name="Hyperlink 41" xfId="15111" hidden="1"/>
    <cellStyle name="Hyperlink 41" xfId="15332" hidden="1"/>
    <cellStyle name="Hyperlink 41" xfId="15551" hidden="1"/>
    <cellStyle name="Hyperlink 41" xfId="15767" hidden="1"/>
    <cellStyle name="Hyperlink 41" xfId="15986" hidden="1"/>
    <cellStyle name="Hyperlink 41" xfId="16196" hidden="1"/>
    <cellStyle name="Hyperlink 41" xfId="16550" hidden="1"/>
    <cellStyle name="Hyperlink 41" xfId="16763" hidden="1"/>
    <cellStyle name="Hyperlink 41" xfId="16969" hidden="1"/>
    <cellStyle name="Hyperlink 41" xfId="17179" hidden="1"/>
    <cellStyle name="Hyperlink 41" xfId="17373" hidden="1"/>
    <cellStyle name="Hyperlink 41" xfId="17582" hidden="1"/>
    <cellStyle name="Hyperlink 41" xfId="17792" hidden="1"/>
    <cellStyle name="Hyperlink 41" xfId="18003" hidden="1"/>
    <cellStyle name="Hyperlink 41" xfId="18212" hidden="1"/>
    <cellStyle name="Hyperlink 41" xfId="18421" hidden="1"/>
    <cellStyle name="Hyperlink 41" xfId="18630" hidden="1"/>
    <cellStyle name="Hyperlink 41" xfId="18978" hidden="1"/>
    <cellStyle name="Hyperlink 41" xfId="19186" hidden="1"/>
    <cellStyle name="Hyperlink 41" xfId="19743" hidden="1"/>
    <cellStyle name="Hyperlink 41" xfId="19950" hidden="1"/>
    <cellStyle name="Hyperlink 41" xfId="20144" hidden="1"/>
    <cellStyle name="Hyperlink 41" xfId="20351" hidden="1"/>
    <cellStyle name="Hyperlink 41" xfId="20558" hidden="1"/>
    <cellStyle name="Hyperlink 41" xfId="20765" hidden="1"/>
    <cellStyle name="Hyperlink 41" xfId="20971" hidden="1"/>
    <cellStyle name="Hyperlink 41" xfId="21178" hidden="1"/>
    <cellStyle name="Hyperlink 41" xfId="21384" hidden="1"/>
    <cellStyle name="Hyperlink 41" xfId="21729" hidden="1"/>
    <cellStyle name="Hyperlink 41" xfId="21936" hidden="1"/>
    <cellStyle name="Hyperlink 41" xfId="22960" hidden="1"/>
    <cellStyle name="Hyperlink 41" xfId="23192" hidden="1"/>
    <cellStyle name="Hyperlink 41" xfId="23396" hidden="1"/>
    <cellStyle name="Hyperlink 41" xfId="23637" hidden="1"/>
    <cellStyle name="Hyperlink 41" xfId="23878" hidden="1"/>
    <cellStyle name="Hyperlink 41" xfId="24120" hidden="1"/>
    <cellStyle name="Hyperlink 41" xfId="24354" hidden="1"/>
    <cellStyle name="Hyperlink 41" xfId="24597" hidden="1"/>
    <cellStyle name="Hyperlink 41" xfId="24822" hidden="1"/>
    <cellStyle name="Hyperlink 41" xfId="25201" hidden="1"/>
    <cellStyle name="Hyperlink 41" xfId="25423" hidden="1"/>
    <cellStyle name="Hyperlink 41" xfId="22201" hidden="1"/>
    <cellStyle name="Hyperlink 41" xfId="25651" hidden="1"/>
    <cellStyle name="Hyperlink 41" xfId="25977" hidden="1"/>
    <cellStyle name="Hyperlink 41" xfId="26203" hidden="1"/>
    <cellStyle name="Hyperlink 41" xfId="26367" hidden="1"/>
    <cellStyle name="Hyperlink 41" xfId="26951" hidden="1"/>
    <cellStyle name="Hyperlink 41" xfId="27162" hidden="1"/>
    <cellStyle name="Hyperlink 41" xfId="27365" hidden="1"/>
    <cellStyle name="Hyperlink 41" xfId="27600" hidden="1"/>
    <cellStyle name="Hyperlink 41" xfId="27836" hidden="1"/>
    <cellStyle name="Hyperlink 41" xfId="28072" hidden="1"/>
    <cellStyle name="Hyperlink 41" xfId="28299" hidden="1"/>
    <cellStyle name="Hyperlink 41" xfId="28535" hidden="1"/>
    <cellStyle name="Hyperlink 41" xfId="28754" hidden="1"/>
    <cellStyle name="Hyperlink 41" xfId="29123" hidden="1"/>
    <cellStyle name="Hyperlink 41" xfId="29342" hidden="1"/>
    <cellStyle name="Hyperlink 41" xfId="23030" hidden="1"/>
    <cellStyle name="Hyperlink 41" xfId="29753" hidden="1"/>
    <cellStyle name="Hyperlink 41" xfId="29961" hidden="1"/>
    <cellStyle name="Hyperlink 41" xfId="30155" hidden="1"/>
    <cellStyle name="Hyperlink 41" xfId="30364" hidden="1"/>
    <cellStyle name="Hyperlink 41" xfId="30572" hidden="1"/>
    <cellStyle name="Hyperlink 41" xfId="30781" hidden="1"/>
    <cellStyle name="Hyperlink 41" xfId="30987" hidden="1"/>
    <cellStyle name="Hyperlink 41" xfId="31196" hidden="1"/>
    <cellStyle name="Hyperlink 41" xfId="31402" hidden="1"/>
    <cellStyle name="Hyperlink 41" xfId="31747" hidden="1"/>
    <cellStyle name="Hyperlink 41" xfId="31954" hidden="1"/>
    <cellStyle name="Hyperlink 41" xfId="32422" hidden="1"/>
    <cellStyle name="Hyperlink 41" xfId="32635" hidden="1"/>
    <cellStyle name="Hyperlink 41" xfId="32831" hidden="1"/>
    <cellStyle name="Hyperlink 41" xfId="33045" hidden="1"/>
    <cellStyle name="Hyperlink 41" xfId="33260" hidden="1"/>
    <cellStyle name="Hyperlink 41" xfId="33475" hidden="1"/>
    <cellStyle name="Hyperlink 41" xfId="33688" hidden="1"/>
    <cellStyle name="Hyperlink 41" xfId="33903" hidden="1"/>
    <cellStyle name="Hyperlink 41" xfId="34112" hidden="1"/>
    <cellStyle name="Hyperlink 41" xfId="34463" hidden="1"/>
    <cellStyle name="Hyperlink 41" xfId="34674" hidden="1"/>
    <cellStyle name="Hyperlink 41" xfId="34878" hidden="1"/>
    <cellStyle name="Hyperlink 41" xfId="35086" hidden="1"/>
    <cellStyle name="Hyperlink 41" xfId="35280" hidden="1"/>
    <cellStyle name="Hyperlink 41" xfId="35487" hidden="1"/>
    <cellStyle name="Hyperlink 41" xfId="35695" hidden="1"/>
    <cellStyle name="Hyperlink 41" xfId="35903" hidden="1"/>
    <cellStyle name="Hyperlink 41" xfId="36110" hidden="1"/>
    <cellStyle name="Hyperlink 41" xfId="36318" hidden="1"/>
    <cellStyle name="Hyperlink 41" xfId="36525" hidden="1"/>
    <cellStyle name="Hyperlink 41" xfId="36871" hidden="1"/>
    <cellStyle name="Hyperlink 41" xfId="37078" hidden="1"/>
    <cellStyle name="Hyperlink 42" xfId="1071" hidden="1"/>
    <cellStyle name="Hyperlink 42" xfId="1306" hidden="1"/>
    <cellStyle name="Hyperlink 42" xfId="1510" hidden="1"/>
    <cellStyle name="Hyperlink 42" xfId="1756" hidden="1"/>
    <cellStyle name="Hyperlink 42" xfId="2004" hidden="1"/>
    <cellStyle name="Hyperlink 42" xfId="2251" hidden="1"/>
    <cellStyle name="Hyperlink 42" xfId="2489" hidden="1"/>
    <cellStyle name="Hyperlink 42" xfId="2736" hidden="1"/>
    <cellStyle name="Hyperlink 42" xfId="2963" hidden="1"/>
    <cellStyle name="Hyperlink 42" xfId="3344" hidden="1"/>
    <cellStyle name="Hyperlink 42" xfId="3569" hidden="1"/>
    <cellStyle name="Hyperlink 42" xfId="4613" hidden="1"/>
    <cellStyle name="Hyperlink 42" xfId="4846" hidden="1"/>
    <cellStyle name="Hyperlink 42" xfId="5050" hidden="1"/>
    <cellStyle name="Hyperlink 42" xfId="5293" hidden="1"/>
    <cellStyle name="Hyperlink 42" xfId="5538" hidden="1"/>
    <cellStyle name="Hyperlink 42" xfId="5781" hidden="1"/>
    <cellStyle name="Hyperlink 42" xfId="6017" hidden="1"/>
    <cellStyle name="Hyperlink 42" xfId="6262" hidden="1"/>
    <cellStyle name="Hyperlink 42" xfId="6488" hidden="1"/>
    <cellStyle name="Hyperlink 42" xfId="6867" hidden="1"/>
    <cellStyle name="Hyperlink 42" xfId="7090" hidden="1"/>
    <cellStyle name="Hyperlink 42" xfId="3848" hidden="1"/>
    <cellStyle name="Hyperlink 42" xfId="7319" hidden="1"/>
    <cellStyle name="Hyperlink 42" xfId="7648" hidden="1"/>
    <cellStyle name="Hyperlink 42" xfId="7874" hidden="1"/>
    <cellStyle name="Hyperlink 42" xfId="8038" hidden="1"/>
    <cellStyle name="Hyperlink 42" xfId="8635" hidden="1"/>
    <cellStyle name="Hyperlink 42" xfId="8866" hidden="1"/>
    <cellStyle name="Hyperlink 42" xfId="9069" hidden="1"/>
    <cellStyle name="Hyperlink 42" xfId="9307" hidden="1"/>
    <cellStyle name="Hyperlink 42" xfId="9546" hidden="1"/>
    <cellStyle name="Hyperlink 42" xfId="9785" hidden="1"/>
    <cellStyle name="Hyperlink 42" xfId="10015" hidden="1"/>
    <cellStyle name="Hyperlink 42" xfId="10254" hidden="1"/>
    <cellStyle name="Hyperlink 42" xfId="10474" hidden="1"/>
    <cellStyle name="Hyperlink 42" xfId="10848" hidden="1"/>
    <cellStyle name="Hyperlink 42" xfId="11069" hidden="1"/>
    <cellStyle name="Hyperlink 42" xfId="6927" hidden="1"/>
    <cellStyle name="Hyperlink 42" xfId="11508" hidden="1"/>
    <cellStyle name="Hyperlink 42" xfId="11739" hidden="1"/>
    <cellStyle name="Hyperlink 42" xfId="11942" hidden="1"/>
    <cellStyle name="Hyperlink 42" xfId="12187" hidden="1"/>
    <cellStyle name="Hyperlink 42" xfId="12431" hidden="1"/>
    <cellStyle name="Hyperlink 42" xfId="12676" hidden="1"/>
    <cellStyle name="Hyperlink 42" xfId="12914" hidden="1"/>
    <cellStyle name="Hyperlink 42" xfId="13159" hidden="1"/>
    <cellStyle name="Hyperlink 42" xfId="13383" hidden="1"/>
    <cellStyle name="Hyperlink 42" xfId="13764" hidden="1"/>
    <cellStyle name="Hyperlink 42" xfId="13989" hidden="1"/>
    <cellStyle name="Hyperlink 42" xfId="14483" hidden="1"/>
    <cellStyle name="Hyperlink 42" xfId="14698" hidden="1"/>
    <cellStyle name="Hyperlink 42" xfId="14895" hidden="1"/>
    <cellStyle name="Hyperlink 42" xfId="15113" hidden="1"/>
    <cellStyle name="Hyperlink 42" xfId="15334" hidden="1"/>
    <cellStyle name="Hyperlink 42" xfId="15553" hidden="1"/>
    <cellStyle name="Hyperlink 42" xfId="15769" hidden="1"/>
    <cellStyle name="Hyperlink 42" xfId="15988" hidden="1"/>
    <cellStyle name="Hyperlink 42" xfId="16198" hidden="1"/>
    <cellStyle name="Hyperlink 42" xfId="16552" hidden="1"/>
    <cellStyle name="Hyperlink 42" xfId="16765" hidden="1"/>
    <cellStyle name="Hyperlink 42" xfId="16971" hidden="1"/>
    <cellStyle name="Hyperlink 42" xfId="17181" hidden="1"/>
    <cellStyle name="Hyperlink 42" xfId="17375" hidden="1"/>
    <cellStyle name="Hyperlink 42" xfId="17584" hidden="1"/>
    <cellStyle name="Hyperlink 42" xfId="17794" hidden="1"/>
    <cellStyle name="Hyperlink 42" xfId="18005" hidden="1"/>
    <cellStyle name="Hyperlink 42" xfId="18214" hidden="1"/>
    <cellStyle name="Hyperlink 42" xfId="18423" hidden="1"/>
    <cellStyle name="Hyperlink 42" xfId="18632" hidden="1"/>
    <cellStyle name="Hyperlink 42" xfId="18980" hidden="1"/>
    <cellStyle name="Hyperlink 42" xfId="19188" hidden="1"/>
    <cellStyle name="Hyperlink 42" xfId="19745" hidden="1"/>
    <cellStyle name="Hyperlink 42" xfId="19952" hidden="1"/>
    <cellStyle name="Hyperlink 42" xfId="20146" hidden="1"/>
    <cellStyle name="Hyperlink 42" xfId="20353" hidden="1"/>
    <cellStyle name="Hyperlink 42" xfId="20560" hidden="1"/>
    <cellStyle name="Hyperlink 42" xfId="20767" hidden="1"/>
    <cellStyle name="Hyperlink 42" xfId="20973" hidden="1"/>
    <cellStyle name="Hyperlink 42" xfId="21180" hidden="1"/>
    <cellStyle name="Hyperlink 42" xfId="21386" hidden="1"/>
    <cellStyle name="Hyperlink 42" xfId="21731" hidden="1"/>
    <cellStyle name="Hyperlink 42" xfId="21938" hidden="1"/>
    <cellStyle name="Hyperlink 42" xfId="22962" hidden="1"/>
    <cellStyle name="Hyperlink 42" xfId="23194" hidden="1"/>
    <cellStyle name="Hyperlink 42" xfId="23398" hidden="1"/>
    <cellStyle name="Hyperlink 42" xfId="23639" hidden="1"/>
    <cellStyle name="Hyperlink 42" xfId="23880" hidden="1"/>
    <cellStyle name="Hyperlink 42" xfId="24122" hidden="1"/>
    <cellStyle name="Hyperlink 42" xfId="24356" hidden="1"/>
    <cellStyle name="Hyperlink 42" xfId="24599" hidden="1"/>
    <cellStyle name="Hyperlink 42" xfId="24824" hidden="1"/>
    <cellStyle name="Hyperlink 42" xfId="25203" hidden="1"/>
    <cellStyle name="Hyperlink 42" xfId="25425" hidden="1"/>
    <cellStyle name="Hyperlink 42" xfId="22199" hidden="1"/>
    <cellStyle name="Hyperlink 42" xfId="25653" hidden="1"/>
    <cellStyle name="Hyperlink 42" xfId="25979" hidden="1"/>
    <cellStyle name="Hyperlink 42" xfId="26205" hidden="1"/>
    <cellStyle name="Hyperlink 42" xfId="26369" hidden="1"/>
    <cellStyle name="Hyperlink 42" xfId="26953" hidden="1"/>
    <cellStyle name="Hyperlink 42" xfId="27164" hidden="1"/>
    <cellStyle name="Hyperlink 42" xfId="27367" hidden="1"/>
    <cellStyle name="Hyperlink 42" xfId="27602" hidden="1"/>
    <cellStyle name="Hyperlink 42" xfId="27838" hidden="1"/>
    <cellStyle name="Hyperlink 42" xfId="28074" hidden="1"/>
    <cellStyle name="Hyperlink 42" xfId="28301" hidden="1"/>
    <cellStyle name="Hyperlink 42" xfId="28537" hidden="1"/>
    <cellStyle name="Hyperlink 42" xfId="28756" hidden="1"/>
    <cellStyle name="Hyperlink 42" xfId="29125" hidden="1"/>
    <cellStyle name="Hyperlink 42" xfId="29344" hidden="1"/>
    <cellStyle name="Hyperlink 42" xfId="25262" hidden="1"/>
    <cellStyle name="Hyperlink 42" xfId="29755" hidden="1"/>
    <cellStyle name="Hyperlink 42" xfId="29963" hidden="1"/>
    <cellStyle name="Hyperlink 42" xfId="30157" hidden="1"/>
    <cellStyle name="Hyperlink 42" xfId="30366" hidden="1"/>
    <cellStyle name="Hyperlink 42" xfId="30574" hidden="1"/>
    <cellStyle name="Hyperlink 42" xfId="30783" hidden="1"/>
    <cellStyle name="Hyperlink 42" xfId="30989" hidden="1"/>
    <cellStyle name="Hyperlink 42" xfId="31198" hidden="1"/>
    <cellStyle name="Hyperlink 42" xfId="31404" hidden="1"/>
    <cellStyle name="Hyperlink 42" xfId="31749" hidden="1"/>
    <cellStyle name="Hyperlink 42" xfId="31956" hidden="1"/>
    <cellStyle name="Hyperlink 42" xfId="32424" hidden="1"/>
    <cellStyle name="Hyperlink 42" xfId="32637" hidden="1"/>
    <cellStyle name="Hyperlink 42" xfId="32833" hidden="1"/>
    <cellStyle name="Hyperlink 42" xfId="33047" hidden="1"/>
    <cellStyle name="Hyperlink 42" xfId="33262" hidden="1"/>
    <cellStyle name="Hyperlink 42" xfId="33477" hidden="1"/>
    <cellStyle name="Hyperlink 42" xfId="33690" hidden="1"/>
    <cellStyle name="Hyperlink 42" xfId="33905" hidden="1"/>
    <cellStyle name="Hyperlink 42" xfId="34114" hidden="1"/>
    <cellStyle name="Hyperlink 42" xfId="34465" hidden="1"/>
    <cellStyle name="Hyperlink 42" xfId="34676" hidden="1"/>
    <cellStyle name="Hyperlink 42" xfId="34880" hidden="1"/>
    <cellStyle name="Hyperlink 42" xfId="35088" hidden="1"/>
    <cellStyle name="Hyperlink 42" xfId="35282" hidden="1"/>
    <cellStyle name="Hyperlink 42" xfId="35489" hidden="1"/>
    <cellStyle name="Hyperlink 42" xfId="35697" hidden="1"/>
    <cellStyle name="Hyperlink 42" xfId="35905" hidden="1"/>
    <cellStyle name="Hyperlink 42" xfId="36112" hidden="1"/>
    <cellStyle name="Hyperlink 42" xfId="36320" hidden="1"/>
    <cellStyle name="Hyperlink 42" xfId="36527" hidden="1"/>
    <cellStyle name="Hyperlink 42" xfId="36873" hidden="1"/>
    <cellStyle name="Hyperlink 42" xfId="37080" hidden="1"/>
    <cellStyle name="Hyperlink 43" xfId="1073" hidden="1"/>
    <cellStyle name="Hyperlink 43" xfId="1308" hidden="1"/>
    <cellStyle name="Hyperlink 43" xfId="1512" hidden="1"/>
    <cellStyle name="Hyperlink 43" xfId="1758" hidden="1"/>
    <cellStyle name="Hyperlink 43" xfId="2006" hidden="1"/>
    <cellStyle name="Hyperlink 43" xfId="2253" hidden="1"/>
    <cellStyle name="Hyperlink 43" xfId="2491" hidden="1"/>
    <cellStyle name="Hyperlink 43" xfId="2738" hidden="1"/>
    <cellStyle name="Hyperlink 43" xfId="2965" hidden="1"/>
    <cellStyle name="Hyperlink 43" xfId="3346" hidden="1"/>
    <cellStyle name="Hyperlink 43" xfId="3571" hidden="1"/>
    <cellStyle name="Hyperlink 43" xfId="4615" hidden="1"/>
    <cellStyle name="Hyperlink 43" xfId="4848" hidden="1"/>
    <cellStyle name="Hyperlink 43" xfId="5052" hidden="1"/>
    <cellStyle name="Hyperlink 43" xfId="5295" hidden="1"/>
    <cellStyle name="Hyperlink 43" xfId="5540" hidden="1"/>
    <cellStyle name="Hyperlink 43" xfId="5783" hidden="1"/>
    <cellStyle name="Hyperlink 43" xfId="6019" hidden="1"/>
    <cellStyle name="Hyperlink 43" xfId="6264" hidden="1"/>
    <cellStyle name="Hyperlink 43" xfId="6490" hidden="1"/>
    <cellStyle name="Hyperlink 43" xfId="6869" hidden="1"/>
    <cellStyle name="Hyperlink 43" xfId="7092" hidden="1"/>
    <cellStyle name="Hyperlink 43" xfId="3846" hidden="1"/>
    <cellStyle name="Hyperlink 43" xfId="7321" hidden="1"/>
    <cellStyle name="Hyperlink 43" xfId="7650" hidden="1"/>
    <cellStyle name="Hyperlink 43" xfId="7876" hidden="1"/>
    <cellStyle name="Hyperlink 43" xfId="8040" hidden="1"/>
    <cellStyle name="Hyperlink 43" xfId="8637" hidden="1"/>
    <cellStyle name="Hyperlink 43" xfId="8868" hidden="1"/>
    <cellStyle name="Hyperlink 43" xfId="9071" hidden="1"/>
    <cellStyle name="Hyperlink 43" xfId="9309" hidden="1"/>
    <cellStyle name="Hyperlink 43" xfId="9548" hidden="1"/>
    <cellStyle name="Hyperlink 43" xfId="9787" hidden="1"/>
    <cellStyle name="Hyperlink 43" xfId="10017" hidden="1"/>
    <cellStyle name="Hyperlink 43" xfId="10256" hidden="1"/>
    <cellStyle name="Hyperlink 43" xfId="10476" hidden="1"/>
    <cellStyle name="Hyperlink 43" xfId="10850" hidden="1"/>
    <cellStyle name="Hyperlink 43" xfId="11071" hidden="1"/>
    <cellStyle name="Hyperlink 43" xfId="5357" hidden="1"/>
    <cellStyle name="Hyperlink 43" xfId="11510" hidden="1"/>
    <cellStyle name="Hyperlink 43" xfId="11741" hidden="1"/>
    <cellStyle name="Hyperlink 43" xfId="11944" hidden="1"/>
    <cellStyle name="Hyperlink 43" xfId="12189" hidden="1"/>
    <cellStyle name="Hyperlink 43" xfId="12433" hidden="1"/>
    <cellStyle name="Hyperlink 43" xfId="12678" hidden="1"/>
    <cellStyle name="Hyperlink 43" xfId="12916" hidden="1"/>
    <cellStyle name="Hyperlink 43" xfId="13161" hidden="1"/>
    <cellStyle name="Hyperlink 43" xfId="13385" hidden="1"/>
    <cellStyle name="Hyperlink 43" xfId="13766" hidden="1"/>
    <cellStyle name="Hyperlink 43" xfId="13991" hidden="1"/>
    <cellStyle name="Hyperlink 43" xfId="14485" hidden="1"/>
    <cellStyle name="Hyperlink 43" xfId="14700" hidden="1"/>
    <cellStyle name="Hyperlink 43" xfId="14897" hidden="1"/>
    <cellStyle name="Hyperlink 43" xfId="15115" hidden="1"/>
    <cellStyle name="Hyperlink 43" xfId="15336" hidden="1"/>
    <cellStyle name="Hyperlink 43" xfId="15555" hidden="1"/>
    <cellStyle name="Hyperlink 43" xfId="15771" hidden="1"/>
    <cellStyle name="Hyperlink 43" xfId="15990" hidden="1"/>
    <cellStyle name="Hyperlink 43" xfId="16200" hidden="1"/>
    <cellStyle name="Hyperlink 43" xfId="16554" hidden="1"/>
    <cellStyle name="Hyperlink 43" xfId="16767" hidden="1"/>
    <cellStyle name="Hyperlink 43" xfId="16973" hidden="1"/>
    <cellStyle name="Hyperlink 43" xfId="17183" hidden="1"/>
    <cellStyle name="Hyperlink 43" xfId="17377" hidden="1"/>
    <cellStyle name="Hyperlink 43" xfId="17586" hidden="1"/>
    <cellStyle name="Hyperlink 43" xfId="17796" hidden="1"/>
    <cellStyle name="Hyperlink 43" xfId="18007" hidden="1"/>
    <cellStyle name="Hyperlink 43" xfId="18216" hidden="1"/>
    <cellStyle name="Hyperlink 43" xfId="18425" hidden="1"/>
    <cellStyle name="Hyperlink 43" xfId="18634" hidden="1"/>
    <cellStyle name="Hyperlink 43" xfId="18982" hidden="1"/>
    <cellStyle name="Hyperlink 43" xfId="19190" hidden="1"/>
    <cellStyle name="Hyperlink 43" xfId="19747" hidden="1"/>
    <cellStyle name="Hyperlink 43" xfId="19954" hidden="1"/>
    <cellStyle name="Hyperlink 43" xfId="20148" hidden="1"/>
    <cellStyle name="Hyperlink 43" xfId="20355" hidden="1"/>
    <cellStyle name="Hyperlink 43" xfId="20562" hidden="1"/>
    <cellStyle name="Hyperlink 43" xfId="20769" hidden="1"/>
    <cellStyle name="Hyperlink 43" xfId="20975" hidden="1"/>
    <cellStyle name="Hyperlink 43" xfId="21182" hidden="1"/>
    <cellStyle name="Hyperlink 43" xfId="21388" hidden="1"/>
    <cellStyle name="Hyperlink 43" xfId="21733" hidden="1"/>
    <cellStyle name="Hyperlink 43" xfId="21940" hidden="1"/>
    <cellStyle name="Hyperlink 43" xfId="22964" hidden="1"/>
    <cellStyle name="Hyperlink 43" xfId="23196" hidden="1"/>
    <cellStyle name="Hyperlink 43" xfId="23400" hidden="1"/>
    <cellStyle name="Hyperlink 43" xfId="23641" hidden="1"/>
    <cellStyle name="Hyperlink 43" xfId="23882" hidden="1"/>
    <cellStyle name="Hyperlink 43" xfId="24124" hidden="1"/>
    <cellStyle name="Hyperlink 43" xfId="24358" hidden="1"/>
    <cellStyle name="Hyperlink 43" xfId="24601" hidden="1"/>
    <cellStyle name="Hyperlink 43" xfId="24826" hidden="1"/>
    <cellStyle name="Hyperlink 43" xfId="25205" hidden="1"/>
    <cellStyle name="Hyperlink 43" xfId="25427" hidden="1"/>
    <cellStyle name="Hyperlink 43" xfId="22197" hidden="1"/>
    <cellStyle name="Hyperlink 43" xfId="25655" hidden="1"/>
    <cellStyle name="Hyperlink 43" xfId="25981" hidden="1"/>
    <cellStyle name="Hyperlink 43" xfId="26207" hidden="1"/>
    <cellStyle name="Hyperlink 43" xfId="26371" hidden="1"/>
    <cellStyle name="Hyperlink 43" xfId="26955" hidden="1"/>
    <cellStyle name="Hyperlink 43" xfId="27166" hidden="1"/>
    <cellStyle name="Hyperlink 43" xfId="27369" hidden="1"/>
    <cellStyle name="Hyperlink 43" xfId="27604" hidden="1"/>
    <cellStyle name="Hyperlink 43" xfId="27840" hidden="1"/>
    <cellStyle name="Hyperlink 43" xfId="28076" hidden="1"/>
    <cellStyle name="Hyperlink 43" xfId="28303" hidden="1"/>
    <cellStyle name="Hyperlink 43" xfId="28539" hidden="1"/>
    <cellStyle name="Hyperlink 43" xfId="28758" hidden="1"/>
    <cellStyle name="Hyperlink 43" xfId="29127" hidden="1"/>
    <cellStyle name="Hyperlink 43" xfId="29346" hidden="1"/>
    <cellStyle name="Hyperlink 43" xfId="23702" hidden="1"/>
    <cellStyle name="Hyperlink 43" xfId="29757" hidden="1"/>
    <cellStyle name="Hyperlink 43" xfId="29965" hidden="1"/>
    <cellStyle name="Hyperlink 43" xfId="30159" hidden="1"/>
    <cellStyle name="Hyperlink 43" xfId="30368" hidden="1"/>
    <cellStyle name="Hyperlink 43" xfId="30576" hidden="1"/>
    <cellStyle name="Hyperlink 43" xfId="30785" hidden="1"/>
    <cellStyle name="Hyperlink 43" xfId="30991" hidden="1"/>
    <cellStyle name="Hyperlink 43" xfId="31200" hidden="1"/>
    <cellStyle name="Hyperlink 43" xfId="31406" hidden="1"/>
    <cellStyle name="Hyperlink 43" xfId="31751" hidden="1"/>
    <cellStyle name="Hyperlink 43" xfId="31958" hidden="1"/>
    <cellStyle name="Hyperlink 43" xfId="32426" hidden="1"/>
    <cellStyle name="Hyperlink 43" xfId="32639" hidden="1"/>
    <cellStyle name="Hyperlink 43" xfId="32835" hidden="1"/>
    <cellStyle name="Hyperlink 43" xfId="33049" hidden="1"/>
    <cellStyle name="Hyperlink 43" xfId="33264" hidden="1"/>
    <cellStyle name="Hyperlink 43" xfId="33479" hidden="1"/>
    <cellStyle name="Hyperlink 43" xfId="33692" hidden="1"/>
    <cellStyle name="Hyperlink 43" xfId="33907" hidden="1"/>
    <cellStyle name="Hyperlink 43" xfId="34116" hidden="1"/>
    <cellStyle name="Hyperlink 43" xfId="34467" hidden="1"/>
    <cellStyle name="Hyperlink 43" xfId="34678" hidden="1"/>
    <cellStyle name="Hyperlink 43" xfId="34882" hidden="1"/>
    <cellStyle name="Hyperlink 43" xfId="35090" hidden="1"/>
    <cellStyle name="Hyperlink 43" xfId="35284" hidden="1"/>
    <cellStyle name="Hyperlink 43" xfId="35491" hidden="1"/>
    <cellStyle name="Hyperlink 43" xfId="35699" hidden="1"/>
    <cellStyle name="Hyperlink 43" xfId="35907" hidden="1"/>
    <cellStyle name="Hyperlink 43" xfId="36114" hidden="1"/>
    <cellStyle name="Hyperlink 43" xfId="36322" hidden="1"/>
    <cellStyle name="Hyperlink 43" xfId="36529" hidden="1"/>
    <cellStyle name="Hyperlink 43" xfId="36875" hidden="1"/>
    <cellStyle name="Hyperlink 43" xfId="37082" hidden="1"/>
    <cellStyle name="Hyperlink 44" xfId="1075" hidden="1"/>
    <cellStyle name="Hyperlink 44" xfId="1310" hidden="1"/>
    <cellStyle name="Hyperlink 44" xfId="1514" hidden="1"/>
    <cellStyle name="Hyperlink 44" xfId="1760" hidden="1"/>
    <cellStyle name="Hyperlink 44" xfId="2008" hidden="1"/>
    <cellStyle name="Hyperlink 44" xfId="2255" hidden="1"/>
    <cellStyle name="Hyperlink 44" xfId="2493" hidden="1"/>
    <cellStyle name="Hyperlink 44" xfId="2740" hidden="1"/>
    <cellStyle name="Hyperlink 44" xfId="2967" hidden="1"/>
    <cellStyle name="Hyperlink 44" xfId="3348" hidden="1"/>
    <cellStyle name="Hyperlink 44" xfId="3573" hidden="1"/>
    <cellStyle name="Hyperlink 44" xfId="4617" hidden="1"/>
    <cellStyle name="Hyperlink 44" xfId="4850" hidden="1"/>
    <cellStyle name="Hyperlink 44" xfId="5054" hidden="1"/>
    <cellStyle name="Hyperlink 44" xfId="5297" hidden="1"/>
    <cellStyle name="Hyperlink 44" xfId="5542" hidden="1"/>
    <cellStyle name="Hyperlink 44" xfId="5785" hidden="1"/>
    <cellStyle name="Hyperlink 44" xfId="6021" hidden="1"/>
    <cellStyle name="Hyperlink 44" xfId="6266" hidden="1"/>
    <cellStyle name="Hyperlink 44" xfId="6492" hidden="1"/>
    <cellStyle name="Hyperlink 44" xfId="6871" hidden="1"/>
    <cellStyle name="Hyperlink 44" xfId="7094" hidden="1"/>
    <cellStyle name="Hyperlink 44" xfId="3844" hidden="1"/>
    <cellStyle name="Hyperlink 44" xfId="7323" hidden="1"/>
    <cellStyle name="Hyperlink 44" xfId="7652" hidden="1"/>
    <cellStyle name="Hyperlink 44" xfId="7878" hidden="1"/>
    <cellStyle name="Hyperlink 44" xfId="8042" hidden="1"/>
    <cellStyle name="Hyperlink 44" xfId="8639" hidden="1"/>
    <cellStyle name="Hyperlink 44" xfId="8870" hidden="1"/>
    <cellStyle name="Hyperlink 44" xfId="9073" hidden="1"/>
    <cellStyle name="Hyperlink 44" xfId="9311" hidden="1"/>
    <cellStyle name="Hyperlink 44" xfId="9550" hidden="1"/>
    <cellStyle name="Hyperlink 44" xfId="9789" hidden="1"/>
    <cellStyle name="Hyperlink 44" xfId="10019" hidden="1"/>
    <cellStyle name="Hyperlink 44" xfId="10258" hidden="1"/>
    <cellStyle name="Hyperlink 44" xfId="10478" hidden="1"/>
    <cellStyle name="Hyperlink 44" xfId="10852" hidden="1"/>
    <cellStyle name="Hyperlink 44" xfId="11073" hidden="1"/>
    <cellStyle name="Hyperlink 44" xfId="3945" hidden="1"/>
    <cellStyle name="Hyperlink 44" xfId="11512" hidden="1"/>
    <cellStyle name="Hyperlink 44" xfId="11743" hidden="1"/>
    <cellStyle name="Hyperlink 44" xfId="11946" hidden="1"/>
    <cellStyle name="Hyperlink 44" xfId="12191" hidden="1"/>
    <cellStyle name="Hyperlink 44" xfId="12435" hidden="1"/>
    <cellStyle name="Hyperlink 44" xfId="12680" hidden="1"/>
    <cellStyle name="Hyperlink 44" xfId="12918" hidden="1"/>
    <cellStyle name="Hyperlink 44" xfId="13163" hidden="1"/>
    <cellStyle name="Hyperlink 44" xfId="13387" hidden="1"/>
    <cellStyle name="Hyperlink 44" xfId="13768" hidden="1"/>
    <cellStyle name="Hyperlink 44" xfId="13993" hidden="1"/>
    <cellStyle name="Hyperlink 44" xfId="14487" hidden="1"/>
    <cellStyle name="Hyperlink 44" xfId="14702" hidden="1"/>
    <cellStyle name="Hyperlink 44" xfId="14899" hidden="1"/>
    <cellStyle name="Hyperlink 44" xfId="15117" hidden="1"/>
    <cellStyle name="Hyperlink 44" xfId="15338" hidden="1"/>
    <cellStyle name="Hyperlink 44" xfId="15557" hidden="1"/>
    <cellStyle name="Hyperlink 44" xfId="15773" hidden="1"/>
    <cellStyle name="Hyperlink 44" xfId="15992" hidden="1"/>
    <cellStyle name="Hyperlink 44" xfId="16202" hidden="1"/>
    <cellStyle name="Hyperlink 44" xfId="16556" hidden="1"/>
    <cellStyle name="Hyperlink 44" xfId="16769" hidden="1"/>
    <cellStyle name="Hyperlink 44" xfId="16975" hidden="1"/>
    <cellStyle name="Hyperlink 44" xfId="17185" hidden="1"/>
    <cellStyle name="Hyperlink 44" xfId="17379" hidden="1"/>
    <cellStyle name="Hyperlink 44" xfId="17588" hidden="1"/>
    <cellStyle name="Hyperlink 44" xfId="17798" hidden="1"/>
    <cellStyle name="Hyperlink 44" xfId="18009" hidden="1"/>
    <cellStyle name="Hyperlink 44" xfId="18218" hidden="1"/>
    <cellStyle name="Hyperlink 44" xfId="18427" hidden="1"/>
    <cellStyle name="Hyperlink 44" xfId="18636" hidden="1"/>
    <cellStyle name="Hyperlink 44" xfId="18984" hidden="1"/>
    <cellStyle name="Hyperlink 44" xfId="19192" hidden="1"/>
    <cellStyle name="Hyperlink 44" xfId="19749" hidden="1"/>
    <cellStyle name="Hyperlink 44" xfId="19956" hidden="1"/>
    <cellStyle name="Hyperlink 44" xfId="20150" hidden="1"/>
    <cellStyle name="Hyperlink 44" xfId="20357" hidden="1"/>
    <cellStyle name="Hyperlink 44" xfId="20564" hidden="1"/>
    <cellStyle name="Hyperlink 44" xfId="20771" hidden="1"/>
    <cellStyle name="Hyperlink 44" xfId="20977" hidden="1"/>
    <cellStyle name="Hyperlink 44" xfId="21184" hidden="1"/>
    <cellStyle name="Hyperlink 44" xfId="21390" hidden="1"/>
    <cellStyle name="Hyperlink 44" xfId="21735" hidden="1"/>
    <cellStyle name="Hyperlink 44" xfId="21942" hidden="1"/>
    <cellStyle name="Hyperlink 44" xfId="22966" hidden="1"/>
    <cellStyle name="Hyperlink 44" xfId="23198" hidden="1"/>
    <cellStyle name="Hyperlink 44" xfId="23402" hidden="1"/>
    <cellStyle name="Hyperlink 44" xfId="23643" hidden="1"/>
    <cellStyle name="Hyperlink 44" xfId="23884" hidden="1"/>
    <cellStyle name="Hyperlink 44" xfId="24126" hidden="1"/>
    <cellStyle name="Hyperlink 44" xfId="24360" hidden="1"/>
    <cellStyle name="Hyperlink 44" xfId="24603" hidden="1"/>
    <cellStyle name="Hyperlink 44" xfId="24828" hidden="1"/>
    <cellStyle name="Hyperlink 44" xfId="25207" hidden="1"/>
    <cellStyle name="Hyperlink 44" xfId="25429" hidden="1"/>
    <cellStyle name="Hyperlink 44" xfId="22195" hidden="1"/>
    <cellStyle name="Hyperlink 44" xfId="25657" hidden="1"/>
    <cellStyle name="Hyperlink 44" xfId="25983" hidden="1"/>
    <cellStyle name="Hyperlink 44" xfId="26209" hidden="1"/>
    <cellStyle name="Hyperlink 44" xfId="26373" hidden="1"/>
    <cellStyle name="Hyperlink 44" xfId="26957" hidden="1"/>
    <cellStyle name="Hyperlink 44" xfId="27168" hidden="1"/>
    <cellStyle name="Hyperlink 44" xfId="27371" hidden="1"/>
    <cellStyle name="Hyperlink 44" xfId="27606" hidden="1"/>
    <cellStyle name="Hyperlink 44" xfId="27842" hidden="1"/>
    <cellStyle name="Hyperlink 44" xfId="28078" hidden="1"/>
    <cellStyle name="Hyperlink 44" xfId="28305" hidden="1"/>
    <cellStyle name="Hyperlink 44" xfId="28541" hidden="1"/>
    <cellStyle name="Hyperlink 44" xfId="28760" hidden="1"/>
    <cellStyle name="Hyperlink 44" xfId="29129" hidden="1"/>
    <cellStyle name="Hyperlink 44" xfId="29348" hidden="1"/>
    <cellStyle name="Hyperlink 44" xfId="22295" hidden="1"/>
    <cellStyle name="Hyperlink 44" xfId="29759" hidden="1"/>
    <cellStyle name="Hyperlink 44" xfId="29967" hidden="1"/>
    <cellStyle name="Hyperlink 44" xfId="30161" hidden="1"/>
    <cellStyle name="Hyperlink 44" xfId="30370" hidden="1"/>
    <cellStyle name="Hyperlink 44" xfId="30578" hidden="1"/>
    <cellStyle name="Hyperlink 44" xfId="30787" hidden="1"/>
    <cellStyle name="Hyperlink 44" xfId="30993" hidden="1"/>
    <cellStyle name="Hyperlink 44" xfId="31202" hidden="1"/>
    <cellStyle name="Hyperlink 44" xfId="31408" hidden="1"/>
    <cellStyle name="Hyperlink 44" xfId="31753" hidden="1"/>
    <cellStyle name="Hyperlink 44" xfId="31960" hidden="1"/>
    <cellStyle name="Hyperlink 44" xfId="32428" hidden="1"/>
    <cellStyle name="Hyperlink 44" xfId="32641" hidden="1"/>
    <cellStyle name="Hyperlink 44" xfId="32837" hidden="1"/>
    <cellStyle name="Hyperlink 44" xfId="33051" hidden="1"/>
    <cellStyle name="Hyperlink 44" xfId="33266" hidden="1"/>
    <cellStyle name="Hyperlink 44" xfId="33481" hidden="1"/>
    <cellStyle name="Hyperlink 44" xfId="33694" hidden="1"/>
    <cellStyle name="Hyperlink 44" xfId="33909" hidden="1"/>
    <cellStyle name="Hyperlink 44" xfId="34118" hidden="1"/>
    <cellStyle name="Hyperlink 44" xfId="34469" hidden="1"/>
    <cellStyle name="Hyperlink 44" xfId="34680" hidden="1"/>
    <cellStyle name="Hyperlink 44" xfId="34884" hidden="1"/>
    <cellStyle name="Hyperlink 44" xfId="35092" hidden="1"/>
    <cellStyle name="Hyperlink 44" xfId="35286" hidden="1"/>
    <cellStyle name="Hyperlink 44" xfId="35493" hidden="1"/>
    <cellStyle name="Hyperlink 44" xfId="35701" hidden="1"/>
    <cellStyle name="Hyperlink 44" xfId="35909" hidden="1"/>
    <cellStyle name="Hyperlink 44" xfId="36116" hidden="1"/>
    <cellStyle name="Hyperlink 44" xfId="36324" hidden="1"/>
    <cellStyle name="Hyperlink 44" xfId="36531" hidden="1"/>
    <cellStyle name="Hyperlink 44" xfId="36877" hidden="1"/>
    <cellStyle name="Hyperlink 44" xfId="37084" hidden="1"/>
    <cellStyle name="Hyperlink 45" xfId="1077" hidden="1"/>
    <cellStyle name="Hyperlink 45" xfId="1312" hidden="1"/>
    <cellStyle name="Hyperlink 45" xfId="1516" hidden="1"/>
    <cellStyle name="Hyperlink 45" xfId="1762" hidden="1"/>
    <cellStyle name="Hyperlink 45" xfId="2010" hidden="1"/>
    <cellStyle name="Hyperlink 45" xfId="2257" hidden="1"/>
    <cellStyle name="Hyperlink 45" xfId="2495" hidden="1"/>
    <cellStyle name="Hyperlink 45" xfId="2742" hidden="1"/>
    <cellStyle name="Hyperlink 45" xfId="2969" hidden="1"/>
    <cellStyle name="Hyperlink 45" xfId="3350" hidden="1"/>
    <cellStyle name="Hyperlink 45" xfId="3575" hidden="1"/>
    <cellStyle name="Hyperlink 45" xfId="4619" hidden="1"/>
    <cellStyle name="Hyperlink 45" xfId="4852" hidden="1"/>
    <cellStyle name="Hyperlink 45" xfId="5056" hidden="1"/>
    <cellStyle name="Hyperlink 45" xfId="5299" hidden="1"/>
    <cellStyle name="Hyperlink 45" xfId="5544" hidden="1"/>
    <cellStyle name="Hyperlink 45" xfId="5787" hidden="1"/>
    <cellStyle name="Hyperlink 45" xfId="6023" hidden="1"/>
    <cellStyle name="Hyperlink 45" xfId="6268" hidden="1"/>
    <cellStyle name="Hyperlink 45" xfId="6494" hidden="1"/>
    <cellStyle name="Hyperlink 45" xfId="6873" hidden="1"/>
    <cellStyle name="Hyperlink 45" xfId="7096" hidden="1"/>
    <cellStyle name="Hyperlink 45" xfId="519" hidden="1"/>
    <cellStyle name="Hyperlink 45" xfId="7325" hidden="1"/>
    <cellStyle name="Hyperlink 45" xfId="7654" hidden="1"/>
    <cellStyle name="Hyperlink 45" xfId="7880" hidden="1"/>
    <cellStyle name="Hyperlink 45" xfId="8044" hidden="1"/>
    <cellStyle name="Hyperlink 45" xfId="8641" hidden="1"/>
    <cellStyle name="Hyperlink 45" xfId="8872" hidden="1"/>
    <cellStyle name="Hyperlink 45" xfId="9075" hidden="1"/>
    <cellStyle name="Hyperlink 45" xfId="9313" hidden="1"/>
    <cellStyle name="Hyperlink 45" xfId="9552" hidden="1"/>
    <cellStyle name="Hyperlink 45" xfId="9791" hidden="1"/>
    <cellStyle name="Hyperlink 45" xfId="10021" hidden="1"/>
    <cellStyle name="Hyperlink 45" xfId="10260" hidden="1"/>
    <cellStyle name="Hyperlink 45" xfId="10480" hidden="1"/>
    <cellStyle name="Hyperlink 45" xfId="10854" hidden="1"/>
    <cellStyle name="Hyperlink 45" xfId="11075" hidden="1"/>
    <cellStyle name="Hyperlink 45" xfId="4164" hidden="1"/>
    <cellStyle name="Hyperlink 45" xfId="11514" hidden="1"/>
    <cellStyle name="Hyperlink 45" xfId="11745" hidden="1"/>
    <cellStyle name="Hyperlink 45" xfId="11948" hidden="1"/>
    <cellStyle name="Hyperlink 45" xfId="12193" hidden="1"/>
    <cellStyle name="Hyperlink 45" xfId="12437" hidden="1"/>
    <cellStyle name="Hyperlink 45" xfId="12682" hidden="1"/>
    <cellStyle name="Hyperlink 45" xfId="12920" hidden="1"/>
    <cellStyle name="Hyperlink 45" xfId="13165" hidden="1"/>
    <cellStyle name="Hyperlink 45" xfId="13389" hidden="1"/>
    <cellStyle name="Hyperlink 45" xfId="13770" hidden="1"/>
    <cellStyle name="Hyperlink 45" xfId="13995" hidden="1"/>
    <cellStyle name="Hyperlink 45" xfId="14489" hidden="1"/>
    <cellStyle name="Hyperlink 45" xfId="14704" hidden="1"/>
    <cellStyle name="Hyperlink 45" xfId="14901" hidden="1"/>
    <cellStyle name="Hyperlink 45" xfId="15119" hidden="1"/>
    <cellStyle name="Hyperlink 45" xfId="15340" hidden="1"/>
    <cellStyle name="Hyperlink 45" xfId="15559" hidden="1"/>
    <cellStyle name="Hyperlink 45" xfId="15775" hidden="1"/>
    <cellStyle name="Hyperlink 45" xfId="15994" hidden="1"/>
    <cellStyle name="Hyperlink 45" xfId="16204" hidden="1"/>
    <cellStyle name="Hyperlink 45" xfId="16558" hidden="1"/>
    <cellStyle name="Hyperlink 45" xfId="16771" hidden="1"/>
    <cellStyle name="Hyperlink 45" xfId="16977" hidden="1"/>
    <cellStyle name="Hyperlink 45" xfId="17187" hidden="1"/>
    <cellStyle name="Hyperlink 45" xfId="17381" hidden="1"/>
    <cellStyle name="Hyperlink 45" xfId="17590" hidden="1"/>
    <cellStyle name="Hyperlink 45" xfId="17800" hidden="1"/>
    <cellStyle name="Hyperlink 45" xfId="18011" hidden="1"/>
    <cellStyle name="Hyperlink 45" xfId="18220" hidden="1"/>
    <cellStyle name="Hyperlink 45" xfId="18429" hidden="1"/>
    <cellStyle name="Hyperlink 45" xfId="18638" hidden="1"/>
    <cellStyle name="Hyperlink 45" xfId="18986" hidden="1"/>
    <cellStyle name="Hyperlink 45" xfId="19194" hidden="1"/>
    <cellStyle name="Hyperlink 45" xfId="19751" hidden="1"/>
    <cellStyle name="Hyperlink 45" xfId="19958" hidden="1"/>
    <cellStyle name="Hyperlink 45" xfId="20152" hidden="1"/>
    <cellStyle name="Hyperlink 45" xfId="20359" hidden="1"/>
    <cellStyle name="Hyperlink 45" xfId="20566" hidden="1"/>
    <cellStyle name="Hyperlink 45" xfId="20773" hidden="1"/>
    <cellStyle name="Hyperlink 45" xfId="20979" hidden="1"/>
    <cellStyle name="Hyperlink 45" xfId="21186" hidden="1"/>
    <cellStyle name="Hyperlink 45" xfId="21392" hidden="1"/>
    <cellStyle name="Hyperlink 45" xfId="21737" hidden="1"/>
    <cellStyle name="Hyperlink 45" xfId="21944" hidden="1"/>
    <cellStyle name="Hyperlink 45" xfId="22968" hidden="1"/>
    <cellStyle name="Hyperlink 45" xfId="23200" hidden="1"/>
    <cellStyle name="Hyperlink 45" xfId="23404" hidden="1"/>
    <cellStyle name="Hyperlink 45" xfId="23645" hidden="1"/>
    <cellStyle name="Hyperlink 45" xfId="23886" hidden="1"/>
    <cellStyle name="Hyperlink 45" xfId="24128" hidden="1"/>
    <cellStyle name="Hyperlink 45" xfId="24362" hidden="1"/>
    <cellStyle name="Hyperlink 45" xfId="24605" hidden="1"/>
    <cellStyle name="Hyperlink 45" xfId="24830" hidden="1"/>
    <cellStyle name="Hyperlink 45" xfId="25209" hidden="1"/>
    <cellStyle name="Hyperlink 45" xfId="25431" hidden="1"/>
    <cellStyle name="Hyperlink 45" xfId="488" hidden="1"/>
    <cellStyle name="Hyperlink 45" xfId="25659" hidden="1"/>
    <cellStyle name="Hyperlink 45" xfId="25985" hidden="1"/>
    <cellStyle name="Hyperlink 45" xfId="26211" hidden="1"/>
    <cellStyle name="Hyperlink 45" xfId="26375" hidden="1"/>
    <cellStyle name="Hyperlink 45" xfId="26959" hidden="1"/>
    <cellStyle name="Hyperlink 45" xfId="27170" hidden="1"/>
    <cellStyle name="Hyperlink 45" xfId="27373" hidden="1"/>
    <cellStyle name="Hyperlink 45" xfId="27608" hidden="1"/>
    <cellStyle name="Hyperlink 45" xfId="27844" hidden="1"/>
    <cellStyle name="Hyperlink 45" xfId="28080" hidden="1"/>
    <cellStyle name="Hyperlink 45" xfId="28307" hidden="1"/>
    <cellStyle name="Hyperlink 45" xfId="28543" hidden="1"/>
    <cellStyle name="Hyperlink 45" xfId="28762" hidden="1"/>
    <cellStyle name="Hyperlink 45" xfId="29131" hidden="1"/>
    <cellStyle name="Hyperlink 45" xfId="29350" hidden="1"/>
    <cellStyle name="Hyperlink 45" xfId="22513" hidden="1"/>
    <cellStyle name="Hyperlink 45" xfId="29761" hidden="1"/>
    <cellStyle name="Hyperlink 45" xfId="29969" hidden="1"/>
    <cellStyle name="Hyperlink 45" xfId="30163" hidden="1"/>
    <cellStyle name="Hyperlink 45" xfId="30372" hidden="1"/>
    <cellStyle name="Hyperlink 45" xfId="30580" hidden="1"/>
    <cellStyle name="Hyperlink 45" xfId="30789" hidden="1"/>
    <cellStyle name="Hyperlink 45" xfId="30995" hidden="1"/>
    <cellStyle name="Hyperlink 45" xfId="31204" hidden="1"/>
    <cellStyle name="Hyperlink 45" xfId="31410" hidden="1"/>
    <cellStyle name="Hyperlink 45" xfId="31755" hidden="1"/>
    <cellStyle name="Hyperlink 45" xfId="31962" hidden="1"/>
    <cellStyle name="Hyperlink 45" xfId="32430" hidden="1"/>
    <cellStyle name="Hyperlink 45" xfId="32643" hidden="1"/>
    <cellStyle name="Hyperlink 45" xfId="32839" hidden="1"/>
    <cellStyle name="Hyperlink 45" xfId="33053" hidden="1"/>
    <cellStyle name="Hyperlink 45" xfId="33268" hidden="1"/>
    <cellStyle name="Hyperlink 45" xfId="33483" hidden="1"/>
    <cellStyle name="Hyperlink 45" xfId="33696" hidden="1"/>
    <cellStyle name="Hyperlink 45" xfId="33911" hidden="1"/>
    <cellStyle name="Hyperlink 45" xfId="34120" hidden="1"/>
    <cellStyle name="Hyperlink 45" xfId="34471" hidden="1"/>
    <cellStyle name="Hyperlink 45" xfId="34682" hidden="1"/>
    <cellStyle name="Hyperlink 45" xfId="34886" hidden="1"/>
    <cellStyle name="Hyperlink 45" xfId="35094" hidden="1"/>
    <cellStyle name="Hyperlink 45" xfId="35288" hidden="1"/>
    <cellStyle name="Hyperlink 45" xfId="35495" hidden="1"/>
    <cellStyle name="Hyperlink 45" xfId="35703" hidden="1"/>
    <cellStyle name="Hyperlink 45" xfId="35911" hidden="1"/>
    <cellStyle name="Hyperlink 45" xfId="36118" hidden="1"/>
    <cellStyle name="Hyperlink 45" xfId="36326" hidden="1"/>
    <cellStyle name="Hyperlink 45" xfId="36533" hidden="1"/>
    <cellStyle name="Hyperlink 45" xfId="36879" hidden="1"/>
    <cellStyle name="Hyperlink 45" xfId="37086" hidden="1"/>
    <cellStyle name="Hyperlink 46" xfId="1079" hidden="1"/>
    <cellStyle name="Hyperlink 46" xfId="1314" hidden="1"/>
    <cellStyle name="Hyperlink 46" xfId="1518" hidden="1"/>
    <cellStyle name="Hyperlink 46" xfId="1764" hidden="1"/>
    <cellStyle name="Hyperlink 46" xfId="2012" hidden="1"/>
    <cellStyle name="Hyperlink 46" xfId="2259" hidden="1"/>
    <cellStyle name="Hyperlink 46" xfId="2497" hidden="1"/>
    <cellStyle name="Hyperlink 46" xfId="2744" hidden="1"/>
    <cellStyle name="Hyperlink 46" xfId="2971" hidden="1"/>
    <cellStyle name="Hyperlink 46" xfId="3352" hidden="1"/>
    <cellStyle name="Hyperlink 46" xfId="3577" hidden="1"/>
    <cellStyle name="Hyperlink 46" xfId="4621" hidden="1"/>
    <cellStyle name="Hyperlink 46" xfId="4854" hidden="1"/>
    <cellStyle name="Hyperlink 46" xfId="5058" hidden="1"/>
    <cellStyle name="Hyperlink 46" xfId="5301" hidden="1"/>
    <cellStyle name="Hyperlink 46" xfId="5546" hidden="1"/>
    <cellStyle name="Hyperlink 46" xfId="5789" hidden="1"/>
    <cellStyle name="Hyperlink 46" xfId="6025" hidden="1"/>
    <cellStyle name="Hyperlink 46" xfId="6270" hidden="1"/>
    <cellStyle name="Hyperlink 46" xfId="6496" hidden="1"/>
    <cellStyle name="Hyperlink 46" xfId="6875" hidden="1"/>
    <cellStyle name="Hyperlink 46" xfId="7098" hidden="1"/>
    <cellStyle name="Hyperlink 46" xfId="3841" hidden="1"/>
    <cellStyle name="Hyperlink 46" xfId="7327" hidden="1"/>
    <cellStyle name="Hyperlink 46" xfId="7656" hidden="1"/>
    <cellStyle name="Hyperlink 46" xfId="7882" hidden="1"/>
    <cellStyle name="Hyperlink 46" xfId="8046" hidden="1"/>
    <cellStyle name="Hyperlink 46" xfId="8643" hidden="1"/>
    <cellStyle name="Hyperlink 46" xfId="8874" hidden="1"/>
    <cellStyle name="Hyperlink 46" xfId="9077" hidden="1"/>
    <cellStyle name="Hyperlink 46" xfId="9315" hidden="1"/>
    <cellStyle name="Hyperlink 46" xfId="9554" hidden="1"/>
    <cellStyle name="Hyperlink 46" xfId="9793" hidden="1"/>
    <cellStyle name="Hyperlink 46" xfId="10023" hidden="1"/>
    <cellStyle name="Hyperlink 46" xfId="10262" hidden="1"/>
    <cellStyle name="Hyperlink 46" xfId="10482" hidden="1"/>
    <cellStyle name="Hyperlink 46" xfId="10856" hidden="1"/>
    <cellStyle name="Hyperlink 46" xfId="11077" hidden="1"/>
    <cellStyle name="Hyperlink 46" xfId="4035" hidden="1"/>
    <cellStyle name="Hyperlink 46" xfId="11516" hidden="1"/>
    <cellStyle name="Hyperlink 46" xfId="11747" hidden="1"/>
    <cellStyle name="Hyperlink 46" xfId="11950" hidden="1"/>
    <cellStyle name="Hyperlink 46" xfId="12195" hidden="1"/>
    <cellStyle name="Hyperlink 46" xfId="12439" hidden="1"/>
    <cellStyle name="Hyperlink 46" xfId="12684" hidden="1"/>
    <cellStyle name="Hyperlink 46" xfId="12922" hidden="1"/>
    <cellStyle name="Hyperlink 46" xfId="13167" hidden="1"/>
    <cellStyle name="Hyperlink 46" xfId="13391" hidden="1"/>
    <cellStyle name="Hyperlink 46" xfId="13772" hidden="1"/>
    <cellStyle name="Hyperlink 46" xfId="13997" hidden="1"/>
    <cellStyle name="Hyperlink 46" xfId="14491" hidden="1"/>
    <cellStyle name="Hyperlink 46" xfId="14706" hidden="1"/>
    <cellStyle name="Hyperlink 46" xfId="14903" hidden="1"/>
    <cellStyle name="Hyperlink 46" xfId="15121" hidden="1"/>
    <cellStyle name="Hyperlink 46" xfId="15342" hidden="1"/>
    <cellStyle name="Hyperlink 46" xfId="15561" hidden="1"/>
    <cellStyle name="Hyperlink 46" xfId="15777" hidden="1"/>
    <cellStyle name="Hyperlink 46" xfId="15996" hidden="1"/>
    <cellStyle name="Hyperlink 46" xfId="16206" hidden="1"/>
    <cellStyle name="Hyperlink 46" xfId="16560" hidden="1"/>
    <cellStyle name="Hyperlink 46" xfId="16773" hidden="1"/>
    <cellStyle name="Hyperlink 46" xfId="16979" hidden="1"/>
    <cellStyle name="Hyperlink 46" xfId="17189" hidden="1"/>
    <cellStyle name="Hyperlink 46" xfId="17383" hidden="1"/>
    <cellStyle name="Hyperlink 46" xfId="17592" hidden="1"/>
    <cellStyle name="Hyperlink 46" xfId="17802" hidden="1"/>
    <cellStyle name="Hyperlink 46" xfId="18013" hidden="1"/>
    <cellStyle name="Hyperlink 46" xfId="18222" hidden="1"/>
    <cellStyle name="Hyperlink 46" xfId="18431" hidden="1"/>
    <cellStyle name="Hyperlink 46" xfId="18640" hidden="1"/>
    <cellStyle name="Hyperlink 46" xfId="18988" hidden="1"/>
    <cellStyle name="Hyperlink 46" xfId="19196" hidden="1"/>
    <cellStyle name="Hyperlink 46" xfId="19753" hidden="1"/>
    <cellStyle name="Hyperlink 46" xfId="19960" hidden="1"/>
    <cellStyle name="Hyperlink 46" xfId="20154" hidden="1"/>
    <cellStyle name="Hyperlink 46" xfId="20361" hidden="1"/>
    <cellStyle name="Hyperlink 46" xfId="20568" hidden="1"/>
    <cellStyle name="Hyperlink 46" xfId="20775" hidden="1"/>
    <cellStyle name="Hyperlink 46" xfId="20981" hidden="1"/>
    <cellStyle name="Hyperlink 46" xfId="21188" hidden="1"/>
    <cellStyle name="Hyperlink 46" xfId="21394" hidden="1"/>
    <cellStyle name="Hyperlink 46" xfId="21739" hidden="1"/>
    <cellStyle name="Hyperlink 46" xfId="21946" hidden="1"/>
    <cellStyle name="Hyperlink 46" xfId="22970" hidden="1"/>
    <cellStyle name="Hyperlink 46" xfId="23202" hidden="1"/>
    <cellStyle name="Hyperlink 46" xfId="23406" hidden="1"/>
    <cellStyle name="Hyperlink 46" xfId="23647" hidden="1"/>
    <cellStyle name="Hyperlink 46" xfId="23888" hidden="1"/>
    <cellStyle name="Hyperlink 46" xfId="24130" hidden="1"/>
    <cellStyle name="Hyperlink 46" xfId="24364" hidden="1"/>
    <cellStyle name="Hyperlink 46" xfId="24607" hidden="1"/>
    <cellStyle name="Hyperlink 46" xfId="24832" hidden="1"/>
    <cellStyle name="Hyperlink 46" xfId="25211" hidden="1"/>
    <cellStyle name="Hyperlink 46" xfId="25433" hidden="1"/>
    <cellStyle name="Hyperlink 46" xfId="22192" hidden="1"/>
    <cellStyle name="Hyperlink 46" xfId="25661" hidden="1"/>
    <cellStyle name="Hyperlink 46" xfId="25987" hidden="1"/>
    <cellStyle name="Hyperlink 46" xfId="26213" hidden="1"/>
    <cellStyle name="Hyperlink 46" xfId="26377" hidden="1"/>
    <cellStyle name="Hyperlink 46" xfId="26961" hidden="1"/>
    <cellStyle name="Hyperlink 46" xfId="27172" hidden="1"/>
    <cellStyle name="Hyperlink 46" xfId="27375" hidden="1"/>
    <cellStyle name="Hyperlink 46" xfId="27610" hidden="1"/>
    <cellStyle name="Hyperlink 46" xfId="27846" hidden="1"/>
    <cellStyle name="Hyperlink 46" xfId="28082" hidden="1"/>
    <cellStyle name="Hyperlink 46" xfId="28309" hidden="1"/>
    <cellStyle name="Hyperlink 46" xfId="28545" hidden="1"/>
    <cellStyle name="Hyperlink 46" xfId="28764" hidden="1"/>
    <cellStyle name="Hyperlink 46" xfId="29133" hidden="1"/>
    <cellStyle name="Hyperlink 46" xfId="29352" hidden="1"/>
    <cellStyle name="Hyperlink 46" xfId="22385" hidden="1"/>
    <cellStyle name="Hyperlink 46" xfId="29763" hidden="1"/>
    <cellStyle name="Hyperlink 46" xfId="29971" hidden="1"/>
    <cellStyle name="Hyperlink 46" xfId="30165" hidden="1"/>
    <cellStyle name="Hyperlink 46" xfId="30374" hidden="1"/>
    <cellStyle name="Hyperlink 46" xfId="30582" hidden="1"/>
    <cellStyle name="Hyperlink 46" xfId="30791" hidden="1"/>
    <cellStyle name="Hyperlink 46" xfId="30997" hidden="1"/>
    <cellStyle name="Hyperlink 46" xfId="31206" hidden="1"/>
    <cellStyle name="Hyperlink 46" xfId="31412" hidden="1"/>
    <cellStyle name="Hyperlink 46" xfId="31757" hidden="1"/>
    <cellStyle name="Hyperlink 46" xfId="31964" hidden="1"/>
    <cellStyle name="Hyperlink 46" xfId="32432" hidden="1"/>
    <cellStyle name="Hyperlink 46" xfId="32645" hidden="1"/>
    <cellStyle name="Hyperlink 46" xfId="32841" hidden="1"/>
    <cellStyle name="Hyperlink 46" xfId="33055" hidden="1"/>
    <cellStyle name="Hyperlink 46" xfId="33270" hidden="1"/>
    <cellStyle name="Hyperlink 46" xfId="33485" hidden="1"/>
    <cellStyle name="Hyperlink 46" xfId="33698" hidden="1"/>
    <cellStyle name="Hyperlink 46" xfId="33913" hidden="1"/>
    <cellStyle name="Hyperlink 46" xfId="34122" hidden="1"/>
    <cellStyle name="Hyperlink 46" xfId="34473" hidden="1"/>
    <cellStyle name="Hyperlink 46" xfId="34684" hidden="1"/>
    <cellStyle name="Hyperlink 46" xfId="34888" hidden="1"/>
    <cellStyle name="Hyperlink 46" xfId="35096" hidden="1"/>
    <cellStyle name="Hyperlink 46" xfId="35290" hidden="1"/>
    <cellStyle name="Hyperlink 46" xfId="35497" hidden="1"/>
    <cellStyle name="Hyperlink 46" xfId="35705" hidden="1"/>
    <cellStyle name="Hyperlink 46" xfId="35913" hidden="1"/>
    <cellStyle name="Hyperlink 46" xfId="36120" hidden="1"/>
    <cellStyle name="Hyperlink 46" xfId="36328" hidden="1"/>
    <cellStyle name="Hyperlink 46" xfId="36535" hidden="1"/>
    <cellStyle name="Hyperlink 46" xfId="36881" hidden="1"/>
    <cellStyle name="Hyperlink 46" xfId="37088" hidden="1"/>
    <cellStyle name="Hyperlink 47" xfId="1081" hidden="1"/>
    <cellStyle name="Hyperlink 47" xfId="1316" hidden="1"/>
    <cellStyle name="Hyperlink 47" xfId="1520" hidden="1"/>
    <cellStyle name="Hyperlink 47" xfId="1766" hidden="1"/>
    <cellStyle name="Hyperlink 47" xfId="2014" hidden="1"/>
    <cellStyle name="Hyperlink 47" xfId="2261" hidden="1"/>
    <cellStyle name="Hyperlink 47" xfId="2499" hidden="1"/>
    <cellStyle name="Hyperlink 47" xfId="2746" hidden="1"/>
    <cellStyle name="Hyperlink 47" xfId="2973" hidden="1"/>
    <cellStyle name="Hyperlink 47" xfId="3354" hidden="1"/>
    <cellStyle name="Hyperlink 47" xfId="3579" hidden="1"/>
    <cellStyle name="Hyperlink 47" xfId="4623" hidden="1"/>
    <cellStyle name="Hyperlink 47" xfId="4856" hidden="1"/>
    <cellStyle name="Hyperlink 47" xfId="5060" hidden="1"/>
    <cellStyle name="Hyperlink 47" xfId="5303" hidden="1"/>
    <cellStyle name="Hyperlink 47" xfId="5548" hidden="1"/>
    <cellStyle name="Hyperlink 47" xfId="5791" hidden="1"/>
    <cellStyle name="Hyperlink 47" xfId="6027" hidden="1"/>
    <cellStyle name="Hyperlink 47" xfId="6272" hidden="1"/>
    <cellStyle name="Hyperlink 47" xfId="6498" hidden="1"/>
    <cellStyle name="Hyperlink 47" xfId="6877" hidden="1"/>
    <cellStyle name="Hyperlink 47" xfId="7100" hidden="1"/>
    <cellStyle name="Hyperlink 47" xfId="3839" hidden="1"/>
    <cellStyle name="Hyperlink 47" xfId="7329" hidden="1"/>
    <cellStyle name="Hyperlink 47" xfId="7658" hidden="1"/>
    <cellStyle name="Hyperlink 47" xfId="7884" hidden="1"/>
    <cellStyle name="Hyperlink 47" xfId="8048" hidden="1"/>
    <cellStyle name="Hyperlink 47" xfId="8645" hidden="1"/>
    <cellStyle name="Hyperlink 47" xfId="8876" hidden="1"/>
    <cellStyle name="Hyperlink 47" xfId="9079" hidden="1"/>
    <cellStyle name="Hyperlink 47" xfId="9317" hidden="1"/>
    <cellStyle name="Hyperlink 47" xfId="9556" hidden="1"/>
    <cellStyle name="Hyperlink 47" xfId="9795" hidden="1"/>
    <cellStyle name="Hyperlink 47" xfId="10025" hidden="1"/>
    <cellStyle name="Hyperlink 47" xfId="10264" hidden="1"/>
    <cellStyle name="Hyperlink 47" xfId="10484" hidden="1"/>
    <cellStyle name="Hyperlink 47" xfId="10858" hidden="1"/>
    <cellStyle name="Hyperlink 47" xfId="11079" hidden="1"/>
    <cellStyle name="Hyperlink 47" xfId="7154" hidden="1"/>
    <cellStyle name="Hyperlink 47" xfId="11518" hidden="1"/>
    <cellStyle name="Hyperlink 47" xfId="11749" hidden="1"/>
    <cellStyle name="Hyperlink 47" xfId="11952" hidden="1"/>
    <cellStyle name="Hyperlink 47" xfId="12197" hidden="1"/>
    <cellStyle name="Hyperlink 47" xfId="12441" hidden="1"/>
    <cellStyle name="Hyperlink 47" xfId="12686" hidden="1"/>
    <cellStyle name="Hyperlink 47" xfId="12924" hidden="1"/>
    <cellStyle name="Hyperlink 47" xfId="13169" hidden="1"/>
    <cellStyle name="Hyperlink 47" xfId="13393" hidden="1"/>
    <cellStyle name="Hyperlink 47" xfId="13774" hidden="1"/>
    <cellStyle name="Hyperlink 47" xfId="13999" hidden="1"/>
    <cellStyle name="Hyperlink 47" xfId="14493" hidden="1"/>
    <cellStyle name="Hyperlink 47" xfId="14708" hidden="1"/>
    <cellStyle name="Hyperlink 47" xfId="14905" hidden="1"/>
    <cellStyle name="Hyperlink 47" xfId="15123" hidden="1"/>
    <cellStyle name="Hyperlink 47" xfId="15344" hidden="1"/>
    <cellStyle name="Hyperlink 47" xfId="15563" hidden="1"/>
    <cellStyle name="Hyperlink 47" xfId="15779" hidden="1"/>
    <cellStyle name="Hyperlink 47" xfId="15998" hidden="1"/>
    <cellStyle name="Hyperlink 47" xfId="16208" hidden="1"/>
    <cellStyle name="Hyperlink 47" xfId="16562" hidden="1"/>
    <cellStyle name="Hyperlink 47" xfId="16775" hidden="1"/>
    <cellStyle name="Hyperlink 47" xfId="16981" hidden="1"/>
    <cellStyle name="Hyperlink 47" xfId="17191" hidden="1"/>
    <cellStyle name="Hyperlink 47" xfId="17385" hidden="1"/>
    <cellStyle name="Hyperlink 47" xfId="17594" hidden="1"/>
    <cellStyle name="Hyperlink 47" xfId="17804" hidden="1"/>
    <cellStyle name="Hyperlink 47" xfId="18015" hidden="1"/>
    <cellStyle name="Hyperlink 47" xfId="18224" hidden="1"/>
    <cellStyle name="Hyperlink 47" xfId="18433" hidden="1"/>
    <cellStyle name="Hyperlink 47" xfId="18642" hidden="1"/>
    <cellStyle name="Hyperlink 47" xfId="18990" hidden="1"/>
    <cellStyle name="Hyperlink 47" xfId="19198" hidden="1"/>
    <cellStyle name="Hyperlink 47" xfId="19755" hidden="1"/>
    <cellStyle name="Hyperlink 47" xfId="19962" hidden="1"/>
    <cellStyle name="Hyperlink 47" xfId="20156" hidden="1"/>
    <cellStyle name="Hyperlink 47" xfId="20363" hidden="1"/>
    <cellStyle name="Hyperlink 47" xfId="20570" hidden="1"/>
    <cellStyle name="Hyperlink 47" xfId="20777" hidden="1"/>
    <cellStyle name="Hyperlink 47" xfId="20983" hidden="1"/>
    <cellStyle name="Hyperlink 47" xfId="21190" hidden="1"/>
    <cellStyle name="Hyperlink 47" xfId="21396" hidden="1"/>
    <cellStyle name="Hyperlink 47" xfId="21741" hidden="1"/>
    <cellStyle name="Hyperlink 47" xfId="21948" hidden="1"/>
    <cellStyle name="Hyperlink 47" xfId="22972" hidden="1"/>
    <cellStyle name="Hyperlink 47" xfId="23204" hidden="1"/>
    <cellStyle name="Hyperlink 47" xfId="23408" hidden="1"/>
    <cellStyle name="Hyperlink 47" xfId="23649" hidden="1"/>
    <cellStyle name="Hyperlink 47" xfId="23890" hidden="1"/>
    <cellStyle name="Hyperlink 47" xfId="24132" hidden="1"/>
    <cellStyle name="Hyperlink 47" xfId="24366" hidden="1"/>
    <cellStyle name="Hyperlink 47" xfId="24609" hidden="1"/>
    <cellStyle name="Hyperlink 47" xfId="24834" hidden="1"/>
    <cellStyle name="Hyperlink 47" xfId="25213" hidden="1"/>
    <cellStyle name="Hyperlink 47" xfId="25435" hidden="1"/>
    <cellStyle name="Hyperlink 47" xfId="22190" hidden="1"/>
    <cellStyle name="Hyperlink 47" xfId="25663" hidden="1"/>
    <cellStyle name="Hyperlink 47" xfId="25989" hidden="1"/>
    <cellStyle name="Hyperlink 47" xfId="26215" hidden="1"/>
    <cellStyle name="Hyperlink 47" xfId="26379" hidden="1"/>
    <cellStyle name="Hyperlink 47" xfId="26963" hidden="1"/>
    <cellStyle name="Hyperlink 47" xfId="27174" hidden="1"/>
    <cellStyle name="Hyperlink 47" xfId="27377" hidden="1"/>
    <cellStyle name="Hyperlink 47" xfId="27612" hidden="1"/>
    <cellStyle name="Hyperlink 47" xfId="27848" hidden="1"/>
    <cellStyle name="Hyperlink 47" xfId="28084" hidden="1"/>
    <cellStyle name="Hyperlink 47" xfId="28311" hidden="1"/>
    <cellStyle name="Hyperlink 47" xfId="28547" hidden="1"/>
    <cellStyle name="Hyperlink 47" xfId="28766" hidden="1"/>
    <cellStyle name="Hyperlink 47" xfId="29135" hidden="1"/>
    <cellStyle name="Hyperlink 47" xfId="29354" hidden="1"/>
    <cellStyle name="Hyperlink 47" xfId="25488" hidden="1"/>
    <cellStyle name="Hyperlink 47" xfId="29765" hidden="1"/>
    <cellStyle name="Hyperlink 47" xfId="29973" hidden="1"/>
    <cellStyle name="Hyperlink 47" xfId="30167" hidden="1"/>
    <cellStyle name="Hyperlink 47" xfId="30376" hidden="1"/>
    <cellStyle name="Hyperlink 47" xfId="30584" hidden="1"/>
    <cellStyle name="Hyperlink 47" xfId="30793" hidden="1"/>
    <cellStyle name="Hyperlink 47" xfId="30999" hidden="1"/>
    <cellStyle name="Hyperlink 47" xfId="31208" hidden="1"/>
    <cellStyle name="Hyperlink 47" xfId="31414" hidden="1"/>
    <cellStyle name="Hyperlink 47" xfId="31759" hidden="1"/>
    <cellStyle name="Hyperlink 47" xfId="31966" hidden="1"/>
    <cellStyle name="Hyperlink 47" xfId="32434" hidden="1"/>
    <cellStyle name="Hyperlink 47" xfId="32647" hidden="1"/>
    <cellStyle name="Hyperlink 47" xfId="32843" hidden="1"/>
    <cellStyle name="Hyperlink 47" xfId="33057" hidden="1"/>
    <cellStyle name="Hyperlink 47" xfId="33272" hidden="1"/>
    <cellStyle name="Hyperlink 47" xfId="33487" hidden="1"/>
    <cellStyle name="Hyperlink 47" xfId="33700" hidden="1"/>
    <cellStyle name="Hyperlink 47" xfId="33915" hidden="1"/>
    <cellStyle name="Hyperlink 47" xfId="34124" hidden="1"/>
    <cellStyle name="Hyperlink 47" xfId="34475" hidden="1"/>
    <cellStyle name="Hyperlink 47" xfId="34686" hidden="1"/>
    <cellStyle name="Hyperlink 47" xfId="34890" hidden="1"/>
    <cellStyle name="Hyperlink 47" xfId="35098" hidden="1"/>
    <cellStyle name="Hyperlink 47" xfId="35292" hidden="1"/>
    <cellStyle name="Hyperlink 47" xfId="35499" hidden="1"/>
    <cellStyle name="Hyperlink 47" xfId="35707" hidden="1"/>
    <cellStyle name="Hyperlink 47" xfId="35915" hidden="1"/>
    <cellStyle name="Hyperlink 47" xfId="36122" hidden="1"/>
    <cellStyle name="Hyperlink 47" xfId="36330" hidden="1"/>
    <cellStyle name="Hyperlink 47" xfId="36537" hidden="1"/>
    <cellStyle name="Hyperlink 47" xfId="36883" hidden="1"/>
    <cellStyle name="Hyperlink 47" xfId="37090" hidden="1"/>
    <cellStyle name="Hyperlink 48" xfId="1083" hidden="1"/>
    <cellStyle name="Hyperlink 48" xfId="1318" hidden="1"/>
    <cellStyle name="Hyperlink 48" xfId="1522" hidden="1"/>
    <cellStyle name="Hyperlink 48" xfId="1768" hidden="1"/>
    <cellStyle name="Hyperlink 48" xfId="2016" hidden="1"/>
    <cellStyle name="Hyperlink 48" xfId="2263" hidden="1"/>
    <cellStyle name="Hyperlink 48" xfId="2501" hidden="1"/>
    <cellStyle name="Hyperlink 48" xfId="2748" hidden="1"/>
    <cellStyle name="Hyperlink 48" xfId="2975" hidden="1"/>
    <cellStyle name="Hyperlink 48" xfId="3356" hidden="1"/>
    <cellStyle name="Hyperlink 48" xfId="3581" hidden="1"/>
    <cellStyle name="Hyperlink 48" xfId="4625" hidden="1"/>
    <cellStyle name="Hyperlink 48" xfId="4858" hidden="1"/>
    <cellStyle name="Hyperlink 48" xfId="5062" hidden="1"/>
    <cellStyle name="Hyperlink 48" xfId="5305" hidden="1"/>
    <cellStyle name="Hyperlink 48" xfId="5550" hidden="1"/>
    <cellStyle name="Hyperlink 48" xfId="5793" hidden="1"/>
    <cellStyle name="Hyperlink 48" xfId="6029" hidden="1"/>
    <cellStyle name="Hyperlink 48" xfId="6274" hidden="1"/>
    <cellStyle name="Hyperlink 48" xfId="6500" hidden="1"/>
    <cellStyle name="Hyperlink 48" xfId="6879" hidden="1"/>
    <cellStyle name="Hyperlink 48" xfId="7102" hidden="1"/>
    <cellStyle name="Hyperlink 48" xfId="3837" hidden="1"/>
    <cellStyle name="Hyperlink 48" xfId="7331" hidden="1"/>
    <cellStyle name="Hyperlink 48" xfId="7660" hidden="1"/>
    <cellStyle name="Hyperlink 48" xfId="7886" hidden="1"/>
    <cellStyle name="Hyperlink 48" xfId="8050" hidden="1"/>
    <cellStyle name="Hyperlink 48" xfId="8647" hidden="1"/>
    <cellStyle name="Hyperlink 48" xfId="8878" hidden="1"/>
    <cellStyle name="Hyperlink 48" xfId="9081" hidden="1"/>
    <cellStyle name="Hyperlink 48" xfId="9319" hidden="1"/>
    <cellStyle name="Hyperlink 48" xfId="9558" hidden="1"/>
    <cellStyle name="Hyperlink 48" xfId="9797" hidden="1"/>
    <cellStyle name="Hyperlink 48" xfId="10027" hidden="1"/>
    <cellStyle name="Hyperlink 48" xfId="10266" hidden="1"/>
    <cellStyle name="Hyperlink 48" xfId="10486" hidden="1"/>
    <cellStyle name="Hyperlink 48" xfId="10860" hidden="1"/>
    <cellStyle name="Hyperlink 48" xfId="11081" hidden="1"/>
    <cellStyle name="Hyperlink 48" xfId="5602" hidden="1"/>
    <cellStyle name="Hyperlink 48" xfId="11520" hidden="1"/>
    <cellStyle name="Hyperlink 48" xfId="11751" hidden="1"/>
    <cellStyle name="Hyperlink 48" xfId="11954" hidden="1"/>
    <cellStyle name="Hyperlink 48" xfId="12199" hidden="1"/>
    <cellStyle name="Hyperlink 48" xfId="12443" hidden="1"/>
    <cellStyle name="Hyperlink 48" xfId="12688" hidden="1"/>
    <cellStyle name="Hyperlink 48" xfId="12926" hidden="1"/>
    <cellStyle name="Hyperlink 48" xfId="13171" hidden="1"/>
    <cellStyle name="Hyperlink 48" xfId="13395" hidden="1"/>
    <cellStyle name="Hyperlink 48" xfId="13776" hidden="1"/>
    <cellStyle name="Hyperlink 48" xfId="14001" hidden="1"/>
    <cellStyle name="Hyperlink 48" xfId="14495" hidden="1"/>
    <cellStyle name="Hyperlink 48" xfId="14710" hidden="1"/>
    <cellStyle name="Hyperlink 48" xfId="14907" hidden="1"/>
    <cellStyle name="Hyperlink 48" xfId="15125" hidden="1"/>
    <cellStyle name="Hyperlink 48" xfId="15346" hidden="1"/>
    <cellStyle name="Hyperlink 48" xfId="15565" hidden="1"/>
    <cellStyle name="Hyperlink 48" xfId="15781" hidden="1"/>
    <cellStyle name="Hyperlink 48" xfId="16000" hidden="1"/>
    <cellStyle name="Hyperlink 48" xfId="16210" hidden="1"/>
    <cellStyle name="Hyperlink 48" xfId="16564" hidden="1"/>
    <cellStyle name="Hyperlink 48" xfId="16777" hidden="1"/>
    <cellStyle name="Hyperlink 48" xfId="16983" hidden="1"/>
    <cellStyle name="Hyperlink 48" xfId="17193" hidden="1"/>
    <cellStyle name="Hyperlink 48" xfId="17387" hidden="1"/>
    <cellStyle name="Hyperlink 48" xfId="17596" hidden="1"/>
    <cellStyle name="Hyperlink 48" xfId="17806" hidden="1"/>
    <cellStyle name="Hyperlink 48" xfId="18017" hidden="1"/>
    <cellStyle name="Hyperlink 48" xfId="18226" hidden="1"/>
    <cellStyle name="Hyperlink 48" xfId="18435" hidden="1"/>
    <cellStyle name="Hyperlink 48" xfId="18644" hidden="1"/>
    <cellStyle name="Hyperlink 48" xfId="18992" hidden="1"/>
    <cellStyle name="Hyperlink 48" xfId="19200" hidden="1"/>
    <cellStyle name="Hyperlink 48" xfId="19757" hidden="1"/>
    <cellStyle name="Hyperlink 48" xfId="19964" hidden="1"/>
    <cellStyle name="Hyperlink 48" xfId="20158" hidden="1"/>
    <cellStyle name="Hyperlink 48" xfId="20365" hidden="1"/>
    <cellStyle name="Hyperlink 48" xfId="20572" hidden="1"/>
    <cellStyle name="Hyperlink 48" xfId="20779" hidden="1"/>
    <cellStyle name="Hyperlink 48" xfId="20985" hidden="1"/>
    <cellStyle name="Hyperlink 48" xfId="21192" hidden="1"/>
    <cellStyle name="Hyperlink 48" xfId="21398" hidden="1"/>
    <cellStyle name="Hyperlink 48" xfId="21743" hidden="1"/>
    <cellStyle name="Hyperlink 48" xfId="21950" hidden="1"/>
    <cellStyle name="Hyperlink 48" xfId="22974" hidden="1"/>
    <cellStyle name="Hyperlink 48" xfId="23206" hidden="1"/>
    <cellStyle name="Hyperlink 48" xfId="23410" hidden="1"/>
    <cellStyle name="Hyperlink 48" xfId="23651" hidden="1"/>
    <cellStyle name="Hyperlink 48" xfId="23892" hidden="1"/>
    <cellStyle name="Hyperlink 48" xfId="24134" hidden="1"/>
    <cellStyle name="Hyperlink 48" xfId="24368" hidden="1"/>
    <cellStyle name="Hyperlink 48" xfId="24611" hidden="1"/>
    <cellStyle name="Hyperlink 48" xfId="24836" hidden="1"/>
    <cellStyle name="Hyperlink 48" xfId="25215" hidden="1"/>
    <cellStyle name="Hyperlink 48" xfId="25437" hidden="1"/>
    <cellStyle name="Hyperlink 48" xfId="22188" hidden="1"/>
    <cellStyle name="Hyperlink 48" xfId="25665" hidden="1"/>
    <cellStyle name="Hyperlink 48" xfId="25991" hidden="1"/>
    <cellStyle name="Hyperlink 48" xfId="26217" hidden="1"/>
    <cellStyle name="Hyperlink 48" xfId="26381" hidden="1"/>
    <cellStyle name="Hyperlink 48" xfId="26965" hidden="1"/>
    <cellStyle name="Hyperlink 48" xfId="27176" hidden="1"/>
    <cellStyle name="Hyperlink 48" xfId="27379" hidden="1"/>
    <cellStyle name="Hyperlink 48" xfId="27614" hidden="1"/>
    <cellStyle name="Hyperlink 48" xfId="27850" hidden="1"/>
    <cellStyle name="Hyperlink 48" xfId="28086" hidden="1"/>
    <cellStyle name="Hyperlink 48" xfId="28313" hidden="1"/>
    <cellStyle name="Hyperlink 48" xfId="28549" hidden="1"/>
    <cellStyle name="Hyperlink 48" xfId="28768" hidden="1"/>
    <cellStyle name="Hyperlink 48" xfId="29137" hidden="1"/>
    <cellStyle name="Hyperlink 48" xfId="29356" hidden="1"/>
    <cellStyle name="Hyperlink 48" xfId="23943" hidden="1"/>
    <cellStyle name="Hyperlink 48" xfId="29767" hidden="1"/>
    <cellStyle name="Hyperlink 48" xfId="29975" hidden="1"/>
    <cellStyle name="Hyperlink 48" xfId="30169" hidden="1"/>
    <cellStyle name="Hyperlink 48" xfId="30378" hidden="1"/>
    <cellStyle name="Hyperlink 48" xfId="30586" hidden="1"/>
    <cellStyle name="Hyperlink 48" xfId="30795" hidden="1"/>
    <cellStyle name="Hyperlink 48" xfId="31001" hidden="1"/>
    <cellStyle name="Hyperlink 48" xfId="31210" hidden="1"/>
    <cellStyle name="Hyperlink 48" xfId="31416" hidden="1"/>
    <cellStyle name="Hyperlink 48" xfId="31761" hidden="1"/>
    <cellStyle name="Hyperlink 48" xfId="31968" hidden="1"/>
    <cellStyle name="Hyperlink 48" xfId="32436" hidden="1"/>
    <cellStyle name="Hyperlink 48" xfId="32649" hidden="1"/>
    <cellStyle name="Hyperlink 48" xfId="32845" hidden="1"/>
    <cellStyle name="Hyperlink 48" xfId="33059" hidden="1"/>
    <cellStyle name="Hyperlink 48" xfId="33274" hidden="1"/>
    <cellStyle name="Hyperlink 48" xfId="33489" hidden="1"/>
    <cellStyle name="Hyperlink 48" xfId="33702" hidden="1"/>
    <cellStyle name="Hyperlink 48" xfId="33917" hidden="1"/>
    <cellStyle name="Hyperlink 48" xfId="34126" hidden="1"/>
    <cellStyle name="Hyperlink 48" xfId="34477" hidden="1"/>
    <cellStyle name="Hyperlink 48" xfId="34688" hidden="1"/>
    <cellStyle name="Hyperlink 48" xfId="34892" hidden="1"/>
    <cellStyle name="Hyperlink 48" xfId="35100" hidden="1"/>
    <cellStyle name="Hyperlink 48" xfId="35294" hidden="1"/>
    <cellStyle name="Hyperlink 48" xfId="35501" hidden="1"/>
    <cellStyle name="Hyperlink 48" xfId="35709" hidden="1"/>
    <cellStyle name="Hyperlink 48" xfId="35917" hidden="1"/>
    <cellStyle name="Hyperlink 48" xfId="36124" hidden="1"/>
    <cellStyle name="Hyperlink 48" xfId="36332" hidden="1"/>
    <cellStyle name="Hyperlink 48" xfId="36539" hidden="1"/>
    <cellStyle name="Hyperlink 48" xfId="36885" hidden="1"/>
    <cellStyle name="Hyperlink 48" xfId="37092" hidden="1"/>
    <cellStyle name="Hyperlink 49" xfId="1085" hidden="1"/>
    <cellStyle name="Hyperlink 49" xfId="1320" hidden="1"/>
    <cellStyle name="Hyperlink 49" xfId="1524" hidden="1"/>
    <cellStyle name="Hyperlink 49" xfId="1770" hidden="1"/>
    <cellStyle name="Hyperlink 49" xfId="2018" hidden="1"/>
    <cellStyle name="Hyperlink 49" xfId="2265" hidden="1"/>
    <cellStyle name="Hyperlink 49" xfId="2503" hidden="1"/>
    <cellStyle name="Hyperlink 49" xfId="2750" hidden="1"/>
    <cellStyle name="Hyperlink 49" xfId="2977" hidden="1"/>
    <cellStyle name="Hyperlink 49" xfId="3358" hidden="1"/>
    <cellStyle name="Hyperlink 49" xfId="3583" hidden="1"/>
    <cellStyle name="Hyperlink 49" xfId="4627" hidden="1"/>
    <cellStyle name="Hyperlink 49" xfId="4860" hidden="1"/>
    <cellStyle name="Hyperlink 49" xfId="5064" hidden="1"/>
    <cellStyle name="Hyperlink 49" xfId="5307" hidden="1"/>
    <cellStyle name="Hyperlink 49" xfId="5552" hidden="1"/>
    <cellStyle name="Hyperlink 49" xfId="5795" hidden="1"/>
    <cellStyle name="Hyperlink 49" xfId="6031" hidden="1"/>
    <cellStyle name="Hyperlink 49" xfId="6276" hidden="1"/>
    <cellStyle name="Hyperlink 49" xfId="6502" hidden="1"/>
    <cellStyle name="Hyperlink 49" xfId="6881" hidden="1"/>
    <cellStyle name="Hyperlink 49" xfId="7104" hidden="1"/>
    <cellStyle name="Hyperlink 49" xfId="3835" hidden="1"/>
    <cellStyle name="Hyperlink 49" xfId="7333" hidden="1"/>
    <cellStyle name="Hyperlink 49" xfId="7662" hidden="1"/>
    <cellStyle name="Hyperlink 49" xfId="7888" hidden="1"/>
    <cellStyle name="Hyperlink 49" xfId="8052" hidden="1"/>
    <cellStyle name="Hyperlink 49" xfId="8649" hidden="1"/>
    <cellStyle name="Hyperlink 49" xfId="8880" hidden="1"/>
    <cellStyle name="Hyperlink 49" xfId="9083" hidden="1"/>
    <cellStyle name="Hyperlink 49" xfId="9321" hidden="1"/>
    <cellStyle name="Hyperlink 49" xfId="9560" hidden="1"/>
    <cellStyle name="Hyperlink 49" xfId="9799" hidden="1"/>
    <cellStyle name="Hyperlink 49" xfId="10029" hidden="1"/>
    <cellStyle name="Hyperlink 49" xfId="10268" hidden="1"/>
    <cellStyle name="Hyperlink 49" xfId="10488" hidden="1"/>
    <cellStyle name="Hyperlink 49" xfId="10862" hidden="1"/>
    <cellStyle name="Hyperlink 49" xfId="11083" hidden="1"/>
    <cellStyle name="Hyperlink 49" xfId="6083" hidden="1"/>
    <cellStyle name="Hyperlink 49" xfId="11522" hidden="1"/>
    <cellStyle name="Hyperlink 49" xfId="11753" hidden="1"/>
    <cellStyle name="Hyperlink 49" xfId="11956" hidden="1"/>
    <cellStyle name="Hyperlink 49" xfId="12201" hidden="1"/>
    <cellStyle name="Hyperlink 49" xfId="12445" hidden="1"/>
    <cellStyle name="Hyperlink 49" xfId="12690" hidden="1"/>
    <cellStyle name="Hyperlink 49" xfId="12928" hidden="1"/>
    <cellStyle name="Hyperlink 49" xfId="13173" hidden="1"/>
    <cellStyle name="Hyperlink 49" xfId="13397" hidden="1"/>
    <cellStyle name="Hyperlink 49" xfId="13778" hidden="1"/>
    <cellStyle name="Hyperlink 49" xfId="14003" hidden="1"/>
    <cellStyle name="Hyperlink 49" xfId="14497" hidden="1"/>
    <cellStyle name="Hyperlink 49" xfId="14712" hidden="1"/>
    <cellStyle name="Hyperlink 49" xfId="14909" hidden="1"/>
    <cellStyle name="Hyperlink 49" xfId="15127" hidden="1"/>
    <cellStyle name="Hyperlink 49" xfId="15348" hidden="1"/>
    <cellStyle name="Hyperlink 49" xfId="15567" hidden="1"/>
    <cellStyle name="Hyperlink 49" xfId="15783" hidden="1"/>
    <cellStyle name="Hyperlink 49" xfId="16002" hidden="1"/>
    <cellStyle name="Hyperlink 49" xfId="16212" hidden="1"/>
    <cellStyle name="Hyperlink 49" xfId="16566" hidden="1"/>
    <cellStyle name="Hyperlink 49" xfId="16779" hidden="1"/>
    <cellStyle name="Hyperlink 49" xfId="16985" hidden="1"/>
    <cellStyle name="Hyperlink 49" xfId="17195" hidden="1"/>
    <cellStyle name="Hyperlink 49" xfId="17389" hidden="1"/>
    <cellStyle name="Hyperlink 49" xfId="17598" hidden="1"/>
    <cellStyle name="Hyperlink 49" xfId="17808" hidden="1"/>
    <cellStyle name="Hyperlink 49" xfId="18019" hidden="1"/>
    <cellStyle name="Hyperlink 49" xfId="18228" hidden="1"/>
    <cellStyle name="Hyperlink 49" xfId="18437" hidden="1"/>
    <cellStyle name="Hyperlink 49" xfId="18646" hidden="1"/>
    <cellStyle name="Hyperlink 49" xfId="18994" hidden="1"/>
    <cellStyle name="Hyperlink 49" xfId="19202" hidden="1"/>
    <cellStyle name="Hyperlink 49" xfId="19759" hidden="1"/>
    <cellStyle name="Hyperlink 49" xfId="19966" hidden="1"/>
    <cellStyle name="Hyperlink 49" xfId="20160" hidden="1"/>
    <cellStyle name="Hyperlink 49" xfId="20367" hidden="1"/>
    <cellStyle name="Hyperlink 49" xfId="20574" hidden="1"/>
    <cellStyle name="Hyperlink 49" xfId="20781" hidden="1"/>
    <cellStyle name="Hyperlink 49" xfId="20987" hidden="1"/>
    <cellStyle name="Hyperlink 49" xfId="21194" hidden="1"/>
    <cellStyle name="Hyperlink 49" xfId="21400" hidden="1"/>
    <cellStyle name="Hyperlink 49" xfId="21745" hidden="1"/>
    <cellStyle name="Hyperlink 49" xfId="21952" hidden="1"/>
    <cellStyle name="Hyperlink 49" xfId="22976" hidden="1"/>
    <cellStyle name="Hyperlink 49" xfId="23208" hidden="1"/>
    <cellStyle name="Hyperlink 49" xfId="23412" hidden="1"/>
    <cellStyle name="Hyperlink 49" xfId="23653" hidden="1"/>
    <cellStyle name="Hyperlink 49" xfId="23894" hidden="1"/>
    <cellStyle name="Hyperlink 49" xfId="24136" hidden="1"/>
    <cellStyle name="Hyperlink 49" xfId="24370" hidden="1"/>
    <cellStyle name="Hyperlink 49" xfId="24613" hidden="1"/>
    <cellStyle name="Hyperlink 49" xfId="24838" hidden="1"/>
    <cellStyle name="Hyperlink 49" xfId="25217" hidden="1"/>
    <cellStyle name="Hyperlink 49" xfId="25439" hidden="1"/>
    <cellStyle name="Hyperlink 49" xfId="22186" hidden="1"/>
    <cellStyle name="Hyperlink 49" xfId="25667" hidden="1"/>
    <cellStyle name="Hyperlink 49" xfId="25993" hidden="1"/>
    <cellStyle name="Hyperlink 49" xfId="26219" hidden="1"/>
    <cellStyle name="Hyperlink 49" xfId="26383" hidden="1"/>
    <cellStyle name="Hyperlink 49" xfId="26967" hidden="1"/>
    <cellStyle name="Hyperlink 49" xfId="27178" hidden="1"/>
    <cellStyle name="Hyperlink 49" xfId="27381" hidden="1"/>
    <cellStyle name="Hyperlink 49" xfId="27616" hidden="1"/>
    <cellStyle name="Hyperlink 49" xfId="27852" hidden="1"/>
    <cellStyle name="Hyperlink 49" xfId="28088" hidden="1"/>
    <cellStyle name="Hyperlink 49" xfId="28315" hidden="1"/>
    <cellStyle name="Hyperlink 49" xfId="28551" hidden="1"/>
    <cellStyle name="Hyperlink 49" xfId="28770" hidden="1"/>
    <cellStyle name="Hyperlink 49" xfId="29139" hidden="1"/>
    <cellStyle name="Hyperlink 49" xfId="29358" hidden="1"/>
    <cellStyle name="Hyperlink 49" xfId="24421" hidden="1"/>
    <cellStyle name="Hyperlink 49" xfId="29769" hidden="1"/>
    <cellStyle name="Hyperlink 49" xfId="29977" hidden="1"/>
    <cellStyle name="Hyperlink 49" xfId="30171" hidden="1"/>
    <cellStyle name="Hyperlink 49" xfId="30380" hidden="1"/>
    <cellStyle name="Hyperlink 49" xfId="30588" hidden="1"/>
    <cellStyle name="Hyperlink 49" xfId="30797" hidden="1"/>
    <cellStyle name="Hyperlink 49" xfId="31003" hidden="1"/>
    <cellStyle name="Hyperlink 49" xfId="31212" hidden="1"/>
    <cellStyle name="Hyperlink 49" xfId="31418" hidden="1"/>
    <cellStyle name="Hyperlink 49" xfId="31763" hidden="1"/>
    <cellStyle name="Hyperlink 49" xfId="31970" hidden="1"/>
    <cellStyle name="Hyperlink 49" xfId="32438" hidden="1"/>
    <cellStyle name="Hyperlink 49" xfId="32651" hidden="1"/>
    <cellStyle name="Hyperlink 49" xfId="32847" hidden="1"/>
    <cellStyle name="Hyperlink 49" xfId="33061" hidden="1"/>
    <cellStyle name="Hyperlink 49" xfId="33276" hidden="1"/>
    <cellStyle name="Hyperlink 49" xfId="33491" hidden="1"/>
    <cellStyle name="Hyperlink 49" xfId="33704" hidden="1"/>
    <cellStyle name="Hyperlink 49" xfId="33919" hidden="1"/>
    <cellStyle name="Hyperlink 49" xfId="34128" hidden="1"/>
    <cellStyle name="Hyperlink 49" xfId="34479" hidden="1"/>
    <cellStyle name="Hyperlink 49" xfId="34690" hidden="1"/>
    <cellStyle name="Hyperlink 49" xfId="34894" hidden="1"/>
    <cellStyle name="Hyperlink 49" xfId="35102" hidden="1"/>
    <cellStyle name="Hyperlink 49" xfId="35296" hidden="1"/>
    <cellStyle name="Hyperlink 49" xfId="35503" hidden="1"/>
    <cellStyle name="Hyperlink 49" xfId="35711" hidden="1"/>
    <cellStyle name="Hyperlink 49" xfId="35919" hidden="1"/>
    <cellStyle name="Hyperlink 49" xfId="36126" hidden="1"/>
    <cellStyle name="Hyperlink 49" xfId="36334" hidden="1"/>
    <cellStyle name="Hyperlink 49" xfId="36541" hidden="1"/>
    <cellStyle name="Hyperlink 49" xfId="36887" hidden="1"/>
    <cellStyle name="Hyperlink 49" xfId="37094" hidden="1"/>
    <cellStyle name="Hyperlink 5" xfId="624" hidden="1"/>
    <cellStyle name="Hyperlink 5" xfId="1231" hidden="1"/>
    <cellStyle name="Hyperlink 5" xfId="967" hidden="1"/>
    <cellStyle name="Hyperlink 5" xfId="1673" hidden="1"/>
    <cellStyle name="Hyperlink 5" xfId="1921" hidden="1"/>
    <cellStyle name="Hyperlink 5" xfId="2168" hidden="1"/>
    <cellStyle name="Hyperlink 5" xfId="2406" hidden="1"/>
    <cellStyle name="Hyperlink 5" xfId="2653" hidden="1"/>
    <cellStyle name="Hyperlink 5" xfId="2889" hidden="1"/>
    <cellStyle name="Hyperlink 5" xfId="3261" hidden="1"/>
    <cellStyle name="Hyperlink 5" xfId="3486" hidden="1"/>
    <cellStyle name="Hyperlink 5" xfId="4170" hidden="1"/>
    <cellStyle name="Hyperlink 5" xfId="4771" hidden="1"/>
    <cellStyle name="Hyperlink 5" xfId="4509" hidden="1"/>
    <cellStyle name="Hyperlink 5" xfId="5211" hidden="1"/>
    <cellStyle name="Hyperlink 5" xfId="5455" hidden="1"/>
    <cellStyle name="Hyperlink 5" xfId="5698" hidden="1"/>
    <cellStyle name="Hyperlink 5" xfId="5934" hidden="1"/>
    <cellStyle name="Hyperlink 5" xfId="6179" hidden="1"/>
    <cellStyle name="Hyperlink 5" xfId="6414" hidden="1"/>
    <cellStyle name="Hyperlink 5" xfId="6785" hidden="1"/>
    <cellStyle name="Hyperlink 5" xfId="7008" hidden="1"/>
    <cellStyle name="Hyperlink 5" xfId="3920" hidden="1"/>
    <cellStyle name="Hyperlink 5" xfId="7241" hidden="1"/>
    <cellStyle name="Hyperlink 5" xfId="7565" hidden="1"/>
    <cellStyle name="Hyperlink 5" xfId="7791" hidden="1"/>
    <cellStyle name="Hyperlink 5" xfId="4981" hidden="1"/>
    <cellStyle name="Hyperlink 5" xfId="8233" hidden="1"/>
    <cellStyle name="Hyperlink 5" xfId="8791" hidden="1"/>
    <cellStyle name="Hyperlink 5" xfId="8545" hidden="1"/>
    <cellStyle name="Hyperlink 5" xfId="9225" hidden="1"/>
    <cellStyle name="Hyperlink 5" xfId="9465" hidden="1"/>
    <cellStyle name="Hyperlink 5" xfId="9703" hidden="1"/>
    <cellStyle name="Hyperlink 5" xfId="9933" hidden="1"/>
    <cellStyle name="Hyperlink 5" xfId="10173" hidden="1"/>
    <cellStyle name="Hyperlink 5" xfId="10400" hidden="1"/>
    <cellStyle name="Hyperlink 5" xfId="10766" hidden="1"/>
    <cellStyle name="Hyperlink 5" xfId="10987" hidden="1"/>
    <cellStyle name="Hyperlink 5" xfId="3935" hidden="1"/>
    <cellStyle name="Hyperlink 5" xfId="7933" hidden="1"/>
    <cellStyle name="Hyperlink 5" xfId="11665" hidden="1"/>
    <cellStyle name="Hyperlink 5" xfId="11418" hidden="1"/>
    <cellStyle name="Hyperlink 5" xfId="12104" hidden="1"/>
    <cellStyle name="Hyperlink 5" xfId="12348" hidden="1"/>
    <cellStyle name="Hyperlink 5" xfId="12593" hidden="1"/>
    <cellStyle name="Hyperlink 5" xfId="12831" hidden="1"/>
    <cellStyle name="Hyperlink 5" xfId="13076" hidden="1"/>
    <cellStyle name="Hyperlink 5" xfId="13309" hidden="1"/>
    <cellStyle name="Hyperlink 5" xfId="13681" hidden="1"/>
    <cellStyle name="Hyperlink 5" xfId="13906" hidden="1"/>
    <cellStyle name="Hyperlink 5" xfId="3955" hidden="1"/>
    <cellStyle name="Hyperlink 5" xfId="14624" hidden="1"/>
    <cellStyle name="Hyperlink 5" xfId="14399" hidden="1"/>
    <cellStyle name="Hyperlink 5" xfId="15037" hidden="1"/>
    <cellStyle name="Hyperlink 5" xfId="15257" hidden="1"/>
    <cellStyle name="Hyperlink 5" xfId="15477" hidden="1"/>
    <cellStyle name="Hyperlink 5" xfId="15693" hidden="1"/>
    <cellStyle name="Hyperlink 5" xfId="15911" hidden="1"/>
    <cellStyle name="Hyperlink 5" xfId="16124" hidden="1"/>
    <cellStyle name="Hyperlink 5" xfId="16475" hidden="1"/>
    <cellStyle name="Hyperlink 5" xfId="16689" hidden="1"/>
    <cellStyle name="Hyperlink 5" xfId="15687" hidden="1"/>
    <cellStyle name="Hyperlink 5" xfId="17107" hidden="1"/>
    <cellStyle name="Hyperlink 5" xfId="13060" hidden="1"/>
    <cellStyle name="Hyperlink 5" xfId="17510" hidden="1"/>
    <cellStyle name="Hyperlink 5" xfId="17720" hidden="1"/>
    <cellStyle name="Hyperlink 5" xfId="17931" hidden="1"/>
    <cellStyle name="Hyperlink 5" xfId="18140" hidden="1"/>
    <cellStyle name="Hyperlink 5" xfId="18349" hidden="1"/>
    <cellStyle name="Hyperlink 5" xfId="18558" hidden="1"/>
    <cellStyle name="Hyperlink 5" xfId="18905" hidden="1"/>
    <cellStyle name="Hyperlink 5" xfId="19114" hidden="1"/>
    <cellStyle name="Hyperlink 5" xfId="19395" hidden="1"/>
    <cellStyle name="Hyperlink 5" xfId="19878" hidden="1"/>
    <cellStyle name="Hyperlink 5" xfId="19668" hidden="1"/>
    <cellStyle name="Hyperlink 5" xfId="20279" hidden="1"/>
    <cellStyle name="Hyperlink 5" xfId="20486" hidden="1"/>
    <cellStyle name="Hyperlink 5" xfId="20693" hidden="1"/>
    <cellStyle name="Hyperlink 5" xfId="20899" hidden="1"/>
    <cellStyle name="Hyperlink 5" xfId="21106" hidden="1"/>
    <cellStyle name="Hyperlink 5" xfId="21312" hidden="1"/>
    <cellStyle name="Hyperlink 5" xfId="21657" hidden="1"/>
    <cellStyle name="Hyperlink 5" xfId="21864" hidden="1"/>
    <cellStyle name="Hyperlink 5" xfId="22519" hidden="1"/>
    <cellStyle name="Hyperlink 5" xfId="23119" hidden="1"/>
    <cellStyle name="Hyperlink 5" xfId="22858" hidden="1"/>
    <cellStyle name="Hyperlink 5" xfId="23557" hidden="1"/>
    <cellStyle name="Hyperlink 5" xfId="23798" hidden="1"/>
    <cellStyle name="Hyperlink 5" xfId="24039" hidden="1"/>
    <cellStyle name="Hyperlink 5" xfId="24274" hidden="1"/>
    <cellStyle name="Hyperlink 5" xfId="24516" hidden="1"/>
    <cellStyle name="Hyperlink 5" xfId="24750" hidden="1"/>
    <cellStyle name="Hyperlink 5" xfId="25121" hidden="1"/>
    <cellStyle name="Hyperlink 5" xfId="25343" hidden="1"/>
    <cellStyle name="Hyperlink 5" xfId="22271" hidden="1"/>
    <cellStyle name="Hyperlink 5" xfId="25575" hidden="1"/>
    <cellStyle name="Hyperlink 5" xfId="25896" hidden="1"/>
    <cellStyle name="Hyperlink 5" xfId="26122" hidden="1"/>
    <cellStyle name="Hyperlink 5" xfId="23329" hidden="1"/>
    <cellStyle name="Hyperlink 5" xfId="26563" hidden="1"/>
    <cellStyle name="Hyperlink 5" xfId="27089" hidden="1"/>
    <cellStyle name="Hyperlink 5" xfId="26873" hidden="1"/>
    <cellStyle name="Hyperlink 5" xfId="27521" hidden="1"/>
    <cellStyle name="Hyperlink 5" xfId="27758" hidden="1"/>
    <cellStyle name="Hyperlink 5" xfId="27993" hidden="1"/>
    <cellStyle name="Hyperlink 5" xfId="28220" hidden="1"/>
    <cellStyle name="Hyperlink 5" xfId="28458" hidden="1"/>
    <cellStyle name="Hyperlink 5" xfId="28682" hidden="1"/>
    <cellStyle name="Hyperlink 5" xfId="29045" hidden="1"/>
    <cellStyle name="Hyperlink 5" xfId="29263" hidden="1"/>
    <cellStyle name="Hyperlink 5" xfId="22285" hidden="1"/>
    <cellStyle name="Hyperlink 5" xfId="26264" hidden="1"/>
    <cellStyle name="Hyperlink 5" xfId="29889" hidden="1"/>
    <cellStyle name="Hyperlink 5" xfId="29675" hidden="1"/>
    <cellStyle name="Hyperlink 5" xfId="30292" hidden="1"/>
    <cellStyle name="Hyperlink 5" xfId="30500" hidden="1"/>
    <cellStyle name="Hyperlink 5" xfId="30709" hidden="1"/>
    <cellStyle name="Hyperlink 5" xfId="30915" hidden="1"/>
    <cellStyle name="Hyperlink 5" xfId="31124" hidden="1"/>
    <cellStyle name="Hyperlink 5" xfId="31330" hidden="1"/>
    <cellStyle name="Hyperlink 5" xfId="31675" hidden="1"/>
    <cellStyle name="Hyperlink 5" xfId="31882" hidden="1"/>
    <cellStyle name="Hyperlink 5" xfId="22305" hidden="1"/>
    <cellStyle name="Hyperlink 5" xfId="32563" hidden="1"/>
    <cellStyle name="Hyperlink 5" xfId="32344" hidden="1"/>
    <cellStyle name="Hyperlink 5" xfId="32972" hidden="1"/>
    <cellStyle name="Hyperlink 5" xfId="33187" hidden="1"/>
    <cellStyle name="Hyperlink 5" xfId="33402" hidden="1"/>
    <cellStyle name="Hyperlink 5" xfId="33615" hidden="1"/>
    <cellStyle name="Hyperlink 5" xfId="33829" hidden="1"/>
    <cellStyle name="Hyperlink 5" xfId="34040" hidden="1"/>
    <cellStyle name="Hyperlink 5" xfId="34389" hidden="1"/>
    <cellStyle name="Hyperlink 5" xfId="34601" hidden="1"/>
    <cellStyle name="Hyperlink 5" xfId="33609" hidden="1"/>
    <cellStyle name="Hyperlink 5" xfId="35014" hidden="1"/>
    <cellStyle name="Hyperlink 5" xfId="31117" hidden="1"/>
    <cellStyle name="Hyperlink 5" xfId="35415" hidden="1"/>
    <cellStyle name="Hyperlink 5" xfId="35623" hidden="1"/>
    <cellStyle name="Hyperlink 5" xfId="35831" hidden="1"/>
    <cellStyle name="Hyperlink 5" xfId="36038" hidden="1"/>
    <cellStyle name="Hyperlink 5" xfId="36246" hidden="1"/>
    <cellStyle name="Hyperlink 5" xfId="36453" hidden="1"/>
    <cellStyle name="Hyperlink 5" xfId="36799" hidden="1"/>
    <cellStyle name="Hyperlink 5" xfId="37006" hidden="1"/>
    <cellStyle name="Hyperlink 50" xfId="1087" hidden="1"/>
    <cellStyle name="Hyperlink 50" xfId="1322" hidden="1"/>
    <cellStyle name="Hyperlink 50" xfId="1526" hidden="1"/>
    <cellStyle name="Hyperlink 50" xfId="1772" hidden="1"/>
    <cellStyle name="Hyperlink 50" xfId="2020" hidden="1"/>
    <cellStyle name="Hyperlink 50" xfId="2267" hidden="1"/>
    <cellStyle name="Hyperlink 50" xfId="2505" hidden="1"/>
    <cellStyle name="Hyperlink 50" xfId="2752" hidden="1"/>
    <cellStyle name="Hyperlink 50" xfId="2979" hidden="1"/>
    <cellStyle name="Hyperlink 50" xfId="3360" hidden="1"/>
    <cellStyle name="Hyperlink 50" xfId="3585" hidden="1"/>
    <cellStyle name="Hyperlink 50" xfId="4629" hidden="1"/>
    <cellStyle name="Hyperlink 50" xfId="4862" hidden="1"/>
    <cellStyle name="Hyperlink 50" xfId="5066" hidden="1"/>
    <cellStyle name="Hyperlink 50" xfId="5309" hidden="1"/>
    <cellStyle name="Hyperlink 50" xfId="5554" hidden="1"/>
    <cellStyle name="Hyperlink 50" xfId="5797" hidden="1"/>
    <cellStyle name="Hyperlink 50" xfId="6033" hidden="1"/>
    <cellStyle name="Hyperlink 50" xfId="6278" hidden="1"/>
    <cellStyle name="Hyperlink 50" xfId="6504" hidden="1"/>
    <cellStyle name="Hyperlink 50" xfId="6883" hidden="1"/>
    <cellStyle name="Hyperlink 50" xfId="7106" hidden="1"/>
    <cellStyle name="Hyperlink 50" xfId="3833" hidden="1"/>
    <cellStyle name="Hyperlink 50" xfId="7335" hidden="1"/>
    <cellStyle name="Hyperlink 50" xfId="7664" hidden="1"/>
    <cellStyle name="Hyperlink 50" xfId="7890" hidden="1"/>
    <cellStyle name="Hyperlink 50" xfId="8054" hidden="1"/>
    <cellStyle name="Hyperlink 50" xfId="8651" hidden="1"/>
    <cellStyle name="Hyperlink 50" xfId="8882" hidden="1"/>
    <cellStyle name="Hyperlink 50" xfId="9085" hidden="1"/>
    <cellStyle name="Hyperlink 50" xfId="9323" hidden="1"/>
    <cellStyle name="Hyperlink 50" xfId="9562" hidden="1"/>
    <cellStyle name="Hyperlink 50" xfId="9801" hidden="1"/>
    <cellStyle name="Hyperlink 50" xfId="10031" hidden="1"/>
    <cellStyle name="Hyperlink 50" xfId="10270" hidden="1"/>
    <cellStyle name="Hyperlink 50" xfId="10490" hidden="1"/>
    <cellStyle name="Hyperlink 50" xfId="10864" hidden="1"/>
    <cellStyle name="Hyperlink 50" xfId="11085" hidden="1"/>
    <cellStyle name="Hyperlink 50" xfId="4471" hidden="1"/>
    <cellStyle name="Hyperlink 50" xfId="11524" hidden="1"/>
    <cellStyle name="Hyperlink 50" xfId="11755" hidden="1"/>
    <cellStyle name="Hyperlink 50" xfId="11958" hidden="1"/>
    <cellStyle name="Hyperlink 50" xfId="12203" hidden="1"/>
    <cellStyle name="Hyperlink 50" xfId="12447" hidden="1"/>
    <cellStyle name="Hyperlink 50" xfId="12692" hidden="1"/>
    <cellStyle name="Hyperlink 50" xfId="12930" hidden="1"/>
    <cellStyle name="Hyperlink 50" xfId="13175" hidden="1"/>
    <cellStyle name="Hyperlink 50" xfId="13399" hidden="1"/>
    <cellStyle name="Hyperlink 50" xfId="13780" hidden="1"/>
    <cellStyle name="Hyperlink 50" xfId="14005" hidden="1"/>
    <cellStyle name="Hyperlink 50" xfId="14499" hidden="1"/>
    <cellStyle name="Hyperlink 50" xfId="14714" hidden="1"/>
    <cellStyle name="Hyperlink 50" xfId="14911" hidden="1"/>
    <cellStyle name="Hyperlink 50" xfId="15129" hidden="1"/>
    <cellStyle name="Hyperlink 50" xfId="15350" hidden="1"/>
    <cellStyle name="Hyperlink 50" xfId="15569" hidden="1"/>
    <cellStyle name="Hyperlink 50" xfId="15785" hidden="1"/>
    <cellStyle name="Hyperlink 50" xfId="16004" hidden="1"/>
    <cellStyle name="Hyperlink 50" xfId="16214" hidden="1"/>
    <cellStyle name="Hyperlink 50" xfId="16568" hidden="1"/>
    <cellStyle name="Hyperlink 50" xfId="16781" hidden="1"/>
    <cellStyle name="Hyperlink 50" xfId="16987" hidden="1"/>
    <cellStyle name="Hyperlink 50" xfId="17197" hidden="1"/>
    <cellStyle name="Hyperlink 50" xfId="17391" hidden="1"/>
    <cellStyle name="Hyperlink 50" xfId="17600" hidden="1"/>
    <cellStyle name="Hyperlink 50" xfId="17810" hidden="1"/>
    <cellStyle name="Hyperlink 50" xfId="18021" hidden="1"/>
    <cellStyle name="Hyperlink 50" xfId="18230" hidden="1"/>
    <cellStyle name="Hyperlink 50" xfId="18439" hidden="1"/>
    <cellStyle name="Hyperlink 50" xfId="18648" hidden="1"/>
    <cellStyle name="Hyperlink 50" xfId="18996" hidden="1"/>
    <cellStyle name="Hyperlink 50" xfId="19204" hidden="1"/>
    <cellStyle name="Hyperlink 50" xfId="19761" hidden="1"/>
    <cellStyle name="Hyperlink 50" xfId="19968" hidden="1"/>
    <cellStyle name="Hyperlink 50" xfId="20162" hidden="1"/>
    <cellStyle name="Hyperlink 50" xfId="20369" hidden="1"/>
    <cellStyle name="Hyperlink 50" xfId="20576" hidden="1"/>
    <cellStyle name="Hyperlink 50" xfId="20783" hidden="1"/>
    <cellStyle name="Hyperlink 50" xfId="20989" hidden="1"/>
    <cellStyle name="Hyperlink 50" xfId="21196" hidden="1"/>
    <cellStyle name="Hyperlink 50" xfId="21402" hidden="1"/>
    <cellStyle name="Hyperlink 50" xfId="21747" hidden="1"/>
    <cellStyle name="Hyperlink 50" xfId="21954" hidden="1"/>
    <cellStyle name="Hyperlink 50" xfId="22978" hidden="1"/>
    <cellStyle name="Hyperlink 50" xfId="23210" hidden="1"/>
    <cellStyle name="Hyperlink 50" xfId="23414" hidden="1"/>
    <cellStyle name="Hyperlink 50" xfId="23655" hidden="1"/>
    <cellStyle name="Hyperlink 50" xfId="23896" hidden="1"/>
    <cellStyle name="Hyperlink 50" xfId="24138" hidden="1"/>
    <cellStyle name="Hyperlink 50" xfId="24372" hidden="1"/>
    <cellStyle name="Hyperlink 50" xfId="24615" hidden="1"/>
    <cellStyle name="Hyperlink 50" xfId="24840" hidden="1"/>
    <cellStyle name="Hyperlink 50" xfId="25219" hidden="1"/>
    <cellStyle name="Hyperlink 50" xfId="25441" hidden="1"/>
    <cellStyle name="Hyperlink 50" xfId="22184" hidden="1"/>
    <cellStyle name="Hyperlink 50" xfId="25669" hidden="1"/>
    <cellStyle name="Hyperlink 50" xfId="25995" hidden="1"/>
    <cellStyle name="Hyperlink 50" xfId="26221" hidden="1"/>
    <cellStyle name="Hyperlink 50" xfId="26385" hidden="1"/>
    <cellStyle name="Hyperlink 50" xfId="26969" hidden="1"/>
    <cellStyle name="Hyperlink 50" xfId="27180" hidden="1"/>
    <cellStyle name="Hyperlink 50" xfId="27383" hidden="1"/>
    <cellStyle name="Hyperlink 50" xfId="27618" hidden="1"/>
    <cellStyle name="Hyperlink 50" xfId="27854" hidden="1"/>
    <cellStyle name="Hyperlink 50" xfId="28090" hidden="1"/>
    <cellStyle name="Hyperlink 50" xfId="28317" hidden="1"/>
    <cellStyle name="Hyperlink 50" xfId="28553" hidden="1"/>
    <cellStyle name="Hyperlink 50" xfId="28772" hidden="1"/>
    <cellStyle name="Hyperlink 50" xfId="29141" hidden="1"/>
    <cellStyle name="Hyperlink 50" xfId="29360" hidden="1"/>
    <cellStyle name="Hyperlink 50" xfId="22820" hidden="1"/>
    <cellStyle name="Hyperlink 50" xfId="29771" hidden="1"/>
    <cellStyle name="Hyperlink 50" xfId="29979" hidden="1"/>
    <cellStyle name="Hyperlink 50" xfId="30173" hidden="1"/>
    <cellStyle name="Hyperlink 50" xfId="30382" hidden="1"/>
    <cellStyle name="Hyperlink 50" xfId="30590" hidden="1"/>
    <cellStyle name="Hyperlink 50" xfId="30799" hidden="1"/>
    <cellStyle name="Hyperlink 50" xfId="31005" hidden="1"/>
    <cellStyle name="Hyperlink 50" xfId="31214" hidden="1"/>
    <cellStyle name="Hyperlink 50" xfId="31420" hidden="1"/>
    <cellStyle name="Hyperlink 50" xfId="31765" hidden="1"/>
    <cellStyle name="Hyperlink 50" xfId="31972" hidden="1"/>
    <cellStyle name="Hyperlink 50" xfId="32440" hidden="1"/>
    <cellStyle name="Hyperlink 50" xfId="32653" hidden="1"/>
    <cellStyle name="Hyperlink 50" xfId="32849" hidden="1"/>
    <cellStyle name="Hyperlink 50" xfId="33063" hidden="1"/>
    <cellStyle name="Hyperlink 50" xfId="33278" hidden="1"/>
    <cellStyle name="Hyperlink 50" xfId="33493" hidden="1"/>
    <cellStyle name="Hyperlink 50" xfId="33706" hidden="1"/>
    <cellStyle name="Hyperlink 50" xfId="33921" hidden="1"/>
    <cellStyle name="Hyperlink 50" xfId="34130" hidden="1"/>
    <cellStyle name="Hyperlink 50" xfId="34481" hidden="1"/>
    <cellStyle name="Hyperlink 50" xfId="34692" hidden="1"/>
    <cellStyle name="Hyperlink 50" xfId="34896" hidden="1"/>
    <cellStyle name="Hyperlink 50" xfId="35104" hidden="1"/>
    <cellStyle name="Hyperlink 50" xfId="35298" hidden="1"/>
    <cellStyle name="Hyperlink 50" xfId="35505" hidden="1"/>
    <cellStyle name="Hyperlink 50" xfId="35713" hidden="1"/>
    <cellStyle name="Hyperlink 50" xfId="35921" hidden="1"/>
    <cellStyle name="Hyperlink 50" xfId="36128" hidden="1"/>
    <cellStyle name="Hyperlink 50" xfId="36336" hidden="1"/>
    <cellStyle name="Hyperlink 50" xfId="36543" hidden="1"/>
    <cellStyle name="Hyperlink 50" xfId="36889" hidden="1"/>
    <cellStyle name="Hyperlink 50" xfId="37096" hidden="1"/>
    <cellStyle name="Hyperlink 51" xfId="1089" hidden="1"/>
    <cellStyle name="Hyperlink 51" xfId="1324" hidden="1"/>
    <cellStyle name="Hyperlink 51" xfId="1528" hidden="1"/>
    <cellStyle name="Hyperlink 51" xfId="1774" hidden="1"/>
    <cellStyle name="Hyperlink 51" xfId="2022" hidden="1"/>
    <cellStyle name="Hyperlink 51" xfId="2269" hidden="1"/>
    <cellStyle name="Hyperlink 51" xfId="2507" hidden="1"/>
    <cellStyle name="Hyperlink 51" xfId="2754" hidden="1"/>
    <cellStyle name="Hyperlink 51" xfId="2981" hidden="1"/>
    <cellStyle name="Hyperlink 51" xfId="3362" hidden="1"/>
    <cellStyle name="Hyperlink 51" xfId="3587" hidden="1"/>
    <cellStyle name="Hyperlink 51" xfId="4631" hidden="1"/>
    <cellStyle name="Hyperlink 51" xfId="4864" hidden="1"/>
    <cellStyle name="Hyperlink 51" xfId="5068" hidden="1"/>
    <cellStyle name="Hyperlink 51" xfId="5311" hidden="1"/>
    <cellStyle name="Hyperlink 51" xfId="5556" hidden="1"/>
    <cellStyle name="Hyperlink 51" xfId="5799" hidden="1"/>
    <cellStyle name="Hyperlink 51" xfId="6035" hidden="1"/>
    <cellStyle name="Hyperlink 51" xfId="6280" hidden="1"/>
    <cellStyle name="Hyperlink 51" xfId="6506" hidden="1"/>
    <cellStyle name="Hyperlink 51" xfId="6885" hidden="1"/>
    <cellStyle name="Hyperlink 51" xfId="7108" hidden="1"/>
    <cellStyle name="Hyperlink 51" xfId="3832" hidden="1"/>
    <cellStyle name="Hyperlink 51" xfId="7337" hidden="1"/>
    <cellStyle name="Hyperlink 51" xfId="7666" hidden="1"/>
    <cellStyle name="Hyperlink 51" xfId="7892" hidden="1"/>
    <cellStyle name="Hyperlink 51" xfId="8056" hidden="1"/>
    <cellStyle name="Hyperlink 51" xfId="8653" hidden="1"/>
    <cellStyle name="Hyperlink 51" xfId="8884" hidden="1"/>
    <cellStyle name="Hyperlink 51" xfId="9087" hidden="1"/>
    <cellStyle name="Hyperlink 51" xfId="9325" hidden="1"/>
    <cellStyle name="Hyperlink 51" xfId="9564" hidden="1"/>
    <cellStyle name="Hyperlink 51" xfId="9803" hidden="1"/>
    <cellStyle name="Hyperlink 51" xfId="10033" hidden="1"/>
    <cellStyle name="Hyperlink 51" xfId="10272" hidden="1"/>
    <cellStyle name="Hyperlink 51" xfId="10492" hidden="1"/>
    <cellStyle name="Hyperlink 51" xfId="10866" hidden="1"/>
    <cellStyle name="Hyperlink 51" xfId="11087" hidden="1"/>
    <cellStyle name="Hyperlink 51" xfId="4676" hidden="1"/>
    <cellStyle name="Hyperlink 51" xfId="11526" hidden="1"/>
    <cellStyle name="Hyperlink 51" xfId="11757" hidden="1"/>
    <cellStyle name="Hyperlink 51" xfId="11960" hidden="1"/>
    <cellStyle name="Hyperlink 51" xfId="12205" hidden="1"/>
    <cellStyle name="Hyperlink 51" xfId="12449" hidden="1"/>
    <cellStyle name="Hyperlink 51" xfId="12694" hidden="1"/>
    <cellStyle name="Hyperlink 51" xfId="12932" hidden="1"/>
    <cellStyle name="Hyperlink 51" xfId="13177" hidden="1"/>
    <cellStyle name="Hyperlink 51" xfId="13401" hidden="1"/>
    <cellStyle name="Hyperlink 51" xfId="13782" hidden="1"/>
    <cellStyle name="Hyperlink 51" xfId="14007" hidden="1"/>
    <cellStyle name="Hyperlink 51" xfId="14501" hidden="1"/>
    <cellStyle name="Hyperlink 51" xfId="14716" hidden="1"/>
    <cellStyle name="Hyperlink 51" xfId="14913" hidden="1"/>
    <cellStyle name="Hyperlink 51" xfId="15131" hidden="1"/>
    <cellStyle name="Hyperlink 51" xfId="15352" hidden="1"/>
    <cellStyle name="Hyperlink 51" xfId="15571" hidden="1"/>
    <cellStyle name="Hyperlink 51" xfId="15787" hidden="1"/>
    <cellStyle name="Hyperlink 51" xfId="16006" hidden="1"/>
    <cellStyle name="Hyperlink 51" xfId="16216" hidden="1"/>
    <cellStyle name="Hyperlink 51" xfId="16570" hidden="1"/>
    <cellStyle name="Hyperlink 51" xfId="16783" hidden="1"/>
    <cellStyle name="Hyperlink 51" xfId="16989" hidden="1"/>
    <cellStyle name="Hyperlink 51" xfId="17199" hidden="1"/>
    <cellStyle name="Hyperlink 51" xfId="17393" hidden="1"/>
    <cellStyle name="Hyperlink 51" xfId="17602" hidden="1"/>
    <cellStyle name="Hyperlink 51" xfId="17812" hidden="1"/>
    <cellStyle name="Hyperlink 51" xfId="18023" hidden="1"/>
    <cellStyle name="Hyperlink 51" xfId="18232" hidden="1"/>
    <cellStyle name="Hyperlink 51" xfId="18441" hidden="1"/>
    <cellStyle name="Hyperlink 51" xfId="18650" hidden="1"/>
    <cellStyle name="Hyperlink 51" xfId="18998" hidden="1"/>
    <cellStyle name="Hyperlink 51" xfId="19206" hidden="1"/>
    <cellStyle name="Hyperlink 51" xfId="19763" hidden="1"/>
    <cellStyle name="Hyperlink 51" xfId="19970" hidden="1"/>
    <cellStyle name="Hyperlink 51" xfId="20164" hidden="1"/>
    <cellStyle name="Hyperlink 51" xfId="20371" hidden="1"/>
    <cellStyle name="Hyperlink 51" xfId="20578" hidden="1"/>
    <cellStyle name="Hyperlink 51" xfId="20785" hidden="1"/>
    <cellStyle name="Hyperlink 51" xfId="20991" hidden="1"/>
    <cellStyle name="Hyperlink 51" xfId="21198" hidden="1"/>
    <cellStyle name="Hyperlink 51" xfId="21404" hidden="1"/>
    <cellStyle name="Hyperlink 51" xfId="21749" hidden="1"/>
    <cellStyle name="Hyperlink 51" xfId="21956" hidden="1"/>
    <cellStyle name="Hyperlink 51" xfId="22980" hidden="1"/>
    <cellStyle name="Hyperlink 51" xfId="23212" hidden="1"/>
    <cellStyle name="Hyperlink 51" xfId="23416" hidden="1"/>
    <cellStyle name="Hyperlink 51" xfId="23657" hidden="1"/>
    <cellStyle name="Hyperlink 51" xfId="23898" hidden="1"/>
    <cellStyle name="Hyperlink 51" xfId="24140" hidden="1"/>
    <cellStyle name="Hyperlink 51" xfId="24374" hidden="1"/>
    <cellStyle name="Hyperlink 51" xfId="24617" hidden="1"/>
    <cellStyle name="Hyperlink 51" xfId="24842" hidden="1"/>
    <cellStyle name="Hyperlink 51" xfId="25221" hidden="1"/>
    <cellStyle name="Hyperlink 51" xfId="25443" hidden="1"/>
    <cellStyle name="Hyperlink 51" xfId="22183" hidden="1"/>
    <cellStyle name="Hyperlink 51" xfId="25671" hidden="1"/>
    <cellStyle name="Hyperlink 51" xfId="25997" hidden="1"/>
    <cellStyle name="Hyperlink 51" xfId="26223" hidden="1"/>
    <cellStyle name="Hyperlink 51" xfId="26387" hidden="1"/>
    <cellStyle name="Hyperlink 51" xfId="26971" hidden="1"/>
    <cellStyle name="Hyperlink 51" xfId="27182" hidden="1"/>
    <cellStyle name="Hyperlink 51" xfId="27385" hidden="1"/>
    <cellStyle name="Hyperlink 51" xfId="27620" hidden="1"/>
    <cellStyle name="Hyperlink 51" xfId="27856" hidden="1"/>
    <cellStyle name="Hyperlink 51" xfId="28092" hidden="1"/>
    <cellStyle name="Hyperlink 51" xfId="28319" hidden="1"/>
    <cellStyle name="Hyperlink 51" xfId="28555" hidden="1"/>
    <cellStyle name="Hyperlink 51" xfId="28774" hidden="1"/>
    <cellStyle name="Hyperlink 51" xfId="29143" hidden="1"/>
    <cellStyle name="Hyperlink 51" xfId="29362" hidden="1"/>
    <cellStyle name="Hyperlink 51" xfId="23025" hidden="1"/>
    <cellStyle name="Hyperlink 51" xfId="29773" hidden="1"/>
    <cellStyle name="Hyperlink 51" xfId="29981" hidden="1"/>
    <cellStyle name="Hyperlink 51" xfId="30175" hidden="1"/>
    <cellStyle name="Hyperlink 51" xfId="30384" hidden="1"/>
    <cellStyle name="Hyperlink 51" xfId="30592" hidden="1"/>
    <cellStyle name="Hyperlink 51" xfId="30801" hidden="1"/>
    <cellStyle name="Hyperlink 51" xfId="31007" hidden="1"/>
    <cellStyle name="Hyperlink 51" xfId="31216" hidden="1"/>
    <cellStyle name="Hyperlink 51" xfId="31422" hidden="1"/>
    <cellStyle name="Hyperlink 51" xfId="31767" hidden="1"/>
    <cellStyle name="Hyperlink 51" xfId="31974" hidden="1"/>
    <cellStyle name="Hyperlink 51" xfId="32442" hidden="1"/>
    <cellStyle name="Hyperlink 51" xfId="32655" hidden="1"/>
    <cellStyle name="Hyperlink 51" xfId="32851" hidden="1"/>
    <cellStyle name="Hyperlink 51" xfId="33065" hidden="1"/>
    <cellStyle name="Hyperlink 51" xfId="33280" hidden="1"/>
    <cellStyle name="Hyperlink 51" xfId="33495" hidden="1"/>
    <cellStyle name="Hyperlink 51" xfId="33708" hidden="1"/>
    <cellStyle name="Hyperlink 51" xfId="33923" hidden="1"/>
    <cellStyle name="Hyperlink 51" xfId="34132" hidden="1"/>
    <cellStyle name="Hyperlink 51" xfId="34483" hidden="1"/>
    <cellStyle name="Hyperlink 51" xfId="34694" hidden="1"/>
    <cellStyle name="Hyperlink 51" xfId="34898" hidden="1"/>
    <cellStyle name="Hyperlink 51" xfId="35106" hidden="1"/>
    <cellStyle name="Hyperlink 51" xfId="35300" hidden="1"/>
    <cellStyle name="Hyperlink 51" xfId="35507" hidden="1"/>
    <cellStyle name="Hyperlink 51" xfId="35715" hidden="1"/>
    <cellStyle name="Hyperlink 51" xfId="35923" hidden="1"/>
    <cellStyle name="Hyperlink 51" xfId="36130" hidden="1"/>
    <cellStyle name="Hyperlink 51" xfId="36338" hidden="1"/>
    <cellStyle name="Hyperlink 51" xfId="36545" hidden="1"/>
    <cellStyle name="Hyperlink 51" xfId="36891" hidden="1"/>
    <cellStyle name="Hyperlink 51" xfId="37098" hidden="1"/>
    <cellStyle name="Hyperlink 52" xfId="1091" hidden="1"/>
    <cellStyle name="Hyperlink 52" xfId="1326" hidden="1"/>
    <cellStyle name="Hyperlink 52" xfId="1530" hidden="1"/>
    <cellStyle name="Hyperlink 52" xfId="1776" hidden="1"/>
    <cellStyle name="Hyperlink 52" xfId="2024" hidden="1"/>
    <cellStyle name="Hyperlink 52" xfId="2271" hidden="1"/>
    <cellStyle name="Hyperlink 52" xfId="2509" hidden="1"/>
    <cellStyle name="Hyperlink 52" xfId="2756" hidden="1"/>
    <cellStyle name="Hyperlink 52" xfId="2983" hidden="1"/>
    <cellStyle name="Hyperlink 52" xfId="3364" hidden="1"/>
    <cellStyle name="Hyperlink 52" xfId="3589" hidden="1"/>
    <cellStyle name="Hyperlink 52" xfId="4633" hidden="1"/>
    <cellStyle name="Hyperlink 52" xfId="4866" hidden="1"/>
    <cellStyle name="Hyperlink 52" xfId="5070" hidden="1"/>
    <cellStyle name="Hyperlink 52" xfId="5313" hidden="1"/>
    <cellStyle name="Hyperlink 52" xfId="5558" hidden="1"/>
    <cellStyle name="Hyperlink 52" xfId="5801" hidden="1"/>
    <cellStyle name="Hyperlink 52" xfId="6037" hidden="1"/>
    <cellStyle name="Hyperlink 52" xfId="6282" hidden="1"/>
    <cellStyle name="Hyperlink 52" xfId="6508" hidden="1"/>
    <cellStyle name="Hyperlink 52" xfId="6887" hidden="1"/>
    <cellStyle name="Hyperlink 52" xfId="7110" hidden="1"/>
    <cellStyle name="Hyperlink 52" xfId="3830" hidden="1"/>
    <cellStyle name="Hyperlink 52" xfId="7339" hidden="1"/>
    <cellStyle name="Hyperlink 52" xfId="7668" hidden="1"/>
    <cellStyle name="Hyperlink 52" xfId="7894" hidden="1"/>
    <cellStyle name="Hyperlink 52" xfId="8058" hidden="1"/>
    <cellStyle name="Hyperlink 52" xfId="8655" hidden="1"/>
    <cellStyle name="Hyperlink 52" xfId="8886" hidden="1"/>
    <cellStyle name="Hyperlink 52" xfId="9089" hidden="1"/>
    <cellStyle name="Hyperlink 52" xfId="9327" hidden="1"/>
    <cellStyle name="Hyperlink 52" xfId="9566" hidden="1"/>
    <cellStyle name="Hyperlink 52" xfId="9805" hidden="1"/>
    <cellStyle name="Hyperlink 52" xfId="10035" hidden="1"/>
    <cellStyle name="Hyperlink 52" xfId="10274" hidden="1"/>
    <cellStyle name="Hyperlink 52" xfId="10494" hidden="1"/>
    <cellStyle name="Hyperlink 52" xfId="10868" hidden="1"/>
    <cellStyle name="Hyperlink 52" xfId="11089" hidden="1"/>
    <cellStyle name="Hyperlink 52" xfId="5109" hidden="1"/>
    <cellStyle name="Hyperlink 52" xfId="11528" hidden="1"/>
    <cellStyle name="Hyperlink 52" xfId="11759" hidden="1"/>
    <cellStyle name="Hyperlink 52" xfId="11962" hidden="1"/>
    <cellStyle name="Hyperlink 52" xfId="12207" hidden="1"/>
    <cellStyle name="Hyperlink 52" xfId="12451" hidden="1"/>
    <cellStyle name="Hyperlink 52" xfId="12696" hidden="1"/>
    <cellStyle name="Hyperlink 52" xfId="12934" hidden="1"/>
    <cellStyle name="Hyperlink 52" xfId="13179" hidden="1"/>
    <cellStyle name="Hyperlink 52" xfId="13403" hidden="1"/>
    <cellStyle name="Hyperlink 52" xfId="13784" hidden="1"/>
    <cellStyle name="Hyperlink 52" xfId="14009" hidden="1"/>
    <cellStyle name="Hyperlink 52" xfId="14503" hidden="1"/>
    <cellStyle name="Hyperlink 52" xfId="14718" hidden="1"/>
    <cellStyle name="Hyperlink 52" xfId="14915" hidden="1"/>
    <cellStyle name="Hyperlink 52" xfId="15133" hidden="1"/>
    <cellStyle name="Hyperlink 52" xfId="15354" hidden="1"/>
    <cellStyle name="Hyperlink 52" xfId="15573" hidden="1"/>
    <cellStyle name="Hyperlink 52" xfId="15789" hidden="1"/>
    <cellStyle name="Hyperlink 52" xfId="16008" hidden="1"/>
    <cellStyle name="Hyperlink 52" xfId="16218" hidden="1"/>
    <cellStyle name="Hyperlink 52" xfId="16572" hidden="1"/>
    <cellStyle name="Hyperlink 52" xfId="16785" hidden="1"/>
    <cellStyle name="Hyperlink 52" xfId="16991" hidden="1"/>
    <cellStyle name="Hyperlink 52" xfId="17201" hidden="1"/>
    <cellStyle name="Hyperlink 52" xfId="17395" hidden="1"/>
    <cellStyle name="Hyperlink 52" xfId="17604" hidden="1"/>
    <cellStyle name="Hyperlink 52" xfId="17814" hidden="1"/>
    <cellStyle name="Hyperlink 52" xfId="18025" hidden="1"/>
    <cellStyle name="Hyperlink 52" xfId="18234" hidden="1"/>
    <cellStyle name="Hyperlink 52" xfId="18443" hidden="1"/>
    <cellStyle name="Hyperlink 52" xfId="18652" hidden="1"/>
    <cellStyle name="Hyperlink 52" xfId="19000" hidden="1"/>
    <cellStyle name="Hyperlink 52" xfId="19208" hidden="1"/>
    <cellStyle name="Hyperlink 52" xfId="19765" hidden="1"/>
    <cellStyle name="Hyperlink 52" xfId="19972" hidden="1"/>
    <cellStyle name="Hyperlink 52" xfId="20166" hidden="1"/>
    <cellStyle name="Hyperlink 52" xfId="20373" hidden="1"/>
    <cellStyle name="Hyperlink 52" xfId="20580" hidden="1"/>
    <cellStyle name="Hyperlink 52" xfId="20787" hidden="1"/>
    <cellStyle name="Hyperlink 52" xfId="20993" hidden="1"/>
    <cellStyle name="Hyperlink 52" xfId="21200" hidden="1"/>
    <cellStyle name="Hyperlink 52" xfId="21406" hidden="1"/>
    <cellStyle name="Hyperlink 52" xfId="21751" hidden="1"/>
    <cellStyle name="Hyperlink 52" xfId="21958" hidden="1"/>
    <cellStyle name="Hyperlink 52" xfId="22982" hidden="1"/>
    <cellStyle name="Hyperlink 52" xfId="23214" hidden="1"/>
    <cellStyle name="Hyperlink 52" xfId="23418" hidden="1"/>
    <cellStyle name="Hyperlink 52" xfId="23659" hidden="1"/>
    <cellStyle name="Hyperlink 52" xfId="23900" hidden="1"/>
    <cellStyle name="Hyperlink 52" xfId="24142" hidden="1"/>
    <cellStyle name="Hyperlink 52" xfId="24376" hidden="1"/>
    <cellStyle name="Hyperlink 52" xfId="24619" hidden="1"/>
    <cellStyle name="Hyperlink 52" xfId="24844" hidden="1"/>
    <cellStyle name="Hyperlink 52" xfId="25223" hidden="1"/>
    <cellStyle name="Hyperlink 52" xfId="25445" hidden="1"/>
    <cellStyle name="Hyperlink 52" xfId="22181" hidden="1"/>
    <cellStyle name="Hyperlink 52" xfId="25673" hidden="1"/>
    <cellStyle name="Hyperlink 52" xfId="25999" hidden="1"/>
    <cellStyle name="Hyperlink 52" xfId="26225" hidden="1"/>
    <cellStyle name="Hyperlink 52" xfId="26389" hidden="1"/>
    <cellStyle name="Hyperlink 52" xfId="26973" hidden="1"/>
    <cellStyle name="Hyperlink 52" xfId="27184" hidden="1"/>
    <cellStyle name="Hyperlink 52" xfId="27387" hidden="1"/>
    <cellStyle name="Hyperlink 52" xfId="27622" hidden="1"/>
    <cellStyle name="Hyperlink 52" xfId="27858" hidden="1"/>
    <cellStyle name="Hyperlink 52" xfId="28094" hidden="1"/>
    <cellStyle name="Hyperlink 52" xfId="28321" hidden="1"/>
    <cellStyle name="Hyperlink 52" xfId="28557" hidden="1"/>
    <cellStyle name="Hyperlink 52" xfId="28776" hidden="1"/>
    <cellStyle name="Hyperlink 52" xfId="29145" hidden="1"/>
    <cellStyle name="Hyperlink 52" xfId="29364" hidden="1"/>
    <cellStyle name="Hyperlink 52" xfId="23457" hidden="1"/>
    <cellStyle name="Hyperlink 52" xfId="29775" hidden="1"/>
    <cellStyle name="Hyperlink 52" xfId="29983" hidden="1"/>
    <cellStyle name="Hyperlink 52" xfId="30177" hidden="1"/>
    <cellStyle name="Hyperlink 52" xfId="30386" hidden="1"/>
    <cellStyle name="Hyperlink 52" xfId="30594" hidden="1"/>
    <cellStyle name="Hyperlink 52" xfId="30803" hidden="1"/>
    <cellStyle name="Hyperlink 52" xfId="31009" hidden="1"/>
    <cellStyle name="Hyperlink 52" xfId="31218" hidden="1"/>
    <cellStyle name="Hyperlink 52" xfId="31424" hidden="1"/>
    <cellStyle name="Hyperlink 52" xfId="31769" hidden="1"/>
    <cellStyle name="Hyperlink 52" xfId="31976" hidden="1"/>
    <cellStyle name="Hyperlink 52" xfId="32444" hidden="1"/>
    <cellStyle name="Hyperlink 52" xfId="32657" hidden="1"/>
    <cellStyle name="Hyperlink 52" xfId="32853" hidden="1"/>
    <cellStyle name="Hyperlink 52" xfId="33067" hidden="1"/>
    <cellStyle name="Hyperlink 52" xfId="33282" hidden="1"/>
    <cellStyle name="Hyperlink 52" xfId="33497" hidden="1"/>
    <cellStyle name="Hyperlink 52" xfId="33710" hidden="1"/>
    <cellStyle name="Hyperlink 52" xfId="33925" hidden="1"/>
    <cellStyle name="Hyperlink 52" xfId="34134" hidden="1"/>
    <cellStyle name="Hyperlink 52" xfId="34485" hidden="1"/>
    <cellStyle name="Hyperlink 52" xfId="34696" hidden="1"/>
    <cellStyle name="Hyperlink 52" xfId="34900" hidden="1"/>
    <cellStyle name="Hyperlink 52" xfId="35108" hidden="1"/>
    <cellStyle name="Hyperlink 52" xfId="35302" hidden="1"/>
    <cellStyle name="Hyperlink 52" xfId="35509" hidden="1"/>
    <cellStyle name="Hyperlink 52" xfId="35717" hidden="1"/>
    <cellStyle name="Hyperlink 52" xfId="35925" hidden="1"/>
    <cellStyle name="Hyperlink 52" xfId="36132" hidden="1"/>
    <cellStyle name="Hyperlink 52" xfId="36340" hidden="1"/>
    <cellStyle name="Hyperlink 52" xfId="36547" hidden="1"/>
    <cellStyle name="Hyperlink 52" xfId="36893" hidden="1"/>
    <cellStyle name="Hyperlink 52" xfId="37100" hidden="1"/>
    <cellStyle name="Hyperlink 53" xfId="1093" hidden="1"/>
    <cellStyle name="Hyperlink 53" xfId="1328" hidden="1"/>
    <cellStyle name="Hyperlink 53" xfId="1532" hidden="1"/>
    <cellStyle name="Hyperlink 53" xfId="1778" hidden="1"/>
    <cellStyle name="Hyperlink 53" xfId="2026" hidden="1"/>
    <cellStyle name="Hyperlink 53" xfId="2273" hidden="1"/>
    <cellStyle name="Hyperlink 53" xfId="2511" hidden="1"/>
    <cellStyle name="Hyperlink 53" xfId="2758" hidden="1"/>
    <cellStyle name="Hyperlink 53" xfId="2985" hidden="1"/>
    <cellStyle name="Hyperlink 53" xfId="3366" hidden="1"/>
    <cellStyle name="Hyperlink 53" xfId="3591" hidden="1"/>
    <cellStyle name="Hyperlink 53" xfId="4635" hidden="1"/>
    <cellStyle name="Hyperlink 53" xfId="4868" hidden="1"/>
    <cellStyle name="Hyperlink 53" xfId="5072" hidden="1"/>
    <cellStyle name="Hyperlink 53" xfId="5315" hidden="1"/>
    <cellStyle name="Hyperlink 53" xfId="5560" hidden="1"/>
    <cellStyle name="Hyperlink 53" xfId="5803" hidden="1"/>
    <cellStyle name="Hyperlink 53" xfId="6039" hidden="1"/>
    <cellStyle name="Hyperlink 53" xfId="6284" hidden="1"/>
    <cellStyle name="Hyperlink 53" xfId="6510" hidden="1"/>
    <cellStyle name="Hyperlink 53" xfId="6889" hidden="1"/>
    <cellStyle name="Hyperlink 53" xfId="7112" hidden="1"/>
    <cellStyle name="Hyperlink 53" xfId="3828" hidden="1"/>
    <cellStyle name="Hyperlink 53" xfId="7341" hidden="1"/>
    <cellStyle name="Hyperlink 53" xfId="7670" hidden="1"/>
    <cellStyle name="Hyperlink 53" xfId="7896" hidden="1"/>
    <cellStyle name="Hyperlink 53" xfId="8060" hidden="1"/>
    <cellStyle name="Hyperlink 53" xfId="8657" hidden="1"/>
    <cellStyle name="Hyperlink 53" xfId="8888" hidden="1"/>
    <cellStyle name="Hyperlink 53" xfId="9091" hidden="1"/>
    <cellStyle name="Hyperlink 53" xfId="9329" hidden="1"/>
    <cellStyle name="Hyperlink 53" xfId="9568" hidden="1"/>
    <cellStyle name="Hyperlink 53" xfId="9807" hidden="1"/>
    <cellStyle name="Hyperlink 53" xfId="10037" hidden="1"/>
    <cellStyle name="Hyperlink 53" xfId="10276" hidden="1"/>
    <cellStyle name="Hyperlink 53" xfId="10496" hidden="1"/>
    <cellStyle name="Hyperlink 53" xfId="10870" hidden="1"/>
    <cellStyle name="Hyperlink 53" xfId="11091" hidden="1"/>
    <cellStyle name="Hyperlink 53" xfId="7150" hidden="1"/>
    <cellStyle name="Hyperlink 53" xfId="11530" hidden="1"/>
    <cellStyle name="Hyperlink 53" xfId="11761" hidden="1"/>
    <cellStyle name="Hyperlink 53" xfId="11964" hidden="1"/>
    <cellStyle name="Hyperlink 53" xfId="12209" hidden="1"/>
    <cellStyle name="Hyperlink 53" xfId="12453" hidden="1"/>
    <cellStyle name="Hyperlink 53" xfId="12698" hidden="1"/>
    <cellStyle name="Hyperlink 53" xfId="12936" hidden="1"/>
    <cellStyle name="Hyperlink 53" xfId="13181" hidden="1"/>
    <cellStyle name="Hyperlink 53" xfId="13405" hidden="1"/>
    <cellStyle name="Hyperlink 53" xfId="13786" hidden="1"/>
    <cellStyle name="Hyperlink 53" xfId="14011" hidden="1"/>
    <cellStyle name="Hyperlink 53" xfId="14505" hidden="1"/>
    <cellStyle name="Hyperlink 53" xfId="14720" hidden="1"/>
    <cellStyle name="Hyperlink 53" xfId="14917" hidden="1"/>
    <cellStyle name="Hyperlink 53" xfId="15135" hidden="1"/>
    <cellStyle name="Hyperlink 53" xfId="15356" hidden="1"/>
    <cellStyle name="Hyperlink 53" xfId="15575" hidden="1"/>
    <cellStyle name="Hyperlink 53" xfId="15791" hidden="1"/>
    <cellStyle name="Hyperlink 53" xfId="16010" hidden="1"/>
    <cellStyle name="Hyperlink 53" xfId="16220" hidden="1"/>
    <cellStyle name="Hyperlink 53" xfId="16574" hidden="1"/>
    <cellStyle name="Hyperlink 53" xfId="16787" hidden="1"/>
    <cellStyle name="Hyperlink 53" xfId="16993" hidden="1"/>
    <cellStyle name="Hyperlink 53" xfId="17203" hidden="1"/>
    <cellStyle name="Hyperlink 53" xfId="17397" hidden="1"/>
    <cellStyle name="Hyperlink 53" xfId="17606" hidden="1"/>
    <cellStyle name="Hyperlink 53" xfId="17816" hidden="1"/>
    <cellStyle name="Hyperlink 53" xfId="18027" hidden="1"/>
    <cellStyle name="Hyperlink 53" xfId="18236" hidden="1"/>
    <cellStyle name="Hyperlink 53" xfId="18445" hidden="1"/>
    <cellStyle name="Hyperlink 53" xfId="18654" hidden="1"/>
    <cellStyle name="Hyperlink 53" xfId="19002" hidden="1"/>
    <cellStyle name="Hyperlink 53" xfId="19210" hidden="1"/>
    <cellStyle name="Hyperlink 53" xfId="19767" hidden="1"/>
    <cellStyle name="Hyperlink 53" xfId="19974" hidden="1"/>
    <cellStyle name="Hyperlink 53" xfId="20168" hidden="1"/>
    <cellStyle name="Hyperlink 53" xfId="20375" hidden="1"/>
    <cellStyle name="Hyperlink 53" xfId="20582" hidden="1"/>
    <cellStyle name="Hyperlink 53" xfId="20789" hidden="1"/>
    <cellStyle name="Hyperlink 53" xfId="20995" hidden="1"/>
    <cellStyle name="Hyperlink 53" xfId="21202" hidden="1"/>
    <cellStyle name="Hyperlink 53" xfId="21408" hidden="1"/>
    <cellStyle name="Hyperlink 53" xfId="21753" hidden="1"/>
    <cellStyle name="Hyperlink 53" xfId="21960" hidden="1"/>
    <cellStyle name="Hyperlink 53" xfId="22984" hidden="1"/>
    <cellStyle name="Hyperlink 53" xfId="23216" hidden="1"/>
    <cellStyle name="Hyperlink 53" xfId="23420" hidden="1"/>
    <cellStyle name="Hyperlink 53" xfId="23661" hidden="1"/>
    <cellStyle name="Hyperlink 53" xfId="23902" hidden="1"/>
    <cellStyle name="Hyperlink 53" xfId="24144" hidden="1"/>
    <cellStyle name="Hyperlink 53" xfId="24378" hidden="1"/>
    <cellStyle name="Hyperlink 53" xfId="24621" hidden="1"/>
    <cellStyle name="Hyperlink 53" xfId="24846" hidden="1"/>
    <cellStyle name="Hyperlink 53" xfId="25225" hidden="1"/>
    <cellStyle name="Hyperlink 53" xfId="25447" hidden="1"/>
    <cellStyle name="Hyperlink 53" xfId="22179" hidden="1"/>
    <cellStyle name="Hyperlink 53" xfId="25675" hidden="1"/>
    <cellStyle name="Hyperlink 53" xfId="26001" hidden="1"/>
    <cellStyle name="Hyperlink 53" xfId="26227" hidden="1"/>
    <cellStyle name="Hyperlink 53" xfId="26391" hidden="1"/>
    <cellStyle name="Hyperlink 53" xfId="26975" hidden="1"/>
    <cellStyle name="Hyperlink 53" xfId="27186" hidden="1"/>
    <cellStyle name="Hyperlink 53" xfId="27389" hidden="1"/>
    <cellStyle name="Hyperlink 53" xfId="27624" hidden="1"/>
    <cellStyle name="Hyperlink 53" xfId="27860" hidden="1"/>
    <cellStyle name="Hyperlink 53" xfId="28096" hidden="1"/>
    <cellStyle name="Hyperlink 53" xfId="28323" hidden="1"/>
    <cellStyle name="Hyperlink 53" xfId="28559" hidden="1"/>
    <cellStyle name="Hyperlink 53" xfId="28778" hidden="1"/>
    <cellStyle name="Hyperlink 53" xfId="29147" hidden="1"/>
    <cellStyle name="Hyperlink 53" xfId="29366" hidden="1"/>
    <cellStyle name="Hyperlink 53" xfId="25485" hidden="1"/>
    <cellStyle name="Hyperlink 53" xfId="29777" hidden="1"/>
    <cellStyle name="Hyperlink 53" xfId="29985" hidden="1"/>
    <cellStyle name="Hyperlink 53" xfId="30179" hidden="1"/>
    <cellStyle name="Hyperlink 53" xfId="30388" hidden="1"/>
    <cellStyle name="Hyperlink 53" xfId="30596" hidden="1"/>
    <cellStyle name="Hyperlink 53" xfId="30805" hidden="1"/>
    <cellStyle name="Hyperlink 53" xfId="31011" hidden="1"/>
    <cellStyle name="Hyperlink 53" xfId="31220" hidden="1"/>
    <cellStyle name="Hyperlink 53" xfId="31426" hidden="1"/>
    <cellStyle name="Hyperlink 53" xfId="31771" hidden="1"/>
    <cellStyle name="Hyperlink 53" xfId="31978" hidden="1"/>
    <cellStyle name="Hyperlink 53" xfId="32446" hidden="1"/>
    <cellStyle name="Hyperlink 53" xfId="32659" hidden="1"/>
    <cellStyle name="Hyperlink 53" xfId="32855" hidden="1"/>
    <cellStyle name="Hyperlink 53" xfId="33069" hidden="1"/>
    <cellStyle name="Hyperlink 53" xfId="33284" hidden="1"/>
    <cellStyle name="Hyperlink 53" xfId="33499" hidden="1"/>
    <cellStyle name="Hyperlink 53" xfId="33712" hidden="1"/>
    <cellStyle name="Hyperlink 53" xfId="33927" hidden="1"/>
    <cellStyle name="Hyperlink 53" xfId="34136" hidden="1"/>
    <cellStyle name="Hyperlink 53" xfId="34487" hidden="1"/>
    <cellStyle name="Hyperlink 53" xfId="34698" hidden="1"/>
    <cellStyle name="Hyperlink 53" xfId="34902" hidden="1"/>
    <cellStyle name="Hyperlink 53" xfId="35110" hidden="1"/>
    <cellStyle name="Hyperlink 53" xfId="35304" hidden="1"/>
    <cellStyle name="Hyperlink 53" xfId="35511" hidden="1"/>
    <cellStyle name="Hyperlink 53" xfId="35719" hidden="1"/>
    <cellStyle name="Hyperlink 53" xfId="35927" hidden="1"/>
    <cellStyle name="Hyperlink 53" xfId="36134" hidden="1"/>
    <cellStyle name="Hyperlink 53" xfId="36342" hidden="1"/>
    <cellStyle name="Hyperlink 53" xfId="36549" hidden="1"/>
    <cellStyle name="Hyperlink 53" xfId="36895" hidden="1"/>
    <cellStyle name="Hyperlink 53" xfId="37102" hidden="1"/>
    <cellStyle name="Hyperlink 54" xfId="1095" hidden="1"/>
    <cellStyle name="Hyperlink 54" xfId="1330" hidden="1"/>
    <cellStyle name="Hyperlink 54" xfId="1534" hidden="1"/>
    <cellStyle name="Hyperlink 54" xfId="1780" hidden="1"/>
    <cellStyle name="Hyperlink 54" xfId="2028" hidden="1"/>
    <cellStyle name="Hyperlink 54" xfId="2275" hidden="1"/>
    <cellStyle name="Hyperlink 54" xfId="2513" hidden="1"/>
    <cellStyle name="Hyperlink 54" xfId="2760" hidden="1"/>
    <cellStyle name="Hyperlink 54" xfId="2987" hidden="1"/>
    <cellStyle name="Hyperlink 54" xfId="3368" hidden="1"/>
    <cellStyle name="Hyperlink 54" xfId="3593" hidden="1"/>
    <cellStyle name="Hyperlink 54" xfId="4637" hidden="1"/>
    <cellStyle name="Hyperlink 54" xfId="4870" hidden="1"/>
    <cellStyle name="Hyperlink 54" xfId="5074" hidden="1"/>
    <cellStyle name="Hyperlink 54" xfId="5317" hidden="1"/>
    <cellStyle name="Hyperlink 54" xfId="5562" hidden="1"/>
    <cellStyle name="Hyperlink 54" xfId="5805" hidden="1"/>
    <cellStyle name="Hyperlink 54" xfId="6041" hidden="1"/>
    <cellStyle name="Hyperlink 54" xfId="6286" hidden="1"/>
    <cellStyle name="Hyperlink 54" xfId="6512" hidden="1"/>
    <cellStyle name="Hyperlink 54" xfId="6891" hidden="1"/>
    <cellStyle name="Hyperlink 54" xfId="7114" hidden="1"/>
    <cellStyle name="Hyperlink 54" xfId="3826" hidden="1"/>
    <cellStyle name="Hyperlink 54" xfId="7343" hidden="1"/>
    <cellStyle name="Hyperlink 54" xfId="7672" hidden="1"/>
    <cellStyle name="Hyperlink 54" xfId="7898" hidden="1"/>
    <cellStyle name="Hyperlink 54" xfId="8062" hidden="1"/>
    <cellStyle name="Hyperlink 54" xfId="8659" hidden="1"/>
    <cellStyle name="Hyperlink 54" xfId="8890" hidden="1"/>
    <cellStyle name="Hyperlink 54" xfId="9093" hidden="1"/>
    <cellStyle name="Hyperlink 54" xfId="9331" hidden="1"/>
    <cellStyle name="Hyperlink 54" xfId="9570" hidden="1"/>
    <cellStyle name="Hyperlink 54" xfId="9809" hidden="1"/>
    <cellStyle name="Hyperlink 54" xfId="10039" hidden="1"/>
    <cellStyle name="Hyperlink 54" xfId="10278" hidden="1"/>
    <cellStyle name="Hyperlink 54" xfId="10498" hidden="1"/>
    <cellStyle name="Hyperlink 54" xfId="10872" hidden="1"/>
    <cellStyle name="Hyperlink 54" xfId="11093" hidden="1"/>
    <cellStyle name="Hyperlink 54" xfId="5597" hidden="1"/>
    <cellStyle name="Hyperlink 54" xfId="11532" hidden="1"/>
    <cellStyle name="Hyperlink 54" xfId="11763" hidden="1"/>
    <cellStyle name="Hyperlink 54" xfId="11966" hidden="1"/>
    <cellStyle name="Hyperlink 54" xfId="12211" hidden="1"/>
    <cellStyle name="Hyperlink 54" xfId="12455" hidden="1"/>
    <cellStyle name="Hyperlink 54" xfId="12700" hidden="1"/>
    <cellStyle name="Hyperlink 54" xfId="12938" hidden="1"/>
    <cellStyle name="Hyperlink 54" xfId="13183" hidden="1"/>
    <cellStyle name="Hyperlink 54" xfId="13407" hidden="1"/>
    <cellStyle name="Hyperlink 54" xfId="13788" hidden="1"/>
    <cellStyle name="Hyperlink 54" xfId="14013" hidden="1"/>
    <cellStyle name="Hyperlink 54" xfId="14507" hidden="1"/>
    <cellStyle name="Hyperlink 54" xfId="14722" hidden="1"/>
    <cellStyle name="Hyperlink 54" xfId="14919" hidden="1"/>
    <cellStyle name="Hyperlink 54" xfId="15137" hidden="1"/>
    <cellStyle name="Hyperlink 54" xfId="15358" hidden="1"/>
    <cellStyle name="Hyperlink 54" xfId="15577" hidden="1"/>
    <cellStyle name="Hyperlink 54" xfId="15793" hidden="1"/>
    <cellStyle name="Hyperlink 54" xfId="16012" hidden="1"/>
    <cellStyle name="Hyperlink 54" xfId="16222" hidden="1"/>
    <cellStyle name="Hyperlink 54" xfId="16576" hidden="1"/>
    <cellStyle name="Hyperlink 54" xfId="16789" hidden="1"/>
    <cellStyle name="Hyperlink 54" xfId="16995" hidden="1"/>
    <cellStyle name="Hyperlink 54" xfId="17205" hidden="1"/>
    <cellStyle name="Hyperlink 54" xfId="17399" hidden="1"/>
    <cellStyle name="Hyperlink 54" xfId="17608" hidden="1"/>
    <cellStyle name="Hyperlink 54" xfId="17818" hidden="1"/>
    <cellStyle name="Hyperlink 54" xfId="18029" hidden="1"/>
    <cellStyle name="Hyperlink 54" xfId="18238" hidden="1"/>
    <cellStyle name="Hyperlink 54" xfId="18447" hidden="1"/>
    <cellStyle name="Hyperlink 54" xfId="18656" hidden="1"/>
    <cellStyle name="Hyperlink 54" xfId="19004" hidden="1"/>
    <cellStyle name="Hyperlink 54" xfId="19212" hidden="1"/>
    <cellStyle name="Hyperlink 54" xfId="19769" hidden="1"/>
    <cellStyle name="Hyperlink 54" xfId="19976" hidden="1"/>
    <cellStyle name="Hyperlink 54" xfId="20170" hidden="1"/>
    <cellStyle name="Hyperlink 54" xfId="20377" hidden="1"/>
    <cellStyle name="Hyperlink 54" xfId="20584" hidden="1"/>
    <cellStyle name="Hyperlink 54" xfId="20791" hidden="1"/>
    <cellStyle name="Hyperlink 54" xfId="20997" hidden="1"/>
    <cellStyle name="Hyperlink 54" xfId="21204" hidden="1"/>
    <cellStyle name="Hyperlink 54" xfId="21410" hidden="1"/>
    <cellStyle name="Hyperlink 54" xfId="21755" hidden="1"/>
    <cellStyle name="Hyperlink 54" xfId="21962" hidden="1"/>
    <cellStyle name="Hyperlink 54" xfId="22986" hidden="1"/>
    <cellStyle name="Hyperlink 54" xfId="23218" hidden="1"/>
    <cellStyle name="Hyperlink 54" xfId="23422" hidden="1"/>
    <cellStyle name="Hyperlink 54" xfId="23663" hidden="1"/>
    <cellStyle name="Hyperlink 54" xfId="23904" hidden="1"/>
    <cellStyle name="Hyperlink 54" xfId="24146" hidden="1"/>
    <cellStyle name="Hyperlink 54" xfId="24380" hidden="1"/>
    <cellStyle name="Hyperlink 54" xfId="24623" hidden="1"/>
    <cellStyle name="Hyperlink 54" xfId="24848" hidden="1"/>
    <cellStyle name="Hyperlink 54" xfId="25227" hidden="1"/>
    <cellStyle name="Hyperlink 54" xfId="25449" hidden="1"/>
    <cellStyle name="Hyperlink 54" xfId="22177" hidden="1"/>
    <cellStyle name="Hyperlink 54" xfId="25677" hidden="1"/>
    <cellStyle name="Hyperlink 54" xfId="26003" hidden="1"/>
    <cellStyle name="Hyperlink 54" xfId="26229" hidden="1"/>
    <cellStyle name="Hyperlink 54" xfId="26393" hidden="1"/>
    <cellStyle name="Hyperlink 54" xfId="26977" hidden="1"/>
    <cellStyle name="Hyperlink 54" xfId="27188" hidden="1"/>
    <cellStyle name="Hyperlink 54" xfId="27391" hidden="1"/>
    <cellStyle name="Hyperlink 54" xfId="27626" hidden="1"/>
    <cellStyle name="Hyperlink 54" xfId="27862" hidden="1"/>
    <cellStyle name="Hyperlink 54" xfId="28098" hidden="1"/>
    <cellStyle name="Hyperlink 54" xfId="28325" hidden="1"/>
    <cellStyle name="Hyperlink 54" xfId="28561" hidden="1"/>
    <cellStyle name="Hyperlink 54" xfId="28780" hidden="1"/>
    <cellStyle name="Hyperlink 54" xfId="29149" hidden="1"/>
    <cellStyle name="Hyperlink 54" xfId="29368" hidden="1"/>
    <cellStyle name="Hyperlink 54" xfId="23939" hidden="1"/>
    <cellStyle name="Hyperlink 54" xfId="29779" hidden="1"/>
    <cellStyle name="Hyperlink 54" xfId="29987" hidden="1"/>
    <cellStyle name="Hyperlink 54" xfId="30181" hidden="1"/>
    <cellStyle name="Hyperlink 54" xfId="30390" hidden="1"/>
    <cellStyle name="Hyperlink 54" xfId="30598" hidden="1"/>
    <cellStyle name="Hyperlink 54" xfId="30807" hidden="1"/>
    <cellStyle name="Hyperlink 54" xfId="31013" hidden="1"/>
    <cellStyle name="Hyperlink 54" xfId="31222" hidden="1"/>
    <cellStyle name="Hyperlink 54" xfId="31428" hidden="1"/>
    <cellStyle name="Hyperlink 54" xfId="31773" hidden="1"/>
    <cellStyle name="Hyperlink 54" xfId="31980" hidden="1"/>
    <cellStyle name="Hyperlink 54" xfId="32448" hidden="1"/>
    <cellStyle name="Hyperlink 54" xfId="32661" hidden="1"/>
    <cellStyle name="Hyperlink 54" xfId="32857" hidden="1"/>
    <cellStyle name="Hyperlink 54" xfId="33071" hidden="1"/>
    <cellStyle name="Hyperlink 54" xfId="33286" hidden="1"/>
    <cellStyle name="Hyperlink 54" xfId="33501" hidden="1"/>
    <cellStyle name="Hyperlink 54" xfId="33714" hidden="1"/>
    <cellStyle name="Hyperlink 54" xfId="33929" hidden="1"/>
    <cellStyle name="Hyperlink 54" xfId="34138" hidden="1"/>
    <cellStyle name="Hyperlink 54" xfId="34489" hidden="1"/>
    <cellStyle name="Hyperlink 54" xfId="34700" hidden="1"/>
    <cellStyle name="Hyperlink 54" xfId="34904" hidden="1"/>
    <cellStyle name="Hyperlink 54" xfId="35112" hidden="1"/>
    <cellStyle name="Hyperlink 54" xfId="35306" hidden="1"/>
    <cellStyle name="Hyperlink 54" xfId="35513" hidden="1"/>
    <cellStyle name="Hyperlink 54" xfId="35721" hidden="1"/>
    <cellStyle name="Hyperlink 54" xfId="35929" hidden="1"/>
    <cellStyle name="Hyperlink 54" xfId="36136" hidden="1"/>
    <cellStyle name="Hyperlink 54" xfId="36344" hidden="1"/>
    <cellStyle name="Hyperlink 54" xfId="36551" hidden="1"/>
    <cellStyle name="Hyperlink 54" xfId="36897" hidden="1"/>
    <cellStyle name="Hyperlink 54" xfId="37104" hidden="1"/>
    <cellStyle name="Hyperlink 55" xfId="1097" hidden="1"/>
    <cellStyle name="Hyperlink 55" xfId="1332" hidden="1"/>
    <cellStyle name="Hyperlink 55" xfId="1536" hidden="1"/>
    <cellStyle name="Hyperlink 55" xfId="1782" hidden="1"/>
    <cellStyle name="Hyperlink 55" xfId="2030" hidden="1"/>
    <cellStyle name="Hyperlink 55" xfId="2277" hidden="1"/>
    <cellStyle name="Hyperlink 55" xfId="2515" hidden="1"/>
    <cellStyle name="Hyperlink 55" xfId="2762" hidden="1"/>
    <cellStyle name="Hyperlink 55" xfId="2989" hidden="1"/>
    <cellStyle name="Hyperlink 55" xfId="3370" hidden="1"/>
    <cellStyle name="Hyperlink 55" xfId="3595" hidden="1"/>
    <cellStyle name="Hyperlink 55" xfId="4639" hidden="1"/>
    <cellStyle name="Hyperlink 55" xfId="4872" hidden="1"/>
    <cellStyle name="Hyperlink 55" xfId="5076" hidden="1"/>
    <cellStyle name="Hyperlink 55" xfId="5319" hidden="1"/>
    <cellStyle name="Hyperlink 55" xfId="5564" hidden="1"/>
    <cellStyle name="Hyperlink 55" xfId="5807" hidden="1"/>
    <cellStyle name="Hyperlink 55" xfId="6043" hidden="1"/>
    <cellStyle name="Hyperlink 55" xfId="6288" hidden="1"/>
    <cellStyle name="Hyperlink 55" xfId="6514" hidden="1"/>
    <cellStyle name="Hyperlink 55" xfId="6893" hidden="1"/>
    <cellStyle name="Hyperlink 55" xfId="7116" hidden="1"/>
    <cellStyle name="Hyperlink 55" xfId="3824" hidden="1"/>
    <cellStyle name="Hyperlink 55" xfId="7345" hidden="1"/>
    <cellStyle name="Hyperlink 55" xfId="7674" hidden="1"/>
    <cellStyle name="Hyperlink 55" xfId="7900" hidden="1"/>
    <cellStyle name="Hyperlink 55" xfId="8064" hidden="1"/>
    <cellStyle name="Hyperlink 55" xfId="8661" hidden="1"/>
    <cellStyle name="Hyperlink 55" xfId="8892" hidden="1"/>
    <cellStyle name="Hyperlink 55" xfId="9095" hidden="1"/>
    <cellStyle name="Hyperlink 55" xfId="9333" hidden="1"/>
    <cellStyle name="Hyperlink 55" xfId="9572" hidden="1"/>
    <cellStyle name="Hyperlink 55" xfId="9811" hidden="1"/>
    <cellStyle name="Hyperlink 55" xfId="10041" hidden="1"/>
    <cellStyle name="Hyperlink 55" xfId="10280" hidden="1"/>
    <cellStyle name="Hyperlink 55" xfId="10500" hidden="1"/>
    <cellStyle name="Hyperlink 55" xfId="10874" hidden="1"/>
    <cellStyle name="Hyperlink 55" xfId="11095" hidden="1"/>
    <cellStyle name="Hyperlink 55" xfId="6077" hidden="1"/>
    <cellStyle name="Hyperlink 55" xfId="11534" hidden="1"/>
    <cellStyle name="Hyperlink 55" xfId="11765" hidden="1"/>
    <cellStyle name="Hyperlink 55" xfId="11968" hidden="1"/>
    <cellStyle name="Hyperlink 55" xfId="12213" hidden="1"/>
    <cellStyle name="Hyperlink 55" xfId="12457" hidden="1"/>
    <cellStyle name="Hyperlink 55" xfId="12702" hidden="1"/>
    <cellStyle name="Hyperlink 55" xfId="12940" hidden="1"/>
    <cellStyle name="Hyperlink 55" xfId="13185" hidden="1"/>
    <cellStyle name="Hyperlink 55" xfId="13409" hidden="1"/>
    <cellStyle name="Hyperlink 55" xfId="13790" hidden="1"/>
    <cellStyle name="Hyperlink 55" xfId="14015" hidden="1"/>
    <cellStyle name="Hyperlink 55" xfId="14509" hidden="1"/>
    <cellStyle name="Hyperlink 55" xfId="14724" hidden="1"/>
    <cellStyle name="Hyperlink 55" xfId="14921" hidden="1"/>
    <cellStyle name="Hyperlink 55" xfId="15139" hidden="1"/>
    <cellStyle name="Hyperlink 55" xfId="15360" hidden="1"/>
    <cellStyle name="Hyperlink 55" xfId="15579" hidden="1"/>
    <cellStyle name="Hyperlink 55" xfId="15795" hidden="1"/>
    <cellStyle name="Hyperlink 55" xfId="16014" hidden="1"/>
    <cellStyle name="Hyperlink 55" xfId="16224" hidden="1"/>
    <cellStyle name="Hyperlink 55" xfId="16578" hidden="1"/>
    <cellStyle name="Hyperlink 55" xfId="16791" hidden="1"/>
    <cellStyle name="Hyperlink 55" xfId="16997" hidden="1"/>
    <cellStyle name="Hyperlink 55" xfId="17207" hidden="1"/>
    <cellStyle name="Hyperlink 55" xfId="17401" hidden="1"/>
    <cellStyle name="Hyperlink 55" xfId="17610" hidden="1"/>
    <cellStyle name="Hyperlink 55" xfId="17820" hidden="1"/>
    <cellStyle name="Hyperlink 55" xfId="18031" hidden="1"/>
    <cellStyle name="Hyperlink 55" xfId="18240" hidden="1"/>
    <cellStyle name="Hyperlink 55" xfId="18449" hidden="1"/>
    <cellStyle name="Hyperlink 55" xfId="18658" hidden="1"/>
    <cellStyle name="Hyperlink 55" xfId="19006" hidden="1"/>
    <cellStyle name="Hyperlink 55" xfId="19214" hidden="1"/>
    <cellStyle name="Hyperlink 55" xfId="19771" hidden="1"/>
    <cellStyle name="Hyperlink 55" xfId="19978" hidden="1"/>
    <cellStyle name="Hyperlink 55" xfId="20172" hidden="1"/>
    <cellStyle name="Hyperlink 55" xfId="20379" hidden="1"/>
    <cellStyle name="Hyperlink 55" xfId="20586" hidden="1"/>
    <cellStyle name="Hyperlink 55" xfId="20793" hidden="1"/>
    <cellStyle name="Hyperlink 55" xfId="20999" hidden="1"/>
    <cellStyle name="Hyperlink 55" xfId="21206" hidden="1"/>
    <cellStyle name="Hyperlink 55" xfId="21412" hidden="1"/>
    <cellStyle name="Hyperlink 55" xfId="21757" hidden="1"/>
    <cellStyle name="Hyperlink 55" xfId="21964" hidden="1"/>
    <cellStyle name="Hyperlink 55" xfId="22988" hidden="1"/>
    <cellStyle name="Hyperlink 55" xfId="23220" hidden="1"/>
    <cellStyle name="Hyperlink 55" xfId="23424" hidden="1"/>
    <cellStyle name="Hyperlink 55" xfId="23665" hidden="1"/>
    <cellStyle name="Hyperlink 55" xfId="23906" hidden="1"/>
    <cellStyle name="Hyperlink 55" xfId="24148" hidden="1"/>
    <cellStyle name="Hyperlink 55" xfId="24382" hidden="1"/>
    <cellStyle name="Hyperlink 55" xfId="24625" hidden="1"/>
    <cellStyle name="Hyperlink 55" xfId="24850" hidden="1"/>
    <cellStyle name="Hyperlink 55" xfId="25229" hidden="1"/>
    <cellStyle name="Hyperlink 55" xfId="25451" hidden="1"/>
    <cellStyle name="Hyperlink 55" xfId="22175" hidden="1"/>
    <cellStyle name="Hyperlink 55" xfId="25679" hidden="1"/>
    <cellStyle name="Hyperlink 55" xfId="26005" hidden="1"/>
    <cellStyle name="Hyperlink 55" xfId="26231" hidden="1"/>
    <cellStyle name="Hyperlink 55" xfId="26395" hidden="1"/>
    <cellStyle name="Hyperlink 55" xfId="26979" hidden="1"/>
    <cellStyle name="Hyperlink 55" xfId="27190" hidden="1"/>
    <cellStyle name="Hyperlink 55" xfId="27393" hidden="1"/>
    <cellStyle name="Hyperlink 55" xfId="27628" hidden="1"/>
    <cellStyle name="Hyperlink 55" xfId="27864" hidden="1"/>
    <cellStyle name="Hyperlink 55" xfId="28100" hidden="1"/>
    <cellStyle name="Hyperlink 55" xfId="28327" hidden="1"/>
    <cellStyle name="Hyperlink 55" xfId="28563" hidden="1"/>
    <cellStyle name="Hyperlink 55" xfId="28782" hidden="1"/>
    <cellStyle name="Hyperlink 55" xfId="29151" hidden="1"/>
    <cellStyle name="Hyperlink 55" xfId="29370" hidden="1"/>
    <cellStyle name="Hyperlink 55" xfId="24416" hidden="1"/>
    <cellStyle name="Hyperlink 55" xfId="29781" hidden="1"/>
    <cellStyle name="Hyperlink 55" xfId="29989" hidden="1"/>
    <cellStyle name="Hyperlink 55" xfId="30183" hidden="1"/>
    <cellStyle name="Hyperlink 55" xfId="30392" hidden="1"/>
    <cellStyle name="Hyperlink 55" xfId="30600" hidden="1"/>
    <cellStyle name="Hyperlink 55" xfId="30809" hidden="1"/>
    <cellStyle name="Hyperlink 55" xfId="31015" hidden="1"/>
    <cellStyle name="Hyperlink 55" xfId="31224" hidden="1"/>
    <cellStyle name="Hyperlink 55" xfId="31430" hidden="1"/>
    <cellStyle name="Hyperlink 55" xfId="31775" hidden="1"/>
    <cellStyle name="Hyperlink 55" xfId="31982" hidden="1"/>
    <cellStyle name="Hyperlink 55" xfId="32450" hidden="1"/>
    <cellStyle name="Hyperlink 55" xfId="32663" hidden="1"/>
    <cellStyle name="Hyperlink 55" xfId="32859" hidden="1"/>
    <cellStyle name="Hyperlink 55" xfId="33073" hidden="1"/>
    <cellStyle name="Hyperlink 55" xfId="33288" hidden="1"/>
    <cellStyle name="Hyperlink 55" xfId="33503" hidden="1"/>
    <cellStyle name="Hyperlink 55" xfId="33716" hidden="1"/>
    <cellStyle name="Hyperlink 55" xfId="33931" hidden="1"/>
    <cellStyle name="Hyperlink 55" xfId="34140" hidden="1"/>
    <cellStyle name="Hyperlink 55" xfId="34491" hidden="1"/>
    <cellStyle name="Hyperlink 55" xfId="34702" hidden="1"/>
    <cellStyle name="Hyperlink 55" xfId="34906" hidden="1"/>
    <cellStyle name="Hyperlink 55" xfId="35114" hidden="1"/>
    <cellStyle name="Hyperlink 55" xfId="35308" hidden="1"/>
    <cellStyle name="Hyperlink 55" xfId="35515" hidden="1"/>
    <cellStyle name="Hyperlink 55" xfId="35723" hidden="1"/>
    <cellStyle name="Hyperlink 55" xfId="35931" hidden="1"/>
    <cellStyle name="Hyperlink 55" xfId="36138" hidden="1"/>
    <cellStyle name="Hyperlink 55" xfId="36346" hidden="1"/>
    <cellStyle name="Hyperlink 55" xfId="36553" hidden="1"/>
    <cellStyle name="Hyperlink 55" xfId="36899" hidden="1"/>
    <cellStyle name="Hyperlink 55" xfId="37106" hidden="1"/>
    <cellStyle name="Hyperlink 56" xfId="1099" hidden="1"/>
    <cellStyle name="Hyperlink 56" xfId="1334" hidden="1"/>
    <cellStyle name="Hyperlink 56" xfId="1538" hidden="1"/>
    <cellStyle name="Hyperlink 56" xfId="1784" hidden="1"/>
    <cellStyle name="Hyperlink 56" xfId="2032" hidden="1"/>
    <cellStyle name="Hyperlink 56" xfId="2279" hidden="1"/>
    <cellStyle name="Hyperlink 56" xfId="2517" hidden="1"/>
    <cellStyle name="Hyperlink 56" xfId="2764" hidden="1"/>
    <cellStyle name="Hyperlink 56" xfId="2991" hidden="1"/>
    <cellStyle name="Hyperlink 56" xfId="3372" hidden="1"/>
    <cellStyle name="Hyperlink 56" xfId="3597" hidden="1"/>
    <cellStyle name="Hyperlink 56" xfId="4641" hidden="1"/>
    <cellStyle name="Hyperlink 56" xfId="4874" hidden="1"/>
    <cellStyle name="Hyperlink 56" xfId="5078" hidden="1"/>
    <cellStyle name="Hyperlink 56" xfId="5321" hidden="1"/>
    <cellStyle name="Hyperlink 56" xfId="5566" hidden="1"/>
    <cellStyle name="Hyperlink 56" xfId="5809" hidden="1"/>
    <cellStyle name="Hyperlink 56" xfId="6045" hidden="1"/>
    <cellStyle name="Hyperlink 56" xfId="6290" hidden="1"/>
    <cellStyle name="Hyperlink 56" xfId="6516" hidden="1"/>
    <cellStyle name="Hyperlink 56" xfId="6895" hidden="1"/>
    <cellStyle name="Hyperlink 56" xfId="7118" hidden="1"/>
    <cellStyle name="Hyperlink 56" xfId="511" hidden="1"/>
    <cellStyle name="Hyperlink 56" xfId="7347" hidden="1"/>
    <cellStyle name="Hyperlink 56" xfId="7676" hidden="1"/>
    <cellStyle name="Hyperlink 56" xfId="7902" hidden="1"/>
    <cellStyle name="Hyperlink 56" xfId="8066" hidden="1"/>
    <cellStyle name="Hyperlink 56" xfId="8663" hidden="1"/>
    <cellStyle name="Hyperlink 56" xfId="8894" hidden="1"/>
    <cellStyle name="Hyperlink 56" xfId="9097" hidden="1"/>
    <cellStyle name="Hyperlink 56" xfId="9335" hidden="1"/>
    <cellStyle name="Hyperlink 56" xfId="9574" hidden="1"/>
    <cellStyle name="Hyperlink 56" xfId="9813" hidden="1"/>
    <cellStyle name="Hyperlink 56" xfId="10043" hidden="1"/>
    <cellStyle name="Hyperlink 56" xfId="10282" hidden="1"/>
    <cellStyle name="Hyperlink 56" xfId="10502" hidden="1"/>
    <cellStyle name="Hyperlink 56" xfId="10876" hidden="1"/>
    <cellStyle name="Hyperlink 56" xfId="11097" hidden="1"/>
    <cellStyle name="Hyperlink 56" xfId="6754" hidden="1"/>
    <cellStyle name="Hyperlink 56" xfId="11536" hidden="1"/>
    <cellStyle name="Hyperlink 56" xfId="11767" hidden="1"/>
    <cellStyle name="Hyperlink 56" xfId="11970" hidden="1"/>
    <cellStyle name="Hyperlink 56" xfId="12215" hidden="1"/>
    <cellStyle name="Hyperlink 56" xfId="12459" hidden="1"/>
    <cellStyle name="Hyperlink 56" xfId="12704" hidden="1"/>
    <cellStyle name="Hyperlink 56" xfId="12942" hidden="1"/>
    <cellStyle name="Hyperlink 56" xfId="13187" hidden="1"/>
    <cellStyle name="Hyperlink 56" xfId="13411" hidden="1"/>
    <cellStyle name="Hyperlink 56" xfId="13792" hidden="1"/>
    <cellStyle name="Hyperlink 56" xfId="14017" hidden="1"/>
    <cellStyle name="Hyperlink 56" xfId="14511" hidden="1"/>
    <cellStyle name="Hyperlink 56" xfId="14726" hidden="1"/>
    <cellStyle name="Hyperlink 56" xfId="14923" hidden="1"/>
    <cellStyle name="Hyperlink 56" xfId="15141" hidden="1"/>
    <cellStyle name="Hyperlink 56" xfId="15362" hidden="1"/>
    <cellStyle name="Hyperlink 56" xfId="15581" hidden="1"/>
    <cellStyle name="Hyperlink 56" xfId="15797" hidden="1"/>
    <cellStyle name="Hyperlink 56" xfId="16016" hidden="1"/>
    <cellStyle name="Hyperlink 56" xfId="16226" hidden="1"/>
    <cellStyle name="Hyperlink 56" xfId="16580" hidden="1"/>
    <cellStyle name="Hyperlink 56" xfId="16793" hidden="1"/>
    <cellStyle name="Hyperlink 56" xfId="16999" hidden="1"/>
    <cellStyle name="Hyperlink 56" xfId="17209" hidden="1"/>
    <cellStyle name="Hyperlink 56" xfId="17403" hidden="1"/>
    <cellStyle name="Hyperlink 56" xfId="17612" hidden="1"/>
    <cellStyle name="Hyperlink 56" xfId="17822" hidden="1"/>
    <cellStyle name="Hyperlink 56" xfId="18033" hidden="1"/>
    <cellStyle name="Hyperlink 56" xfId="18242" hidden="1"/>
    <cellStyle name="Hyperlink 56" xfId="18451" hidden="1"/>
    <cellStyle name="Hyperlink 56" xfId="18660" hidden="1"/>
    <cellStyle name="Hyperlink 56" xfId="19008" hidden="1"/>
    <cellStyle name="Hyperlink 56" xfId="19216" hidden="1"/>
    <cellStyle name="Hyperlink 56" xfId="19773" hidden="1"/>
    <cellStyle name="Hyperlink 56" xfId="19980" hidden="1"/>
    <cellStyle name="Hyperlink 56" xfId="20174" hidden="1"/>
    <cellStyle name="Hyperlink 56" xfId="20381" hidden="1"/>
    <cellStyle name="Hyperlink 56" xfId="20588" hidden="1"/>
    <cellStyle name="Hyperlink 56" xfId="20795" hidden="1"/>
    <cellStyle name="Hyperlink 56" xfId="21001" hidden="1"/>
    <cellStyle name="Hyperlink 56" xfId="21208" hidden="1"/>
    <cellStyle name="Hyperlink 56" xfId="21414" hidden="1"/>
    <cellStyle name="Hyperlink 56" xfId="21759" hidden="1"/>
    <cellStyle name="Hyperlink 56" xfId="21966" hidden="1"/>
    <cellStyle name="Hyperlink 56" xfId="22990" hidden="1"/>
    <cellStyle name="Hyperlink 56" xfId="23222" hidden="1"/>
    <cellStyle name="Hyperlink 56" xfId="23426" hidden="1"/>
    <cellStyle name="Hyperlink 56" xfId="23667" hidden="1"/>
    <cellStyle name="Hyperlink 56" xfId="23908" hidden="1"/>
    <cellStyle name="Hyperlink 56" xfId="24150" hidden="1"/>
    <cellStyle name="Hyperlink 56" xfId="24384" hidden="1"/>
    <cellStyle name="Hyperlink 56" xfId="24627" hidden="1"/>
    <cellStyle name="Hyperlink 56" xfId="24852" hidden="1"/>
    <cellStyle name="Hyperlink 56" xfId="25231" hidden="1"/>
    <cellStyle name="Hyperlink 56" xfId="25453" hidden="1"/>
    <cellStyle name="Hyperlink 56" xfId="553" hidden="1"/>
    <cellStyle name="Hyperlink 56" xfId="25681" hidden="1"/>
    <cellStyle name="Hyperlink 56" xfId="26007" hidden="1"/>
    <cellStyle name="Hyperlink 56" xfId="26233" hidden="1"/>
    <cellStyle name="Hyperlink 56" xfId="26397" hidden="1"/>
    <cellStyle name="Hyperlink 56" xfId="26981" hidden="1"/>
    <cellStyle name="Hyperlink 56" xfId="27192" hidden="1"/>
    <cellStyle name="Hyperlink 56" xfId="27395" hidden="1"/>
    <cellStyle name="Hyperlink 56" xfId="27630" hidden="1"/>
    <cellStyle name="Hyperlink 56" xfId="27866" hidden="1"/>
    <cellStyle name="Hyperlink 56" xfId="28102" hidden="1"/>
    <cellStyle name="Hyperlink 56" xfId="28329" hidden="1"/>
    <cellStyle name="Hyperlink 56" xfId="28565" hidden="1"/>
    <cellStyle name="Hyperlink 56" xfId="28784" hidden="1"/>
    <cellStyle name="Hyperlink 56" xfId="29153" hidden="1"/>
    <cellStyle name="Hyperlink 56" xfId="29372" hidden="1"/>
    <cellStyle name="Hyperlink 56" xfId="25090" hidden="1"/>
    <cellStyle name="Hyperlink 56" xfId="29783" hidden="1"/>
    <cellStyle name="Hyperlink 56" xfId="29991" hidden="1"/>
    <cellStyle name="Hyperlink 56" xfId="30185" hidden="1"/>
    <cellStyle name="Hyperlink 56" xfId="30394" hidden="1"/>
    <cellStyle name="Hyperlink 56" xfId="30602" hidden="1"/>
    <cellStyle name="Hyperlink 56" xfId="30811" hidden="1"/>
    <cellStyle name="Hyperlink 56" xfId="31017" hidden="1"/>
    <cellStyle name="Hyperlink 56" xfId="31226" hidden="1"/>
    <cellStyle name="Hyperlink 56" xfId="31432" hidden="1"/>
    <cellStyle name="Hyperlink 56" xfId="31777" hidden="1"/>
    <cellStyle name="Hyperlink 56" xfId="31984" hidden="1"/>
    <cellStyle name="Hyperlink 56" xfId="32452" hidden="1"/>
    <cellStyle name="Hyperlink 56" xfId="32665" hidden="1"/>
    <cellStyle name="Hyperlink 56" xfId="32861" hidden="1"/>
    <cellStyle name="Hyperlink 56" xfId="33075" hidden="1"/>
    <cellStyle name="Hyperlink 56" xfId="33290" hidden="1"/>
    <cellStyle name="Hyperlink 56" xfId="33505" hidden="1"/>
    <cellStyle name="Hyperlink 56" xfId="33718" hidden="1"/>
    <cellStyle name="Hyperlink 56" xfId="33933" hidden="1"/>
    <cellStyle name="Hyperlink 56" xfId="34142" hidden="1"/>
    <cellStyle name="Hyperlink 56" xfId="34493" hidden="1"/>
    <cellStyle name="Hyperlink 56" xfId="34704" hidden="1"/>
    <cellStyle name="Hyperlink 56" xfId="34908" hidden="1"/>
    <cellStyle name="Hyperlink 56" xfId="35116" hidden="1"/>
    <cellStyle name="Hyperlink 56" xfId="35310" hidden="1"/>
    <cellStyle name="Hyperlink 56" xfId="35517" hidden="1"/>
    <cellStyle name="Hyperlink 56" xfId="35725" hidden="1"/>
    <cellStyle name="Hyperlink 56" xfId="35933" hidden="1"/>
    <cellStyle name="Hyperlink 56" xfId="36140" hidden="1"/>
    <cellStyle name="Hyperlink 56" xfId="36348" hidden="1"/>
    <cellStyle name="Hyperlink 56" xfId="36555" hidden="1"/>
    <cellStyle name="Hyperlink 56" xfId="36901" hidden="1"/>
    <cellStyle name="Hyperlink 56" xfId="37108" hidden="1"/>
    <cellStyle name="Hyperlink 57" xfId="1101" hidden="1"/>
    <cellStyle name="Hyperlink 57" xfId="1336" hidden="1"/>
    <cellStyle name="Hyperlink 57" xfId="1540" hidden="1"/>
    <cellStyle name="Hyperlink 57" xfId="1786" hidden="1"/>
    <cellStyle name="Hyperlink 57" xfId="2034" hidden="1"/>
    <cellStyle name="Hyperlink 57" xfId="2281" hidden="1"/>
    <cellStyle name="Hyperlink 57" xfId="2519" hidden="1"/>
    <cellStyle name="Hyperlink 57" xfId="2766" hidden="1"/>
    <cellStyle name="Hyperlink 57" xfId="2993" hidden="1"/>
    <cellStyle name="Hyperlink 57" xfId="3374" hidden="1"/>
    <cellStyle name="Hyperlink 57" xfId="3599" hidden="1"/>
    <cellStyle name="Hyperlink 57" xfId="4643" hidden="1"/>
    <cellStyle name="Hyperlink 57" xfId="4876" hidden="1"/>
    <cellStyle name="Hyperlink 57" xfId="5080" hidden="1"/>
    <cellStyle name="Hyperlink 57" xfId="5323" hidden="1"/>
    <cellStyle name="Hyperlink 57" xfId="5568" hidden="1"/>
    <cellStyle name="Hyperlink 57" xfId="5811" hidden="1"/>
    <cellStyle name="Hyperlink 57" xfId="6047" hidden="1"/>
    <cellStyle name="Hyperlink 57" xfId="6292" hidden="1"/>
    <cellStyle name="Hyperlink 57" xfId="6518" hidden="1"/>
    <cellStyle name="Hyperlink 57" xfId="6897" hidden="1"/>
    <cellStyle name="Hyperlink 57" xfId="7120" hidden="1"/>
    <cellStyle name="Hyperlink 57" xfId="3821" hidden="1"/>
    <cellStyle name="Hyperlink 57" xfId="7349" hidden="1"/>
    <cellStyle name="Hyperlink 57" xfId="7678" hidden="1"/>
    <cellStyle name="Hyperlink 57" xfId="7904" hidden="1"/>
    <cellStyle name="Hyperlink 57" xfId="8068" hidden="1"/>
    <cellStyle name="Hyperlink 57" xfId="8665" hidden="1"/>
    <cellStyle name="Hyperlink 57" xfId="8896" hidden="1"/>
    <cellStyle name="Hyperlink 57" xfId="9099" hidden="1"/>
    <cellStyle name="Hyperlink 57" xfId="9337" hidden="1"/>
    <cellStyle name="Hyperlink 57" xfId="9576" hidden="1"/>
    <cellStyle name="Hyperlink 57" xfId="9815" hidden="1"/>
    <cellStyle name="Hyperlink 57" xfId="10045" hidden="1"/>
    <cellStyle name="Hyperlink 57" xfId="10284" hidden="1"/>
    <cellStyle name="Hyperlink 57" xfId="10504" hidden="1"/>
    <cellStyle name="Hyperlink 57" xfId="10878" hidden="1"/>
    <cellStyle name="Hyperlink 57" xfId="11099" hidden="1"/>
    <cellStyle name="Hyperlink 57" xfId="7539" hidden="1"/>
    <cellStyle name="Hyperlink 57" xfId="11538" hidden="1"/>
    <cellStyle name="Hyperlink 57" xfId="11769" hidden="1"/>
    <cellStyle name="Hyperlink 57" xfId="11972" hidden="1"/>
    <cellStyle name="Hyperlink 57" xfId="12217" hidden="1"/>
    <cellStyle name="Hyperlink 57" xfId="12461" hidden="1"/>
    <cellStyle name="Hyperlink 57" xfId="12706" hidden="1"/>
    <cellStyle name="Hyperlink 57" xfId="12944" hidden="1"/>
    <cellStyle name="Hyperlink 57" xfId="13189" hidden="1"/>
    <cellStyle name="Hyperlink 57" xfId="13413" hidden="1"/>
    <cellStyle name="Hyperlink 57" xfId="13794" hidden="1"/>
    <cellStyle name="Hyperlink 57" xfId="14019" hidden="1"/>
    <cellStyle name="Hyperlink 57" xfId="14513" hidden="1"/>
    <cellStyle name="Hyperlink 57" xfId="14728" hidden="1"/>
    <cellStyle name="Hyperlink 57" xfId="14925" hidden="1"/>
    <cellStyle name="Hyperlink 57" xfId="15143" hidden="1"/>
    <cellStyle name="Hyperlink 57" xfId="15364" hidden="1"/>
    <cellStyle name="Hyperlink 57" xfId="15583" hidden="1"/>
    <cellStyle name="Hyperlink 57" xfId="15799" hidden="1"/>
    <cellStyle name="Hyperlink 57" xfId="16018" hidden="1"/>
    <cellStyle name="Hyperlink 57" xfId="16228" hidden="1"/>
    <cellStyle name="Hyperlink 57" xfId="16582" hidden="1"/>
    <cellStyle name="Hyperlink 57" xfId="16795" hidden="1"/>
    <cellStyle name="Hyperlink 57" xfId="17001" hidden="1"/>
    <cellStyle name="Hyperlink 57" xfId="17211" hidden="1"/>
    <cellStyle name="Hyperlink 57" xfId="17405" hidden="1"/>
    <cellStyle name="Hyperlink 57" xfId="17614" hidden="1"/>
    <cellStyle name="Hyperlink 57" xfId="17824" hidden="1"/>
    <cellStyle name="Hyperlink 57" xfId="18035" hidden="1"/>
    <cellStyle name="Hyperlink 57" xfId="18244" hidden="1"/>
    <cellStyle name="Hyperlink 57" xfId="18453" hidden="1"/>
    <cellStyle name="Hyperlink 57" xfId="18662" hidden="1"/>
    <cellStyle name="Hyperlink 57" xfId="19010" hidden="1"/>
    <cellStyle name="Hyperlink 57" xfId="19218" hidden="1"/>
    <cellStyle name="Hyperlink 57" xfId="19775" hidden="1"/>
    <cellStyle name="Hyperlink 57" xfId="19982" hidden="1"/>
    <cellStyle name="Hyperlink 57" xfId="20176" hidden="1"/>
    <cellStyle name="Hyperlink 57" xfId="20383" hidden="1"/>
    <cellStyle name="Hyperlink 57" xfId="20590" hidden="1"/>
    <cellStyle name="Hyperlink 57" xfId="20797" hidden="1"/>
    <cellStyle name="Hyperlink 57" xfId="21003" hidden="1"/>
    <cellStyle name="Hyperlink 57" xfId="21210" hidden="1"/>
    <cellStyle name="Hyperlink 57" xfId="21416" hidden="1"/>
    <cellStyle name="Hyperlink 57" xfId="21761" hidden="1"/>
    <cellStyle name="Hyperlink 57" xfId="21968" hidden="1"/>
    <cellStyle name="Hyperlink 57" xfId="22992" hidden="1"/>
    <cellStyle name="Hyperlink 57" xfId="23224" hidden="1"/>
    <cellStyle name="Hyperlink 57" xfId="23428" hidden="1"/>
    <cellStyle name="Hyperlink 57" xfId="23669" hidden="1"/>
    <cellStyle name="Hyperlink 57" xfId="23910" hidden="1"/>
    <cellStyle name="Hyperlink 57" xfId="24152" hidden="1"/>
    <cellStyle name="Hyperlink 57" xfId="24386" hidden="1"/>
    <cellStyle name="Hyperlink 57" xfId="24629" hidden="1"/>
    <cellStyle name="Hyperlink 57" xfId="24854" hidden="1"/>
    <cellStyle name="Hyperlink 57" xfId="25233" hidden="1"/>
    <cellStyle name="Hyperlink 57" xfId="25455" hidden="1"/>
    <cellStyle name="Hyperlink 57" xfId="22172" hidden="1"/>
    <cellStyle name="Hyperlink 57" xfId="25683" hidden="1"/>
    <cellStyle name="Hyperlink 57" xfId="26009" hidden="1"/>
    <cellStyle name="Hyperlink 57" xfId="26235" hidden="1"/>
    <cellStyle name="Hyperlink 57" xfId="26399" hidden="1"/>
    <cellStyle name="Hyperlink 57" xfId="26983" hidden="1"/>
    <cellStyle name="Hyperlink 57" xfId="27194" hidden="1"/>
    <cellStyle name="Hyperlink 57" xfId="27397" hidden="1"/>
    <cellStyle name="Hyperlink 57" xfId="27632" hidden="1"/>
    <cellStyle name="Hyperlink 57" xfId="27868" hidden="1"/>
    <cellStyle name="Hyperlink 57" xfId="28104" hidden="1"/>
    <cellStyle name="Hyperlink 57" xfId="28331" hidden="1"/>
    <cellStyle name="Hyperlink 57" xfId="28567" hidden="1"/>
    <cellStyle name="Hyperlink 57" xfId="28786" hidden="1"/>
    <cellStyle name="Hyperlink 57" xfId="29155" hidden="1"/>
    <cellStyle name="Hyperlink 57" xfId="29374" hidden="1"/>
    <cellStyle name="Hyperlink 57" xfId="25870" hidden="1"/>
    <cellStyle name="Hyperlink 57" xfId="29785" hidden="1"/>
    <cellStyle name="Hyperlink 57" xfId="29993" hidden="1"/>
    <cellStyle name="Hyperlink 57" xfId="30187" hidden="1"/>
    <cellStyle name="Hyperlink 57" xfId="30396" hidden="1"/>
    <cellStyle name="Hyperlink 57" xfId="30604" hidden="1"/>
    <cellStyle name="Hyperlink 57" xfId="30813" hidden="1"/>
    <cellStyle name="Hyperlink 57" xfId="31019" hidden="1"/>
    <cellStyle name="Hyperlink 57" xfId="31228" hidden="1"/>
    <cellStyle name="Hyperlink 57" xfId="31434" hidden="1"/>
    <cellStyle name="Hyperlink 57" xfId="31779" hidden="1"/>
    <cellStyle name="Hyperlink 57" xfId="31986" hidden="1"/>
    <cellStyle name="Hyperlink 57" xfId="32454" hidden="1"/>
    <cellStyle name="Hyperlink 57" xfId="32667" hidden="1"/>
    <cellStyle name="Hyperlink 57" xfId="32863" hidden="1"/>
    <cellStyle name="Hyperlink 57" xfId="33077" hidden="1"/>
    <cellStyle name="Hyperlink 57" xfId="33292" hidden="1"/>
    <cellStyle name="Hyperlink 57" xfId="33507" hidden="1"/>
    <cellStyle name="Hyperlink 57" xfId="33720" hidden="1"/>
    <cellStyle name="Hyperlink 57" xfId="33935" hidden="1"/>
    <cellStyle name="Hyperlink 57" xfId="34144" hidden="1"/>
    <cellStyle name="Hyperlink 57" xfId="34495" hidden="1"/>
    <cellStyle name="Hyperlink 57" xfId="34706" hidden="1"/>
    <cellStyle name="Hyperlink 57" xfId="34910" hidden="1"/>
    <cellStyle name="Hyperlink 57" xfId="35118" hidden="1"/>
    <cellStyle name="Hyperlink 57" xfId="35312" hidden="1"/>
    <cellStyle name="Hyperlink 57" xfId="35519" hidden="1"/>
    <cellStyle name="Hyperlink 57" xfId="35727" hidden="1"/>
    <cellStyle name="Hyperlink 57" xfId="35935" hidden="1"/>
    <cellStyle name="Hyperlink 57" xfId="36142" hidden="1"/>
    <cellStyle name="Hyperlink 57" xfId="36350" hidden="1"/>
    <cellStyle name="Hyperlink 57" xfId="36557" hidden="1"/>
    <cellStyle name="Hyperlink 57" xfId="36903" hidden="1"/>
    <cellStyle name="Hyperlink 57" xfId="37110" hidden="1"/>
    <cellStyle name="Hyperlink 58" xfId="1103" hidden="1"/>
    <cellStyle name="Hyperlink 58" xfId="1338" hidden="1"/>
    <cellStyle name="Hyperlink 58" xfId="1542" hidden="1"/>
    <cellStyle name="Hyperlink 58" xfId="1788" hidden="1"/>
    <cellStyle name="Hyperlink 58" xfId="2036" hidden="1"/>
    <cellStyle name="Hyperlink 58" xfId="2283" hidden="1"/>
    <cellStyle name="Hyperlink 58" xfId="2521" hidden="1"/>
    <cellStyle name="Hyperlink 58" xfId="2768" hidden="1"/>
    <cellStyle name="Hyperlink 58" xfId="2995" hidden="1"/>
    <cellStyle name="Hyperlink 58" xfId="3376" hidden="1"/>
    <cellStyle name="Hyperlink 58" xfId="3601" hidden="1"/>
    <cellStyle name="Hyperlink 58" xfId="4645" hidden="1"/>
    <cellStyle name="Hyperlink 58" xfId="4878" hidden="1"/>
    <cellStyle name="Hyperlink 58" xfId="5082" hidden="1"/>
    <cellStyle name="Hyperlink 58" xfId="5325" hidden="1"/>
    <cellStyle name="Hyperlink 58" xfId="5570" hidden="1"/>
    <cellStyle name="Hyperlink 58" xfId="5813" hidden="1"/>
    <cellStyle name="Hyperlink 58" xfId="6049" hidden="1"/>
    <cellStyle name="Hyperlink 58" xfId="6294" hidden="1"/>
    <cellStyle name="Hyperlink 58" xfId="6520" hidden="1"/>
    <cellStyle name="Hyperlink 58" xfId="6899" hidden="1"/>
    <cellStyle name="Hyperlink 58" xfId="7122" hidden="1"/>
    <cellStyle name="Hyperlink 58" xfId="3819" hidden="1"/>
    <cellStyle name="Hyperlink 58" xfId="7351" hidden="1"/>
    <cellStyle name="Hyperlink 58" xfId="7680" hidden="1"/>
    <cellStyle name="Hyperlink 58" xfId="7906" hidden="1"/>
    <cellStyle name="Hyperlink 58" xfId="8070" hidden="1"/>
    <cellStyle name="Hyperlink 58" xfId="8667" hidden="1"/>
    <cellStyle name="Hyperlink 58" xfId="8898" hidden="1"/>
    <cellStyle name="Hyperlink 58" xfId="9101" hidden="1"/>
    <cellStyle name="Hyperlink 58" xfId="9339" hidden="1"/>
    <cellStyle name="Hyperlink 58" xfId="9578" hidden="1"/>
    <cellStyle name="Hyperlink 58" xfId="9817" hidden="1"/>
    <cellStyle name="Hyperlink 58" xfId="10047" hidden="1"/>
    <cellStyle name="Hyperlink 58" xfId="10286" hidden="1"/>
    <cellStyle name="Hyperlink 58" xfId="10506" hidden="1"/>
    <cellStyle name="Hyperlink 58" xfId="10880" hidden="1"/>
    <cellStyle name="Hyperlink 58" xfId="11101" hidden="1"/>
    <cellStyle name="Hyperlink 58" xfId="4186" hidden="1"/>
    <cellStyle name="Hyperlink 58" xfId="11540" hidden="1"/>
    <cellStyle name="Hyperlink 58" xfId="11771" hidden="1"/>
    <cellStyle name="Hyperlink 58" xfId="11974" hidden="1"/>
    <cellStyle name="Hyperlink 58" xfId="12219" hidden="1"/>
    <cellStyle name="Hyperlink 58" xfId="12463" hidden="1"/>
    <cellStyle name="Hyperlink 58" xfId="12708" hidden="1"/>
    <cellStyle name="Hyperlink 58" xfId="12946" hidden="1"/>
    <cellStyle name="Hyperlink 58" xfId="13191" hidden="1"/>
    <cellStyle name="Hyperlink 58" xfId="13415" hidden="1"/>
    <cellStyle name="Hyperlink 58" xfId="13796" hidden="1"/>
    <cellStyle name="Hyperlink 58" xfId="14021" hidden="1"/>
    <cellStyle name="Hyperlink 58" xfId="14515" hidden="1"/>
    <cellStyle name="Hyperlink 58" xfId="14730" hidden="1"/>
    <cellStyle name="Hyperlink 58" xfId="14927" hidden="1"/>
    <cellStyle name="Hyperlink 58" xfId="15145" hidden="1"/>
    <cellStyle name="Hyperlink 58" xfId="15366" hidden="1"/>
    <cellStyle name="Hyperlink 58" xfId="15585" hidden="1"/>
    <cellStyle name="Hyperlink 58" xfId="15801" hidden="1"/>
    <cellStyle name="Hyperlink 58" xfId="16020" hidden="1"/>
    <cellStyle name="Hyperlink 58" xfId="16230" hidden="1"/>
    <cellStyle name="Hyperlink 58" xfId="16584" hidden="1"/>
    <cellStyle name="Hyperlink 58" xfId="16797" hidden="1"/>
    <cellStyle name="Hyperlink 58" xfId="17003" hidden="1"/>
    <cellStyle name="Hyperlink 58" xfId="17213" hidden="1"/>
    <cellStyle name="Hyperlink 58" xfId="17407" hidden="1"/>
    <cellStyle name="Hyperlink 58" xfId="17616" hidden="1"/>
    <cellStyle name="Hyperlink 58" xfId="17826" hidden="1"/>
    <cellStyle name="Hyperlink 58" xfId="18037" hidden="1"/>
    <cellStyle name="Hyperlink 58" xfId="18246" hidden="1"/>
    <cellStyle name="Hyperlink 58" xfId="18455" hidden="1"/>
    <cellStyle name="Hyperlink 58" xfId="18664" hidden="1"/>
    <cellStyle name="Hyperlink 58" xfId="19012" hidden="1"/>
    <cellStyle name="Hyperlink 58" xfId="19220" hidden="1"/>
    <cellStyle name="Hyperlink 58" xfId="19777" hidden="1"/>
    <cellStyle name="Hyperlink 58" xfId="19984" hidden="1"/>
    <cellStyle name="Hyperlink 58" xfId="20178" hidden="1"/>
    <cellStyle name="Hyperlink 58" xfId="20385" hidden="1"/>
    <cellStyle name="Hyperlink 58" xfId="20592" hidden="1"/>
    <cellStyle name="Hyperlink 58" xfId="20799" hidden="1"/>
    <cellStyle name="Hyperlink 58" xfId="21005" hidden="1"/>
    <cellStyle name="Hyperlink 58" xfId="21212" hidden="1"/>
    <cellStyle name="Hyperlink 58" xfId="21418" hidden="1"/>
    <cellStyle name="Hyperlink 58" xfId="21763" hidden="1"/>
    <cellStyle name="Hyperlink 58" xfId="21970" hidden="1"/>
    <cellStyle name="Hyperlink 58" xfId="22994" hidden="1"/>
    <cellStyle name="Hyperlink 58" xfId="23226" hidden="1"/>
    <cellStyle name="Hyperlink 58" xfId="23430" hidden="1"/>
    <cellStyle name="Hyperlink 58" xfId="23671" hidden="1"/>
    <cellStyle name="Hyperlink 58" xfId="23912" hidden="1"/>
    <cellStyle name="Hyperlink 58" xfId="24154" hidden="1"/>
    <cellStyle name="Hyperlink 58" xfId="24388" hidden="1"/>
    <cellStyle name="Hyperlink 58" xfId="24631" hidden="1"/>
    <cellStyle name="Hyperlink 58" xfId="24856" hidden="1"/>
    <cellStyle name="Hyperlink 58" xfId="25235" hidden="1"/>
    <cellStyle name="Hyperlink 58" xfId="25457" hidden="1"/>
    <cellStyle name="Hyperlink 58" xfId="22170" hidden="1"/>
    <cellStyle name="Hyperlink 58" xfId="25685" hidden="1"/>
    <cellStyle name="Hyperlink 58" xfId="26011" hidden="1"/>
    <cellStyle name="Hyperlink 58" xfId="26237" hidden="1"/>
    <cellStyle name="Hyperlink 58" xfId="26401" hidden="1"/>
    <cellStyle name="Hyperlink 58" xfId="26985" hidden="1"/>
    <cellStyle name="Hyperlink 58" xfId="27196" hidden="1"/>
    <cellStyle name="Hyperlink 58" xfId="27399" hidden="1"/>
    <cellStyle name="Hyperlink 58" xfId="27634" hidden="1"/>
    <cellStyle name="Hyperlink 58" xfId="27870" hidden="1"/>
    <cellStyle name="Hyperlink 58" xfId="28106" hidden="1"/>
    <cellStyle name="Hyperlink 58" xfId="28333" hidden="1"/>
    <cellStyle name="Hyperlink 58" xfId="28569" hidden="1"/>
    <cellStyle name="Hyperlink 58" xfId="28788" hidden="1"/>
    <cellStyle name="Hyperlink 58" xfId="29157" hidden="1"/>
    <cellStyle name="Hyperlink 58" xfId="29376" hidden="1"/>
    <cellStyle name="Hyperlink 58" xfId="22535" hidden="1"/>
    <cellStyle name="Hyperlink 58" xfId="29787" hidden="1"/>
    <cellStyle name="Hyperlink 58" xfId="29995" hidden="1"/>
    <cellStyle name="Hyperlink 58" xfId="30189" hidden="1"/>
    <cellStyle name="Hyperlink 58" xfId="30398" hidden="1"/>
    <cellStyle name="Hyperlink 58" xfId="30606" hidden="1"/>
    <cellStyle name="Hyperlink 58" xfId="30815" hidden="1"/>
    <cellStyle name="Hyperlink 58" xfId="31021" hidden="1"/>
    <cellStyle name="Hyperlink 58" xfId="31230" hidden="1"/>
    <cellStyle name="Hyperlink 58" xfId="31436" hidden="1"/>
    <cellStyle name="Hyperlink 58" xfId="31781" hidden="1"/>
    <cellStyle name="Hyperlink 58" xfId="31988" hidden="1"/>
    <cellStyle name="Hyperlink 58" xfId="32456" hidden="1"/>
    <cellStyle name="Hyperlink 58" xfId="32669" hidden="1"/>
    <cellStyle name="Hyperlink 58" xfId="32865" hidden="1"/>
    <cellStyle name="Hyperlink 58" xfId="33079" hidden="1"/>
    <cellStyle name="Hyperlink 58" xfId="33294" hidden="1"/>
    <cellStyle name="Hyperlink 58" xfId="33509" hidden="1"/>
    <cellStyle name="Hyperlink 58" xfId="33722" hidden="1"/>
    <cellStyle name="Hyperlink 58" xfId="33937" hidden="1"/>
    <cellStyle name="Hyperlink 58" xfId="34146" hidden="1"/>
    <cellStyle name="Hyperlink 58" xfId="34497" hidden="1"/>
    <cellStyle name="Hyperlink 58" xfId="34708" hidden="1"/>
    <cellStyle name="Hyperlink 58" xfId="34912" hidden="1"/>
    <cellStyle name="Hyperlink 58" xfId="35120" hidden="1"/>
    <cellStyle name="Hyperlink 58" xfId="35314" hidden="1"/>
    <cellStyle name="Hyperlink 58" xfId="35521" hidden="1"/>
    <cellStyle name="Hyperlink 58" xfId="35729" hidden="1"/>
    <cellStyle name="Hyperlink 58" xfId="35937" hidden="1"/>
    <cellStyle name="Hyperlink 58" xfId="36144" hidden="1"/>
    <cellStyle name="Hyperlink 58" xfId="36352" hidden="1"/>
    <cellStyle name="Hyperlink 58" xfId="36559" hidden="1"/>
    <cellStyle name="Hyperlink 58" xfId="36905" hidden="1"/>
    <cellStyle name="Hyperlink 58" xfId="37112" hidden="1"/>
    <cellStyle name="Hyperlink 59" xfId="1105" hidden="1"/>
    <cellStyle name="Hyperlink 59" xfId="1340" hidden="1"/>
    <cellStyle name="Hyperlink 59" xfId="1544" hidden="1"/>
    <cellStyle name="Hyperlink 59" xfId="1790" hidden="1"/>
    <cellStyle name="Hyperlink 59" xfId="2038" hidden="1"/>
    <cellStyle name="Hyperlink 59" xfId="2285" hidden="1"/>
    <cellStyle name="Hyperlink 59" xfId="2523" hidden="1"/>
    <cellStyle name="Hyperlink 59" xfId="2770" hidden="1"/>
    <cellStyle name="Hyperlink 59" xfId="2997" hidden="1"/>
    <cellStyle name="Hyperlink 59" xfId="3378" hidden="1"/>
    <cellStyle name="Hyperlink 59" xfId="3603" hidden="1"/>
    <cellStyle name="Hyperlink 59" xfId="4647" hidden="1"/>
    <cellStyle name="Hyperlink 59" xfId="4880" hidden="1"/>
    <cellStyle name="Hyperlink 59" xfId="5084" hidden="1"/>
    <cellStyle name="Hyperlink 59" xfId="5327" hidden="1"/>
    <cellStyle name="Hyperlink 59" xfId="5572" hidden="1"/>
    <cellStyle name="Hyperlink 59" xfId="5815" hidden="1"/>
    <cellStyle name="Hyperlink 59" xfId="6051" hidden="1"/>
    <cellStyle name="Hyperlink 59" xfId="6296" hidden="1"/>
    <cellStyle name="Hyperlink 59" xfId="6522" hidden="1"/>
    <cellStyle name="Hyperlink 59" xfId="6901" hidden="1"/>
    <cellStyle name="Hyperlink 59" xfId="7124" hidden="1"/>
    <cellStyle name="Hyperlink 59" xfId="3817" hidden="1"/>
    <cellStyle name="Hyperlink 59" xfId="7353" hidden="1"/>
    <cellStyle name="Hyperlink 59" xfId="7682" hidden="1"/>
    <cellStyle name="Hyperlink 59" xfId="7908" hidden="1"/>
    <cellStyle name="Hyperlink 59" xfId="8072" hidden="1"/>
    <cellStyle name="Hyperlink 59" xfId="8669" hidden="1"/>
    <cellStyle name="Hyperlink 59" xfId="8900" hidden="1"/>
    <cellStyle name="Hyperlink 59" xfId="9103" hidden="1"/>
    <cellStyle name="Hyperlink 59" xfId="9341" hidden="1"/>
    <cellStyle name="Hyperlink 59" xfId="9580" hidden="1"/>
    <cellStyle name="Hyperlink 59" xfId="9819" hidden="1"/>
    <cellStyle name="Hyperlink 59" xfId="10049" hidden="1"/>
    <cellStyle name="Hyperlink 59" xfId="10288" hidden="1"/>
    <cellStyle name="Hyperlink 59" xfId="10508" hidden="1"/>
    <cellStyle name="Hyperlink 59" xfId="10882" hidden="1"/>
    <cellStyle name="Hyperlink 59" xfId="11103" hidden="1"/>
    <cellStyle name="Hyperlink 59" xfId="4542" hidden="1"/>
    <cellStyle name="Hyperlink 59" xfId="11542" hidden="1"/>
    <cellStyle name="Hyperlink 59" xfId="11773" hidden="1"/>
    <cellStyle name="Hyperlink 59" xfId="11976" hidden="1"/>
    <cellStyle name="Hyperlink 59" xfId="12221" hidden="1"/>
    <cellStyle name="Hyperlink 59" xfId="12465" hidden="1"/>
    <cellStyle name="Hyperlink 59" xfId="12710" hidden="1"/>
    <cellStyle name="Hyperlink 59" xfId="12948" hidden="1"/>
    <cellStyle name="Hyperlink 59" xfId="13193" hidden="1"/>
    <cellStyle name="Hyperlink 59" xfId="13417" hidden="1"/>
    <cellStyle name="Hyperlink 59" xfId="13798" hidden="1"/>
    <cellStyle name="Hyperlink 59" xfId="14023" hidden="1"/>
    <cellStyle name="Hyperlink 59" xfId="14517" hidden="1"/>
    <cellStyle name="Hyperlink 59" xfId="14732" hidden="1"/>
    <cellStyle name="Hyperlink 59" xfId="14929" hidden="1"/>
    <cellStyle name="Hyperlink 59" xfId="15147" hidden="1"/>
    <cellStyle name="Hyperlink 59" xfId="15368" hidden="1"/>
    <cellStyle name="Hyperlink 59" xfId="15587" hidden="1"/>
    <cellStyle name="Hyperlink 59" xfId="15803" hidden="1"/>
    <cellStyle name="Hyperlink 59" xfId="16022" hidden="1"/>
    <cellStyle name="Hyperlink 59" xfId="16232" hidden="1"/>
    <cellStyle name="Hyperlink 59" xfId="16586" hidden="1"/>
    <cellStyle name="Hyperlink 59" xfId="16799" hidden="1"/>
    <cellStyle name="Hyperlink 59" xfId="17005" hidden="1"/>
    <cellStyle name="Hyperlink 59" xfId="17215" hidden="1"/>
    <cellStyle name="Hyperlink 59" xfId="17409" hidden="1"/>
    <cellStyle name="Hyperlink 59" xfId="17618" hidden="1"/>
    <cellStyle name="Hyperlink 59" xfId="17828" hidden="1"/>
    <cellStyle name="Hyperlink 59" xfId="18039" hidden="1"/>
    <cellStyle name="Hyperlink 59" xfId="18248" hidden="1"/>
    <cellStyle name="Hyperlink 59" xfId="18457" hidden="1"/>
    <cellStyle name="Hyperlink 59" xfId="18666" hidden="1"/>
    <cellStyle name="Hyperlink 59" xfId="19014" hidden="1"/>
    <cellStyle name="Hyperlink 59" xfId="19222" hidden="1"/>
    <cellStyle name="Hyperlink 59" xfId="19779" hidden="1"/>
    <cellStyle name="Hyperlink 59" xfId="19986" hidden="1"/>
    <cellStyle name="Hyperlink 59" xfId="20180" hidden="1"/>
    <cellStyle name="Hyperlink 59" xfId="20387" hidden="1"/>
    <cellStyle name="Hyperlink 59" xfId="20594" hidden="1"/>
    <cellStyle name="Hyperlink 59" xfId="20801" hidden="1"/>
    <cellStyle name="Hyperlink 59" xfId="21007" hidden="1"/>
    <cellStyle name="Hyperlink 59" xfId="21214" hidden="1"/>
    <cellStyle name="Hyperlink 59" xfId="21420" hidden="1"/>
    <cellStyle name="Hyperlink 59" xfId="21765" hidden="1"/>
    <cellStyle name="Hyperlink 59" xfId="21972" hidden="1"/>
    <cellStyle name="Hyperlink 59" xfId="22996" hidden="1"/>
    <cellStyle name="Hyperlink 59" xfId="23228" hidden="1"/>
    <cellStyle name="Hyperlink 59" xfId="23432" hidden="1"/>
    <cellStyle name="Hyperlink 59" xfId="23673" hidden="1"/>
    <cellStyle name="Hyperlink 59" xfId="23914" hidden="1"/>
    <cellStyle name="Hyperlink 59" xfId="24156" hidden="1"/>
    <cellStyle name="Hyperlink 59" xfId="24390" hidden="1"/>
    <cellStyle name="Hyperlink 59" xfId="24633" hidden="1"/>
    <cellStyle name="Hyperlink 59" xfId="24858" hidden="1"/>
    <cellStyle name="Hyperlink 59" xfId="25237" hidden="1"/>
    <cellStyle name="Hyperlink 59" xfId="25459" hidden="1"/>
    <cellStyle name="Hyperlink 59" xfId="22168" hidden="1"/>
    <cellStyle name="Hyperlink 59" xfId="25687" hidden="1"/>
    <cellStyle name="Hyperlink 59" xfId="26013" hidden="1"/>
    <cellStyle name="Hyperlink 59" xfId="26239" hidden="1"/>
    <cellStyle name="Hyperlink 59" xfId="26403" hidden="1"/>
    <cellStyle name="Hyperlink 59" xfId="26987" hidden="1"/>
    <cellStyle name="Hyperlink 59" xfId="27198" hidden="1"/>
    <cellStyle name="Hyperlink 59" xfId="27401" hidden="1"/>
    <cellStyle name="Hyperlink 59" xfId="27636" hidden="1"/>
    <cellStyle name="Hyperlink 59" xfId="27872" hidden="1"/>
    <cellStyle name="Hyperlink 59" xfId="28108" hidden="1"/>
    <cellStyle name="Hyperlink 59" xfId="28335" hidden="1"/>
    <cellStyle name="Hyperlink 59" xfId="28571" hidden="1"/>
    <cellStyle name="Hyperlink 59" xfId="28790" hidden="1"/>
    <cellStyle name="Hyperlink 59" xfId="29159" hidden="1"/>
    <cellStyle name="Hyperlink 59" xfId="29378" hidden="1"/>
    <cellStyle name="Hyperlink 59" xfId="22891" hidden="1"/>
    <cellStyle name="Hyperlink 59" xfId="29789" hidden="1"/>
    <cellStyle name="Hyperlink 59" xfId="29997" hidden="1"/>
    <cellStyle name="Hyperlink 59" xfId="30191" hidden="1"/>
    <cellStyle name="Hyperlink 59" xfId="30400" hidden="1"/>
    <cellStyle name="Hyperlink 59" xfId="30608" hidden="1"/>
    <cellStyle name="Hyperlink 59" xfId="30817" hidden="1"/>
    <cellStyle name="Hyperlink 59" xfId="31023" hidden="1"/>
    <cellStyle name="Hyperlink 59" xfId="31232" hidden="1"/>
    <cellStyle name="Hyperlink 59" xfId="31438" hidden="1"/>
    <cellStyle name="Hyperlink 59" xfId="31783" hidden="1"/>
    <cellStyle name="Hyperlink 59" xfId="31990" hidden="1"/>
    <cellStyle name="Hyperlink 59" xfId="32458" hidden="1"/>
    <cellStyle name="Hyperlink 59" xfId="32671" hidden="1"/>
    <cellStyle name="Hyperlink 59" xfId="32867" hidden="1"/>
    <cellStyle name="Hyperlink 59" xfId="33081" hidden="1"/>
    <cellStyle name="Hyperlink 59" xfId="33296" hidden="1"/>
    <cellStyle name="Hyperlink 59" xfId="33511" hidden="1"/>
    <cellStyle name="Hyperlink 59" xfId="33724" hidden="1"/>
    <cellStyle name="Hyperlink 59" xfId="33939" hidden="1"/>
    <cellStyle name="Hyperlink 59" xfId="34148" hidden="1"/>
    <cellStyle name="Hyperlink 59" xfId="34499" hidden="1"/>
    <cellStyle name="Hyperlink 59" xfId="34710" hidden="1"/>
    <cellStyle name="Hyperlink 59" xfId="34914" hidden="1"/>
    <cellStyle name="Hyperlink 59" xfId="35122" hidden="1"/>
    <cellStyle name="Hyperlink 59" xfId="35316" hidden="1"/>
    <cellStyle name="Hyperlink 59" xfId="35523" hidden="1"/>
    <cellStyle name="Hyperlink 59" xfId="35731" hidden="1"/>
    <cellStyle name="Hyperlink 59" xfId="35939" hidden="1"/>
    <cellStyle name="Hyperlink 59" xfId="36146" hidden="1"/>
    <cellStyle name="Hyperlink 59" xfId="36354" hidden="1"/>
    <cellStyle name="Hyperlink 59" xfId="36561" hidden="1"/>
    <cellStyle name="Hyperlink 59" xfId="36907" hidden="1"/>
    <cellStyle name="Hyperlink 59" xfId="37114" hidden="1"/>
    <cellStyle name="Hyperlink 6" xfId="626" hidden="1"/>
    <cellStyle name="Hyperlink 6" xfId="1233" hidden="1"/>
    <cellStyle name="Hyperlink 6" xfId="976" hidden="1"/>
    <cellStyle name="Hyperlink 6" xfId="1675" hidden="1"/>
    <cellStyle name="Hyperlink 6" xfId="1923" hidden="1"/>
    <cellStyle name="Hyperlink 6" xfId="2170" hidden="1"/>
    <cellStyle name="Hyperlink 6" xfId="2408" hidden="1"/>
    <cellStyle name="Hyperlink 6" xfId="2655" hidden="1"/>
    <cellStyle name="Hyperlink 6" xfId="2891" hidden="1"/>
    <cellStyle name="Hyperlink 6" xfId="3263" hidden="1"/>
    <cellStyle name="Hyperlink 6" xfId="3488" hidden="1"/>
    <cellStyle name="Hyperlink 6" xfId="4172" hidden="1"/>
    <cellStyle name="Hyperlink 6" xfId="4773" hidden="1"/>
    <cellStyle name="Hyperlink 6" xfId="4518" hidden="1"/>
    <cellStyle name="Hyperlink 6" xfId="5213" hidden="1"/>
    <cellStyle name="Hyperlink 6" xfId="5457" hidden="1"/>
    <cellStyle name="Hyperlink 6" xfId="5700" hidden="1"/>
    <cellStyle name="Hyperlink 6" xfId="5936" hidden="1"/>
    <cellStyle name="Hyperlink 6" xfId="6181" hidden="1"/>
    <cellStyle name="Hyperlink 6" xfId="6416" hidden="1"/>
    <cellStyle name="Hyperlink 6" xfId="6787" hidden="1"/>
    <cellStyle name="Hyperlink 6" xfId="7010" hidden="1"/>
    <cellStyle name="Hyperlink 6" xfId="3919" hidden="1"/>
    <cellStyle name="Hyperlink 6" xfId="7243" hidden="1"/>
    <cellStyle name="Hyperlink 6" xfId="7567" hidden="1"/>
    <cellStyle name="Hyperlink 6" xfId="7793" hidden="1"/>
    <cellStyle name="Hyperlink 6" xfId="4184" hidden="1"/>
    <cellStyle name="Hyperlink 6" xfId="8235" hidden="1"/>
    <cellStyle name="Hyperlink 6" xfId="8793" hidden="1"/>
    <cellStyle name="Hyperlink 6" xfId="8552" hidden="1"/>
    <cellStyle name="Hyperlink 6" xfId="9227" hidden="1"/>
    <cellStyle name="Hyperlink 6" xfId="9467" hidden="1"/>
    <cellStyle name="Hyperlink 6" xfId="9705" hidden="1"/>
    <cellStyle name="Hyperlink 6" xfId="9935" hidden="1"/>
    <cellStyle name="Hyperlink 6" xfId="10175" hidden="1"/>
    <cellStyle name="Hyperlink 6" xfId="10402" hidden="1"/>
    <cellStyle name="Hyperlink 6" xfId="10768" hidden="1"/>
    <cellStyle name="Hyperlink 6" xfId="10989" hidden="1"/>
    <cellStyle name="Hyperlink 6" xfId="10742" hidden="1"/>
    <cellStyle name="Hyperlink 6" xfId="3720" hidden="1"/>
    <cellStyle name="Hyperlink 6" xfId="11667" hidden="1"/>
    <cellStyle name="Hyperlink 6" xfId="11425" hidden="1"/>
    <cellStyle name="Hyperlink 6" xfId="12106" hidden="1"/>
    <cellStyle name="Hyperlink 6" xfId="12350" hidden="1"/>
    <cellStyle name="Hyperlink 6" xfId="12595" hidden="1"/>
    <cellStyle name="Hyperlink 6" xfId="12833" hidden="1"/>
    <cellStyle name="Hyperlink 6" xfId="13078" hidden="1"/>
    <cellStyle name="Hyperlink 6" xfId="13311" hidden="1"/>
    <cellStyle name="Hyperlink 6" xfId="13683" hidden="1"/>
    <cellStyle name="Hyperlink 6" xfId="13908" hidden="1"/>
    <cellStyle name="Hyperlink 6" xfId="8513" hidden="1"/>
    <cellStyle name="Hyperlink 6" xfId="14626" hidden="1"/>
    <cellStyle name="Hyperlink 6" xfId="14405" hidden="1"/>
    <cellStyle name="Hyperlink 6" xfId="15039" hidden="1"/>
    <cellStyle name="Hyperlink 6" xfId="15259" hidden="1"/>
    <cellStyle name="Hyperlink 6" xfId="15479" hidden="1"/>
    <cellStyle name="Hyperlink 6" xfId="15695" hidden="1"/>
    <cellStyle name="Hyperlink 6" xfId="15913" hidden="1"/>
    <cellStyle name="Hyperlink 6" xfId="16126" hidden="1"/>
    <cellStyle name="Hyperlink 6" xfId="16477" hidden="1"/>
    <cellStyle name="Hyperlink 6" xfId="16691" hidden="1"/>
    <cellStyle name="Hyperlink 6" xfId="15250" hidden="1"/>
    <cellStyle name="Hyperlink 6" xfId="17109" hidden="1"/>
    <cellStyle name="Hyperlink 6" xfId="11371" hidden="1"/>
    <cellStyle name="Hyperlink 6" xfId="17512" hidden="1"/>
    <cellStyle name="Hyperlink 6" xfId="17722" hidden="1"/>
    <cellStyle name="Hyperlink 6" xfId="17933" hidden="1"/>
    <cellStyle name="Hyperlink 6" xfId="18142" hidden="1"/>
    <cellStyle name="Hyperlink 6" xfId="18351" hidden="1"/>
    <cellStyle name="Hyperlink 6" xfId="18560" hidden="1"/>
    <cellStyle name="Hyperlink 6" xfId="18907" hidden="1"/>
    <cellStyle name="Hyperlink 6" xfId="19116" hidden="1"/>
    <cellStyle name="Hyperlink 6" xfId="19397" hidden="1"/>
    <cellStyle name="Hyperlink 6" xfId="19880" hidden="1"/>
    <cellStyle name="Hyperlink 6" xfId="19671" hidden="1"/>
    <cellStyle name="Hyperlink 6" xfId="20281" hidden="1"/>
    <cellStyle name="Hyperlink 6" xfId="20488" hidden="1"/>
    <cellStyle name="Hyperlink 6" xfId="20695" hidden="1"/>
    <cellStyle name="Hyperlink 6" xfId="20901" hidden="1"/>
    <cellStyle name="Hyperlink 6" xfId="21108" hidden="1"/>
    <cellStyle name="Hyperlink 6" xfId="21314" hidden="1"/>
    <cellStyle name="Hyperlink 6" xfId="21659" hidden="1"/>
    <cellStyle name="Hyperlink 6" xfId="21866" hidden="1"/>
    <cellStyle name="Hyperlink 6" xfId="22521" hidden="1"/>
    <cellStyle name="Hyperlink 6" xfId="23121" hidden="1"/>
    <cellStyle name="Hyperlink 6" xfId="22867" hidden="1"/>
    <cellStyle name="Hyperlink 6" xfId="23559" hidden="1"/>
    <cellStyle name="Hyperlink 6" xfId="23800" hidden="1"/>
    <cellStyle name="Hyperlink 6" xfId="24041" hidden="1"/>
    <cellStyle name="Hyperlink 6" xfId="24276" hidden="1"/>
    <cellStyle name="Hyperlink 6" xfId="24518" hidden="1"/>
    <cellStyle name="Hyperlink 6" xfId="24752" hidden="1"/>
    <cellStyle name="Hyperlink 6" xfId="25123" hidden="1"/>
    <cellStyle name="Hyperlink 6" xfId="25345" hidden="1"/>
    <cellStyle name="Hyperlink 6" xfId="22270" hidden="1"/>
    <cellStyle name="Hyperlink 6" xfId="25577" hidden="1"/>
    <cellStyle name="Hyperlink 6" xfId="25898" hidden="1"/>
    <cellStyle name="Hyperlink 6" xfId="26124" hidden="1"/>
    <cellStyle name="Hyperlink 6" xfId="22533" hidden="1"/>
    <cellStyle name="Hyperlink 6" xfId="26565" hidden="1"/>
    <cellStyle name="Hyperlink 6" xfId="27091" hidden="1"/>
    <cellStyle name="Hyperlink 6" xfId="26879" hidden="1"/>
    <cellStyle name="Hyperlink 6" xfId="27523" hidden="1"/>
    <cellStyle name="Hyperlink 6" xfId="27760" hidden="1"/>
    <cellStyle name="Hyperlink 6" xfId="27995" hidden="1"/>
    <cellStyle name="Hyperlink 6" xfId="28222" hidden="1"/>
    <cellStyle name="Hyperlink 6" xfId="28460" hidden="1"/>
    <cellStyle name="Hyperlink 6" xfId="28684" hidden="1"/>
    <cellStyle name="Hyperlink 6" xfId="29047" hidden="1"/>
    <cellStyle name="Hyperlink 6" xfId="29265" hidden="1"/>
    <cellStyle name="Hyperlink 6" xfId="29024" hidden="1"/>
    <cellStyle name="Hyperlink 6" xfId="22071" hidden="1"/>
    <cellStyle name="Hyperlink 6" xfId="29891" hidden="1"/>
    <cellStyle name="Hyperlink 6" xfId="29681" hidden="1"/>
    <cellStyle name="Hyperlink 6" xfId="30294" hidden="1"/>
    <cellStyle name="Hyperlink 6" xfId="30502" hidden="1"/>
    <cellStyle name="Hyperlink 6" xfId="30711" hidden="1"/>
    <cellStyle name="Hyperlink 6" xfId="30917" hidden="1"/>
    <cellStyle name="Hyperlink 6" xfId="31126" hidden="1"/>
    <cellStyle name="Hyperlink 6" xfId="31332" hidden="1"/>
    <cellStyle name="Hyperlink 6" xfId="31677" hidden="1"/>
    <cellStyle name="Hyperlink 6" xfId="31884" hidden="1"/>
    <cellStyle name="Hyperlink 6" xfId="26843" hidden="1"/>
    <cellStyle name="Hyperlink 6" xfId="32565" hidden="1"/>
    <cellStyle name="Hyperlink 6" xfId="32348" hidden="1"/>
    <cellStyle name="Hyperlink 6" xfId="32974" hidden="1"/>
    <cellStyle name="Hyperlink 6" xfId="33189" hidden="1"/>
    <cellStyle name="Hyperlink 6" xfId="33404" hidden="1"/>
    <cellStyle name="Hyperlink 6" xfId="33617" hidden="1"/>
    <cellStyle name="Hyperlink 6" xfId="33831" hidden="1"/>
    <cellStyle name="Hyperlink 6" xfId="34042" hidden="1"/>
    <cellStyle name="Hyperlink 6" xfId="34391" hidden="1"/>
    <cellStyle name="Hyperlink 6" xfId="34603" hidden="1"/>
    <cellStyle name="Hyperlink 6" xfId="33180" hidden="1"/>
    <cellStyle name="Hyperlink 6" xfId="35016" hidden="1"/>
    <cellStyle name="Hyperlink 6" xfId="29645" hidden="1"/>
    <cellStyle name="Hyperlink 6" xfId="35417" hidden="1"/>
    <cellStyle name="Hyperlink 6" xfId="35625" hidden="1"/>
    <cellStyle name="Hyperlink 6" xfId="35833" hidden="1"/>
    <cellStyle name="Hyperlink 6" xfId="36040" hidden="1"/>
    <cellStyle name="Hyperlink 6" xfId="36248" hidden="1"/>
    <cellStyle name="Hyperlink 6" xfId="36455" hidden="1"/>
    <cellStyle name="Hyperlink 6" xfId="36801" hidden="1"/>
    <cellStyle name="Hyperlink 6" xfId="37008" hidden="1"/>
    <cellStyle name="Hyperlink 60" xfId="1107" hidden="1"/>
    <cellStyle name="Hyperlink 60" xfId="1342" hidden="1"/>
    <cellStyle name="Hyperlink 60" xfId="1546" hidden="1"/>
    <cellStyle name="Hyperlink 60" xfId="1792" hidden="1"/>
    <cellStyle name="Hyperlink 60" xfId="2040" hidden="1"/>
    <cellStyle name="Hyperlink 60" xfId="2287" hidden="1"/>
    <cellStyle name="Hyperlink 60" xfId="2525" hidden="1"/>
    <cellStyle name="Hyperlink 60" xfId="2772" hidden="1"/>
    <cellStyle name="Hyperlink 60" xfId="2999" hidden="1"/>
    <cellStyle name="Hyperlink 60" xfId="3380" hidden="1"/>
    <cellStyle name="Hyperlink 60" xfId="3605" hidden="1"/>
    <cellStyle name="Hyperlink 60" xfId="4649" hidden="1"/>
    <cellStyle name="Hyperlink 60" xfId="4882" hidden="1"/>
    <cellStyle name="Hyperlink 60" xfId="5086" hidden="1"/>
    <cellStyle name="Hyperlink 60" xfId="5329" hidden="1"/>
    <cellStyle name="Hyperlink 60" xfId="5574" hidden="1"/>
    <cellStyle name="Hyperlink 60" xfId="5817" hidden="1"/>
    <cellStyle name="Hyperlink 60" xfId="6053" hidden="1"/>
    <cellStyle name="Hyperlink 60" xfId="6298" hidden="1"/>
    <cellStyle name="Hyperlink 60" xfId="6524" hidden="1"/>
    <cellStyle name="Hyperlink 60" xfId="6903" hidden="1"/>
    <cellStyle name="Hyperlink 60" xfId="7126" hidden="1"/>
    <cellStyle name="Hyperlink 60" xfId="3815" hidden="1"/>
    <cellStyle name="Hyperlink 60" xfId="7355" hidden="1"/>
    <cellStyle name="Hyperlink 60" xfId="7684" hidden="1"/>
    <cellStyle name="Hyperlink 60" xfId="7910" hidden="1"/>
    <cellStyle name="Hyperlink 60" xfId="8074" hidden="1"/>
    <cellStyle name="Hyperlink 60" xfId="8671" hidden="1"/>
    <cellStyle name="Hyperlink 60" xfId="8902" hidden="1"/>
    <cellStyle name="Hyperlink 60" xfId="9105" hidden="1"/>
    <cellStyle name="Hyperlink 60" xfId="9343" hidden="1"/>
    <cellStyle name="Hyperlink 60" xfId="9582" hidden="1"/>
    <cellStyle name="Hyperlink 60" xfId="9821" hidden="1"/>
    <cellStyle name="Hyperlink 60" xfId="10051" hidden="1"/>
    <cellStyle name="Hyperlink 60" xfId="10290" hidden="1"/>
    <cellStyle name="Hyperlink 60" xfId="10510" hidden="1"/>
    <cellStyle name="Hyperlink 60" xfId="10884" hidden="1"/>
    <cellStyle name="Hyperlink 60" xfId="11105" hidden="1"/>
    <cellStyle name="Hyperlink 60" xfId="4983" hidden="1"/>
    <cellStyle name="Hyperlink 60" xfId="11544" hidden="1"/>
    <cellStyle name="Hyperlink 60" xfId="11775" hidden="1"/>
    <cellStyle name="Hyperlink 60" xfId="11978" hidden="1"/>
    <cellStyle name="Hyperlink 60" xfId="12223" hidden="1"/>
    <cellStyle name="Hyperlink 60" xfId="12467" hidden="1"/>
    <cellStyle name="Hyperlink 60" xfId="12712" hidden="1"/>
    <cellStyle name="Hyperlink 60" xfId="12950" hidden="1"/>
    <cellStyle name="Hyperlink 60" xfId="13195" hidden="1"/>
    <cellStyle name="Hyperlink 60" xfId="13419" hidden="1"/>
    <cellStyle name="Hyperlink 60" xfId="13800" hidden="1"/>
    <cellStyle name="Hyperlink 60" xfId="14025" hidden="1"/>
    <cellStyle name="Hyperlink 60" xfId="14519" hidden="1"/>
    <cellStyle name="Hyperlink 60" xfId="14734" hidden="1"/>
    <cellStyle name="Hyperlink 60" xfId="14931" hidden="1"/>
    <cellStyle name="Hyperlink 60" xfId="15149" hidden="1"/>
    <cellStyle name="Hyperlink 60" xfId="15370" hidden="1"/>
    <cellStyle name="Hyperlink 60" xfId="15589" hidden="1"/>
    <cellStyle name="Hyperlink 60" xfId="15805" hidden="1"/>
    <cellStyle name="Hyperlink 60" xfId="16024" hidden="1"/>
    <cellStyle name="Hyperlink 60" xfId="16234" hidden="1"/>
    <cellStyle name="Hyperlink 60" xfId="16588" hidden="1"/>
    <cellStyle name="Hyperlink 60" xfId="16801" hidden="1"/>
    <cellStyle name="Hyperlink 60" xfId="17007" hidden="1"/>
    <cellStyle name="Hyperlink 60" xfId="17217" hidden="1"/>
    <cellStyle name="Hyperlink 60" xfId="17411" hidden="1"/>
    <cellStyle name="Hyperlink 60" xfId="17620" hidden="1"/>
    <cellStyle name="Hyperlink 60" xfId="17830" hidden="1"/>
    <cellStyle name="Hyperlink 60" xfId="18041" hidden="1"/>
    <cellStyle name="Hyperlink 60" xfId="18250" hidden="1"/>
    <cellStyle name="Hyperlink 60" xfId="18459" hidden="1"/>
    <cellStyle name="Hyperlink 60" xfId="18668" hidden="1"/>
    <cellStyle name="Hyperlink 60" xfId="19016" hidden="1"/>
    <cellStyle name="Hyperlink 60" xfId="19224" hidden="1"/>
    <cellStyle name="Hyperlink 60" xfId="19781" hidden="1"/>
    <cellStyle name="Hyperlink 60" xfId="19988" hidden="1"/>
    <cellStyle name="Hyperlink 60" xfId="20182" hidden="1"/>
    <cellStyle name="Hyperlink 60" xfId="20389" hidden="1"/>
    <cellStyle name="Hyperlink 60" xfId="20596" hidden="1"/>
    <cellStyle name="Hyperlink 60" xfId="20803" hidden="1"/>
    <cellStyle name="Hyperlink 60" xfId="21009" hidden="1"/>
    <cellStyle name="Hyperlink 60" xfId="21216" hidden="1"/>
    <cellStyle name="Hyperlink 60" xfId="21422" hidden="1"/>
    <cellStyle name="Hyperlink 60" xfId="21767" hidden="1"/>
    <cellStyle name="Hyperlink 60" xfId="21974" hidden="1"/>
    <cellStyle name="Hyperlink 60" xfId="22998" hidden="1"/>
    <cellStyle name="Hyperlink 60" xfId="23230" hidden="1"/>
    <cellStyle name="Hyperlink 60" xfId="23434" hidden="1"/>
    <cellStyle name="Hyperlink 60" xfId="23675" hidden="1"/>
    <cellStyle name="Hyperlink 60" xfId="23916" hidden="1"/>
    <cellStyle name="Hyperlink 60" xfId="24158" hidden="1"/>
    <cellStyle name="Hyperlink 60" xfId="24392" hidden="1"/>
    <cellStyle name="Hyperlink 60" xfId="24635" hidden="1"/>
    <cellStyle name="Hyperlink 60" xfId="24860" hidden="1"/>
    <cellStyle name="Hyperlink 60" xfId="25239" hidden="1"/>
    <cellStyle name="Hyperlink 60" xfId="25461" hidden="1"/>
    <cellStyle name="Hyperlink 60" xfId="22166" hidden="1"/>
    <cellStyle name="Hyperlink 60" xfId="25689" hidden="1"/>
    <cellStyle name="Hyperlink 60" xfId="26015" hidden="1"/>
    <cellStyle name="Hyperlink 60" xfId="26241" hidden="1"/>
    <cellStyle name="Hyperlink 60" xfId="26405" hidden="1"/>
    <cellStyle name="Hyperlink 60" xfId="26989" hidden="1"/>
    <cellStyle name="Hyperlink 60" xfId="27200" hidden="1"/>
    <cellStyle name="Hyperlink 60" xfId="27403" hidden="1"/>
    <cellStyle name="Hyperlink 60" xfId="27638" hidden="1"/>
    <cellStyle name="Hyperlink 60" xfId="27874" hidden="1"/>
    <cellStyle name="Hyperlink 60" xfId="28110" hidden="1"/>
    <cellStyle name="Hyperlink 60" xfId="28337" hidden="1"/>
    <cellStyle name="Hyperlink 60" xfId="28573" hidden="1"/>
    <cellStyle name="Hyperlink 60" xfId="28792" hidden="1"/>
    <cellStyle name="Hyperlink 60" xfId="29161" hidden="1"/>
    <cellStyle name="Hyperlink 60" xfId="29380" hidden="1"/>
    <cellStyle name="Hyperlink 60" xfId="23331" hidden="1"/>
    <cellStyle name="Hyperlink 60" xfId="29791" hidden="1"/>
    <cellStyle name="Hyperlink 60" xfId="29999" hidden="1"/>
    <cellStyle name="Hyperlink 60" xfId="30193" hidden="1"/>
    <cellStyle name="Hyperlink 60" xfId="30402" hidden="1"/>
    <cellStyle name="Hyperlink 60" xfId="30610" hidden="1"/>
    <cellStyle name="Hyperlink 60" xfId="30819" hidden="1"/>
    <cellStyle name="Hyperlink 60" xfId="31025" hidden="1"/>
    <cellStyle name="Hyperlink 60" xfId="31234" hidden="1"/>
    <cellStyle name="Hyperlink 60" xfId="31440" hidden="1"/>
    <cellStyle name="Hyperlink 60" xfId="31785" hidden="1"/>
    <cellStyle name="Hyperlink 60" xfId="31992" hidden="1"/>
    <cellStyle name="Hyperlink 60" xfId="32460" hidden="1"/>
    <cellStyle name="Hyperlink 60" xfId="32673" hidden="1"/>
    <cellStyle name="Hyperlink 60" xfId="32869" hidden="1"/>
    <cellStyle name="Hyperlink 60" xfId="33083" hidden="1"/>
    <cellStyle name="Hyperlink 60" xfId="33298" hidden="1"/>
    <cellStyle name="Hyperlink 60" xfId="33513" hidden="1"/>
    <cellStyle name="Hyperlink 60" xfId="33726" hidden="1"/>
    <cellStyle name="Hyperlink 60" xfId="33941" hidden="1"/>
    <cellStyle name="Hyperlink 60" xfId="34150" hidden="1"/>
    <cellStyle name="Hyperlink 60" xfId="34501" hidden="1"/>
    <cellStyle name="Hyperlink 60" xfId="34712" hidden="1"/>
    <cellStyle name="Hyperlink 60" xfId="34916" hidden="1"/>
    <cellStyle name="Hyperlink 60" xfId="35124" hidden="1"/>
    <cellStyle name="Hyperlink 60" xfId="35318" hidden="1"/>
    <cellStyle name="Hyperlink 60" xfId="35525" hidden="1"/>
    <cellStyle name="Hyperlink 60" xfId="35733" hidden="1"/>
    <cellStyle name="Hyperlink 60" xfId="35941" hidden="1"/>
    <cellStyle name="Hyperlink 60" xfId="36148" hidden="1"/>
    <cellStyle name="Hyperlink 60" xfId="36356" hidden="1"/>
    <cellStyle name="Hyperlink 60" xfId="36563" hidden="1"/>
    <cellStyle name="Hyperlink 60" xfId="36909" hidden="1"/>
    <cellStyle name="Hyperlink 60" xfId="37116" hidden="1"/>
    <cellStyle name="Hyperlink 61" xfId="1109" hidden="1"/>
    <cellStyle name="Hyperlink 61" xfId="1344" hidden="1"/>
    <cellStyle name="Hyperlink 61" xfId="1548" hidden="1"/>
    <cellStyle name="Hyperlink 61" xfId="1794" hidden="1"/>
    <cellStyle name="Hyperlink 61" xfId="2042" hidden="1"/>
    <cellStyle name="Hyperlink 61" xfId="2289" hidden="1"/>
    <cellStyle name="Hyperlink 61" xfId="2527" hidden="1"/>
    <cellStyle name="Hyperlink 61" xfId="2774" hidden="1"/>
    <cellStyle name="Hyperlink 61" xfId="3001" hidden="1"/>
    <cellStyle name="Hyperlink 61" xfId="3382" hidden="1"/>
    <cellStyle name="Hyperlink 61" xfId="3607" hidden="1"/>
    <cellStyle name="Hyperlink 61" xfId="4651" hidden="1"/>
    <cellStyle name="Hyperlink 61" xfId="4884" hidden="1"/>
    <cellStyle name="Hyperlink 61" xfId="5088" hidden="1"/>
    <cellStyle name="Hyperlink 61" xfId="5331" hidden="1"/>
    <cellStyle name="Hyperlink 61" xfId="5576" hidden="1"/>
    <cellStyle name="Hyperlink 61" xfId="5819" hidden="1"/>
    <cellStyle name="Hyperlink 61" xfId="6055" hidden="1"/>
    <cellStyle name="Hyperlink 61" xfId="6300" hidden="1"/>
    <cellStyle name="Hyperlink 61" xfId="6526" hidden="1"/>
    <cellStyle name="Hyperlink 61" xfId="6905" hidden="1"/>
    <cellStyle name="Hyperlink 61" xfId="7128" hidden="1"/>
    <cellStyle name="Hyperlink 61" xfId="3813" hidden="1"/>
    <cellStyle name="Hyperlink 61" xfId="7357" hidden="1"/>
    <cellStyle name="Hyperlink 61" xfId="7686" hidden="1"/>
    <cellStyle name="Hyperlink 61" xfId="7912" hidden="1"/>
    <cellStyle name="Hyperlink 61" xfId="8076" hidden="1"/>
    <cellStyle name="Hyperlink 61" xfId="8673" hidden="1"/>
    <cellStyle name="Hyperlink 61" xfId="8904" hidden="1"/>
    <cellStyle name="Hyperlink 61" xfId="9107" hidden="1"/>
    <cellStyle name="Hyperlink 61" xfId="9345" hidden="1"/>
    <cellStyle name="Hyperlink 61" xfId="9584" hidden="1"/>
    <cellStyle name="Hyperlink 61" xfId="9823" hidden="1"/>
    <cellStyle name="Hyperlink 61" xfId="10053" hidden="1"/>
    <cellStyle name="Hyperlink 61" xfId="10292" hidden="1"/>
    <cellStyle name="Hyperlink 61" xfId="10512" hidden="1"/>
    <cellStyle name="Hyperlink 61" xfId="10886" hidden="1"/>
    <cellStyle name="Hyperlink 61" xfId="11107" hidden="1"/>
    <cellStyle name="Hyperlink 61" xfId="6777" hidden="1"/>
    <cellStyle name="Hyperlink 61" xfId="11546" hidden="1"/>
    <cellStyle name="Hyperlink 61" xfId="11777" hidden="1"/>
    <cellStyle name="Hyperlink 61" xfId="11980" hidden="1"/>
    <cellStyle name="Hyperlink 61" xfId="12225" hidden="1"/>
    <cellStyle name="Hyperlink 61" xfId="12469" hidden="1"/>
    <cellStyle name="Hyperlink 61" xfId="12714" hidden="1"/>
    <cellStyle name="Hyperlink 61" xfId="12952" hidden="1"/>
    <cellStyle name="Hyperlink 61" xfId="13197" hidden="1"/>
    <cellStyle name="Hyperlink 61" xfId="13421" hidden="1"/>
    <cellStyle name="Hyperlink 61" xfId="13802" hidden="1"/>
    <cellStyle name="Hyperlink 61" xfId="14027" hidden="1"/>
    <cellStyle name="Hyperlink 61" xfId="14521" hidden="1"/>
    <cellStyle name="Hyperlink 61" xfId="14736" hidden="1"/>
    <cellStyle name="Hyperlink 61" xfId="14933" hidden="1"/>
    <cellStyle name="Hyperlink 61" xfId="15151" hidden="1"/>
    <cellStyle name="Hyperlink 61" xfId="15372" hidden="1"/>
    <cellStyle name="Hyperlink 61" xfId="15591" hidden="1"/>
    <cellStyle name="Hyperlink 61" xfId="15807" hidden="1"/>
    <cellStyle name="Hyperlink 61" xfId="16026" hidden="1"/>
    <cellStyle name="Hyperlink 61" xfId="16236" hidden="1"/>
    <cellStyle name="Hyperlink 61" xfId="16590" hidden="1"/>
    <cellStyle name="Hyperlink 61" xfId="16803" hidden="1"/>
    <cellStyle name="Hyperlink 61" xfId="17009" hidden="1"/>
    <cellStyle name="Hyperlink 61" xfId="17219" hidden="1"/>
    <cellStyle name="Hyperlink 61" xfId="17413" hidden="1"/>
    <cellStyle name="Hyperlink 61" xfId="17622" hidden="1"/>
    <cellStyle name="Hyperlink 61" xfId="17832" hidden="1"/>
    <cellStyle name="Hyperlink 61" xfId="18043" hidden="1"/>
    <cellStyle name="Hyperlink 61" xfId="18252" hidden="1"/>
    <cellStyle name="Hyperlink 61" xfId="18461" hidden="1"/>
    <cellStyle name="Hyperlink 61" xfId="18670" hidden="1"/>
    <cellStyle name="Hyperlink 61" xfId="19018" hidden="1"/>
    <cellStyle name="Hyperlink 61" xfId="19226" hidden="1"/>
    <cellStyle name="Hyperlink 61" xfId="19783" hidden="1"/>
    <cellStyle name="Hyperlink 61" xfId="19990" hidden="1"/>
    <cellStyle name="Hyperlink 61" xfId="20184" hidden="1"/>
    <cellStyle name="Hyperlink 61" xfId="20391" hidden="1"/>
    <cellStyle name="Hyperlink 61" xfId="20598" hidden="1"/>
    <cellStyle name="Hyperlink 61" xfId="20805" hidden="1"/>
    <cellStyle name="Hyperlink 61" xfId="21011" hidden="1"/>
    <cellStyle name="Hyperlink 61" xfId="21218" hidden="1"/>
    <cellStyle name="Hyperlink 61" xfId="21424" hidden="1"/>
    <cellStyle name="Hyperlink 61" xfId="21769" hidden="1"/>
    <cellStyle name="Hyperlink 61" xfId="21976" hidden="1"/>
    <cellStyle name="Hyperlink 61" xfId="23000" hidden="1"/>
    <cellStyle name="Hyperlink 61" xfId="23232" hidden="1"/>
    <cellStyle name="Hyperlink 61" xfId="23436" hidden="1"/>
    <cellStyle name="Hyperlink 61" xfId="23677" hidden="1"/>
    <cellStyle name="Hyperlink 61" xfId="23918" hidden="1"/>
    <cellStyle name="Hyperlink 61" xfId="24160" hidden="1"/>
    <cellStyle name="Hyperlink 61" xfId="24394" hidden="1"/>
    <cellStyle name="Hyperlink 61" xfId="24637" hidden="1"/>
    <cellStyle name="Hyperlink 61" xfId="24862" hidden="1"/>
    <cellStyle name="Hyperlink 61" xfId="25241" hidden="1"/>
    <cellStyle name="Hyperlink 61" xfId="25463" hidden="1"/>
    <cellStyle name="Hyperlink 61" xfId="22164" hidden="1"/>
    <cellStyle name="Hyperlink 61" xfId="25691" hidden="1"/>
    <cellStyle name="Hyperlink 61" xfId="26017" hidden="1"/>
    <cellStyle name="Hyperlink 61" xfId="26243" hidden="1"/>
    <cellStyle name="Hyperlink 61" xfId="26407" hidden="1"/>
    <cellStyle name="Hyperlink 61" xfId="26991" hidden="1"/>
    <cellStyle name="Hyperlink 61" xfId="27202" hidden="1"/>
    <cellStyle name="Hyperlink 61" xfId="27405" hidden="1"/>
    <cellStyle name="Hyperlink 61" xfId="27640" hidden="1"/>
    <cellStyle name="Hyperlink 61" xfId="27876" hidden="1"/>
    <cellStyle name="Hyperlink 61" xfId="28112" hidden="1"/>
    <cellStyle name="Hyperlink 61" xfId="28339" hidden="1"/>
    <cellStyle name="Hyperlink 61" xfId="28575" hidden="1"/>
    <cellStyle name="Hyperlink 61" xfId="28794" hidden="1"/>
    <cellStyle name="Hyperlink 61" xfId="29163" hidden="1"/>
    <cellStyle name="Hyperlink 61" xfId="29382" hidden="1"/>
    <cellStyle name="Hyperlink 61" xfId="25113" hidden="1"/>
    <cellStyle name="Hyperlink 61" xfId="29793" hidden="1"/>
    <cellStyle name="Hyperlink 61" xfId="30001" hidden="1"/>
    <cellStyle name="Hyperlink 61" xfId="30195" hidden="1"/>
    <cellStyle name="Hyperlink 61" xfId="30404" hidden="1"/>
    <cellStyle name="Hyperlink 61" xfId="30612" hidden="1"/>
    <cellStyle name="Hyperlink 61" xfId="30821" hidden="1"/>
    <cellStyle name="Hyperlink 61" xfId="31027" hidden="1"/>
    <cellStyle name="Hyperlink 61" xfId="31236" hidden="1"/>
    <cellStyle name="Hyperlink 61" xfId="31442" hidden="1"/>
    <cellStyle name="Hyperlink 61" xfId="31787" hidden="1"/>
    <cellStyle name="Hyperlink 61" xfId="31994" hidden="1"/>
    <cellStyle name="Hyperlink 61" xfId="32462" hidden="1"/>
    <cellStyle name="Hyperlink 61" xfId="32675" hidden="1"/>
    <cellStyle name="Hyperlink 61" xfId="32871" hidden="1"/>
    <cellStyle name="Hyperlink 61" xfId="33085" hidden="1"/>
    <cellStyle name="Hyperlink 61" xfId="33300" hidden="1"/>
    <cellStyle name="Hyperlink 61" xfId="33515" hidden="1"/>
    <cellStyle name="Hyperlink 61" xfId="33728" hidden="1"/>
    <cellStyle name="Hyperlink 61" xfId="33943" hidden="1"/>
    <cellStyle name="Hyperlink 61" xfId="34152" hidden="1"/>
    <cellStyle name="Hyperlink 61" xfId="34503" hidden="1"/>
    <cellStyle name="Hyperlink 61" xfId="34714" hidden="1"/>
    <cellStyle name="Hyperlink 61" xfId="34918" hidden="1"/>
    <cellStyle name="Hyperlink 61" xfId="35126" hidden="1"/>
    <cellStyle name="Hyperlink 61" xfId="35320" hidden="1"/>
    <cellStyle name="Hyperlink 61" xfId="35527" hidden="1"/>
    <cellStyle name="Hyperlink 61" xfId="35735" hidden="1"/>
    <cellStyle name="Hyperlink 61" xfId="35943" hidden="1"/>
    <cellStyle name="Hyperlink 61" xfId="36150" hidden="1"/>
    <cellStyle name="Hyperlink 61" xfId="36358" hidden="1"/>
    <cellStyle name="Hyperlink 61" xfId="36565" hidden="1"/>
    <cellStyle name="Hyperlink 61" xfId="36911" hidden="1"/>
    <cellStyle name="Hyperlink 61" xfId="37118" hidden="1"/>
    <cellStyle name="Hyperlink 62" xfId="1111" hidden="1"/>
    <cellStyle name="Hyperlink 62" xfId="1346" hidden="1"/>
    <cellStyle name="Hyperlink 62" xfId="1550" hidden="1"/>
    <cellStyle name="Hyperlink 62" xfId="1796" hidden="1"/>
    <cellStyle name="Hyperlink 62" xfId="2044" hidden="1"/>
    <cellStyle name="Hyperlink 62" xfId="2291" hidden="1"/>
    <cellStyle name="Hyperlink 62" xfId="2529" hidden="1"/>
    <cellStyle name="Hyperlink 62" xfId="2776" hidden="1"/>
    <cellStyle name="Hyperlink 62" xfId="3003" hidden="1"/>
    <cellStyle name="Hyperlink 62" xfId="3384" hidden="1"/>
    <cellStyle name="Hyperlink 62" xfId="3609" hidden="1"/>
    <cellStyle name="Hyperlink 62" xfId="4653" hidden="1"/>
    <cellStyle name="Hyperlink 62" xfId="4886" hidden="1"/>
    <cellStyle name="Hyperlink 62" xfId="5090" hidden="1"/>
    <cellStyle name="Hyperlink 62" xfId="5333" hidden="1"/>
    <cellStyle name="Hyperlink 62" xfId="5578" hidden="1"/>
    <cellStyle name="Hyperlink 62" xfId="5821" hidden="1"/>
    <cellStyle name="Hyperlink 62" xfId="6057" hidden="1"/>
    <cellStyle name="Hyperlink 62" xfId="6302" hidden="1"/>
    <cellStyle name="Hyperlink 62" xfId="6528" hidden="1"/>
    <cellStyle name="Hyperlink 62" xfId="6907" hidden="1"/>
    <cellStyle name="Hyperlink 62" xfId="7130" hidden="1"/>
    <cellStyle name="Hyperlink 62" xfId="3812" hidden="1"/>
    <cellStyle name="Hyperlink 62" xfId="7359" hidden="1"/>
    <cellStyle name="Hyperlink 62" xfId="7688" hidden="1"/>
    <cellStyle name="Hyperlink 62" xfId="7914" hidden="1"/>
    <cellStyle name="Hyperlink 62" xfId="8078" hidden="1"/>
    <cellStyle name="Hyperlink 62" xfId="8675" hidden="1"/>
    <cellStyle name="Hyperlink 62" xfId="8906" hidden="1"/>
    <cellStyle name="Hyperlink 62" xfId="9109" hidden="1"/>
    <cellStyle name="Hyperlink 62" xfId="9347" hidden="1"/>
    <cellStyle name="Hyperlink 62" xfId="9586" hidden="1"/>
    <cellStyle name="Hyperlink 62" xfId="9825" hidden="1"/>
    <cellStyle name="Hyperlink 62" xfId="10055" hidden="1"/>
    <cellStyle name="Hyperlink 62" xfId="10294" hidden="1"/>
    <cellStyle name="Hyperlink 62" xfId="10514" hidden="1"/>
    <cellStyle name="Hyperlink 62" xfId="10888" hidden="1"/>
    <cellStyle name="Hyperlink 62" xfId="11109" hidden="1"/>
    <cellStyle name="Hyperlink 62" xfId="5226" hidden="1"/>
    <cellStyle name="Hyperlink 62" xfId="11548" hidden="1"/>
    <cellStyle name="Hyperlink 62" xfId="11779" hidden="1"/>
    <cellStyle name="Hyperlink 62" xfId="11982" hidden="1"/>
    <cellStyle name="Hyperlink 62" xfId="12227" hidden="1"/>
    <cellStyle name="Hyperlink 62" xfId="12471" hidden="1"/>
    <cellStyle name="Hyperlink 62" xfId="12716" hidden="1"/>
    <cellStyle name="Hyperlink 62" xfId="12954" hidden="1"/>
    <cellStyle name="Hyperlink 62" xfId="13199" hidden="1"/>
    <cellStyle name="Hyperlink 62" xfId="13423" hidden="1"/>
    <cellStyle name="Hyperlink 62" xfId="13804" hidden="1"/>
    <cellStyle name="Hyperlink 62" xfId="14029" hidden="1"/>
    <cellStyle name="Hyperlink 62" xfId="14523" hidden="1"/>
    <cellStyle name="Hyperlink 62" xfId="14738" hidden="1"/>
    <cellStyle name="Hyperlink 62" xfId="14935" hidden="1"/>
    <cellStyle name="Hyperlink 62" xfId="15153" hidden="1"/>
    <cellStyle name="Hyperlink 62" xfId="15374" hidden="1"/>
    <cellStyle name="Hyperlink 62" xfId="15593" hidden="1"/>
    <cellStyle name="Hyperlink 62" xfId="15809" hidden="1"/>
    <cellStyle name="Hyperlink 62" xfId="16028" hidden="1"/>
    <cellStyle name="Hyperlink 62" xfId="16238" hidden="1"/>
    <cellStyle name="Hyperlink 62" xfId="16592" hidden="1"/>
    <cellStyle name="Hyperlink 62" xfId="16805" hidden="1"/>
    <cellStyle name="Hyperlink 62" xfId="17011" hidden="1"/>
    <cellStyle name="Hyperlink 62" xfId="17221" hidden="1"/>
    <cellStyle name="Hyperlink 62" xfId="17415" hidden="1"/>
    <cellStyle name="Hyperlink 62" xfId="17624" hidden="1"/>
    <cellStyle name="Hyperlink 62" xfId="17834" hidden="1"/>
    <cellStyle name="Hyperlink 62" xfId="18045" hidden="1"/>
    <cellStyle name="Hyperlink 62" xfId="18254" hidden="1"/>
    <cellStyle name="Hyperlink 62" xfId="18463" hidden="1"/>
    <cellStyle name="Hyperlink 62" xfId="18672" hidden="1"/>
    <cellStyle name="Hyperlink 62" xfId="19020" hidden="1"/>
    <cellStyle name="Hyperlink 62" xfId="19228" hidden="1"/>
    <cellStyle name="Hyperlink 62" xfId="19785" hidden="1"/>
    <cellStyle name="Hyperlink 62" xfId="19992" hidden="1"/>
    <cellStyle name="Hyperlink 62" xfId="20186" hidden="1"/>
    <cellStyle name="Hyperlink 62" xfId="20393" hidden="1"/>
    <cellStyle name="Hyperlink 62" xfId="20600" hidden="1"/>
    <cellStyle name="Hyperlink 62" xfId="20807" hidden="1"/>
    <cellStyle name="Hyperlink 62" xfId="21013" hidden="1"/>
    <cellStyle name="Hyperlink 62" xfId="21220" hidden="1"/>
    <cellStyle name="Hyperlink 62" xfId="21426" hidden="1"/>
    <cellStyle name="Hyperlink 62" xfId="21771" hidden="1"/>
    <cellStyle name="Hyperlink 62" xfId="21978" hidden="1"/>
    <cellStyle name="Hyperlink 62" xfId="23002" hidden="1"/>
    <cellStyle name="Hyperlink 62" xfId="23234" hidden="1"/>
    <cellStyle name="Hyperlink 62" xfId="23438" hidden="1"/>
    <cellStyle name="Hyperlink 62" xfId="23679" hidden="1"/>
    <cellStyle name="Hyperlink 62" xfId="23920" hidden="1"/>
    <cellStyle name="Hyperlink 62" xfId="24162" hidden="1"/>
    <cellStyle name="Hyperlink 62" xfId="24396" hidden="1"/>
    <cellStyle name="Hyperlink 62" xfId="24639" hidden="1"/>
    <cellStyle name="Hyperlink 62" xfId="24864" hidden="1"/>
    <cellStyle name="Hyperlink 62" xfId="25243" hidden="1"/>
    <cellStyle name="Hyperlink 62" xfId="25465" hidden="1"/>
    <cellStyle name="Hyperlink 62" xfId="22163" hidden="1"/>
    <cellStyle name="Hyperlink 62" xfId="25693" hidden="1"/>
    <cellStyle name="Hyperlink 62" xfId="26019" hidden="1"/>
    <cellStyle name="Hyperlink 62" xfId="26245" hidden="1"/>
    <cellStyle name="Hyperlink 62" xfId="26409" hidden="1"/>
    <cellStyle name="Hyperlink 62" xfId="26993" hidden="1"/>
    <cellStyle name="Hyperlink 62" xfId="27204" hidden="1"/>
    <cellStyle name="Hyperlink 62" xfId="27407" hidden="1"/>
    <cellStyle name="Hyperlink 62" xfId="27642" hidden="1"/>
    <cellStyle name="Hyperlink 62" xfId="27878" hidden="1"/>
    <cellStyle name="Hyperlink 62" xfId="28114" hidden="1"/>
    <cellStyle name="Hyperlink 62" xfId="28341" hidden="1"/>
    <cellStyle name="Hyperlink 62" xfId="28577" hidden="1"/>
    <cellStyle name="Hyperlink 62" xfId="28796" hidden="1"/>
    <cellStyle name="Hyperlink 62" xfId="29165" hidden="1"/>
    <cellStyle name="Hyperlink 62" xfId="29384" hidden="1"/>
    <cellStyle name="Hyperlink 62" xfId="23572" hidden="1"/>
    <cellStyle name="Hyperlink 62" xfId="29795" hidden="1"/>
    <cellStyle name="Hyperlink 62" xfId="30003" hidden="1"/>
    <cellStyle name="Hyperlink 62" xfId="30197" hidden="1"/>
    <cellStyle name="Hyperlink 62" xfId="30406" hidden="1"/>
    <cellStyle name="Hyperlink 62" xfId="30614" hidden="1"/>
    <cellStyle name="Hyperlink 62" xfId="30823" hidden="1"/>
    <cellStyle name="Hyperlink 62" xfId="31029" hidden="1"/>
    <cellStyle name="Hyperlink 62" xfId="31238" hidden="1"/>
    <cellStyle name="Hyperlink 62" xfId="31444" hidden="1"/>
    <cellStyle name="Hyperlink 62" xfId="31789" hidden="1"/>
    <cellStyle name="Hyperlink 62" xfId="31996" hidden="1"/>
    <cellStyle name="Hyperlink 62" xfId="32464" hidden="1"/>
    <cellStyle name="Hyperlink 62" xfId="32677" hidden="1"/>
    <cellStyle name="Hyperlink 62" xfId="32873" hidden="1"/>
    <cellStyle name="Hyperlink 62" xfId="33087" hidden="1"/>
    <cellStyle name="Hyperlink 62" xfId="33302" hidden="1"/>
    <cellStyle name="Hyperlink 62" xfId="33517" hidden="1"/>
    <cellStyle name="Hyperlink 62" xfId="33730" hidden="1"/>
    <cellStyle name="Hyperlink 62" xfId="33945" hidden="1"/>
    <cellStyle name="Hyperlink 62" xfId="34154" hidden="1"/>
    <cellStyle name="Hyperlink 62" xfId="34505" hidden="1"/>
    <cellStyle name="Hyperlink 62" xfId="34716" hidden="1"/>
    <cellStyle name="Hyperlink 62" xfId="34920" hidden="1"/>
    <cellStyle name="Hyperlink 62" xfId="35128" hidden="1"/>
    <cellStyle name="Hyperlink 62" xfId="35322" hidden="1"/>
    <cellStyle name="Hyperlink 62" xfId="35529" hidden="1"/>
    <cellStyle name="Hyperlink 62" xfId="35737" hidden="1"/>
    <cellStyle name="Hyperlink 62" xfId="35945" hidden="1"/>
    <cellStyle name="Hyperlink 62" xfId="36152" hidden="1"/>
    <cellStyle name="Hyperlink 62" xfId="36360" hidden="1"/>
    <cellStyle name="Hyperlink 62" xfId="36567" hidden="1"/>
    <cellStyle name="Hyperlink 62" xfId="36913" hidden="1"/>
    <cellStyle name="Hyperlink 62" xfId="37120" hidden="1"/>
    <cellStyle name="Hyperlink 63" xfId="1113" hidden="1"/>
    <cellStyle name="Hyperlink 63" xfId="1348" hidden="1"/>
    <cellStyle name="Hyperlink 63" xfId="1552" hidden="1"/>
    <cellStyle name="Hyperlink 63" xfId="1798" hidden="1"/>
    <cellStyle name="Hyperlink 63" xfId="2046" hidden="1"/>
    <cellStyle name="Hyperlink 63" xfId="2293" hidden="1"/>
    <cellStyle name="Hyperlink 63" xfId="2531" hidden="1"/>
    <cellStyle name="Hyperlink 63" xfId="2778" hidden="1"/>
    <cellStyle name="Hyperlink 63" xfId="3005" hidden="1"/>
    <cellStyle name="Hyperlink 63" xfId="3386" hidden="1"/>
    <cellStyle name="Hyperlink 63" xfId="3611" hidden="1"/>
    <cellStyle name="Hyperlink 63" xfId="4655" hidden="1"/>
    <cellStyle name="Hyperlink 63" xfId="4888" hidden="1"/>
    <cellStyle name="Hyperlink 63" xfId="5092" hidden="1"/>
    <cellStyle name="Hyperlink 63" xfId="5335" hidden="1"/>
    <cellStyle name="Hyperlink 63" xfId="5580" hidden="1"/>
    <cellStyle name="Hyperlink 63" xfId="5823" hidden="1"/>
    <cellStyle name="Hyperlink 63" xfId="6059" hidden="1"/>
    <cellStyle name="Hyperlink 63" xfId="6304" hidden="1"/>
    <cellStyle name="Hyperlink 63" xfId="6530" hidden="1"/>
    <cellStyle name="Hyperlink 63" xfId="6909" hidden="1"/>
    <cellStyle name="Hyperlink 63" xfId="7132" hidden="1"/>
    <cellStyle name="Hyperlink 63" xfId="3810" hidden="1"/>
    <cellStyle name="Hyperlink 63" xfId="7361" hidden="1"/>
    <cellStyle name="Hyperlink 63" xfId="7690" hidden="1"/>
    <cellStyle name="Hyperlink 63" xfId="7916" hidden="1"/>
    <cellStyle name="Hyperlink 63" xfId="8080" hidden="1"/>
    <cellStyle name="Hyperlink 63" xfId="8677" hidden="1"/>
    <cellStyle name="Hyperlink 63" xfId="8908" hidden="1"/>
    <cellStyle name="Hyperlink 63" xfId="9111" hidden="1"/>
    <cellStyle name="Hyperlink 63" xfId="9349" hidden="1"/>
    <cellStyle name="Hyperlink 63" xfId="9588" hidden="1"/>
    <cellStyle name="Hyperlink 63" xfId="9827" hidden="1"/>
    <cellStyle name="Hyperlink 63" xfId="10057" hidden="1"/>
    <cellStyle name="Hyperlink 63" xfId="10296" hidden="1"/>
    <cellStyle name="Hyperlink 63" xfId="10516" hidden="1"/>
    <cellStyle name="Hyperlink 63" xfId="10890" hidden="1"/>
    <cellStyle name="Hyperlink 63" xfId="11111" hidden="1"/>
    <cellStyle name="Hyperlink 63" xfId="3951" hidden="1"/>
    <cellStyle name="Hyperlink 63" xfId="11550" hidden="1"/>
    <cellStyle name="Hyperlink 63" xfId="11781" hidden="1"/>
    <cellStyle name="Hyperlink 63" xfId="11984" hidden="1"/>
    <cellStyle name="Hyperlink 63" xfId="12229" hidden="1"/>
    <cellStyle name="Hyperlink 63" xfId="12473" hidden="1"/>
    <cellStyle name="Hyperlink 63" xfId="12718" hidden="1"/>
    <cellStyle name="Hyperlink 63" xfId="12956" hidden="1"/>
    <cellStyle name="Hyperlink 63" xfId="13201" hidden="1"/>
    <cellStyle name="Hyperlink 63" xfId="13425" hidden="1"/>
    <cellStyle name="Hyperlink 63" xfId="13806" hidden="1"/>
    <cellStyle name="Hyperlink 63" xfId="14031" hidden="1"/>
    <cellStyle name="Hyperlink 63" xfId="14525" hidden="1"/>
    <cellStyle name="Hyperlink 63" xfId="14740" hidden="1"/>
    <cellStyle name="Hyperlink 63" xfId="14937" hidden="1"/>
    <cellStyle name="Hyperlink 63" xfId="15155" hidden="1"/>
    <cellStyle name="Hyperlink 63" xfId="15376" hidden="1"/>
    <cellStyle name="Hyperlink 63" xfId="15595" hidden="1"/>
    <cellStyle name="Hyperlink 63" xfId="15811" hidden="1"/>
    <cellStyle name="Hyperlink 63" xfId="16030" hidden="1"/>
    <cellStyle name="Hyperlink 63" xfId="16240" hidden="1"/>
    <cellStyle name="Hyperlink 63" xfId="16594" hidden="1"/>
    <cellStyle name="Hyperlink 63" xfId="16807" hidden="1"/>
    <cellStyle name="Hyperlink 63" xfId="17013" hidden="1"/>
    <cellStyle name="Hyperlink 63" xfId="17223" hidden="1"/>
    <cellStyle name="Hyperlink 63" xfId="17417" hidden="1"/>
    <cellStyle name="Hyperlink 63" xfId="17626" hidden="1"/>
    <cellStyle name="Hyperlink 63" xfId="17836" hidden="1"/>
    <cellStyle name="Hyperlink 63" xfId="18047" hidden="1"/>
    <cellStyle name="Hyperlink 63" xfId="18256" hidden="1"/>
    <cellStyle name="Hyperlink 63" xfId="18465" hidden="1"/>
    <cellStyle name="Hyperlink 63" xfId="18674" hidden="1"/>
    <cellStyle name="Hyperlink 63" xfId="19022" hidden="1"/>
    <cellStyle name="Hyperlink 63" xfId="19230" hidden="1"/>
    <cellStyle name="Hyperlink 63" xfId="19787" hidden="1"/>
    <cellStyle name="Hyperlink 63" xfId="19994" hidden="1"/>
    <cellStyle name="Hyperlink 63" xfId="20188" hidden="1"/>
    <cellStyle name="Hyperlink 63" xfId="20395" hidden="1"/>
    <cellStyle name="Hyperlink 63" xfId="20602" hidden="1"/>
    <cellStyle name="Hyperlink 63" xfId="20809" hidden="1"/>
    <cellStyle name="Hyperlink 63" xfId="21015" hidden="1"/>
    <cellStyle name="Hyperlink 63" xfId="21222" hidden="1"/>
    <cellStyle name="Hyperlink 63" xfId="21428" hidden="1"/>
    <cellStyle name="Hyperlink 63" xfId="21773" hidden="1"/>
    <cellStyle name="Hyperlink 63" xfId="21980" hidden="1"/>
    <cellStyle name="Hyperlink 63" xfId="23004" hidden="1"/>
    <cellStyle name="Hyperlink 63" xfId="23236" hidden="1"/>
    <cellStyle name="Hyperlink 63" xfId="23440" hidden="1"/>
    <cellStyle name="Hyperlink 63" xfId="23681" hidden="1"/>
    <cellStyle name="Hyperlink 63" xfId="23922" hidden="1"/>
    <cellStyle name="Hyperlink 63" xfId="24164" hidden="1"/>
    <cellStyle name="Hyperlink 63" xfId="24398" hidden="1"/>
    <cellStyle name="Hyperlink 63" xfId="24641" hidden="1"/>
    <cellStyle name="Hyperlink 63" xfId="24866" hidden="1"/>
    <cellStyle name="Hyperlink 63" xfId="25245" hidden="1"/>
    <cellStyle name="Hyperlink 63" xfId="25467" hidden="1"/>
    <cellStyle name="Hyperlink 63" xfId="22161" hidden="1"/>
    <cellStyle name="Hyperlink 63" xfId="25695" hidden="1"/>
    <cellStyle name="Hyperlink 63" xfId="26021" hidden="1"/>
    <cellStyle name="Hyperlink 63" xfId="26247" hidden="1"/>
    <cellStyle name="Hyperlink 63" xfId="26411" hidden="1"/>
    <cellStyle name="Hyperlink 63" xfId="26995" hidden="1"/>
    <cellStyle name="Hyperlink 63" xfId="27206" hidden="1"/>
    <cellStyle name="Hyperlink 63" xfId="27409" hidden="1"/>
    <cellStyle name="Hyperlink 63" xfId="27644" hidden="1"/>
    <cellStyle name="Hyperlink 63" xfId="27880" hidden="1"/>
    <cellStyle name="Hyperlink 63" xfId="28116" hidden="1"/>
    <cellStyle name="Hyperlink 63" xfId="28343" hidden="1"/>
    <cellStyle name="Hyperlink 63" xfId="28579" hidden="1"/>
    <cellStyle name="Hyperlink 63" xfId="28798" hidden="1"/>
    <cellStyle name="Hyperlink 63" xfId="29167" hidden="1"/>
    <cellStyle name="Hyperlink 63" xfId="29386" hidden="1"/>
    <cellStyle name="Hyperlink 63" xfId="22301" hidden="1"/>
    <cellStyle name="Hyperlink 63" xfId="29797" hidden="1"/>
    <cellStyle name="Hyperlink 63" xfId="30005" hidden="1"/>
    <cellStyle name="Hyperlink 63" xfId="30199" hidden="1"/>
    <cellStyle name="Hyperlink 63" xfId="30408" hidden="1"/>
    <cellStyle name="Hyperlink 63" xfId="30616" hidden="1"/>
    <cellStyle name="Hyperlink 63" xfId="30825" hidden="1"/>
    <cellStyle name="Hyperlink 63" xfId="31031" hidden="1"/>
    <cellStyle name="Hyperlink 63" xfId="31240" hidden="1"/>
    <cellStyle name="Hyperlink 63" xfId="31446" hidden="1"/>
    <cellStyle name="Hyperlink 63" xfId="31791" hidden="1"/>
    <cellStyle name="Hyperlink 63" xfId="31998" hidden="1"/>
    <cellStyle name="Hyperlink 63" xfId="32466" hidden="1"/>
    <cellStyle name="Hyperlink 63" xfId="32679" hidden="1"/>
    <cellStyle name="Hyperlink 63" xfId="32875" hidden="1"/>
    <cellStyle name="Hyperlink 63" xfId="33089" hidden="1"/>
    <cellStyle name="Hyperlink 63" xfId="33304" hidden="1"/>
    <cellStyle name="Hyperlink 63" xfId="33519" hidden="1"/>
    <cellStyle name="Hyperlink 63" xfId="33732" hidden="1"/>
    <cellStyle name="Hyperlink 63" xfId="33947" hidden="1"/>
    <cellStyle name="Hyperlink 63" xfId="34156" hidden="1"/>
    <cellStyle name="Hyperlink 63" xfId="34507" hidden="1"/>
    <cellStyle name="Hyperlink 63" xfId="34718" hidden="1"/>
    <cellStyle name="Hyperlink 63" xfId="34922" hidden="1"/>
    <cellStyle name="Hyperlink 63" xfId="35130" hidden="1"/>
    <cellStyle name="Hyperlink 63" xfId="35324" hidden="1"/>
    <cellStyle name="Hyperlink 63" xfId="35531" hidden="1"/>
    <cellStyle name="Hyperlink 63" xfId="35739" hidden="1"/>
    <cellStyle name="Hyperlink 63" xfId="35947" hidden="1"/>
    <cellStyle name="Hyperlink 63" xfId="36154" hidden="1"/>
    <cellStyle name="Hyperlink 63" xfId="36362" hidden="1"/>
    <cellStyle name="Hyperlink 63" xfId="36569" hidden="1"/>
    <cellStyle name="Hyperlink 63" xfId="36915" hidden="1"/>
    <cellStyle name="Hyperlink 63" xfId="37122" hidden="1"/>
    <cellStyle name="Hyperlink 64" xfId="1115" hidden="1"/>
    <cellStyle name="Hyperlink 64" xfId="1350" hidden="1"/>
    <cellStyle name="Hyperlink 64" xfId="1554" hidden="1"/>
    <cellStyle name="Hyperlink 64" xfId="1800" hidden="1"/>
    <cellStyle name="Hyperlink 64" xfId="2048" hidden="1"/>
    <cellStyle name="Hyperlink 64" xfId="2295" hidden="1"/>
    <cellStyle name="Hyperlink 64" xfId="2533" hidden="1"/>
    <cellStyle name="Hyperlink 64" xfId="2780" hidden="1"/>
    <cellStyle name="Hyperlink 64" xfId="3007" hidden="1"/>
    <cellStyle name="Hyperlink 64" xfId="3388" hidden="1"/>
    <cellStyle name="Hyperlink 64" xfId="3613" hidden="1"/>
    <cellStyle name="Hyperlink 64" xfId="4657" hidden="1"/>
    <cellStyle name="Hyperlink 64" xfId="4890" hidden="1"/>
    <cellStyle name="Hyperlink 64" xfId="5094" hidden="1"/>
    <cellStyle name="Hyperlink 64" xfId="5337" hidden="1"/>
    <cellStyle name="Hyperlink 64" xfId="5582" hidden="1"/>
    <cellStyle name="Hyperlink 64" xfId="5825" hidden="1"/>
    <cellStyle name="Hyperlink 64" xfId="6061" hidden="1"/>
    <cellStyle name="Hyperlink 64" xfId="6306" hidden="1"/>
    <cellStyle name="Hyperlink 64" xfId="6532" hidden="1"/>
    <cellStyle name="Hyperlink 64" xfId="6911" hidden="1"/>
    <cellStyle name="Hyperlink 64" xfId="7134" hidden="1"/>
    <cellStyle name="Hyperlink 64" xfId="3808" hidden="1"/>
    <cellStyle name="Hyperlink 64" xfId="7363" hidden="1"/>
    <cellStyle name="Hyperlink 64" xfId="7692" hidden="1"/>
    <cellStyle name="Hyperlink 64" xfId="7918" hidden="1"/>
    <cellStyle name="Hyperlink 64" xfId="8082" hidden="1"/>
    <cellStyle name="Hyperlink 64" xfId="8679" hidden="1"/>
    <cellStyle name="Hyperlink 64" xfId="8910" hidden="1"/>
    <cellStyle name="Hyperlink 64" xfId="9113" hidden="1"/>
    <cellStyle name="Hyperlink 64" xfId="9351" hidden="1"/>
    <cellStyle name="Hyperlink 64" xfId="9590" hidden="1"/>
    <cellStyle name="Hyperlink 64" xfId="9829" hidden="1"/>
    <cellStyle name="Hyperlink 64" xfId="10059" hidden="1"/>
    <cellStyle name="Hyperlink 64" xfId="10298" hidden="1"/>
    <cellStyle name="Hyperlink 64" xfId="10518" hidden="1"/>
    <cellStyle name="Hyperlink 64" xfId="10892" hidden="1"/>
    <cellStyle name="Hyperlink 64" xfId="11113" hidden="1"/>
    <cellStyle name="Hyperlink 64" xfId="7473" hidden="1"/>
    <cellStyle name="Hyperlink 64" xfId="11552" hidden="1"/>
    <cellStyle name="Hyperlink 64" xfId="11783" hidden="1"/>
    <cellStyle name="Hyperlink 64" xfId="11986" hidden="1"/>
    <cellStyle name="Hyperlink 64" xfId="12231" hidden="1"/>
    <cellStyle name="Hyperlink 64" xfId="12475" hidden="1"/>
    <cellStyle name="Hyperlink 64" xfId="12720" hidden="1"/>
    <cellStyle name="Hyperlink 64" xfId="12958" hidden="1"/>
    <cellStyle name="Hyperlink 64" xfId="13203" hidden="1"/>
    <cellStyle name="Hyperlink 64" xfId="13427" hidden="1"/>
    <cellStyle name="Hyperlink 64" xfId="13808" hidden="1"/>
    <cellStyle name="Hyperlink 64" xfId="14033" hidden="1"/>
    <cellStyle name="Hyperlink 64" xfId="14527" hidden="1"/>
    <cellStyle name="Hyperlink 64" xfId="14742" hidden="1"/>
    <cellStyle name="Hyperlink 64" xfId="14939" hidden="1"/>
    <cellStyle name="Hyperlink 64" xfId="15157" hidden="1"/>
    <cellStyle name="Hyperlink 64" xfId="15378" hidden="1"/>
    <cellStyle name="Hyperlink 64" xfId="15597" hidden="1"/>
    <cellStyle name="Hyperlink 64" xfId="15813" hidden="1"/>
    <cellStyle name="Hyperlink 64" xfId="16032" hidden="1"/>
    <cellStyle name="Hyperlink 64" xfId="16242" hidden="1"/>
    <cellStyle name="Hyperlink 64" xfId="16596" hidden="1"/>
    <cellStyle name="Hyperlink 64" xfId="16809" hidden="1"/>
    <cellStyle name="Hyperlink 64" xfId="17015" hidden="1"/>
    <cellStyle name="Hyperlink 64" xfId="17225" hidden="1"/>
    <cellStyle name="Hyperlink 64" xfId="17419" hidden="1"/>
    <cellStyle name="Hyperlink 64" xfId="17628" hidden="1"/>
    <cellStyle name="Hyperlink 64" xfId="17838" hidden="1"/>
    <cellStyle name="Hyperlink 64" xfId="18049" hidden="1"/>
    <cellStyle name="Hyperlink 64" xfId="18258" hidden="1"/>
    <cellStyle name="Hyperlink 64" xfId="18467" hidden="1"/>
    <cellStyle name="Hyperlink 64" xfId="18676" hidden="1"/>
    <cellStyle name="Hyperlink 64" xfId="19024" hidden="1"/>
    <cellStyle name="Hyperlink 64" xfId="19232" hidden="1"/>
    <cellStyle name="Hyperlink 64" xfId="19789" hidden="1"/>
    <cellStyle name="Hyperlink 64" xfId="19996" hidden="1"/>
    <cellStyle name="Hyperlink 64" xfId="20190" hidden="1"/>
    <cellStyle name="Hyperlink 64" xfId="20397" hidden="1"/>
    <cellStyle name="Hyperlink 64" xfId="20604" hidden="1"/>
    <cellStyle name="Hyperlink 64" xfId="20811" hidden="1"/>
    <cellStyle name="Hyperlink 64" xfId="21017" hidden="1"/>
    <cellStyle name="Hyperlink 64" xfId="21224" hidden="1"/>
    <cellStyle name="Hyperlink 64" xfId="21430" hidden="1"/>
    <cellStyle name="Hyperlink 64" xfId="21775" hidden="1"/>
    <cellStyle name="Hyperlink 64" xfId="21982" hidden="1"/>
    <cellStyle name="Hyperlink 64" xfId="23006" hidden="1"/>
    <cellStyle name="Hyperlink 64" xfId="23238" hidden="1"/>
    <cellStyle name="Hyperlink 64" xfId="23442" hidden="1"/>
    <cellStyle name="Hyperlink 64" xfId="23683" hidden="1"/>
    <cellStyle name="Hyperlink 64" xfId="23924" hidden="1"/>
    <cellStyle name="Hyperlink 64" xfId="24166" hidden="1"/>
    <cellStyle name="Hyperlink 64" xfId="24400" hidden="1"/>
    <cellStyle name="Hyperlink 64" xfId="24643" hidden="1"/>
    <cellStyle name="Hyperlink 64" xfId="24868" hidden="1"/>
    <cellStyle name="Hyperlink 64" xfId="25247" hidden="1"/>
    <cellStyle name="Hyperlink 64" xfId="25469" hidden="1"/>
    <cellStyle name="Hyperlink 64" xfId="22159" hidden="1"/>
    <cellStyle name="Hyperlink 64" xfId="25697" hidden="1"/>
    <cellStyle name="Hyperlink 64" xfId="26023" hidden="1"/>
    <cellStyle name="Hyperlink 64" xfId="26249" hidden="1"/>
    <cellStyle name="Hyperlink 64" xfId="26413" hidden="1"/>
    <cellStyle name="Hyperlink 64" xfId="26997" hidden="1"/>
    <cellStyle name="Hyperlink 64" xfId="27208" hidden="1"/>
    <cellStyle name="Hyperlink 64" xfId="27411" hidden="1"/>
    <cellStyle name="Hyperlink 64" xfId="27646" hidden="1"/>
    <cellStyle name="Hyperlink 64" xfId="27882" hidden="1"/>
    <cellStyle name="Hyperlink 64" xfId="28118" hidden="1"/>
    <cellStyle name="Hyperlink 64" xfId="28345" hidden="1"/>
    <cellStyle name="Hyperlink 64" xfId="28581" hidden="1"/>
    <cellStyle name="Hyperlink 64" xfId="28800" hidden="1"/>
    <cellStyle name="Hyperlink 64" xfId="29169" hidden="1"/>
    <cellStyle name="Hyperlink 64" xfId="29388" hidden="1"/>
    <cellStyle name="Hyperlink 64" xfId="25804" hidden="1"/>
    <cellStyle name="Hyperlink 64" xfId="29799" hidden="1"/>
    <cellStyle name="Hyperlink 64" xfId="30007" hidden="1"/>
    <cellStyle name="Hyperlink 64" xfId="30201" hidden="1"/>
    <cellStyle name="Hyperlink 64" xfId="30410" hidden="1"/>
    <cellStyle name="Hyperlink 64" xfId="30618" hidden="1"/>
    <cellStyle name="Hyperlink 64" xfId="30827" hidden="1"/>
    <cellStyle name="Hyperlink 64" xfId="31033" hidden="1"/>
    <cellStyle name="Hyperlink 64" xfId="31242" hidden="1"/>
    <cellStyle name="Hyperlink 64" xfId="31448" hidden="1"/>
    <cellStyle name="Hyperlink 64" xfId="31793" hidden="1"/>
    <cellStyle name="Hyperlink 64" xfId="32000" hidden="1"/>
    <cellStyle name="Hyperlink 64" xfId="32468" hidden="1"/>
    <cellStyle name="Hyperlink 64" xfId="32681" hidden="1"/>
    <cellStyle name="Hyperlink 64" xfId="32877" hidden="1"/>
    <cellStyle name="Hyperlink 64" xfId="33091" hidden="1"/>
    <cellStyle name="Hyperlink 64" xfId="33306" hidden="1"/>
    <cellStyle name="Hyperlink 64" xfId="33521" hidden="1"/>
    <cellStyle name="Hyperlink 64" xfId="33734" hidden="1"/>
    <cellStyle name="Hyperlink 64" xfId="33949" hidden="1"/>
    <cellStyle name="Hyperlink 64" xfId="34158" hidden="1"/>
    <cellStyle name="Hyperlink 64" xfId="34509" hidden="1"/>
    <cellStyle name="Hyperlink 64" xfId="34720" hidden="1"/>
    <cellStyle name="Hyperlink 64" xfId="34924" hidden="1"/>
    <cellStyle name="Hyperlink 64" xfId="35132" hidden="1"/>
    <cellStyle name="Hyperlink 64" xfId="35326" hidden="1"/>
    <cellStyle name="Hyperlink 64" xfId="35533" hidden="1"/>
    <cellStyle name="Hyperlink 64" xfId="35741" hidden="1"/>
    <cellStyle name="Hyperlink 64" xfId="35949" hidden="1"/>
    <cellStyle name="Hyperlink 64" xfId="36156" hidden="1"/>
    <cellStyle name="Hyperlink 64" xfId="36364" hidden="1"/>
    <cellStyle name="Hyperlink 64" xfId="36571" hidden="1"/>
    <cellStyle name="Hyperlink 64" xfId="36917" hidden="1"/>
    <cellStyle name="Hyperlink 64" xfId="37124" hidden="1"/>
    <cellStyle name="Hyperlink 65" xfId="1117" hidden="1"/>
    <cellStyle name="Hyperlink 65" xfId="1352" hidden="1"/>
    <cellStyle name="Hyperlink 65" xfId="1556" hidden="1"/>
    <cellStyle name="Hyperlink 65" xfId="1802" hidden="1"/>
    <cellStyle name="Hyperlink 65" xfId="2050" hidden="1"/>
    <cellStyle name="Hyperlink 65" xfId="2297" hidden="1"/>
    <cellStyle name="Hyperlink 65" xfId="2535" hidden="1"/>
    <cellStyle name="Hyperlink 65" xfId="2782" hidden="1"/>
    <cellStyle name="Hyperlink 65" xfId="3009" hidden="1"/>
    <cellStyle name="Hyperlink 65" xfId="3390" hidden="1"/>
    <cellStyle name="Hyperlink 65" xfId="3615" hidden="1"/>
    <cellStyle name="Hyperlink 65" xfId="4659" hidden="1"/>
    <cellStyle name="Hyperlink 65" xfId="4892" hidden="1"/>
    <cellStyle name="Hyperlink 65" xfId="5096" hidden="1"/>
    <cellStyle name="Hyperlink 65" xfId="5339" hidden="1"/>
    <cellStyle name="Hyperlink 65" xfId="5584" hidden="1"/>
    <cellStyle name="Hyperlink 65" xfId="5827" hidden="1"/>
    <cellStyle name="Hyperlink 65" xfId="6063" hidden="1"/>
    <cellStyle name="Hyperlink 65" xfId="6308" hidden="1"/>
    <cellStyle name="Hyperlink 65" xfId="6534" hidden="1"/>
    <cellStyle name="Hyperlink 65" xfId="6913" hidden="1"/>
    <cellStyle name="Hyperlink 65" xfId="7136" hidden="1"/>
    <cellStyle name="Hyperlink 65" xfId="3806" hidden="1"/>
    <cellStyle name="Hyperlink 65" xfId="7365" hidden="1"/>
    <cellStyle name="Hyperlink 65" xfId="7694" hidden="1"/>
    <cellStyle name="Hyperlink 65" xfId="7920" hidden="1"/>
    <cellStyle name="Hyperlink 65" xfId="8084" hidden="1"/>
    <cellStyle name="Hyperlink 65" xfId="8681" hidden="1"/>
    <cellStyle name="Hyperlink 65" xfId="8912" hidden="1"/>
    <cellStyle name="Hyperlink 65" xfId="9115" hidden="1"/>
    <cellStyle name="Hyperlink 65" xfId="9353" hidden="1"/>
    <cellStyle name="Hyperlink 65" xfId="9592" hidden="1"/>
    <cellStyle name="Hyperlink 65" xfId="9831" hidden="1"/>
    <cellStyle name="Hyperlink 65" xfId="10061" hidden="1"/>
    <cellStyle name="Hyperlink 65" xfId="10300" hidden="1"/>
    <cellStyle name="Hyperlink 65" xfId="10520" hidden="1"/>
    <cellStyle name="Hyperlink 65" xfId="10894" hidden="1"/>
    <cellStyle name="Hyperlink 65" xfId="11115" hidden="1"/>
    <cellStyle name="Hyperlink 65" xfId="5714" hidden="1"/>
    <cellStyle name="Hyperlink 65" xfId="11554" hidden="1"/>
    <cellStyle name="Hyperlink 65" xfId="11785" hidden="1"/>
    <cellStyle name="Hyperlink 65" xfId="11988" hidden="1"/>
    <cellStyle name="Hyperlink 65" xfId="12233" hidden="1"/>
    <cellStyle name="Hyperlink 65" xfId="12477" hidden="1"/>
    <cellStyle name="Hyperlink 65" xfId="12722" hidden="1"/>
    <cellStyle name="Hyperlink 65" xfId="12960" hidden="1"/>
    <cellStyle name="Hyperlink 65" xfId="13205" hidden="1"/>
    <cellStyle name="Hyperlink 65" xfId="13429" hidden="1"/>
    <cellStyle name="Hyperlink 65" xfId="13810" hidden="1"/>
    <cellStyle name="Hyperlink 65" xfId="14035" hidden="1"/>
    <cellStyle name="Hyperlink 65" xfId="14529" hidden="1"/>
    <cellStyle name="Hyperlink 65" xfId="14744" hidden="1"/>
    <cellStyle name="Hyperlink 65" xfId="14941" hidden="1"/>
    <cellStyle name="Hyperlink 65" xfId="15159" hidden="1"/>
    <cellStyle name="Hyperlink 65" xfId="15380" hidden="1"/>
    <cellStyle name="Hyperlink 65" xfId="15599" hidden="1"/>
    <cellStyle name="Hyperlink 65" xfId="15815" hidden="1"/>
    <cellStyle name="Hyperlink 65" xfId="16034" hidden="1"/>
    <cellStyle name="Hyperlink 65" xfId="16244" hidden="1"/>
    <cellStyle name="Hyperlink 65" xfId="16598" hidden="1"/>
    <cellStyle name="Hyperlink 65" xfId="16811" hidden="1"/>
    <cellStyle name="Hyperlink 65" xfId="17017" hidden="1"/>
    <cellStyle name="Hyperlink 65" xfId="17227" hidden="1"/>
    <cellStyle name="Hyperlink 65" xfId="17421" hidden="1"/>
    <cellStyle name="Hyperlink 65" xfId="17630" hidden="1"/>
    <cellStyle name="Hyperlink 65" xfId="17840" hidden="1"/>
    <cellStyle name="Hyperlink 65" xfId="18051" hidden="1"/>
    <cellStyle name="Hyperlink 65" xfId="18260" hidden="1"/>
    <cellStyle name="Hyperlink 65" xfId="18469" hidden="1"/>
    <cellStyle name="Hyperlink 65" xfId="18678" hidden="1"/>
    <cellStyle name="Hyperlink 65" xfId="19026" hidden="1"/>
    <cellStyle name="Hyperlink 65" xfId="19234" hidden="1"/>
    <cellStyle name="Hyperlink 65" xfId="19791" hidden="1"/>
    <cellStyle name="Hyperlink 65" xfId="19998" hidden="1"/>
    <cellStyle name="Hyperlink 65" xfId="20192" hidden="1"/>
    <cellStyle name="Hyperlink 65" xfId="20399" hidden="1"/>
    <cellStyle name="Hyperlink 65" xfId="20606" hidden="1"/>
    <cellStyle name="Hyperlink 65" xfId="20813" hidden="1"/>
    <cellStyle name="Hyperlink 65" xfId="21019" hidden="1"/>
    <cellStyle name="Hyperlink 65" xfId="21226" hidden="1"/>
    <cellStyle name="Hyperlink 65" xfId="21432" hidden="1"/>
    <cellStyle name="Hyperlink 65" xfId="21777" hidden="1"/>
    <cellStyle name="Hyperlink 65" xfId="21984" hidden="1"/>
    <cellStyle name="Hyperlink 65" xfId="23008" hidden="1"/>
    <cellStyle name="Hyperlink 65" xfId="23240" hidden="1"/>
    <cellStyle name="Hyperlink 65" xfId="23444" hidden="1"/>
    <cellStyle name="Hyperlink 65" xfId="23685" hidden="1"/>
    <cellStyle name="Hyperlink 65" xfId="23926" hidden="1"/>
    <cellStyle name="Hyperlink 65" xfId="24168" hidden="1"/>
    <cellStyle name="Hyperlink 65" xfId="24402" hidden="1"/>
    <cellStyle name="Hyperlink 65" xfId="24645" hidden="1"/>
    <cellStyle name="Hyperlink 65" xfId="24870" hidden="1"/>
    <cellStyle name="Hyperlink 65" xfId="25249" hidden="1"/>
    <cellStyle name="Hyperlink 65" xfId="25471" hidden="1"/>
    <cellStyle name="Hyperlink 65" xfId="22157" hidden="1"/>
    <cellStyle name="Hyperlink 65" xfId="25699" hidden="1"/>
    <cellStyle name="Hyperlink 65" xfId="26025" hidden="1"/>
    <cellStyle name="Hyperlink 65" xfId="26251" hidden="1"/>
    <cellStyle name="Hyperlink 65" xfId="26415" hidden="1"/>
    <cellStyle name="Hyperlink 65" xfId="26999" hidden="1"/>
    <cellStyle name="Hyperlink 65" xfId="27210" hidden="1"/>
    <cellStyle name="Hyperlink 65" xfId="27413" hidden="1"/>
    <cellStyle name="Hyperlink 65" xfId="27648" hidden="1"/>
    <cellStyle name="Hyperlink 65" xfId="27884" hidden="1"/>
    <cellStyle name="Hyperlink 65" xfId="28120" hidden="1"/>
    <cellStyle name="Hyperlink 65" xfId="28347" hidden="1"/>
    <cellStyle name="Hyperlink 65" xfId="28583" hidden="1"/>
    <cellStyle name="Hyperlink 65" xfId="28802" hidden="1"/>
    <cellStyle name="Hyperlink 65" xfId="29171" hidden="1"/>
    <cellStyle name="Hyperlink 65" xfId="29390" hidden="1"/>
    <cellStyle name="Hyperlink 65" xfId="24055" hidden="1"/>
    <cellStyle name="Hyperlink 65" xfId="29801" hidden="1"/>
    <cellStyle name="Hyperlink 65" xfId="30009" hidden="1"/>
    <cellStyle name="Hyperlink 65" xfId="30203" hidden="1"/>
    <cellStyle name="Hyperlink 65" xfId="30412" hidden="1"/>
    <cellStyle name="Hyperlink 65" xfId="30620" hidden="1"/>
    <cellStyle name="Hyperlink 65" xfId="30829" hidden="1"/>
    <cellStyle name="Hyperlink 65" xfId="31035" hidden="1"/>
    <cellStyle name="Hyperlink 65" xfId="31244" hidden="1"/>
    <cellStyle name="Hyperlink 65" xfId="31450" hidden="1"/>
    <cellStyle name="Hyperlink 65" xfId="31795" hidden="1"/>
    <cellStyle name="Hyperlink 65" xfId="32002" hidden="1"/>
    <cellStyle name="Hyperlink 65" xfId="32470" hidden="1"/>
    <cellStyle name="Hyperlink 65" xfId="32683" hidden="1"/>
    <cellStyle name="Hyperlink 65" xfId="32879" hidden="1"/>
    <cellStyle name="Hyperlink 65" xfId="33093" hidden="1"/>
    <cellStyle name="Hyperlink 65" xfId="33308" hidden="1"/>
    <cellStyle name="Hyperlink 65" xfId="33523" hidden="1"/>
    <cellStyle name="Hyperlink 65" xfId="33736" hidden="1"/>
    <cellStyle name="Hyperlink 65" xfId="33951" hidden="1"/>
    <cellStyle name="Hyperlink 65" xfId="34160" hidden="1"/>
    <cellStyle name="Hyperlink 65" xfId="34511" hidden="1"/>
    <cellStyle name="Hyperlink 65" xfId="34722" hidden="1"/>
    <cellStyle name="Hyperlink 65" xfId="34926" hidden="1"/>
    <cellStyle name="Hyperlink 65" xfId="35134" hidden="1"/>
    <cellStyle name="Hyperlink 65" xfId="35328" hidden="1"/>
    <cellStyle name="Hyperlink 65" xfId="35535" hidden="1"/>
    <cellStyle name="Hyperlink 65" xfId="35743" hidden="1"/>
    <cellStyle name="Hyperlink 65" xfId="35951" hidden="1"/>
    <cellStyle name="Hyperlink 65" xfId="36158" hidden="1"/>
    <cellStyle name="Hyperlink 65" xfId="36366" hidden="1"/>
    <cellStyle name="Hyperlink 65" xfId="36573" hidden="1"/>
    <cellStyle name="Hyperlink 65" xfId="36919" hidden="1"/>
    <cellStyle name="Hyperlink 65" xfId="37126" hidden="1"/>
    <cellStyle name="Hyperlink 66" xfId="1119" hidden="1"/>
    <cellStyle name="Hyperlink 66" xfId="1354" hidden="1"/>
    <cellStyle name="Hyperlink 66" xfId="1558" hidden="1"/>
    <cellStyle name="Hyperlink 66" xfId="1804" hidden="1"/>
    <cellStyle name="Hyperlink 66" xfId="2052" hidden="1"/>
    <cellStyle name="Hyperlink 66" xfId="2299" hidden="1"/>
    <cellStyle name="Hyperlink 66" xfId="2537" hidden="1"/>
    <cellStyle name="Hyperlink 66" xfId="2784" hidden="1"/>
    <cellStyle name="Hyperlink 66" xfId="3011" hidden="1"/>
    <cellStyle name="Hyperlink 66" xfId="3392" hidden="1"/>
    <cellStyle name="Hyperlink 66" xfId="3617" hidden="1"/>
    <cellStyle name="Hyperlink 66" xfId="4661" hidden="1"/>
    <cellStyle name="Hyperlink 66" xfId="4894" hidden="1"/>
    <cellStyle name="Hyperlink 66" xfId="5098" hidden="1"/>
    <cellStyle name="Hyperlink 66" xfId="5341" hidden="1"/>
    <cellStyle name="Hyperlink 66" xfId="5586" hidden="1"/>
    <cellStyle name="Hyperlink 66" xfId="5829" hidden="1"/>
    <cellStyle name="Hyperlink 66" xfId="6065" hidden="1"/>
    <cellStyle name="Hyperlink 66" xfId="6310" hidden="1"/>
    <cellStyle name="Hyperlink 66" xfId="6536" hidden="1"/>
    <cellStyle name="Hyperlink 66" xfId="6915" hidden="1"/>
    <cellStyle name="Hyperlink 66" xfId="7138" hidden="1"/>
    <cellStyle name="Hyperlink 66" xfId="3804" hidden="1"/>
    <cellStyle name="Hyperlink 66" xfId="7367" hidden="1"/>
    <cellStyle name="Hyperlink 66" xfId="7696" hidden="1"/>
    <cellStyle name="Hyperlink 66" xfId="7922" hidden="1"/>
    <cellStyle name="Hyperlink 66" xfId="8086" hidden="1"/>
    <cellStyle name="Hyperlink 66" xfId="8683" hidden="1"/>
    <cellStyle name="Hyperlink 66" xfId="8914" hidden="1"/>
    <cellStyle name="Hyperlink 66" xfId="9117" hidden="1"/>
    <cellStyle name="Hyperlink 66" xfId="9355" hidden="1"/>
    <cellStyle name="Hyperlink 66" xfId="9594" hidden="1"/>
    <cellStyle name="Hyperlink 66" xfId="9833" hidden="1"/>
    <cellStyle name="Hyperlink 66" xfId="10063" hidden="1"/>
    <cellStyle name="Hyperlink 66" xfId="10302" hidden="1"/>
    <cellStyle name="Hyperlink 66" xfId="10522" hidden="1"/>
    <cellStyle name="Hyperlink 66" xfId="10896" hidden="1"/>
    <cellStyle name="Hyperlink 66" xfId="11117" hidden="1"/>
    <cellStyle name="Hyperlink 66" xfId="6195" hidden="1"/>
    <cellStyle name="Hyperlink 66" xfId="11556" hidden="1"/>
    <cellStyle name="Hyperlink 66" xfId="11787" hidden="1"/>
    <cellStyle name="Hyperlink 66" xfId="11990" hidden="1"/>
    <cellStyle name="Hyperlink 66" xfId="12235" hidden="1"/>
    <cellStyle name="Hyperlink 66" xfId="12479" hidden="1"/>
    <cellStyle name="Hyperlink 66" xfId="12724" hidden="1"/>
    <cellStyle name="Hyperlink 66" xfId="12962" hidden="1"/>
    <cellStyle name="Hyperlink 66" xfId="13207" hidden="1"/>
    <cellStyle name="Hyperlink 66" xfId="13431" hidden="1"/>
    <cellStyle name="Hyperlink 66" xfId="13812" hidden="1"/>
    <cellStyle name="Hyperlink 66" xfId="14037" hidden="1"/>
    <cellStyle name="Hyperlink 66" xfId="14531" hidden="1"/>
    <cellStyle name="Hyperlink 66" xfId="14746" hidden="1"/>
    <cellStyle name="Hyperlink 66" xfId="14943" hidden="1"/>
    <cellStyle name="Hyperlink 66" xfId="15161" hidden="1"/>
    <cellStyle name="Hyperlink 66" xfId="15382" hidden="1"/>
    <cellStyle name="Hyperlink 66" xfId="15601" hidden="1"/>
    <cellStyle name="Hyperlink 66" xfId="15817" hidden="1"/>
    <cellStyle name="Hyperlink 66" xfId="16036" hidden="1"/>
    <cellStyle name="Hyperlink 66" xfId="16246" hidden="1"/>
    <cellStyle name="Hyperlink 66" xfId="16600" hidden="1"/>
    <cellStyle name="Hyperlink 66" xfId="16813" hidden="1"/>
    <cellStyle name="Hyperlink 66" xfId="17019" hidden="1"/>
    <cellStyle name="Hyperlink 66" xfId="17229" hidden="1"/>
    <cellStyle name="Hyperlink 66" xfId="17423" hidden="1"/>
    <cellStyle name="Hyperlink 66" xfId="17632" hidden="1"/>
    <cellStyle name="Hyperlink 66" xfId="17842" hidden="1"/>
    <cellStyle name="Hyperlink 66" xfId="18053" hidden="1"/>
    <cellStyle name="Hyperlink 66" xfId="18262" hidden="1"/>
    <cellStyle name="Hyperlink 66" xfId="18471" hidden="1"/>
    <cellStyle name="Hyperlink 66" xfId="18680" hidden="1"/>
    <cellStyle name="Hyperlink 66" xfId="19028" hidden="1"/>
    <cellStyle name="Hyperlink 66" xfId="19236" hidden="1"/>
    <cellStyle name="Hyperlink 66" xfId="19793" hidden="1"/>
    <cellStyle name="Hyperlink 66" xfId="20000" hidden="1"/>
    <cellStyle name="Hyperlink 66" xfId="20194" hidden="1"/>
    <cellStyle name="Hyperlink 66" xfId="20401" hidden="1"/>
    <cellStyle name="Hyperlink 66" xfId="20608" hidden="1"/>
    <cellStyle name="Hyperlink 66" xfId="20815" hidden="1"/>
    <cellStyle name="Hyperlink 66" xfId="21021" hidden="1"/>
    <cellStyle name="Hyperlink 66" xfId="21228" hidden="1"/>
    <cellStyle name="Hyperlink 66" xfId="21434" hidden="1"/>
    <cellStyle name="Hyperlink 66" xfId="21779" hidden="1"/>
    <cellStyle name="Hyperlink 66" xfId="21986" hidden="1"/>
    <cellStyle name="Hyperlink 66" xfId="23010" hidden="1"/>
    <cellStyle name="Hyperlink 66" xfId="23242" hidden="1"/>
    <cellStyle name="Hyperlink 66" xfId="23446" hidden="1"/>
    <cellStyle name="Hyperlink 66" xfId="23687" hidden="1"/>
    <cellStyle name="Hyperlink 66" xfId="23928" hidden="1"/>
    <cellStyle name="Hyperlink 66" xfId="24170" hidden="1"/>
    <cellStyle name="Hyperlink 66" xfId="24404" hidden="1"/>
    <cellStyle name="Hyperlink 66" xfId="24647" hidden="1"/>
    <cellStyle name="Hyperlink 66" xfId="24872" hidden="1"/>
    <cellStyle name="Hyperlink 66" xfId="25251" hidden="1"/>
    <cellStyle name="Hyperlink 66" xfId="25473" hidden="1"/>
    <cellStyle name="Hyperlink 66" xfId="22155" hidden="1"/>
    <cellStyle name="Hyperlink 66" xfId="25701" hidden="1"/>
    <cellStyle name="Hyperlink 66" xfId="26027" hidden="1"/>
    <cellStyle name="Hyperlink 66" xfId="26253" hidden="1"/>
    <cellStyle name="Hyperlink 66" xfId="26417" hidden="1"/>
    <cellStyle name="Hyperlink 66" xfId="27001" hidden="1"/>
    <cellStyle name="Hyperlink 66" xfId="27212" hidden="1"/>
    <cellStyle name="Hyperlink 66" xfId="27415" hidden="1"/>
    <cellStyle name="Hyperlink 66" xfId="27650" hidden="1"/>
    <cellStyle name="Hyperlink 66" xfId="27886" hidden="1"/>
    <cellStyle name="Hyperlink 66" xfId="28122" hidden="1"/>
    <cellStyle name="Hyperlink 66" xfId="28349" hidden="1"/>
    <cellStyle name="Hyperlink 66" xfId="28585" hidden="1"/>
    <cellStyle name="Hyperlink 66" xfId="28804" hidden="1"/>
    <cellStyle name="Hyperlink 66" xfId="29173" hidden="1"/>
    <cellStyle name="Hyperlink 66" xfId="29392" hidden="1"/>
    <cellStyle name="Hyperlink 66" xfId="24532" hidden="1"/>
    <cellStyle name="Hyperlink 66" xfId="29803" hidden="1"/>
    <cellStyle name="Hyperlink 66" xfId="30011" hidden="1"/>
    <cellStyle name="Hyperlink 66" xfId="30205" hidden="1"/>
    <cellStyle name="Hyperlink 66" xfId="30414" hidden="1"/>
    <cellStyle name="Hyperlink 66" xfId="30622" hidden="1"/>
    <cellStyle name="Hyperlink 66" xfId="30831" hidden="1"/>
    <cellStyle name="Hyperlink 66" xfId="31037" hidden="1"/>
    <cellStyle name="Hyperlink 66" xfId="31246" hidden="1"/>
    <cellStyle name="Hyperlink 66" xfId="31452" hidden="1"/>
    <cellStyle name="Hyperlink 66" xfId="31797" hidden="1"/>
    <cellStyle name="Hyperlink 66" xfId="32004" hidden="1"/>
    <cellStyle name="Hyperlink 66" xfId="32472" hidden="1"/>
    <cellStyle name="Hyperlink 66" xfId="32685" hidden="1"/>
    <cellStyle name="Hyperlink 66" xfId="32881" hidden="1"/>
    <cellStyle name="Hyperlink 66" xfId="33095" hidden="1"/>
    <cellStyle name="Hyperlink 66" xfId="33310" hidden="1"/>
    <cellStyle name="Hyperlink 66" xfId="33525" hidden="1"/>
    <cellStyle name="Hyperlink 66" xfId="33738" hidden="1"/>
    <cellStyle name="Hyperlink 66" xfId="33953" hidden="1"/>
    <cellStyle name="Hyperlink 66" xfId="34162" hidden="1"/>
    <cellStyle name="Hyperlink 66" xfId="34513" hidden="1"/>
    <cellStyle name="Hyperlink 66" xfId="34724" hidden="1"/>
    <cellStyle name="Hyperlink 66" xfId="34928" hidden="1"/>
    <cellStyle name="Hyperlink 66" xfId="35136" hidden="1"/>
    <cellStyle name="Hyperlink 66" xfId="35330" hidden="1"/>
    <cellStyle name="Hyperlink 66" xfId="35537" hidden="1"/>
    <cellStyle name="Hyperlink 66" xfId="35745" hidden="1"/>
    <cellStyle name="Hyperlink 66" xfId="35953" hidden="1"/>
    <cellStyle name="Hyperlink 66" xfId="36160" hidden="1"/>
    <cellStyle name="Hyperlink 66" xfId="36368" hidden="1"/>
    <cellStyle name="Hyperlink 66" xfId="36575" hidden="1"/>
    <cellStyle name="Hyperlink 66" xfId="36921" hidden="1"/>
    <cellStyle name="Hyperlink 66" xfId="37128" hidden="1"/>
    <cellStyle name="Hyperlink 67" xfId="1121" hidden="1"/>
    <cellStyle name="Hyperlink 67" xfId="1356" hidden="1"/>
    <cellStyle name="Hyperlink 67" xfId="1560" hidden="1"/>
    <cellStyle name="Hyperlink 67" xfId="1806" hidden="1"/>
    <cellStyle name="Hyperlink 67" xfId="2054" hidden="1"/>
    <cellStyle name="Hyperlink 67" xfId="2301" hidden="1"/>
    <cellStyle name="Hyperlink 67" xfId="2539" hidden="1"/>
    <cellStyle name="Hyperlink 67" xfId="2786" hidden="1"/>
    <cellStyle name="Hyperlink 67" xfId="3013" hidden="1"/>
    <cellStyle name="Hyperlink 67" xfId="3394" hidden="1"/>
    <cellStyle name="Hyperlink 67" xfId="3619" hidden="1"/>
    <cellStyle name="Hyperlink 67" xfId="4663" hidden="1"/>
    <cellStyle name="Hyperlink 67" xfId="4896" hidden="1"/>
    <cellStyle name="Hyperlink 67" xfId="5100" hidden="1"/>
    <cellStyle name="Hyperlink 67" xfId="5343" hidden="1"/>
    <cellStyle name="Hyperlink 67" xfId="5588" hidden="1"/>
    <cellStyle name="Hyperlink 67" xfId="5831" hidden="1"/>
    <cellStyle name="Hyperlink 67" xfId="6067" hidden="1"/>
    <cellStyle name="Hyperlink 67" xfId="6312" hidden="1"/>
    <cellStyle name="Hyperlink 67" xfId="6538" hidden="1"/>
    <cellStyle name="Hyperlink 67" xfId="6917" hidden="1"/>
    <cellStyle name="Hyperlink 67" xfId="7140" hidden="1"/>
    <cellStyle name="Hyperlink 67" xfId="518" hidden="1"/>
    <cellStyle name="Hyperlink 67" xfId="7369" hidden="1"/>
    <cellStyle name="Hyperlink 67" xfId="7698" hidden="1"/>
    <cellStyle name="Hyperlink 67" xfId="7924" hidden="1"/>
    <cellStyle name="Hyperlink 67" xfId="8088" hidden="1"/>
    <cellStyle name="Hyperlink 67" xfId="8685" hidden="1"/>
    <cellStyle name="Hyperlink 67" xfId="8916" hidden="1"/>
    <cellStyle name="Hyperlink 67" xfId="9119" hidden="1"/>
    <cellStyle name="Hyperlink 67" xfId="9357" hidden="1"/>
    <cellStyle name="Hyperlink 67" xfId="9596" hidden="1"/>
    <cellStyle name="Hyperlink 67" xfId="9835" hidden="1"/>
    <cellStyle name="Hyperlink 67" xfId="10065" hidden="1"/>
    <cellStyle name="Hyperlink 67" xfId="10304" hidden="1"/>
    <cellStyle name="Hyperlink 67" xfId="10524" hidden="1"/>
    <cellStyle name="Hyperlink 67" xfId="10898" hidden="1"/>
    <cellStyle name="Hyperlink 67" xfId="11119" hidden="1"/>
    <cellStyle name="Hyperlink 67" xfId="5610" hidden="1"/>
    <cellStyle name="Hyperlink 67" xfId="11558" hidden="1"/>
    <cellStyle name="Hyperlink 67" xfId="11789" hidden="1"/>
    <cellStyle name="Hyperlink 67" xfId="11992" hidden="1"/>
    <cellStyle name="Hyperlink 67" xfId="12237" hidden="1"/>
    <cellStyle name="Hyperlink 67" xfId="12481" hidden="1"/>
    <cellStyle name="Hyperlink 67" xfId="12726" hidden="1"/>
    <cellStyle name="Hyperlink 67" xfId="12964" hidden="1"/>
    <cellStyle name="Hyperlink 67" xfId="13209" hidden="1"/>
    <cellStyle name="Hyperlink 67" xfId="13433" hidden="1"/>
    <cellStyle name="Hyperlink 67" xfId="13814" hidden="1"/>
    <cellStyle name="Hyperlink 67" xfId="14039" hidden="1"/>
    <cellStyle name="Hyperlink 67" xfId="14533" hidden="1"/>
    <cellStyle name="Hyperlink 67" xfId="14748" hidden="1"/>
    <cellStyle name="Hyperlink 67" xfId="14945" hidden="1"/>
    <cellStyle name="Hyperlink 67" xfId="15163" hidden="1"/>
    <cellStyle name="Hyperlink 67" xfId="15384" hidden="1"/>
    <cellStyle name="Hyperlink 67" xfId="15603" hidden="1"/>
    <cellStyle name="Hyperlink 67" xfId="15819" hidden="1"/>
    <cellStyle name="Hyperlink 67" xfId="16038" hidden="1"/>
    <cellStyle name="Hyperlink 67" xfId="16248" hidden="1"/>
    <cellStyle name="Hyperlink 67" xfId="16602" hidden="1"/>
    <cellStyle name="Hyperlink 67" xfId="16815" hidden="1"/>
    <cellStyle name="Hyperlink 67" xfId="17021" hidden="1"/>
    <cellStyle name="Hyperlink 67" xfId="17231" hidden="1"/>
    <cellStyle name="Hyperlink 67" xfId="17425" hidden="1"/>
    <cellStyle name="Hyperlink 67" xfId="17634" hidden="1"/>
    <cellStyle name="Hyperlink 67" xfId="17844" hidden="1"/>
    <cellStyle name="Hyperlink 67" xfId="18055" hidden="1"/>
    <cellStyle name="Hyperlink 67" xfId="18264" hidden="1"/>
    <cellStyle name="Hyperlink 67" xfId="18473" hidden="1"/>
    <cellStyle name="Hyperlink 67" xfId="18682" hidden="1"/>
    <cellStyle name="Hyperlink 67" xfId="19030" hidden="1"/>
    <cellStyle name="Hyperlink 67" xfId="19238" hidden="1"/>
    <cellStyle name="Hyperlink 67" xfId="19795" hidden="1"/>
    <cellStyle name="Hyperlink 67" xfId="20002" hidden="1"/>
    <cellStyle name="Hyperlink 67" xfId="20196" hidden="1"/>
    <cellStyle name="Hyperlink 67" xfId="20403" hidden="1"/>
    <cellStyle name="Hyperlink 67" xfId="20610" hidden="1"/>
    <cellStyle name="Hyperlink 67" xfId="20817" hidden="1"/>
    <cellStyle name="Hyperlink 67" xfId="21023" hidden="1"/>
    <cellStyle name="Hyperlink 67" xfId="21230" hidden="1"/>
    <cellStyle name="Hyperlink 67" xfId="21436" hidden="1"/>
    <cellStyle name="Hyperlink 67" xfId="21781" hidden="1"/>
    <cellStyle name="Hyperlink 67" xfId="21988" hidden="1"/>
    <cellStyle name="Hyperlink 67" xfId="23012" hidden="1"/>
    <cellStyle name="Hyperlink 67" xfId="23244" hidden="1"/>
    <cellStyle name="Hyperlink 67" xfId="23448" hidden="1"/>
    <cellStyle name="Hyperlink 67" xfId="23689" hidden="1"/>
    <cellStyle name="Hyperlink 67" xfId="23930" hidden="1"/>
    <cellStyle name="Hyperlink 67" xfId="24172" hidden="1"/>
    <cellStyle name="Hyperlink 67" xfId="24406" hidden="1"/>
    <cellStyle name="Hyperlink 67" xfId="24649" hidden="1"/>
    <cellStyle name="Hyperlink 67" xfId="24874" hidden="1"/>
    <cellStyle name="Hyperlink 67" xfId="25253" hidden="1"/>
    <cellStyle name="Hyperlink 67" xfId="25475" hidden="1"/>
    <cellStyle name="Hyperlink 67" xfId="546" hidden="1"/>
    <cellStyle name="Hyperlink 67" xfId="25703" hidden="1"/>
    <cellStyle name="Hyperlink 67" xfId="26029" hidden="1"/>
    <cellStyle name="Hyperlink 67" xfId="26255" hidden="1"/>
    <cellStyle name="Hyperlink 67" xfId="26419" hidden="1"/>
    <cellStyle name="Hyperlink 67" xfId="27003" hidden="1"/>
    <cellStyle name="Hyperlink 67" xfId="27214" hidden="1"/>
    <cellStyle name="Hyperlink 67" xfId="27417" hidden="1"/>
    <cellStyle name="Hyperlink 67" xfId="27652" hidden="1"/>
    <cellStyle name="Hyperlink 67" xfId="27888" hidden="1"/>
    <cellStyle name="Hyperlink 67" xfId="28124" hidden="1"/>
    <cellStyle name="Hyperlink 67" xfId="28351" hidden="1"/>
    <cellStyle name="Hyperlink 67" xfId="28587" hidden="1"/>
    <cellStyle name="Hyperlink 67" xfId="28806" hidden="1"/>
    <cellStyle name="Hyperlink 67" xfId="29175" hidden="1"/>
    <cellStyle name="Hyperlink 67" xfId="29394" hidden="1"/>
    <cellStyle name="Hyperlink 67" xfId="23951" hidden="1"/>
    <cellStyle name="Hyperlink 67" xfId="29805" hidden="1"/>
    <cellStyle name="Hyperlink 67" xfId="30013" hidden="1"/>
    <cellStyle name="Hyperlink 67" xfId="30207" hidden="1"/>
    <cellStyle name="Hyperlink 67" xfId="30416" hidden="1"/>
    <cellStyle name="Hyperlink 67" xfId="30624" hidden="1"/>
    <cellStyle name="Hyperlink 67" xfId="30833" hidden="1"/>
    <cellStyle name="Hyperlink 67" xfId="31039" hidden="1"/>
    <cellStyle name="Hyperlink 67" xfId="31248" hidden="1"/>
    <cellStyle name="Hyperlink 67" xfId="31454" hidden="1"/>
    <cellStyle name="Hyperlink 67" xfId="31799" hidden="1"/>
    <cellStyle name="Hyperlink 67" xfId="32006" hidden="1"/>
    <cellStyle name="Hyperlink 67" xfId="32474" hidden="1"/>
    <cellStyle name="Hyperlink 67" xfId="32687" hidden="1"/>
    <cellStyle name="Hyperlink 67" xfId="32883" hidden="1"/>
    <cellStyle name="Hyperlink 67" xfId="33097" hidden="1"/>
    <cellStyle name="Hyperlink 67" xfId="33312" hidden="1"/>
    <cellStyle name="Hyperlink 67" xfId="33527" hidden="1"/>
    <cellStyle name="Hyperlink 67" xfId="33740" hidden="1"/>
    <cellStyle name="Hyperlink 67" xfId="33955" hidden="1"/>
    <cellStyle name="Hyperlink 67" xfId="34164" hidden="1"/>
    <cellStyle name="Hyperlink 67" xfId="34515" hidden="1"/>
    <cellStyle name="Hyperlink 67" xfId="34726" hidden="1"/>
    <cellStyle name="Hyperlink 67" xfId="34930" hidden="1"/>
    <cellStyle name="Hyperlink 67" xfId="35138" hidden="1"/>
    <cellStyle name="Hyperlink 67" xfId="35332" hidden="1"/>
    <cellStyle name="Hyperlink 67" xfId="35539" hidden="1"/>
    <cellStyle name="Hyperlink 67" xfId="35747" hidden="1"/>
    <cellStyle name="Hyperlink 67" xfId="35955" hidden="1"/>
    <cellStyle name="Hyperlink 67" xfId="36162" hidden="1"/>
    <cellStyle name="Hyperlink 67" xfId="36370" hidden="1"/>
    <cellStyle name="Hyperlink 67" xfId="36577" hidden="1"/>
    <cellStyle name="Hyperlink 67" xfId="36923" hidden="1"/>
    <cellStyle name="Hyperlink 67" xfId="37130" hidden="1"/>
    <cellStyle name="Hyperlink 68" xfId="1123" hidden="1"/>
    <cellStyle name="Hyperlink 68" xfId="1358" hidden="1"/>
    <cellStyle name="Hyperlink 68" xfId="1562" hidden="1"/>
    <cellStyle name="Hyperlink 68" xfId="1808" hidden="1"/>
    <cellStyle name="Hyperlink 68" xfId="2056" hidden="1"/>
    <cellStyle name="Hyperlink 68" xfId="2303" hidden="1"/>
    <cellStyle name="Hyperlink 68" xfId="2541" hidden="1"/>
    <cellStyle name="Hyperlink 68" xfId="2788" hidden="1"/>
    <cellStyle name="Hyperlink 68" xfId="3015" hidden="1"/>
    <cellStyle name="Hyperlink 68" xfId="3396" hidden="1"/>
    <cellStyle name="Hyperlink 68" xfId="3621" hidden="1"/>
    <cellStyle name="Hyperlink 68" xfId="4665" hidden="1"/>
    <cellStyle name="Hyperlink 68" xfId="4898" hidden="1"/>
    <cellStyle name="Hyperlink 68" xfId="5102" hidden="1"/>
    <cellStyle name="Hyperlink 68" xfId="5345" hidden="1"/>
    <cellStyle name="Hyperlink 68" xfId="5590" hidden="1"/>
    <cellStyle name="Hyperlink 68" xfId="5833" hidden="1"/>
    <cellStyle name="Hyperlink 68" xfId="6069" hidden="1"/>
    <cellStyle name="Hyperlink 68" xfId="6314" hidden="1"/>
    <cellStyle name="Hyperlink 68" xfId="6540" hidden="1"/>
    <cellStyle name="Hyperlink 68" xfId="6919" hidden="1"/>
    <cellStyle name="Hyperlink 68" xfId="7142" hidden="1"/>
    <cellStyle name="Hyperlink 68" xfId="3801" hidden="1"/>
    <cellStyle name="Hyperlink 68" xfId="7371" hidden="1"/>
    <cellStyle name="Hyperlink 68" xfId="7700" hidden="1"/>
    <cellStyle name="Hyperlink 68" xfId="7926" hidden="1"/>
    <cellStyle name="Hyperlink 68" xfId="8090" hidden="1"/>
    <cellStyle name="Hyperlink 68" xfId="8687" hidden="1"/>
    <cellStyle name="Hyperlink 68" xfId="8918" hidden="1"/>
    <cellStyle name="Hyperlink 68" xfId="9121" hidden="1"/>
    <cellStyle name="Hyperlink 68" xfId="9359" hidden="1"/>
    <cellStyle name="Hyperlink 68" xfId="9598" hidden="1"/>
    <cellStyle name="Hyperlink 68" xfId="9837" hidden="1"/>
    <cellStyle name="Hyperlink 68" xfId="10067" hidden="1"/>
    <cellStyle name="Hyperlink 68" xfId="10306" hidden="1"/>
    <cellStyle name="Hyperlink 68" xfId="10526" hidden="1"/>
    <cellStyle name="Hyperlink 68" xfId="10900" hidden="1"/>
    <cellStyle name="Hyperlink 68" xfId="11121" hidden="1"/>
    <cellStyle name="Hyperlink 68" xfId="503" hidden="1"/>
    <cellStyle name="Hyperlink 68" xfId="11560" hidden="1"/>
    <cellStyle name="Hyperlink 68" xfId="11791" hidden="1"/>
    <cellStyle name="Hyperlink 68" xfId="11994" hidden="1"/>
    <cellStyle name="Hyperlink 68" xfId="12239" hidden="1"/>
    <cellStyle name="Hyperlink 68" xfId="12483" hidden="1"/>
    <cellStyle name="Hyperlink 68" xfId="12728" hidden="1"/>
    <cellStyle name="Hyperlink 68" xfId="12966" hidden="1"/>
    <cellStyle name="Hyperlink 68" xfId="13211" hidden="1"/>
    <cellStyle name="Hyperlink 68" xfId="13435" hidden="1"/>
    <cellStyle name="Hyperlink 68" xfId="13816" hidden="1"/>
    <cellStyle name="Hyperlink 68" xfId="14041" hidden="1"/>
    <cellStyle name="Hyperlink 68" xfId="14535" hidden="1"/>
    <cellStyle name="Hyperlink 68" xfId="14750" hidden="1"/>
    <cellStyle name="Hyperlink 68" xfId="14947" hidden="1"/>
    <cellStyle name="Hyperlink 68" xfId="15165" hidden="1"/>
    <cellStyle name="Hyperlink 68" xfId="15386" hidden="1"/>
    <cellStyle name="Hyperlink 68" xfId="15605" hidden="1"/>
    <cellStyle name="Hyperlink 68" xfId="15821" hidden="1"/>
    <cellStyle name="Hyperlink 68" xfId="16040" hidden="1"/>
    <cellStyle name="Hyperlink 68" xfId="16250" hidden="1"/>
    <cellStyle name="Hyperlink 68" xfId="16604" hidden="1"/>
    <cellStyle name="Hyperlink 68" xfId="16817" hidden="1"/>
    <cellStyle name="Hyperlink 68" xfId="17023" hidden="1"/>
    <cellStyle name="Hyperlink 68" xfId="17233" hidden="1"/>
    <cellStyle name="Hyperlink 68" xfId="17427" hidden="1"/>
    <cellStyle name="Hyperlink 68" xfId="17636" hidden="1"/>
    <cellStyle name="Hyperlink 68" xfId="17846" hidden="1"/>
    <cellStyle name="Hyperlink 68" xfId="18057" hidden="1"/>
    <cellStyle name="Hyperlink 68" xfId="18266" hidden="1"/>
    <cellStyle name="Hyperlink 68" xfId="18475" hidden="1"/>
    <cellStyle name="Hyperlink 68" xfId="18684" hidden="1"/>
    <cellStyle name="Hyperlink 68" xfId="19032" hidden="1"/>
    <cellStyle name="Hyperlink 68" xfId="19240" hidden="1"/>
    <cellStyle name="Hyperlink 68" xfId="19797" hidden="1"/>
    <cellStyle name="Hyperlink 68" xfId="20004" hidden="1"/>
    <cellStyle name="Hyperlink 68" xfId="20198" hidden="1"/>
    <cellStyle name="Hyperlink 68" xfId="20405" hidden="1"/>
    <cellStyle name="Hyperlink 68" xfId="20612" hidden="1"/>
    <cellStyle name="Hyperlink 68" xfId="20819" hidden="1"/>
    <cellStyle name="Hyperlink 68" xfId="21025" hidden="1"/>
    <cellStyle name="Hyperlink 68" xfId="21232" hidden="1"/>
    <cellStyle name="Hyperlink 68" xfId="21438" hidden="1"/>
    <cellStyle name="Hyperlink 68" xfId="21783" hidden="1"/>
    <cellStyle name="Hyperlink 68" xfId="21990" hidden="1"/>
    <cellStyle name="Hyperlink 68" xfId="23014" hidden="1"/>
    <cellStyle name="Hyperlink 68" xfId="23246" hidden="1"/>
    <cellStyle name="Hyperlink 68" xfId="23450" hidden="1"/>
    <cellStyle name="Hyperlink 68" xfId="23691" hidden="1"/>
    <cellStyle name="Hyperlink 68" xfId="23932" hidden="1"/>
    <cellStyle name="Hyperlink 68" xfId="24174" hidden="1"/>
    <cellStyle name="Hyperlink 68" xfId="24408" hidden="1"/>
    <cellStyle name="Hyperlink 68" xfId="24651" hidden="1"/>
    <cellStyle name="Hyperlink 68" xfId="24876" hidden="1"/>
    <cellStyle name="Hyperlink 68" xfId="25255" hidden="1"/>
    <cellStyle name="Hyperlink 68" xfId="25477" hidden="1"/>
    <cellStyle name="Hyperlink 68" xfId="22152" hidden="1"/>
    <cellStyle name="Hyperlink 68" xfId="25705" hidden="1"/>
    <cellStyle name="Hyperlink 68" xfId="26031" hidden="1"/>
    <cellStyle name="Hyperlink 68" xfId="26257" hidden="1"/>
    <cellStyle name="Hyperlink 68" xfId="26421" hidden="1"/>
    <cellStyle name="Hyperlink 68" xfId="27005" hidden="1"/>
    <cellStyle name="Hyperlink 68" xfId="27216" hidden="1"/>
    <cellStyle name="Hyperlink 68" xfId="27419" hidden="1"/>
    <cellStyle name="Hyperlink 68" xfId="27654" hidden="1"/>
    <cellStyle name="Hyperlink 68" xfId="27890" hidden="1"/>
    <cellStyle name="Hyperlink 68" xfId="28126" hidden="1"/>
    <cellStyle name="Hyperlink 68" xfId="28353" hidden="1"/>
    <cellStyle name="Hyperlink 68" xfId="28589" hidden="1"/>
    <cellStyle name="Hyperlink 68" xfId="28808" hidden="1"/>
    <cellStyle name="Hyperlink 68" xfId="29177" hidden="1"/>
    <cellStyle name="Hyperlink 68" xfId="29396" hidden="1"/>
    <cellStyle name="Hyperlink 68" xfId="557" hidden="1"/>
    <cellStyle name="Hyperlink 68" xfId="29807" hidden="1"/>
    <cellStyle name="Hyperlink 68" xfId="30015" hidden="1"/>
    <cellStyle name="Hyperlink 68" xfId="30209" hidden="1"/>
    <cellStyle name="Hyperlink 68" xfId="30418" hidden="1"/>
    <cellStyle name="Hyperlink 68" xfId="30626" hidden="1"/>
    <cellStyle name="Hyperlink 68" xfId="30835" hidden="1"/>
    <cellStyle name="Hyperlink 68" xfId="31041" hidden="1"/>
    <cellStyle name="Hyperlink 68" xfId="31250" hidden="1"/>
    <cellStyle name="Hyperlink 68" xfId="31456" hidden="1"/>
    <cellStyle name="Hyperlink 68" xfId="31801" hidden="1"/>
    <cellStyle name="Hyperlink 68" xfId="32008" hidden="1"/>
    <cellStyle name="Hyperlink 68" xfId="32476" hidden="1"/>
    <cellStyle name="Hyperlink 68" xfId="32689" hidden="1"/>
    <cellStyle name="Hyperlink 68" xfId="32885" hidden="1"/>
    <cellStyle name="Hyperlink 68" xfId="33099" hidden="1"/>
    <cellStyle name="Hyperlink 68" xfId="33314" hidden="1"/>
    <cellStyle name="Hyperlink 68" xfId="33529" hidden="1"/>
    <cellStyle name="Hyperlink 68" xfId="33742" hidden="1"/>
    <cellStyle name="Hyperlink 68" xfId="33957" hidden="1"/>
    <cellStyle name="Hyperlink 68" xfId="34166" hidden="1"/>
    <cellStyle name="Hyperlink 68" xfId="34517" hidden="1"/>
    <cellStyle name="Hyperlink 68" xfId="34728" hidden="1"/>
    <cellStyle name="Hyperlink 68" xfId="34932" hidden="1"/>
    <cellStyle name="Hyperlink 68" xfId="35140" hidden="1"/>
    <cellStyle name="Hyperlink 68" xfId="35334" hidden="1"/>
    <cellStyle name="Hyperlink 68" xfId="35541" hidden="1"/>
    <cellStyle name="Hyperlink 68" xfId="35749" hidden="1"/>
    <cellStyle name="Hyperlink 68" xfId="35957" hidden="1"/>
    <cellStyle name="Hyperlink 68" xfId="36164" hidden="1"/>
    <cellStyle name="Hyperlink 68" xfId="36372" hidden="1"/>
    <cellStyle name="Hyperlink 68" xfId="36579" hidden="1"/>
    <cellStyle name="Hyperlink 68" xfId="36925" hidden="1"/>
    <cellStyle name="Hyperlink 68" xfId="37132" hidden="1"/>
    <cellStyle name="Hyperlink 69" xfId="1125" hidden="1"/>
    <cellStyle name="Hyperlink 69" xfId="1360" hidden="1"/>
    <cellStyle name="Hyperlink 69" xfId="1564" hidden="1"/>
    <cellStyle name="Hyperlink 69" xfId="1810" hidden="1"/>
    <cellStyle name="Hyperlink 69" xfId="2058" hidden="1"/>
    <cellStyle name="Hyperlink 69" xfId="2305" hidden="1"/>
    <cellStyle name="Hyperlink 69" xfId="2543" hidden="1"/>
    <cellStyle name="Hyperlink 69" xfId="2790" hidden="1"/>
    <cellStyle name="Hyperlink 69" xfId="3017" hidden="1"/>
    <cellStyle name="Hyperlink 69" xfId="3398" hidden="1"/>
    <cellStyle name="Hyperlink 69" xfId="3623" hidden="1"/>
    <cellStyle name="Hyperlink 69" xfId="4667" hidden="1"/>
    <cellStyle name="Hyperlink 69" xfId="4900" hidden="1"/>
    <cellStyle name="Hyperlink 69" xfId="5104" hidden="1"/>
    <cellStyle name="Hyperlink 69" xfId="5347" hidden="1"/>
    <cellStyle name="Hyperlink 69" xfId="5592" hidden="1"/>
    <cellStyle name="Hyperlink 69" xfId="5835" hidden="1"/>
    <cellStyle name="Hyperlink 69" xfId="6071" hidden="1"/>
    <cellStyle name="Hyperlink 69" xfId="6316" hidden="1"/>
    <cellStyle name="Hyperlink 69" xfId="6542" hidden="1"/>
    <cellStyle name="Hyperlink 69" xfId="6921" hidden="1"/>
    <cellStyle name="Hyperlink 69" xfId="7144" hidden="1"/>
    <cellStyle name="Hyperlink 69" xfId="3799" hidden="1"/>
    <cellStyle name="Hyperlink 69" xfId="7373" hidden="1"/>
    <cellStyle name="Hyperlink 69" xfId="7702" hidden="1"/>
    <cellStyle name="Hyperlink 69" xfId="7928" hidden="1"/>
    <cellStyle name="Hyperlink 69" xfId="8092" hidden="1"/>
    <cellStyle name="Hyperlink 69" xfId="8689" hidden="1"/>
    <cellStyle name="Hyperlink 69" xfId="8920" hidden="1"/>
    <cellStyle name="Hyperlink 69" xfId="9123" hidden="1"/>
    <cellStyle name="Hyperlink 69" xfId="9361" hidden="1"/>
    <cellStyle name="Hyperlink 69" xfId="9600" hidden="1"/>
    <cellStyle name="Hyperlink 69" xfId="9839" hidden="1"/>
    <cellStyle name="Hyperlink 69" xfId="10069" hidden="1"/>
    <cellStyle name="Hyperlink 69" xfId="10308" hidden="1"/>
    <cellStyle name="Hyperlink 69" xfId="10528" hidden="1"/>
    <cellStyle name="Hyperlink 69" xfId="10902" hidden="1"/>
    <cellStyle name="Hyperlink 69" xfId="11123" hidden="1"/>
    <cellStyle name="Hyperlink 69" xfId="4105" hidden="1"/>
    <cellStyle name="Hyperlink 69" xfId="11562" hidden="1"/>
    <cellStyle name="Hyperlink 69" xfId="11793" hidden="1"/>
    <cellStyle name="Hyperlink 69" xfId="11996" hidden="1"/>
    <cellStyle name="Hyperlink 69" xfId="12241" hidden="1"/>
    <cellStyle name="Hyperlink 69" xfId="12485" hidden="1"/>
    <cellStyle name="Hyperlink 69" xfId="12730" hidden="1"/>
    <cellStyle name="Hyperlink 69" xfId="12968" hidden="1"/>
    <cellStyle name="Hyperlink 69" xfId="13213" hidden="1"/>
    <cellStyle name="Hyperlink 69" xfId="13437" hidden="1"/>
    <cellStyle name="Hyperlink 69" xfId="13818" hidden="1"/>
    <cellStyle name="Hyperlink 69" xfId="14043" hidden="1"/>
    <cellStyle name="Hyperlink 69" xfId="14537" hidden="1"/>
    <cellStyle name="Hyperlink 69" xfId="14752" hidden="1"/>
    <cellStyle name="Hyperlink 69" xfId="14949" hidden="1"/>
    <cellStyle name="Hyperlink 69" xfId="15167" hidden="1"/>
    <cellStyle name="Hyperlink 69" xfId="15388" hidden="1"/>
    <cellStyle name="Hyperlink 69" xfId="15607" hidden="1"/>
    <cellStyle name="Hyperlink 69" xfId="15823" hidden="1"/>
    <cellStyle name="Hyperlink 69" xfId="16042" hidden="1"/>
    <cellStyle name="Hyperlink 69" xfId="16252" hidden="1"/>
    <cellStyle name="Hyperlink 69" xfId="16606" hidden="1"/>
    <cellStyle name="Hyperlink 69" xfId="16819" hidden="1"/>
    <cellStyle name="Hyperlink 69" xfId="17025" hidden="1"/>
    <cellStyle name="Hyperlink 69" xfId="17235" hidden="1"/>
    <cellStyle name="Hyperlink 69" xfId="17429" hidden="1"/>
    <cellStyle name="Hyperlink 69" xfId="17638" hidden="1"/>
    <cellStyle name="Hyperlink 69" xfId="17848" hidden="1"/>
    <cellStyle name="Hyperlink 69" xfId="18059" hidden="1"/>
    <cellStyle name="Hyperlink 69" xfId="18268" hidden="1"/>
    <cellStyle name="Hyperlink 69" xfId="18477" hidden="1"/>
    <cellStyle name="Hyperlink 69" xfId="18686" hidden="1"/>
    <cellStyle name="Hyperlink 69" xfId="19034" hidden="1"/>
    <cellStyle name="Hyperlink 69" xfId="19242" hidden="1"/>
    <cellStyle name="Hyperlink 69" xfId="19799" hidden="1"/>
    <cellStyle name="Hyperlink 69" xfId="20006" hidden="1"/>
    <cellStyle name="Hyperlink 69" xfId="20200" hidden="1"/>
    <cellStyle name="Hyperlink 69" xfId="20407" hidden="1"/>
    <cellStyle name="Hyperlink 69" xfId="20614" hidden="1"/>
    <cellStyle name="Hyperlink 69" xfId="20821" hidden="1"/>
    <cellStyle name="Hyperlink 69" xfId="21027" hidden="1"/>
    <cellStyle name="Hyperlink 69" xfId="21234" hidden="1"/>
    <cellStyle name="Hyperlink 69" xfId="21440" hidden="1"/>
    <cellStyle name="Hyperlink 69" xfId="21785" hidden="1"/>
    <cellStyle name="Hyperlink 69" xfId="21992" hidden="1"/>
    <cellStyle name="Hyperlink 69" xfId="23016" hidden="1"/>
    <cellStyle name="Hyperlink 69" xfId="23248" hidden="1"/>
    <cellStyle name="Hyperlink 69" xfId="23452" hidden="1"/>
    <cellStyle name="Hyperlink 69" xfId="23693" hidden="1"/>
    <cellStyle name="Hyperlink 69" xfId="23934" hidden="1"/>
    <cellStyle name="Hyperlink 69" xfId="24176" hidden="1"/>
    <cellStyle name="Hyperlink 69" xfId="24410" hidden="1"/>
    <cellStyle name="Hyperlink 69" xfId="24653" hidden="1"/>
    <cellStyle name="Hyperlink 69" xfId="24878" hidden="1"/>
    <cellStyle name="Hyperlink 69" xfId="25257" hidden="1"/>
    <cellStyle name="Hyperlink 69" xfId="25479" hidden="1"/>
    <cellStyle name="Hyperlink 69" xfId="22150" hidden="1"/>
    <cellStyle name="Hyperlink 69" xfId="25707" hidden="1"/>
    <cellStyle name="Hyperlink 69" xfId="26033" hidden="1"/>
    <cellStyle name="Hyperlink 69" xfId="26259" hidden="1"/>
    <cellStyle name="Hyperlink 69" xfId="26423" hidden="1"/>
    <cellStyle name="Hyperlink 69" xfId="27007" hidden="1"/>
    <cellStyle name="Hyperlink 69" xfId="27218" hidden="1"/>
    <cellStyle name="Hyperlink 69" xfId="27421" hidden="1"/>
    <cellStyle name="Hyperlink 69" xfId="27656" hidden="1"/>
    <cellStyle name="Hyperlink 69" xfId="27892" hidden="1"/>
    <cellStyle name="Hyperlink 69" xfId="28128" hidden="1"/>
    <cellStyle name="Hyperlink 69" xfId="28355" hidden="1"/>
    <cellStyle name="Hyperlink 69" xfId="28591" hidden="1"/>
    <cellStyle name="Hyperlink 69" xfId="28810" hidden="1"/>
    <cellStyle name="Hyperlink 69" xfId="29179" hidden="1"/>
    <cellStyle name="Hyperlink 69" xfId="29398" hidden="1"/>
    <cellStyle name="Hyperlink 69" xfId="22454" hidden="1"/>
    <cellStyle name="Hyperlink 69" xfId="29809" hidden="1"/>
    <cellStyle name="Hyperlink 69" xfId="30017" hidden="1"/>
    <cellStyle name="Hyperlink 69" xfId="30211" hidden="1"/>
    <cellStyle name="Hyperlink 69" xfId="30420" hidden="1"/>
    <cellStyle name="Hyperlink 69" xfId="30628" hidden="1"/>
    <cellStyle name="Hyperlink 69" xfId="30837" hidden="1"/>
    <cellStyle name="Hyperlink 69" xfId="31043" hidden="1"/>
    <cellStyle name="Hyperlink 69" xfId="31252" hidden="1"/>
    <cellStyle name="Hyperlink 69" xfId="31458" hidden="1"/>
    <cellStyle name="Hyperlink 69" xfId="31803" hidden="1"/>
    <cellStyle name="Hyperlink 69" xfId="32010" hidden="1"/>
    <cellStyle name="Hyperlink 69" xfId="32478" hidden="1"/>
    <cellStyle name="Hyperlink 69" xfId="32691" hidden="1"/>
    <cellStyle name="Hyperlink 69" xfId="32887" hidden="1"/>
    <cellStyle name="Hyperlink 69" xfId="33101" hidden="1"/>
    <cellStyle name="Hyperlink 69" xfId="33316" hidden="1"/>
    <cellStyle name="Hyperlink 69" xfId="33531" hidden="1"/>
    <cellStyle name="Hyperlink 69" xfId="33744" hidden="1"/>
    <cellStyle name="Hyperlink 69" xfId="33959" hidden="1"/>
    <cellStyle name="Hyperlink 69" xfId="34168" hidden="1"/>
    <cellStyle name="Hyperlink 69" xfId="34519" hidden="1"/>
    <cellStyle name="Hyperlink 69" xfId="34730" hidden="1"/>
    <cellStyle name="Hyperlink 69" xfId="34934" hidden="1"/>
    <cellStyle name="Hyperlink 69" xfId="35142" hidden="1"/>
    <cellStyle name="Hyperlink 69" xfId="35336" hidden="1"/>
    <cellStyle name="Hyperlink 69" xfId="35543" hidden="1"/>
    <cellStyle name="Hyperlink 69" xfId="35751" hidden="1"/>
    <cellStyle name="Hyperlink 69" xfId="35959" hidden="1"/>
    <cellStyle name="Hyperlink 69" xfId="36166" hidden="1"/>
    <cellStyle name="Hyperlink 69" xfId="36374" hidden="1"/>
    <cellStyle name="Hyperlink 69" xfId="36581" hidden="1"/>
    <cellStyle name="Hyperlink 69" xfId="36927" hidden="1"/>
    <cellStyle name="Hyperlink 69" xfId="37134" hidden="1"/>
    <cellStyle name="Hyperlink 7" xfId="628" hidden="1"/>
    <cellStyle name="Hyperlink 7" xfId="1235" hidden="1"/>
    <cellStyle name="Hyperlink 7" xfId="913" hidden="1"/>
    <cellStyle name="Hyperlink 7" xfId="1677" hidden="1"/>
    <cellStyle name="Hyperlink 7" xfId="1925" hidden="1"/>
    <cellStyle name="Hyperlink 7" xfId="2172" hidden="1"/>
    <cellStyle name="Hyperlink 7" xfId="2410" hidden="1"/>
    <cellStyle name="Hyperlink 7" xfId="2657" hidden="1"/>
    <cellStyle name="Hyperlink 7" xfId="2893" hidden="1"/>
    <cellStyle name="Hyperlink 7" xfId="3265" hidden="1"/>
    <cellStyle name="Hyperlink 7" xfId="3490" hidden="1"/>
    <cellStyle name="Hyperlink 7" xfId="4174" hidden="1"/>
    <cellStyle name="Hyperlink 7" xfId="4775" hidden="1"/>
    <cellStyle name="Hyperlink 7" xfId="4457" hidden="1"/>
    <cellStyle name="Hyperlink 7" xfId="5215" hidden="1"/>
    <cellStyle name="Hyperlink 7" xfId="5459" hidden="1"/>
    <cellStyle name="Hyperlink 7" xfId="5702" hidden="1"/>
    <cellStyle name="Hyperlink 7" xfId="5938" hidden="1"/>
    <cellStyle name="Hyperlink 7" xfId="6183" hidden="1"/>
    <cellStyle name="Hyperlink 7" xfId="6418" hidden="1"/>
    <cellStyle name="Hyperlink 7" xfId="6789" hidden="1"/>
    <cellStyle name="Hyperlink 7" xfId="7012" hidden="1"/>
    <cellStyle name="Hyperlink 7" xfId="3917" hidden="1"/>
    <cellStyle name="Hyperlink 7" xfId="7245" hidden="1"/>
    <cellStyle name="Hyperlink 7" xfId="7569" hidden="1"/>
    <cellStyle name="Hyperlink 7" xfId="7795" hidden="1"/>
    <cellStyle name="Hyperlink 7" xfId="6755" hidden="1"/>
    <cellStyle name="Hyperlink 7" xfId="8237" hidden="1"/>
    <cellStyle name="Hyperlink 7" xfId="8795" hidden="1"/>
    <cellStyle name="Hyperlink 7" xfId="8507" hidden="1"/>
    <cellStyle name="Hyperlink 7" xfId="9229" hidden="1"/>
    <cellStyle name="Hyperlink 7" xfId="9469" hidden="1"/>
    <cellStyle name="Hyperlink 7" xfId="9707" hidden="1"/>
    <cellStyle name="Hyperlink 7" xfId="9937" hidden="1"/>
    <cellStyle name="Hyperlink 7" xfId="10177" hidden="1"/>
    <cellStyle name="Hyperlink 7" xfId="10404" hidden="1"/>
    <cellStyle name="Hyperlink 7" xfId="10770" hidden="1"/>
    <cellStyle name="Hyperlink 7" xfId="10991" hidden="1"/>
    <cellStyle name="Hyperlink 7" xfId="10078" hidden="1"/>
    <cellStyle name="Hyperlink 7" xfId="7807" hidden="1"/>
    <cellStyle name="Hyperlink 7" xfId="11669" hidden="1"/>
    <cellStyle name="Hyperlink 7" xfId="11380" hidden="1"/>
    <cellStyle name="Hyperlink 7" xfId="12108" hidden="1"/>
    <cellStyle name="Hyperlink 7" xfId="12352" hidden="1"/>
    <cellStyle name="Hyperlink 7" xfId="12597" hidden="1"/>
    <cellStyle name="Hyperlink 7" xfId="12835" hidden="1"/>
    <cellStyle name="Hyperlink 7" xfId="13080" hidden="1"/>
    <cellStyle name="Hyperlink 7" xfId="13313" hidden="1"/>
    <cellStyle name="Hyperlink 7" xfId="13685" hidden="1"/>
    <cellStyle name="Hyperlink 7" xfId="13910" hidden="1"/>
    <cellStyle name="Hyperlink 7" xfId="9209" hidden="1"/>
    <cellStyle name="Hyperlink 7" xfId="14628" hidden="1"/>
    <cellStyle name="Hyperlink 7" xfId="14384" hidden="1"/>
    <cellStyle name="Hyperlink 7" xfId="15041" hidden="1"/>
    <cellStyle name="Hyperlink 7" xfId="15261" hidden="1"/>
    <cellStyle name="Hyperlink 7" xfId="15481" hidden="1"/>
    <cellStyle name="Hyperlink 7" xfId="15697" hidden="1"/>
    <cellStyle name="Hyperlink 7" xfId="15915" hidden="1"/>
    <cellStyle name="Hyperlink 7" xfId="16128" hidden="1"/>
    <cellStyle name="Hyperlink 7" xfId="16479" hidden="1"/>
    <cellStyle name="Hyperlink 7" xfId="16693" hidden="1"/>
    <cellStyle name="Hyperlink 7" xfId="14393" hidden="1"/>
    <cellStyle name="Hyperlink 7" xfId="17111" hidden="1"/>
    <cellStyle name="Hyperlink 7" xfId="10077" hidden="1"/>
    <cellStyle name="Hyperlink 7" xfId="17514" hidden="1"/>
    <cellStyle name="Hyperlink 7" xfId="17724" hidden="1"/>
    <cellStyle name="Hyperlink 7" xfId="17935" hidden="1"/>
    <cellStyle name="Hyperlink 7" xfId="18144" hidden="1"/>
    <cellStyle name="Hyperlink 7" xfId="18353" hidden="1"/>
    <cellStyle name="Hyperlink 7" xfId="18562" hidden="1"/>
    <cellStyle name="Hyperlink 7" xfId="18909" hidden="1"/>
    <cellStyle name="Hyperlink 7" xfId="19118" hidden="1"/>
    <cellStyle name="Hyperlink 7" xfId="19399" hidden="1"/>
    <cellStyle name="Hyperlink 7" xfId="19882" hidden="1"/>
    <cellStyle name="Hyperlink 7" xfId="19662" hidden="1"/>
    <cellStyle name="Hyperlink 7" xfId="20283" hidden="1"/>
    <cellStyle name="Hyperlink 7" xfId="20490" hidden="1"/>
    <cellStyle name="Hyperlink 7" xfId="20697" hidden="1"/>
    <cellStyle name="Hyperlink 7" xfId="20903" hidden="1"/>
    <cellStyle name="Hyperlink 7" xfId="21110" hidden="1"/>
    <cellStyle name="Hyperlink 7" xfId="21316" hidden="1"/>
    <cellStyle name="Hyperlink 7" xfId="21661" hidden="1"/>
    <cellStyle name="Hyperlink 7" xfId="21868" hidden="1"/>
    <cellStyle name="Hyperlink 7" xfId="22523" hidden="1"/>
    <cellStyle name="Hyperlink 7" xfId="23123" hidden="1"/>
    <cellStyle name="Hyperlink 7" xfId="22806" hidden="1"/>
    <cellStyle name="Hyperlink 7" xfId="23561" hidden="1"/>
    <cellStyle name="Hyperlink 7" xfId="23802" hidden="1"/>
    <cellStyle name="Hyperlink 7" xfId="24043" hidden="1"/>
    <cellStyle name="Hyperlink 7" xfId="24278" hidden="1"/>
    <cellStyle name="Hyperlink 7" xfId="24520" hidden="1"/>
    <cellStyle name="Hyperlink 7" xfId="24754" hidden="1"/>
    <cellStyle name="Hyperlink 7" xfId="25125" hidden="1"/>
    <cellStyle name="Hyperlink 7" xfId="25347" hidden="1"/>
    <cellStyle name="Hyperlink 7" xfId="22268" hidden="1"/>
    <cellStyle name="Hyperlink 7" xfId="25579" hidden="1"/>
    <cellStyle name="Hyperlink 7" xfId="25900" hidden="1"/>
    <cellStyle name="Hyperlink 7" xfId="26126" hidden="1"/>
    <cellStyle name="Hyperlink 7" xfId="25091" hidden="1"/>
    <cellStyle name="Hyperlink 7" xfId="26567" hidden="1"/>
    <cellStyle name="Hyperlink 7" xfId="27093" hidden="1"/>
    <cellStyle name="Hyperlink 7" xfId="26837" hidden="1"/>
    <cellStyle name="Hyperlink 7" xfId="27525" hidden="1"/>
    <cellStyle name="Hyperlink 7" xfId="27762" hidden="1"/>
    <cellStyle name="Hyperlink 7" xfId="27997" hidden="1"/>
    <cellStyle name="Hyperlink 7" xfId="28224" hidden="1"/>
    <cellStyle name="Hyperlink 7" xfId="28462" hidden="1"/>
    <cellStyle name="Hyperlink 7" xfId="28686" hidden="1"/>
    <cellStyle name="Hyperlink 7" xfId="29049" hidden="1"/>
    <cellStyle name="Hyperlink 7" xfId="29267" hidden="1"/>
    <cellStyle name="Hyperlink 7" xfId="28364" hidden="1"/>
    <cellStyle name="Hyperlink 7" xfId="26138" hidden="1"/>
    <cellStyle name="Hyperlink 7" xfId="29893" hidden="1"/>
    <cellStyle name="Hyperlink 7" xfId="29651" hidden="1"/>
    <cellStyle name="Hyperlink 7" xfId="30296" hidden="1"/>
    <cellStyle name="Hyperlink 7" xfId="30504" hidden="1"/>
    <cellStyle name="Hyperlink 7" xfId="30713" hidden="1"/>
    <cellStyle name="Hyperlink 7" xfId="30919" hidden="1"/>
    <cellStyle name="Hyperlink 7" xfId="31128" hidden="1"/>
    <cellStyle name="Hyperlink 7" xfId="31334" hidden="1"/>
    <cellStyle name="Hyperlink 7" xfId="31679" hidden="1"/>
    <cellStyle name="Hyperlink 7" xfId="31886" hidden="1"/>
    <cellStyle name="Hyperlink 7" xfId="27507" hidden="1"/>
    <cellStyle name="Hyperlink 7" xfId="32567" hidden="1"/>
    <cellStyle name="Hyperlink 7" xfId="32333" hidden="1"/>
    <cellStyle name="Hyperlink 7" xfId="32976" hidden="1"/>
    <cellStyle name="Hyperlink 7" xfId="33191" hidden="1"/>
    <cellStyle name="Hyperlink 7" xfId="33406" hidden="1"/>
    <cellStyle name="Hyperlink 7" xfId="33619" hidden="1"/>
    <cellStyle name="Hyperlink 7" xfId="33833" hidden="1"/>
    <cellStyle name="Hyperlink 7" xfId="34044" hidden="1"/>
    <cellStyle name="Hyperlink 7" xfId="34393" hidden="1"/>
    <cellStyle name="Hyperlink 7" xfId="34605" hidden="1"/>
    <cellStyle name="Hyperlink 7" xfId="32338" hidden="1"/>
    <cellStyle name="Hyperlink 7" xfId="35018" hidden="1"/>
    <cellStyle name="Hyperlink 7" xfId="28363" hidden="1"/>
    <cellStyle name="Hyperlink 7" xfId="35419" hidden="1"/>
    <cellStyle name="Hyperlink 7" xfId="35627" hidden="1"/>
    <cellStyle name="Hyperlink 7" xfId="35835" hidden="1"/>
    <cellStyle name="Hyperlink 7" xfId="36042" hidden="1"/>
    <cellStyle name="Hyperlink 7" xfId="36250" hidden="1"/>
    <cellStyle name="Hyperlink 7" xfId="36457" hidden="1"/>
    <cellStyle name="Hyperlink 7" xfId="36803" hidden="1"/>
    <cellStyle name="Hyperlink 7" xfId="37010" hidden="1"/>
    <cellStyle name="Hyperlink 70" xfId="1127" hidden="1"/>
    <cellStyle name="Hyperlink 70" xfId="1362" hidden="1"/>
    <cellStyle name="Hyperlink 70" xfId="1566" hidden="1"/>
    <cellStyle name="Hyperlink 70" xfId="1812" hidden="1"/>
    <cellStyle name="Hyperlink 70" xfId="2060" hidden="1"/>
    <cellStyle name="Hyperlink 70" xfId="2307" hidden="1"/>
    <cellStyle name="Hyperlink 70" xfId="2545" hidden="1"/>
    <cellStyle name="Hyperlink 70" xfId="2792" hidden="1"/>
    <cellStyle name="Hyperlink 70" xfId="3019" hidden="1"/>
    <cellStyle name="Hyperlink 70" xfId="3400" hidden="1"/>
    <cellStyle name="Hyperlink 70" xfId="3625" hidden="1"/>
    <cellStyle name="Hyperlink 70" xfId="4669" hidden="1"/>
    <cellStyle name="Hyperlink 70" xfId="4902" hidden="1"/>
    <cellStyle name="Hyperlink 70" xfId="5106" hidden="1"/>
    <cellStyle name="Hyperlink 70" xfId="5349" hidden="1"/>
    <cellStyle name="Hyperlink 70" xfId="5594" hidden="1"/>
    <cellStyle name="Hyperlink 70" xfId="5837" hidden="1"/>
    <cellStyle name="Hyperlink 70" xfId="6073" hidden="1"/>
    <cellStyle name="Hyperlink 70" xfId="6318" hidden="1"/>
    <cellStyle name="Hyperlink 70" xfId="6544" hidden="1"/>
    <cellStyle name="Hyperlink 70" xfId="6923" hidden="1"/>
    <cellStyle name="Hyperlink 70" xfId="7146" hidden="1"/>
    <cellStyle name="Hyperlink 70" xfId="3797" hidden="1"/>
    <cellStyle name="Hyperlink 70" xfId="7375" hidden="1"/>
    <cellStyle name="Hyperlink 70" xfId="7704" hidden="1"/>
    <cellStyle name="Hyperlink 70" xfId="7930" hidden="1"/>
    <cellStyle name="Hyperlink 70" xfId="8094" hidden="1"/>
    <cellStyle name="Hyperlink 70" xfId="8691" hidden="1"/>
    <cellStyle name="Hyperlink 70" xfId="8922" hidden="1"/>
    <cellStyle name="Hyperlink 70" xfId="9125" hidden="1"/>
    <cellStyle name="Hyperlink 70" xfId="9363" hidden="1"/>
    <cellStyle name="Hyperlink 70" xfId="9602" hidden="1"/>
    <cellStyle name="Hyperlink 70" xfId="9841" hidden="1"/>
    <cellStyle name="Hyperlink 70" xfId="10071" hidden="1"/>
    <cellStyle name="Hyperlink 70" xfId="10310" hidden="1"/>
    <cellStyle name="Hyperlink 70" xfId="10530" hidden="1"/>
    <cellStyle name="Hyperlink 70" xfId="10904" hidden="1"/>
    <cellStyle name="Hyperlink 70" xfId="11125" hidden="1"/>
    <cellStyle name="Hyperlink 70" xfId="4041" hidden="1"/>
    <cellStyle name="Hyperlink 70" xfId="11564" hidden="1"/>
    <cellStyle name="Hyperlink 70" xfId="11795" hidden="1"/>
    <cellStyle name="Hyperlink 70" xfId="11998" hidden="1"/>
    <cellStyle name="Hyperlink 70" xfId="12243" hidden="1"/>
    <cellStyle name="Hyperlink 70" xfId="12487" hidden="1"/>
    <cellStyle name="Hyperlink 70" xfId="12732" hidden="1"/>
    <cellStyle name="Hyperlink 70" xfId="12970" hidden="1"/>
    <cellStyle name="Hyperlink 70" xfId="13215" hidden="1"/>
    <cellStyle name="Hyperlink 70" xfId="13439" hidden="1"/>
    <cellStyle name="Hyperlink 70" xfId="13820" hidden="1"/>
    <cellStyle name="Hyperlink 70" xfId="14045" hidden="1"/>
    <cellStyle name="Hyperlink 70" xfId="14539" hidden="1"/>
    <cellStyle name="Hyperlink 70" xfId="14754" hidden="1"/>
    <cellStyle name="Hyperlink 70" xfId="14951" hidden="1"/>
    <cellStyle name="Hyperlink 70" xfId="15169" hidden="1"/>
    <cellStyle name="Hyperlink 70" xfId="15390" hidden="1"/>
    <cellStyle name="Hyperlink 70" xfId="15609" hidden="1"/>
    <cellStyle name="Hyperlink 70" xfId="15825" hidden="1"/>
    <cellStyle name="Hyperlink 70" xfId="16044" hidden="1"/>
    <cellStyle name="Hyperlink 70" xfId="16254" hidden="1"/>
    <cellStyle name="Hyperlink 70" xfId="16608" hidden="1"/>
    <cellStyle name="Hyperlink 70" xfId="16821" hidden="1"/>
    <cellStyle name="Hyperlink 70" xfId="17027" hidden="1"/>
    <cellStyle name="Hyperlink 70" xfId="17237" hidden="1"/>
    <cellStyle name="Hyperlink 70" xfId="17431" hidden="1"/>
    <cellStyle name="Hyperlink 70" xfId="17640" hidden="1"/>
    <cellStyle name="Hyperlink 70" xfId="17850" hidden="1"/>
    <cellStyle name="Hyperlink 70" xfId="18061" hidden="1"/>
    <cellStyle name="Hyperlink 70" xfId="18270" hidden="1"/>
    <cellStyle name="Hyperlink 70" xfId="18479" hidden="1"/>
    <cellStyle name="Hyperlink 70" xfId="18688" hidden="1"/>
    <cellStyle name="Hyperlink 70" xfId="19036" hidden="1"/>
    <cellStyle name="Hyperlink 70" xfId="19244" hidden="1"/>
    <cellStyle name="Hyperlink 70" xfId="19801" hidden="1"/>
    <cellStyle name="Hyperlink 70" xfId="20008" hidden="1"/>
    <cellStyle name="Hyperlink 70" xfId="20202" hidden="1"/>
    <cellStyle name="Hyperlink 70" xfId="20409" hidden="1"/>
    <cellStyle name="Hyperlink 70" xfId="20616" hidden="1"/>
    <cellStyle name="Hyperlink 70" xfId="20823" hidden="1"/>
    <cellStyle name="Hyperlink 70" xfId="21029" hidden="1"/>
    <cellStyle name="Hyperlink 70" xfId="21236" hidden="1"/>
    <cellStyle name="Hyperlink 70" xfId="21442" hidden="1"/>
    <cellStyle name="Hyperlink 70" xfId="21787" hidden="1"/>
    <cellStyle name="Hyperlink 70" xfId="21994" hidden="1"/>
    <cellStyle name="Hyperlink 70" xfId="23018" hidden="1"/>
    <cellStyle name="Hyperlink 70" xfId="23250" hidden="1"/>
    <cellStyle name="Hyperlink 70" xfId="23454" hidden="1"/>
    <cellStyle name="Hyperlink 70" xfId="23695" hidden="1"/>
    <cellStyle name="Hyperlink 70" xfId="23936" hidden="1"/>
    <cellStyle name="Hyperlink 70" xfId="24178" hidden="1"/>
    <cellStyle name="Hyperlink 70" xfId="24412" hidden="1"/>
    <cellStyle name="Hyperlink 70" xfId="24655" hidden="1"/>
    <cellStyle name="Hyperlink 70" xfId="24880" hidden="1"/>
    <cellStyle name="Hyperlink 70" xfId="25259" hidden="1"/>
    <cellStyle name="Hyperlink 70" xfId="25481" hidden="1"/>
    <cellStyle name="Hyperlink 70" xfId="22148" hidden="1"/>
    <cellStyle name="Hyperlink 70" xfId="25709" hidden="1"/>
    <cellStyle name="Hyperlink 70" xfId="26035" hidden="1"/>
    <cellStyle name="Hyperlink 70" xfId="26261" hidden="1"/>
    <cellStyle name="Hyperlink 70" xfId="26425" hidden="1"/>
    <cellStyle name="Hyperlink 70" xfId="27009" hidden="1"/>
    <cellStyle name="Hyperlink 70" xfId="27220" hidden="1"/>
    <cellStyle name="Hyperlink 70" xfId="27423" hidden="1"/>
    <cellStyle name="Hyperlink 70" xfId="27658" hidden="1"/>
    <cellStyle name="Hyperlink 70" xfId="27894" hidden="1"/>
    <cellStyle name="Hyperlink 70" xfId="28130" hidden="1"/>
    <cellStyle name="Hyperlink 70" xfId="28357" hidden="1"/>
    <cellStyle name="Hyperlink 70" xfId="28593" hidden="1"/>
    <cellStyle name="Hyperlink 70" xfId="28812" hidden="1"/>
    <cellStyle name="Hyperlink 70" xfId="29181" hidden="1"/>
    <cellStyle name="Hyperlink 70" xfId="29400" hidden="1"/>
    <cellStyle name="Hyperlink 70" xfId="22391" hidden="1"/>
    <cellStyle name="Hyperlink 70" xfId="29811" hidden="1"/>
    <cellStyle name="Hyperlink 70" xfId="30019" hidden="1"/>
    <cellStyle name="Hyperlink 70" xfId="30213" hidden="1"/>
    <cellStyle name="Hyperlink 70" xfId="30422" hidden="1"/>
    <cellStyle name="Hyperlink 70" xfId="30630" hidden="1"/>
    <cellStyle name="Hyperlink 70" xfId="30839" hidden="1"/>
    <cellStyle name="Hyperlink 70" xfId="31045" hidden="1"/>
    <cellStyle name="Hyperlink 70" xfId="31254" hidden="1"/>
    <cellStyle name="Hyperlink 70" xfId="31460" hidden="1"/>
    <cellStyle name="Hyperlink 70" xfId="31805" hidden="1"/>
    <cellStyle name="Hyperlink 70" xfId="32012" hidden="1"/>
    <cellStyle name="Hyperlink 70" xfId="32480" hidden="1"/>
    <cellStyle name="Hyperlink 70" xfId="32693" hidden="1"/>
    <cellStyle name="Hyperlink 70" xfId="32889" hidden="1"/>
    <cellStyle name="Hyperlink 70" xfId="33103" hidden="1"/>
    <cellStyle name="Hyperlink 70" xfId="33318" hidden="1"/>
    <cellStyle name="Hyperlink 70" xfId="33533" hidden="1"/>
    <cellStyle name="Hyperlink 70" xfId="33746" hidden="1"/>
    <cellStyle name="Hyperlink 70" xfId="33961" hidden="1"/>
    <cellStyle name="Hyperlink 70" xfId="34170" hidden="1"/>
    <cellStyle name="Hyperlink 70" xfId="34521" hidden="1"/>
    <cellStyle name="Hyperlink 70" xfId="34732" hidden="1"/>
    <cellStyle name="Hyperlink 70" xfId="34936" hidden="1"/>
    <cellStyle name="Hyperlink 70" xfId="35144" hidden="1"/>
    <cellStyle name="Hyperlink 70" xfId="35338" hidden="1"/>
    <cellStyle name="Hyperlink 70" xfId="35545" hidden="1"/>
    <cellStyle name="Hyperlink 70" xfId="35753" hidden="1"/>
    <cellStyle name="Hyperlink 70" xfId="35961" hidden="1"/>
    <cellStyle name="Hyperlink 70" xfId="36168" hidden="1"/>
    <cellStyle name="Hyperlink 70" xfId="36376" hidden="1"/>
    <cellStyle name="Hyperlink 70" xfId="36583" hidden="1"/>
    <cellStyle name="Hyperlink 70" xfId="36929" hidden="1"/>
    <cellStyle name="Hyperlink 70" xfId="37136" hidden="1"/>
    <cellStyle name="Hyperlink 8" xfId="630" hidden="1"/>
    <cellStyle name="Hyperlink 8" xfId="1237" hidden="1"/>
    <cellStyle name="Hyperlink 8" xfId="974" hidden="1"/>
    <cellStyle name="Hyperlink 8" xfId="1679" hidden="1"/>
    <cellStyle name="Hyperlink 8" xfId="1927" hidden="1"/>
    <cellStyle name="Hyperlink 8" xfId="2174" hidden="1"/>
    <cellStyle name="Hyperlink 8" xfId="2412" hidden="1"/>
    <cellStyle name="Hyperlink 8" xfId="2659" hidden="1"/>
    <cellStyle name="Hyperlink 8" xfId="2895" hidden="1"/>
    <cellStyle name="Hyperlink 8" xfId="3267" hidden="1"/>
    <cellStyle name="Hyperlink 8" xfId="3492" hidden="1"/>
    <cellStyle name="Hyperlink 8" xfId="4176" hidden="1"/>
    <cellStyle name="Hyperlink 8" xfId="4777" hidden="1"/>
    <cellStyle name="Hyperlink 8" xfId="4516" hidden="1"/>
    <cellStyle name="Hyperlink 8" xfId="5217" hidden="1"/>
    <cellStyle name="Hyperlink 8" xfId="5461" hidden="1"/>
    <cellStyle name="Hyperlink 8" xfId="5704" hidden="1"/>
    <cellStyle name="Hyperlink 8" xfId="5940" hidden="1"/>
    <cellStyle name="Hyperlink 8" xfId="6185" hidden="1"/>
    <cellStyle name="Hyperlink 8" xfId="6420" hidden="1"/>
    <cellStyle name="Hyperlink 8" xfId="6791" hidden="1"/>
    <cellStyle name="Hyperlink 8" xfId="7014" hidden="1"/>
    <cellStyle name="Hyperlink 8" xfId="3915" hidden="1"/>
    <cellStyle name="Hyperlink 8" xfId="7247" hidden="1"/>
    <cellStyle name="Hyperlink 8" xfId="7571" hidden="1"/>
    <cellStyle name="Hyperlink 8" xfId="7797" hidden="1"/>
    <cellStyle name="Hyperlink 8" xfId="5682" hidden="1"/>
    <cellStyle name="Hyperlink 8" xfId="8239" hidden="1"/>
    <cellStyle name="Hyperlink 8" xfId="8797" hidden="1"/>
    <cellStyle name="Hyperlink 8" xfId="8551" hidden="1"/>
    <cellStyle name="Hyperlink 8" xfId="9231" hidden="1"/>
    <cellStyle name="Hyperlink 8" xfId="9471" hidden="1"/>
    <cellStyle name="Hyperlink 8" xfId="9709" hidden="1"/>
    <cellStyle name="Hyperlink 8" xfId="9939" hidden="1"/>
    <cellStyle name="Hyperlink 8" xfId="10179" hidden="1"/>
    <cellStyle name="Hyperlink 8" xfId="10406" hidden="1"/>
    <cellStyle name="Hyperlink 8" xfId="10772" hidden="1"/>
    <cellStyle name="Hyperlink 8" xfId="10993" hidden="1"/>
    <cellStyle name="Hyperlink 8" xfId="9607" hidden="1"/>
    <cellStyle name="Hyperlink 8" xfId="7526" hidden="1"/>
    <cellStyle name="Hyperlink 8" xfId="11671" hidden="1"/>
    <cellStyle name="Hyperlink 8" xfId="11423" hidden="1"/>
    <cellStyle name="Hyperlink 8" xfId="12110" hidden="1"/>
    <cellStyle name="Hyperlink 8" xfId="12354" hidden="1"/>
    <cellStyle name="Hyperlink 8" xfId="12599" hidden="1"/>
    <cellStyle name="Hyperlink 8" xfId="12837" hidden="1"/>
    <cellStyle name="Hyperlink 8" xfId="13082" hidden="1"/>
    <cellStyle name="Hyperlink 8" xfId="13315" hidden="1"/>
    <cellStyle name="Hyperlink 8" xfId="13687" hidden="1"/>
    <cellStyle name="Hyperlink 8" xfId="13912" hidden="1"/>
    <cellStyle name="Hyperlink 8" xfId="8515" hidden="1"/>
    <cellStyle name="Hyperlink 8" xfId="14630" hidden="1"/>
    <cellStyle name="Hyperlink 8" xfId="14403" hidden="1"/>
    <cellStyle name="Hyperlink 8" xfId="15043" hidden="1"/>
    <cellStyle name="Hyperlink 8" xfId="15263" hidden="1"/>
    <cellStyle name="Hyperlink 8" xfId="15483" hidden="1"/>
    <cellStyle name="Hyperlink 8" xfId="15699" hidden="1"/>
    <cellStyle name="Hyperlink 8" xfId="15917" hidden="1"/>
    <cellStyle name="Hyperlink 8" xfId="16130" hidden="1"/>
    <cellStyle name="Hyperlink 8" xfId="16481" hidden="1"/>
    <cellStyle name="Hyperlink 8" xfId="16695" hidden="1"/>
    <cellStyle name="Hyperlink 8" xfId="14618" hidden="1"/>
    <cellStyle name="Hyperlink 8" xfId="17113" hidden="1"/>
    <cellStyle name="Hyperlink 8" xfId="12087" hidden="1"/>
    <cellStyle name="Hyperlink 8" xfId="17516" hidden="1"/>
    <cellStyle name="Hyperlink 8" xfId="17726" hidden="1"/>
    <cellStyle name="Hyperlink 8" xfId="17937" hidden="1"/>
    <cellStyle name="Hyperlink 8" xfId="18146" hidden="1"/>
    <cellStyle name="Hyperlink 8" xfId="18355" hidden="1"/>
    <cellStyle name="Hyperlink 8" xfId="18564" hidden="1"/>
    <cellStyle name="Hyperlink 8" xfId="18911" hidden="1"/>
    <cellStyle name="Hyperlink 8" xfId="19120" hidden="1"/>
    <cellStyle name="Hyperlink 8" xfId="19401" hidden="1"/>
    <cellStyle name="Hyperlink 8" xfId="19884" hidden="1"/>
    <cellStyle name="Hyperlink 8" xfId="19670" hidden="1"/>
    <cellStyle name="Hyperlink 8" xfId="20285" hidden="1"/>
    <cellStyle name="Hyperlink 8" xfId="20492" hidden="1"/>
    <cellStyle name="Hyperlink 8" xfId="20699" hidden="1"/>
    <cellStyle name="Hyperlink 8" xfId="20905" hidden="1"/>
    <cellStyle name="Hyperlink 8" xfId="21112" hidden="1"/>
    <cellStyle name="Hyperlink 8" xfId="21318" hidden="1"/>
    <cellStyle name="Hyperlink 8" xfId="21663" hidden="1"/>
    <cellStyle name="Hyperlink 8" xfId="21870" hidden="1"/>
    <cellStyle name="Hyperlink 8" xfId="22525" hidden="1"/>
    <cellStyle name="Hyperlink 8" xfId="23125" hidden="1"/>
    <cellStyle name="Hyperlink 8" xfId="22865" hidden="1"/>
    <cellStyle name="Hyperlink 8" xfId="23563" hidden="1"/>
    <cellStyle name="Hyperlink 8" xfId="23804" hidden="1"/>
    <cellStyle name="Hyperlink 8" xfId="24045" hidden="1"/>
    <cellStyle name="Hyperlink 8" xfId="24280" hidden="1"/>
    <cellStyle name="Hyperlink 8" xfId="24522" hidden="1"/>
    <cellStyle name="Hyperlink 8" xfId="24756" hidden="1"/>
    <cellStyle name="Hyperlink 8" xfId="25127" hidden="1"/>
    <cellStyle name="Hyperlink 8" xfId="25349" hidden="1"/>
    <cellStyle name="Hyperlink 8" xfId="22266" hidden="1"/>
    <cellStyle name="Hyperlink 8" xfId="25581" hidden="1"/>
    <cellStyle name="Hyperlink 8" xfId="25902" hidden="1"/>
    <cellStyle name="Hyperlink 8" xfId="26128" hidden="1"/>
    <cellStyle name="Hyperlink 8" xfId="24023" hidden="1"/>
    <cellStyle name="Hyperlink 8" xfId="26569" hidden="1"/>
    <cellStyle name="Hyperlink 8" xfId="27095" hidden="1"/>
    <cellStyle name="Hyperlink 8" xfId="26878" hidden="1"/>
    <cellStyle name="Hyperlink 8" xfId="27527" hidden="1"/>
    <cellStyle name="Hyperlink 8" xfId="27764" hidden="1"/>
    <cellStyle name="Hyperlink 8" xfId="27999" hidden="1"/>
    <cellStyle name="Hyperlink 8" xfId="28226" hidden="1"/>
    <cellStyle name="Hyperlink 8" xfId="28464" hidden="1"/>
    <cellStyle name="Hyperlink 8" xfId="28688" hidden="1"/>
    <cellStyle name="Hyperlink 8" xfId="29051" hidden="1"/>
    <cellStyle name="Hyperlink 8" xfId="29269" hidden="1"/>
    <cellStyle name="Hyperlink 8" xfId="27899" hidden="1"/>
    <cellStyle name="Hyperlink 8" xfId="25857" hidden="1"/>
    <cellStyle name="Hyperlink 8" xfId="29895" hidden="1"/>
    <cellStyle name="Hyperlink 8" xfId="29679" hidden="1"/>
    <cellStyle name="Hyperlink 8" xfId="30298" hidden="1"/>
    <cellStyle name="Hyperlink 8" xfId="30506" hidden="1"/>
    <cellStyle name="Hyperlink 8" xfId="30715" hidden="1"/>
    <cellStyle name="Hyperlink 8" xfId="30921" hidden="1"/>
    <cellStyle name="Hyperlink 8" xfId="31130" hidden="1"/>
    <cellStyle name="Hyperlink 8" xfId="31336" hidden="1"/>
    <cellStyle name="Hyperlink 8" xfId="31681" hidden="1"/>
    <cellStyle name="Hyperlink 8" xfId="31888" hidden="1"/>
    <cellStyle name="Hyperlink 8" xfId="26845" hidden="1"/>
    <cellStyle name="Hyperlink 8" xfId="32569" hidden="1"/>
    <cellStyle name="Hyperlink 8" xfId="32346" hidden="1"/>
    <cellStyle name="Hyperlink 8" xfId="32978" hidden="1"/>
    <cellStyle name="Hyperlink 8" xfId="33193" hidden="1"/>
    <cellStyle name="Hyperlink 8" xfId="33408" hidden="1"/>
    <cellStyle name="Hyperlink 8" xfId="33621" hidden="1"/>
    <cellStyle name="Hyperlink 8" xfId="33835" hidden="1"/>
    <cellStyle name="Hyperlink 8" xfId="34046" hidden="1"/>
    <cellStyle name="Hyperlink 8" xfId="34395" hidden="1"/>
    <cellStyle name="Hyperlink 8" xfId="34607" hidden="1"/>
    <cellStyle name="Hyperlink 8" xfId="32557" hidden="1"/>
    <cellStyle name="Hyperlink 8" xfId="35020" hidden="1"/>
    <cellStyle name="Hyperlink 8" xfId="30284" hidden="1"/>
    <cellStyle name="Hyperlink 8" xfId="35421" hidden="1"/>
    <cellStyle name="Hyperlink 8" xfId="35629" hidden="1"/>
    <cellStyle name="Hyperlink 8" xfId="35837" hidden="1"/>
    <cellStyle name="Hyperlink 8" xfId="36044" hidden="1"/>
    <cellStyle name="Hyperlink 8" xfId="36252" hidden="1"/>
    <cellStyle name="Hyperlink 8" xfId="36459" hidden="1"/>
    <cellStyle name="Hyperlink 8" xfId="36805" hidden="1"/>
    <cellStyle name="Hyperlink 8" xfId="37012" hidden="1"/>
    <cellStyle name="Hyperlink 9" xfId="996" hidden="1"/>
    <cellStyle name="Hyperlink 9" xfId="1239" hidden="1"/>
    <cellStyle name="Hyperlink 9" xfId="1435" hidden="1"/>
    <cellStyle name="Hyperlink 9" xfId="1681" hidden="1"/>
    <cellStyle name="Hyperlink 9" xfId="1929" hidden="1"/>
    <cellStyle name="Hyperlink 9" xfId="2176" hidden="1"/>
    <cellStyle name="Hyperlink 9" xfId="2414" hidden="1"/>
    <cellStyle name="Hyperlink 9" xfId="2661" hidden="1"/>
    <cellStyle name="Hyperlink 9" xfId="2897" hidden="1"/>
    <cellStyle name="Hyperlink 9" xfId="3269" hidden="1"/>
    <cellStyle name="Hyperlink 9" xfId="3494" hidden="1"/>
    <cellStyle name="Hyperlink 9" xfId="4538" hidden="1"/>
    <cellStyle name="Hyperlink 9" xfId="4779" hidden="1"/>
    <cellStyle name="Hyperlink 9" xfId="4975" hidden="1"/>
    <cellStyle name="Hyperlink 9" xfId="5219" hidden="1"/>
    <cellStyle name="Hyperlink 9" xfId="5463" hidden="1"/>
    <cellStyle name="Hyperlink 9" xfId="5706" hidden="1"/>
    <cellStyle name="Hyperlink 9" xfId="5942" hidden="1"/>
    <cellStyle name="Hyperlink 9" xfId="6187" hidden="1"/>
    <cellStyle name="Hyperlink 9" xfId="6422" hidden="1"/>
    <cellStyle name="Hyperlink 9" xfId="6793" hidden="1"/>
    <cellStyle name="Hyperlink 9" xfId="7016" hidden="1"/>
    <cellStyle name="Hyperlink 9" xfId="3913" hidden="1"/>
    <cellStyle name="Hyperlink 9" xfId="7249" hidden="1"/>
    <cellStyle name="Hyperlink 9" xfId="7573" hidden="1"/>
    <cellStyle name="Hyperlink 9" xfId="7799" hidden="1"/>
    <cellStyle name="Hyperlink 9" xfId="3926" hidden="1"/>
    <cellStyle name="Hyperlink 9" xfId="8560" hidden="1"/>
    <cellStyle name="Hyperlink 9" xfId="8799" hidden="1"/>
    <cellStyle name="Hyperlink 9" xfId="8995" hidden="1"/>
    <cellStyle name="Hyperlink 9" xfId="9233" hidden="1"/>
    <cellStyle name="Hyperlink 9" xfId="9473" hidden="1"/>
    <cellStyle name="Hyperlink 9" xfId="9711" hidden="1"/>
    <cellStyle name="Hyperlink 9" xfId="9941" hidden="1"/>
    <cellStyle name="Hyperlink 9" xfId="10181" hidden="1"/>
    <cellStyle name="Hyperlink 9" xfId="10408" hidden="1"/>
    <cellStyle name="Hyperlink 9" xfId="10774" hidden="1"/>
    <cellStyle name="Hyperlink 9" xfId="10995" hidden="1"/>
    <cellStyle name="Hyperlink 9" xfId="11130" hidden="1"/>
    <cellStyle name="Hyperlink 9" xfId="11433" hidden="1"/>
    <cellStyle name="Hyperlink 9" xfId="11673" hidden="1"/>
    <cellStyle name="Hyperlink 9" xfId="11867" hidden="1"/>
    <cellStyle name="Hyperlink 9" xfId="12112" hidden="1"/>
    <cellStyle name="Hyperlink 9" xfId="12356" hidden="1"/>
    <cellStyle name="Hyperlink 9" xfId="12601" hidden="1"/>
    <cellStyle name="Hyperlink 9" xfId="12839" hidden="1"/>
    <cellStyle name="Hyperlink 9" xfId="13084" hidden="1"/>
    <cellStyle name="Hyperlink 9" xfId="13317" hidden="1"/>
    <cellStyle name="Hyperlink 9" xfId="13689" hidden="1"/>
    <cellStyle name="Hyperlink 9" xfId="13914" hidden="1"/>
    <cellStyle name="Hyperlink 9" xfId="14415" hidden="1"/>
    <cellStyle name="Hyperlink 9" xfId="14632" hidden="1"/>
    <cellStyle name="Hyperlink 9" xfId="14826" hidden="1"/>
    <cellStyle name="Hyperlink 9" xfId="15045" hidden="1"/>
    <cellStyle name="Hyperlink 9" xfId="15265" hidden="1"/>
    <cellStyle name="Hyperlink 9" xfId="15485" hidden="1"/>
    <cellStyle name="Hyperlink 9" xfId="15701" hidden="1"/>
    <cellStyle name="Hyperlink 9" xfId="15919" hidden="1"/>
    <cellStyle name="Hyperlink 9" xfId="16132" hidden="1"/>
    <cellStyle name="Hyperlink 9" xfId="16483" hidden="1"/>
    <cellStyle name="Hyperlink 9" xfId="16697" hidden="1"/>
    <cellStyle name="Hyperlink 9" xfId="16905" hidden="1"/>
    <cellStyle name="Hyperlink 9" xfId="17115" hidden="1"/>
    <cellStyle name="Hyperlink 9" xfId="17309" hidden="1"/>
    <cellStyle name="Hyperlink 9" xfId="17518" hidden="1"/>
    <cellStyle name="Hyperlink 9" xfId="17728" hidden="1"/>
    <cellStyle name="Hyperlink 9" xfId="17939" hidden="1"/>
    <cellStyle name="Hyperlink 9" xfId="18148" hidden="1"/>
    <cellStyle name="Hyperlink 9" xfId="18357" hidden="1"/>
    <cellStyle name="Hyperlink 9" xfId="18566" hidden="1"/>
    <cellStyle name="Hyperlink 9" xfId="18913" hidden="1"/>
    <cellStyle name="Hyperlink 9" xfId="19122" hidden="1"/>
    <cellStyle name="Hyperlink 9" xfId="19679" hidden="1"/>
    <cellStyle name="Hyperlink 9" xfId="19886" hidden="1"/>
    <cellStyle name="Hyperlink 9" xfId="20080" hidden="1"/>
    <cellStyle name="Hyperlink 9" xfId="20287" hidden="1"/>
    <cellStyle name="Hyperlink 9" xfId="20494" hidden="1"/>
    <cellStyle name="Hyperlink 9" xfId="20701" hidden="1"/>
    <cellStyle name="Hyperlink 9" xfId="20907" hidden="1"/>
    <cellStyle name="Hyperlink 9" xfId="21114" hidden="1"/>
    <cellStyle name="Hyperlink 9" xfId="21320" hidden="1"/>
    <cellStyle name="Hyperlink 9" xfId="21665" hidden="1"/>
    <cellStyle name="Hyperlink 9" xfId="21872" hidden="1"/>
    <cellStyle name="Hyperlink 9" xfId="22887" hidden="1"/>
    <cellStyle name="Hyperlink 9" xfId="23127" hidden="1"/>
    <cellStyle name="Hyperlink 9" xfId="23323" hidden="1"/>
    <cellStyle name="Hyperlink 9" xfId="23565" hidden="1"/>
    <cellStyle name="Hyperlink 9" xfId="23806" hidden="1"/>
    <cellStyle name="Hyperlink 9" xfId="24047" hidden="1"/>
    <cellStyle name="Hyperlink 9" xfId="24282" hidden="1"/>
    <cellStyle name="Hyperlink 9" xfId="24524" hidden="1"/>
    <cellStyle name="Hyperlink 9" xfId="24758" hidden="1"/>
    <cellStyle name="Hyperlink 9" xfId="25129" hidden="1"/>
    <cellStyle name="Hyperlink 9" xfId="25351" hidden="1"/>
    <cellStyle name="Hyperlink 9" xfId="22264" hidden="1"/>
    <cellStyle name="Hyperlink 9" xfId="25583" hidden="1"/>
    <cellStyle name="Hyperlink 9" xfId="25904" hidden="1"/>
    <cellStyle name="Hyperlink 9" xfId="26130" hidden="1"/>
    <cellStyle name="Hyperlink 9" xfId="22277" hidden="1"/>
    <cellStyle name="Hyperlink 9" xfId="26887" hidden="1"/>
    <cellStyle name="Hyperlink 9" xfId="27097" hidden="1"/>
    <cellStyle name="Hyperlink 9" xfId="27293" hidden="1"/>
    <cellStyle name="Hyperlink 9" xfId="27529" hidden="1"/>
    <cellStyle name="Hyperlink 9" xfId="27766" hidden="1"/>
    <cellStyle name="Hyperlink 9" xfId="28001" hidden="1"/>
    <cellStyle name="Hyperlink 9" xfId="28228" hidden="1"/>
    <cellStyle name="Hyperlink 9" xfId="28466" hidden="1"/>
    <cellStyle name="Hyperlink 9" xfId="28690" hidden="1"/>
    <cellStyle name="Hyperlink 9" xfId="29053" hidden="1"/>
    <cellStyle name="Hyperlink 9" xfId="29271" hidden="1"/>
    <cellStyle name="Hyperlink 9" xfId="29405" hidden="1"/>
    <cellStyle name="Hyperlink 9" xfId="29689" hidden="1"/>
    <cellStyle name="Hyperlink 9" xfId="29897" hidden="1"/>
    <cellStyle name="Hyperlink 9" xfId="30091" hidden="1"/>
    <cellStyle name="Hyperlink 9" xfId="30300" hidden="1"/>
    <cellStyle name="Hyperlink 9" xfId="30508" hidden="1"/>
    <cellStyle name="Hyperlink 9" xfId="30717" hidden="1"/>
    <cellStyle name="Hyperlink 9" xfId="30923" hidden="1"/>
    <cellStyle name="Hyperlink 9" xfId="31132" hidden="1"/>
    <cellStyle name="Hyperlink 9" xfId="31338" hidden="1"/>
    <cellStyle name="Hyperlink 9" xfId="31683" hidden="1"/>
    <cellStyle name="Hyperlink 9" xfId="31890" hidden="1"/>
    <cellStyle name="Hyperlink 9" xfId="32357" hidden="1"/>
    <cellStyle name="Hyperlink 9" xfId="32571" hidden="1"/>
    <cellStyle name="Hyperlink 9" xfId="32765" hidden="1"/>
    <cellStyle name="Hyperlink 9" xfId="32980" hidden="1"/>
    <cellStyle name="Hyperlink 9" xfId="33195" hidden="1"/>
    <cellStyle name="Hyperlink 9" xfId="33410" hidden="1"/>
    <cellStyle name="Hyperlink 9" xfId="33623" hidden="1"/>
    <cellStyle name="Hyperlink 9" xfId="33837" hidden="1"/>
    <cellStyle name="Hyperlink 9" xfId="34048" hidden="1"/>
    <cellStyle name="Hyperlink 9" xfId="34397" hidden="1"/>
    <cellStyle name="Hyperlink 9" xfId="34609" hidden="1"/>
    <cellStyle name="Hyperlink 9" xfId="34814" hidden="1"/>
    <cellStyle name="Hyperlink 9" xfId="35022" hidden="1"/>
    <cellStyle name="Hyperlink 9" xfId="35216" hidden="1"/>
    <cellStyle name="Hyperlink 9" xfId="35423" hidden="1"/>
    <cellStyle name="Hyperlink 9" xfId="35631" hidden="1"/>
    <cellStyle name="Hyperlink 9" xfId="35839" hidden="1"/>
    <cellStyle name="Hyperlink 9" xfId="36046" hidden="1"/>
    <cellStyle name="Hyperlink 9" xfId="36254" hidden="1"/>
    <cellStyle name="Hyperlink 9" xfId="36461" hidden="1"/>
    <cellStyle name="Hyperlink 9" xfId="36807" hidden="1"/>
    <cellStyle name="Hyperlink 9" xfId="37014"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67"/>
    <cellStyle name="Normal 10 2" xfId="1133"/>
    <cellStyle name="Normal 10 3" xfId="987"/>
    <cellStyle name="Normal 10 4" xfId="912"/>
    <cellStyle name="Normal 11" xfId="462"/>
    <cellStyle name="Normal 11 2" xfId="765"/>
    <cellStyle name="Normal 11 3" xfId="633"/>
    <cellStyle name="Normal 12" xfId="977"/>
    <cellStyle name="Normal 12 2" xfId="2151"/>
    <cellStyle name="Normal 2" xfId="41"/>
    <cellStyle name="Normal 2 2" xfId="50"/>
    <cellStyle name="Normal 2 2 2" xfId="15923"/>
    <cellStyle name="Normal 2 3" xfId="411"/>
    <cellStyle name="Normal 2 3 2" xfId="16464"/>
    <cellStyle name="Normal 2 4" xfId="412"/>
    <cellStyle name="Normal 2 4 2" xfId="14546"/>
    <cellStyle name="Normal 2 5" xfId="413"/>
    <cellStyle name="Normal 2 5 2" xfId="14957"/>
    <cellStyle name="Normal 2 6" xfId="414"/>
    <cellStyle name="Normal 2 6 2" xfId="16827"/>
    <cellStyle name="Normal 2 7" xfId="458"/>
    <cellStyle name="Normal 3" xfId="46"/>
    <cellStyle name="Normal 3 2" xfId="415"/>
    <cellStyle name="Normal 3 2 2" xfId="15176"/>
    <cellStyle name="Normal 3 3" xfId="459"/>
    <cellStyle name="Normal 3 3 2" xfId="10752"/>
    <cellStyle name="Normal 4" xfId="52"/>
    <cellStyle name="Normal 4 2" xfId="416"/>
    <cellStyle name="Normal 4 2 2" xfId="15397"/>
    <cellStyle name="Normal 5" xfId="53"/>
    <cellStyle name="Normal 5 2" xfId="455"/>
    <cellStyle name="Normal 5 3" xfId="16487"/>
    <cellStyle name="Normal 6" xfId="454"/>
    <cellStyle name="Normal 6 2" xfId="457"/>
    <cellStyle name="Normal 7" xfId="417"/>
    <cellStyle name="Normal 7 2" xfId="15616"/>
    <cellStyle name="Normal 8" xfId="418"/>
    <cellStyle name="Normal 8 2" xfId="15832"/>
    <cellStyle name="Normal 9" xfId="419"/>
    <cellStyle name="Normal 9 2" xfId="7388"/>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211"/>
    <cellStyle name="Percent 3" xfId="911"/>
    <cellStyle name="Percent 3 2" xfId="1132"/>
    <cellStyle name="Title" xfId="485" builtinId="15" customBuiltin="1"/>
    <cellStyle name="Title 2" xfId="434"/>
    <cellStyle name="Title 3" xfId="433"/>
    <cellStyle name="Total" xfId="16" builtinId="25" customBuiltin="1"/>
    <cellStyle name="Total 10" xfId="435"/>
    <cellStyle name="Total 10 2" xfId="986"/>
    <cellStyle name="Total 10 2 2" xfId="920"/>
    <cellStyle name="Total 10 2 3" xfId="954"/>
    <cellStyle name="Total 10 2 4" xfId="1657"/>
    <cellStyle name="Total 10 2 5" xfId="1905"/>
    <cellStyle name="Total 10 2 6" xfId="915"/>
    <cellStyle name="Total 10 2 7" xfId="2637"/>
    <cellStyle name="Total 10 2 8" xfId="2883"/>
    <cellStyle name="Total 11" xfId="436"/>
    <cellStyle name="Total 2" xfId="437"/>
    <cellStyle name="Total 2 2" xfId="985"/>
    <cellStyle name="Total 2 2 2" xfId="921"/>
    <cellStyle name="Total 2 2 3" xfId="953"/>
    <cellStyle name="Total 2 2 4" xfId="1656"/>
    <cellStyle name="Total 2 2 5" xfId="1904"/>
    <cellStyle name="Total 2 2 6" xfId="933"/>
    <cellStyle name="Total 2 2 7" xfId="2636"/>
    <cellStyle name="Total 2 2 8" xfId="2882"/>
    <cellStyle name="Total 3" xfId="438"/>
    <cellStyle name="Total 3 2" xfId="984"/>
    <cellStyle name="Total 3 2 2" xfId="922"/>
    <cellStyle name="Total 3 2 3" xfId="952"/>
    <cellStyle name="Total 3 2 4" xfId="1655"/>
    <cellStyle name="Total 3 2 5" xfId="1903"/>
    <cellStyle name="Total 3 2 6" xfId="902"/>
    <cellStyle name="Total 3 2 7" xfId="2635"/>
    <cellStyle name="Total 3 2 8" xfId="2881"/>
    <cellStyle name="Total 4" xfId="439"/>
    <cellStyle name="Total 4 2" xfId="983"/>
    <cellStyle name="Total 4 2 2" xfId="923"/>
    <cellStyle name="Total 4 2 3" xfId="951"/>
    <cellStyle name="Total 4 2 4" xfId="931"/>
    <cellStyle name="Total 4 2 5" xfId="1902"/>
    <cellStyle name="Total 4 2 6" xfId="941"/>
    <cellStyle name="Total 4 2 7" xfId="2149"/>
    <cellStyle name="Total 4 2 8" xfId="969"/>
    <cellStyle name="Total 5" xfId="440"/>
    <cellStyle name="Total 5 2" xfId="982"/>
    <cellStyle name="Total 5 2 2" xfId="924"/>
    <cellStyle name="Total 5 2 3" xfId="950"/>
    <cellStyle name="Total 5 2 4" xfId="930"/>
    <cellStyle name="Total 5 2 5" xfId="1901"/>
    <cellStyle name="Total 5 2 6" xfId="945"/>
    <cellStyle name="Total 5 2 7" xfId="2152"/>
    <cellStyle name="Total 5 2 8" xfId="936"/>
    <cellStyle name="Total 6" xfId="441"/>
    <cellStyle name="Total 6 2" xfId="981"/>
    <cellStyle name="Total 6 2 2" xfId="925"/>
    <cellStyle name="Total 6 2 3" xfId="905"/>
    <cellStyle name="Total 6 2 4" xfId="932"/>
    <cellStyle name="Total 6 2 5" xfId="972"/>
    <cellStyle name="Total 6 2 6" xfId="940"/>
    <cellStyle name="Total 6 2 7" xfId="942"/>
    <cellStyle name="Total 6 2 8" xfId="1364"/>
    <cellStyle name="Total 7" xfId="442"/>
    <cellStyle name="Total 7 2" xfId="980"/>
    <cellStyle name="Total 7 2 2" xfId="926"/>
    <cellStyle name="Total 7 2 3" xfId="949"/>
    <cellStyle name="Total 7 2 4" xfId="968"/>
    <cellStyle name="Total 7 2 5" xfId="946"/>
    <cellStyle name="Total 7 2 6" xfId="939"/>
    <cellStyle name="Total 7 2 7" xfId="934"/>
    <cellStyle name="Total 7 2 8" xfId="2150"/>
    <cellStyle name="Total 8" xfId="443"/>
    <cellStyle name="Total 8 2" xfId="979"/>
    <cellStyle name="Total 8 2 2" xfId="927"/>
    <cellStyle name="Total 8 2 3" xfId="948"/>
    <cellStyle name="Total 8 2 4" xfId="975"/>
    <cellStyle name="Total 8 2 5" xfId="903"/>
    <cellStyle name="Total 8 2 6" xfId="938"/>
    <cellStyle name="Total 8 2 7" xfId="906"/>
    <cellStyle name="Total 8 2 8" xfId="937"/>
    <cellStyle name="Total 9" xfId="444"/>
    <cellStyle name="Total 9 2" xfId="978"/>
    <cellStyle name="Total 9 2 2" xfId="908"/>
    <cellStyle name="Total 9 2 3" xfId="947"/>
    <cellStyle name="Total 9 2 4" xfId="928"/>
    <cellStyle name="Total 9 2 5" xfId="917"/>
    <cellStyle name="Total 9 2 6" xfId="944"/>
    <cellStyle name="Total 9 2 7" xfId="1241"/>
    <cellStyle name="Total 9 2 8" xfId="2547"/>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1.036718226897511</c:v>
                </c:pt>
                <c:pt idx="2">
                  <c:v>1.072066121695741</c:v>
                </c:pt>
                <c:pt idx="3">
                  <c:v>1.108282613081298</c:v>
                </c:pt>
                <c:pt idx="4">
                  <c:v>1.135172827906114</c:v>
                </c:pt>
                <c:pt idx="5">
                  <c:v>1.164085007001246</c:v>
                </c:pt>
                <c:pt idx="6">
                  <c:v>1.201431530021458</c:v>
                </c:pt>
                <c:pt idx="7">
                  <c:v>1.232593595417365</c:v>
                </c:pt>
                <c:pt idx="8">
                  <c:v>1.265460206633862</c:v>
                </c:pt>
                <c:pt idx="9">
                  <c:v>1.293168165567159</c:v>
                </c:pt>
                <c:pt idx="10">
                  <c:v>1.328014657811813</c:v>
                </c:pt>
                <c:pt idx="11">
                  <c:v>1.389852283671165</c:v>
                </c:pt>
                <c:pt idx="12">
                  <c:v>1.432751049707704</c:v>
                </c:pt>
                <c:pt idx="13">
                  <c:v>1.482448976337492</c:v>
                </c:pt>
                <c:pt idx="14">
                  <c:v>1.53249097188934</c:v>
                </c:pt>
                <c:pt idx="15">
                  <c:v>1.546807883758401</c:v>
                </c:pt>
                <c:pt idx="16">
                  <c:v>1.628158400864087</c:v>
                </c:pt>
                <c:pt idx="17">
                  <c:v>1.66585994419619</c:v>
                </c:pt>
                <c:pt idx="18">
                  <c:v>1.713003924983577</c:v>
                </c:pt>
                <c:pt idx="19">
                  <c:v>1.754169681187495</c:v>
                </c:pt>
                <c:pt idx="20">
                  <c:v>1.797094188383963</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1.034482056355273</c:v>
                </c:pt>
                <c:pt idx="2">
                  <c:v>1.069373337055297</c:v>
                </c:pt>
                <c:pt idx="3">
                  <c:v>1.040512772395285</c:v>
                </c:pt>
                <c:pt idx="4">
                  <c:v>1.046060193452361</c:v>
                </c:pt>
                <c:pt idx="5">
                  <c:v>1.068758392331653</c:v>
                </c:pt>
                <c:pt idx="6">
                  <c:v>1.047851004550092</c:v>
                </c:pt>
                <c:pt idx="7">
                  <c:v>1.095355200264209</c:v>
                </c:pt>
                <c:pt idx="8">
                  <c:v>1.120669173850787</c:v>
                </c:pt>
                <c:pt idx="9">
                  <c:v>1.122333934636334</c:v>
                </c:pt>
                <c:pt idx="10">
                  <c:v>1.20482241676671</c:v>
                </c:pt>
                <c:pt idx="11">
                  <c:v>1.2594571866322</c:v>
                </c:pt>
                <c:pt idx="12">
                  <c:v>1.273728568632319</c:v>
                </c:pt>
                <c:pt idx="13">
                  <c:v>1.321347103192749</c:v>
                </c:pt>
                <c:pt idx="14">
                  <c:v>1.3941566621455</c:v>
                </c:pt>
                <c:pt idx="15">
                  <c:v>1.423084079307478</c:v>
                </c:pt>
                <c:pt idx="16">
                  <c:v>1.543434990997521</c:v>
                </c:pt>
                <c:pt idx="17">
                  <c:v>1.606537802732262</c:v>
                </c:pt>
                <c:pt idx="18">
                  <c:v>1.664897520864983</c:v>
                </c:pt>
                <c:pt idx="19">
                  <c:v>1.644653716355994</c:v>
                </c:pt>
                <c:pt idx="20">
                  <c:v>1.85434644102438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1.034004794477709</c:v>
                </c:pt>
                <c:pt idx="2">
                  <c:v>1.069273918002367</c:v>
                </c:pt>
                <c:pt idx="3">
                  <c:v>1.037574339168086</c:v>
                </c:pt>
                <c:pt idx="4">
                  <c:v>1.042927983121107</c:v>
                </c:pt>
                <c:pt idx="5">
                  <c:v>1.067160388810108</c:v>
                </c:pt>
                <c:pt idx="6">
                  <c:v>1.04369178959362</c:v>
                </c:pt>
                <c:pt idx="7">
                  <c:v>1.096125826161822</c:v>
                </c:pt>
                <c:pt idx="8">
                  <c:v>1.122586405046099</c:v>
                </c:pt>
                <c:pt idx="9">
                  <c:v>1.124068541404684</c:v>
                </c:pt>
                <c:pt idx="10">
                  <c:v>1.211633275816454</c:v>
                </c:pt>
                <c:pt idx="11">
                  <c:v>1.268175640364534</c:v>
                </c:pt>
                <c:pt idx="12">
                  <c:v>1.281780191650413</c:v>
                </c:pt>
                <c:pt idx="13">
                  <c:v>1.330335839412221</c:v>
                </c:pt>
                <c:pt idx="14">
                  <c:v>1.404610061228411</c:v>
                </c:pt>
                <c:pt idx="15">
                  <c:v>1.433085412450695</c:v>
                </c:pt>
                <c:pt idx="16">
                  <c:v>1.56276347990514</c:v>
                </c:pt>
                <c:pt idx="17">
                  <c:v>1.628478245123901</c:v>
                </c:pt>
                <c:pt idx="18">
                  <c:v>1.688889652581074</c:v>
                </c:pt>
                <c:pt idx="19">
                  <c:v>1.668068093311942</c:v>
                </c:pt>
                <c:pt idx="20">
                  <c:v>1.885819432279121</c:v>
                </c:pt>
              </c:numCache>
            </c:numRef>
          </c:yVal>
          <c:smooth val="0"/>
        </c:ser>
        <c:dLbls>
          <c:showLegendKey val="0"/>
          <c:showVal val="0"/>
          <c:showCatName val="0"/>
          <c:showSerName val="0"/>
          <c:showPercent val="0"/>
          <c:showBubbleSize val="0"/>
        </c:dLbls>
        <c:axId val="-2103802088"/>
        <c:axId val="-2103793896"/>
      </c:scatterChart>
      <c:valAx>
        <c:axId val="-2103802088"/>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03793896"/>
        <c:crosses val="autoZero"/>
        <c:crossBetween val="midCat"/>
      </c:valAx>
      <c:valAx>
        <c:axId val="-2103793896"/>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2103802088"/>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opLeftCell="A9" workbookViewId="0">
      <selection activeCell="A32" sqref="A32"/>
    </sheetView>
  </sheetViews>
  <sheetFormatPr baseColWidth="10" defaultColWidth="8.83203125" defaultRowHeight="14" x14ac:dyDescent="0"/>
  <cols>
    <col min="1" max="1" width="8.83203125" style="59"/>
    <col min="2" max="2" width="23.83203125" style="59" customWidth="1"/>
    <col min="3" max="3" width="30.33203125" style="59" customWidth="1"/>
    <col min="4" max="4" width="19.1640625" style="59" customWidth="1"/>
    <col min="5" max="5" width="16.83203125" style="56" customWidth="1"/>
    <col min="6" max="6" width="15.5" customWidth="1"/>
    <col min="7" max="7" width="15.5" style="59" customWidth="1"/>
    <col min="8" max="8" width="18.1640625" customWidth="1"/>
    <col min="9" max="9" width="21.5" customWidth="1"/>
    <col min="10" max="10" width="17" customWidth="1"/>
    <col min="11" max="11" width="21.5" style="59" customWidth="1"/>
    <col min="12" max="12" width="17.83203125" customWidth="1"/>
    <col min="13" max="13" width="24.1640625" customWidth="1"/>
    <col min="14" max="25" width="10.5" bestFit="1" customWidth="1"/>
  </cols>
  <sheetData>
    <row r="1" spans="1:56" s="5" customFormat="1" ht="14" customHeight="1">
      <c r="A1" s="87" t="s">
        <v>9</v>
      </c>
      <c r="B1" s="87"/>
      <c r="C1" s="87"/>
      <c r="D1" s="87"/>
      <c r="E1" s="58"/>
      <c r="G1" s="59"/>
      <c r="K1" s="59"/>
    </row>
    <row r="2" spans="1:56">
      <c r="A2" s="4" t="s">
        <v>0</v>
      </c>
      <c r="B2" s="2" t="s">
        <v>33</v>
      </c>
      <c r="F2" s="1"/>
      <c r="H2" s="1"/>
      <c r="I2" s="1"/>
      <c r="J2" s="1"/>
      <c r="L2" s="1"/>
    </row>
    <row r="3" spans="1:56">
      <c r="B3" s="2" t="s">
        <v>34</v>
      </c>
      <c r="F3" s="1"/>
      <c r="H3" s="1"/>
      <c r="I3" s="1"/>
      <c r="J3" s="1"/>
      <c r="L3" s="1"/>
    </row>
    <row r="4" spans="1:56">
      <c r="B4" s="2" t="s">
        <v>1</v>
      </c>
      <c r="F4" s="1"/>
      <c r="H4" s="1"/>
      <c r="I4" s="1"/>
      <c r="J4" s="1"/>
      <c r="L4" s="1"/>
    </row>
    <row r="5" spans="1:56">
      <c r="B5" s="2" t="s">
        <v>35</v>
      </c>
      <c r="F5" s="1"/>
      <c r="H5" s="1"/>
      <c r="I5" s="1"/>
      <c r="J5" s="1"/>
      <c r="L5" s="1"/>
    </row>
    <row r="6" spans="1:56">
      <c r="B6" s="57" t="s">
        <v>91</v>
      </c>
      <c r="C6" s="57"/>
      <c r="D6" s="6"/>
      <c r="E6" s="57"/>
      <c r="F6" s="7"/>
      <c r="G6" s="57"/>
      <c r="H6" s="7"/>
      <c r="I6" s="7"/>
      <c r="J6" s="7"/>
      <c r="K6" s="57"/>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59" customFormat="1">
      <c r="B7" s="2" t="s">
        <v>99</v>
      </c>
      <c r="C7" s="57"/>
      <c r="D7" s="6"/>
      <c r="E7" s="57"/>
      <c r="F7" s="57"/>
      <c r="G7" s="57"/>
      <c r="H7" s="57"/>
      <c r="I7" s="57"/>
      <c r="J7" s="57"/>
      <c r="K7" s="57"/>
      <c r="L7" s="57"/>
      <c r="M7" s="57"/>
      <c r="N7" s="57"/>
      <c r="O7" s="57"/>
      <c r="P7" s="57"/>
      <c r="Q7" s="57"/>
      <c r="R7" s="57"/>
      <c r="S7" s="57"/>
      <c r="T7" s="57"/>
      <c r="U7" s="57"/>
      <c r="V7" s="57"/>
      <c r="W7" s="57"/>
      <c r="X7" s="57"/>
      <c r="Y7" s="57"/>
      <c r="Z7" s="57"/>
      <c r="AA7" s="57"/>
      <c r="AB7" s="57"/>
      <c r="AC7" s="57"/>
      <c r="AD7" s="57"/>
      <c r="AE7" s="57"/>
    </row>
    <row r="8" spans="1:56" s="59" customFormat="1">
      <c r="B8" s="57"/>
      <c r="C8" s="57"/>
      <c r="D8" s="6"/>
      <c r="E8" s="57"/>
      <c r="F8" s="57"/>
      <c r="G8" s="57"/>
      <c r="H8" s="57"/>
      <c r="I8" s="57"/>
      <c r="J8" s="57"/>
      <c r="K8" s="57"/>
      <c r="L8" s="57"/>
      <c r="M8" s="57"/>
      <c r="N8" s="57"/>
      <c r="O8" s="57"/>
      <c r="P8" s="57"/>
      <c r="Q8" s="57"/>
      <c r="R8" s="57"/>
      <c r="S8" s="57"/>
      <c r="T8" s="57"/>
      <c r="U8" s="57"/>
      <c r="V8" s="57"/>
      <c r="W8" s="57"/>
      <c r="X8" s="57"/>
      <c r="Y8" s="57"/>
      <c r="Z8" s="57"/>
      <c r="AA8" s="57"/>
      <c r="AB8" s="57"/>
      <c r="AC8" s="57"/>
      <c r="AD8" s="57"/>
      <c r="AE8" s="57"/>
    </row>
    <row r="9" spans="1:56">
      <c r="G9" s="59" t="s">
        <v>100</v>
      </c>
      <c r="H9" s="2" t="s">
        <v>101</v>
      </c>
      <c r="I9" s="2" t="s">
        <v>103</v>
      </c>
      <c r="J9" s="2" t="s">
        <v>102</v>
      </c>
      <c r="K9" s="2" t="s">
        <v>104</v>
      </c>
      <c r="L9" s="2" t="s">
        <v>105</v>
      </c>
    </row>
    <row r="10" spans="1:56" ht="15" customHeight="1">
      <c r="A10" s="2"/>
      <c r="G10" s="60"/>
      <c r="H10" s="90" t="s">
        <v>36</v>
      </c>
      <c r="I10" s="90" t="s">
        <v>38</v>
      </c>
      <c r="J10" s="90" t="s">
        <v>37</v>
      </c>
      <c r="K10" s="90" t="s">
        <v>93</v>
      </c>
      <c r="L10" s="90" t="s">
        <v>39</v>
      </c>
    </row>
    <row r="11" spans="1:56" ht="28">
      <c r="A11" s="3" t="s">
        <v>4</v>
      </c>
      <c r="B11" s="88" t="s">
        <v>95</v>
      </c>
      <c r="C11" s="88" t="s">
        <v>94</v>
      </c>
      <c r="D11" s="88" t="s">
        <v>98</v>
      </c>
      <c r="E11" s="88" t="s">
        <v>92</v>
      </c>
      <c r="F11" s="88" t="s">
        <v>3</v>
      </c>
      <c r="G11" s="60"/>
      <c r="H11" s="90"/>
      <c r="I11" s="90"/>
      <c r="J11" s="90"/>
      <c r="K11" s="90"/>
      <c r="L11" s="90"/>
    </row>
    <row r="12" spans="1:56">
      <c r="A12" s="13">
        <v>1991</v>
      </c>
      <c r="B12" s="62">
        <v>7608</v>
      </c>
      <c r="C12" s="62">
        <v>11404</v>
      </c>
      <c r="D12" s="65">
        <f>'Employment calcs'!F7</f>
        <v>12247074.043884898</v>
      </c>
      <c r="E12" s="61">
        <f>'Exergy calcs'!AO33</f>
        <v>139608.25703377856</v>
      </c>
      <c r="F12" s="61">
        <f>'Exergy calcs'!AD33</f>
        <v>155066.47474637206</v>
      </c>
      <c r="G12" s="61">
        <f t="shared" ref="G12:G32" si="0">A12-$A$12</f>
        <v>0</v>
      </c>
      <c r="H12" s="55">
        <f t="shared" ref="H12:H32" si="1">B12/$B$12</f>
        <v>1</v>
      </c>
      <c r="I12" s="55">
        <f t="shared" ref="I12:I32" si="2">C12/$C$12</f>
        <v>1</v>
      </c>
      <c r="J12" s="55">
        <f t="shared" ref="J12:J32" si="3">D12/$D$12</f>
        <v>1</v>
      </c>
      <c r="K12" s="55">
        <f t="shared" ref="K12:K32" si="4">E12/$E$12</f>
        <v>1</v>
      </c>
      <c r="L12" s="55">
        <f>F12/$F$12</f>
        <v>1</v>
      </c>
    </row>
    <row r="13" spans="1:56">
      <c r="A13" s="13">
        <v>1992</v>
      </c>
      <c r="B13" s="62">
        <v>7653</v>
      </c>
      <c r="C13" s="62">
        <v>12297</v>
      </c>
      <c r="D13" s="65">
        <f>'Employment calcs'!F8</f>
        <v>12696764.88745888</v>
      </c>
      <c r="E13" s="61">
        <f>'Exergy calcs'!AO34</f>
        <v>144355.60712160333</v>
      </c>
      <c r="F13" s="61">
        <f>'Exergy calcs'!AD34</f>
        <v>160413.4856673899</v>
      </c>
      <c r="G13" s="61">
        <f t="shared" si="0"/>
        <v>1</v>
      </c>
      <c r="H13" s="55">
        <f t="shared" si="1"/>
        <v>1.0059148264984228</v>
      </c>
      <c r="I13" s="55">
        <f t="shared" si="2"/>
        <v>1.0783058575938267</v>
      </c>
      <c r="J13" s="55">
        <f t="shared" si="3"/>
        <v>1.0367182268975108</v>
      </c>
      <c r="K13" s="55">
        <f t="shared" si="4"/>
        <v>1.0340047944777087</v>
      </c>
      <c r="L13" s="55">
        <f t="shared" ref="L13:L32" si="5">F13/$F$12</f>
        <v>1.0344820563552726</v>
      </c>
    </row>
    <row r="14" spans="1:56">
      <c r="A14" s="13">
        <v>1993</v>
      </c>
      <c r="B14" s="62">
        <v>7745</v>
      </c>
      <c r="C14" s="62">
        <v>12934</v>
      </c>
      <c r="D14" s="65">
        <f>'Employment calcs'!F9</f>
        <v>13129673.172348259</v>
      </c>
      <c r="E14" s="61">
        <f>'Exergy calcs'!AO35</f>
        <v>149279.46798398986</v>
      </c>
      <c r="F14" s="61">
        <f>'Exergy calcs'!AD35</f>
        <v>165823.95356492879</v>
      </c>
      <c r="G14" s="61">
        <f t="shared" si="0"/>
        <v>2</v>
      </c>
      <c r="H14" s="55">
        <f t="shared" si="1"/>
        <v>1.0180073606729758</v>
      </c>
      <c r="I14" s="55">
        <f t="shared" si="2"/>
        <v>1.1341634514205541</v>
      </c>
      <c r="J14" s="55">
        <f t="shared" si="3"/>
        <v>1.0720661216957412</v>
      </c>
      <c r="K14" s="55">
        <f t="shared" si="4"/>
        <v>1.0692739180023667</v>
      </c>
      <c r="L14" s="55">
        <f t="shared" si="5"/>
        <v>1.0693733370552967</v>
      </c>
    </row>
    <row r="15" spans="1:56">
      <c r="A15" s="13">
        <v>1994</v>
      </c>
      <c r="B15" s="62">
        <v>7867</v>
      </c>
      <c r="C15" s="62">
        <v>13546</v>
      </c>
      <c r="D15" s="65">
        <f>'Employment calcs'!F10</f>
        <v>13573219.223956894</v>
      </c>
      <c r="E15" s="61">
        <f>'Exergy calcs'!AO36</f>
        <v>144853.94503423103</v>
      </c>
      <c r="F15" s="61">
        <f>'Exergy calcs'!AD36</f>
        <v>161348.64754391109</v>
      </c>
      <c r="G15" s="61">
        <f t="shared" si="0"/>
        <v>3</v>
      </c>
      <c r="H15" s="55">
        <f t="shared" si="1"/>
        <v>1.034043112513144</v>
      </c>
      <c r="I15" s="55">
        <f t="shared" si="2"/>
        <v>1.1878288319887758</v>
      </c>
      <c r="J15" s="55">
        <f t="shared" si="3"/>
        <v>1.1082826130812979</v>
      </c>
      <c r="K15" s="55">
        <f t="shared" si="4"/>
        <v>1.0375743391680856</v>
      </c>
      <c r="L15" s="55">
        <f t="shared" si="5"/>
        <v>1.0405127723952854</v>
      </c>
    </row>
    <row r="16" spans="1:56">
      <c r="A16" s="13">
        <v>1995</v>
      </c>
      <c r="B16" s="62">
        <v>8147</v>
      </c>
      <c r="C16" s="62">
        <v>13888</v>
      </c>
      <c r="D16" s="65">
        <f>'Employment calcs'!F11</f>
        <v>13902545.675972393</v>
      </c>
      <c r="E16" s="61">
        <f>'Exergy calcs'!AO37</f>
        <v>145601.35793529183</v>
      </c>
      <c r="F16" s="61">
        <f>'Exergy calcs'!AD37</f>
        <v>162208.86657116565</v>
      </c>
      <c r="G16" s="61">
        <f t="shared" si="0"/>
        <v>4</v>
      </c>
      <c r="H16" s="55">
        <f t="shared" si="1"/>
        <v>1.0708464773922186</v>
      </c>
      <c r="I16" s="55">
        <f t="shared" si="2"/>
        <v>1.2178183093651351</v>
      </c>
      <c r="J16" s="55">
        <f t="shared" si="3"/>
        <v>1.1351728279061144</v>
      </c>
      <c r="K16" s="55">
        <f t="shared" si="4"/>
        <v>1.0429279831211073</v>
      </c>
      <c r="L16" s="55">
        <f t="shared" si="5"/>
        <v>1.0460601934523612</v>
      </c>
    </row>
    <row r="17" spans="1:12">
      <c r="A17" s="13">
        <v>1996</v>
      </c>
      <c r="B17" s="62">
        <v>8518</v>
      </c>
      <c r="C17" s="62">
        <v>14173</v>
      </c>
      <c r="D17" s="65">
        <f>'Employment calcs'!F12</f>
        <v>14256635.274120532</v>
      </c>
      <c r="E17" s="61">
        <f>'Exergy calcs'!AO38</f>
        <v>148984.40185726862</v>
      </c>
      <c r="F17" s="61">
        <f>'Exergy calcs'!AD38</f>
        <v>165728.59625446948</v>
      </c>
      <c r="G17" s="61">
        <f t="shared" si="0"/>
        <v>5</v>
      </c>
      <c r="H17" s="55">
        <f t="shared" si="1"/>
        <v>1.1196109358569926</v>
      </c>
      <c r="I17" s="55">
        <f t="shared" si="2"/>
        <v>1.2428095405121009</v>
      </c>
      <c r="J17" s="55">
        <f t="shared" si="3"/>
        <v>1.1640850070012463</v>
      </c>
      <c r="K17" s="55">
        <f t="shared" si="4"/>
        <v>1.067160388810108</v>
      </c>
      <c r="L17" s="55">
        <f t="shared" si="5"/>
        <v>1.068758392331653</v>
      </c>
    </row>
    <row r="18" spans="1:12">
      <c r="A18" s="13">
        <v>1997</v>
      </c>
      <c r="B18" s="62">
        <v>8818</v>
      </c>
      <c r="C18" s="62">
        <v>14442</v>
      </c>
      <c r="D18" s="65">
        <f>'Employment calcs'!F13</f>
        <v>14714020.906830711</v>
      </c>
      <c r="E18" s="61">
        <f>'Exergy calcs'!AO39</f>
        <v>145707.99162563044</v>
      </c>
      <c r="F18" s="61">
        <f>'Exergy calcs'!AD39</f>
        <v>162486.56133502742</v>
      </c>
      <c r="G18" s="61">
        <f t="shared" si="0"/>
        <v>6</v>
      </c>
      <c r="H18" s="55">
        <f t="shared" si="1"/>
        <v>1.159043112513144</v>
      </c>
      <c r="I18" s="55">
        <f t="shared" si="2"/>
        <v>1.2663977551736232</v>
      </c>
      <c r="J18" s="55">
        <f t="shared" si="3"/>
        <v>1.2014315300214575</v>
      </c>
      <c r="K18" s="55">
        <f t="shared" si="4"/>
        <v>1.0436917895936202</v>
      </c>
      <c r="L18" s="55">
        <f t="shared" si="5"/>
        <v>1.0478510045500919</v>
      </c>
    </row>
    <row r="19" spans="1:12">
      <c r="A19" s="13">
        <v>1998</v>
      </c>
      <c r="B19" s="62">
        <v>9145</v>
      </c>
      <c r="C19" s="62">
        <v>14871</v>
      </c>
      <c r="D19" s="65">
        <f>'Employment calcs'!F14</f>
        <v>15095665.029094774</v>
      </c>
      <c r="E19" s="61">
        <f>'Exergy calcs'!AO40</f>
        <v>153028.21608016247</v>
      </c>
      <c r="F19" s="61">
        <f>'Exergy calcs'!AD40</f>
        <v>169852.86950007724</v>
      </c>
      <c r="G19" s="61">
        <f t="shared" si="0"/>
        <v>7</v>
      </c>
      <c r="H19" s="55">
        <f t="shared" si="1"/>
        <v>1.2020241850683491</v>
      </c>
      <c r="I19" s="55">
        <f t="shared" si="2"/>
        <v>1.3040161346895827</v>
      </c>
      <c r="J19" s="55">
        <f t="shared" si="3"/>
        <v>1.232593595417365</v>
      </c>
      <c r="K19" s="55">
        <f t="shared" si="4"/>
        <v>1.0961258261618216</v>
      </c>
      <c r="L19" s="55">
        <f t="shared" si="5"/>
        <v>1.0953552002642089</v>
      </c>
    </row>
    <row r="20" spans="1:12">
      <c r="A20" s="13">
        <v>1999</v>
      </c>
      <c r="B20" s="62">
        <v>9588</v>
      </c>
      <c r="C20" s="62">
        <v>15359</v>
      </c>
      <c r="D20" s="65">
        <f>'Employment calcs'!F15</f>
        <v>15498184.85023479</v>
      </c>
      <c r="E20" s="61">
        <f>'Exergy calcs'!AO41</f>
        <v>156722.33137830129</v>
      </c>
      <c r="F20" s="61">
        <f>'Exergy calcs'!AD41</f>
        <v>173778.21814597063</v>
      </c>
      <c r="G20" s="61">
        <f t="shared" si="0"/>
        <v>8</v>
      </c>
      <c r="H20" s="55">
        <f t="shared" si="1"/>
        <v>1.2602523659305993</v>
      </c>
      <c r="I20" s="55">
        <f t="shared" si="2"/>
        <v>1.3468081374956156</v>
      </c>
      <c r="J20" s="55">
        <f t="shared" si="3"/>
        <v>1.2654602066338621</v>
      </c>
      <c r="K20" s="55">
        <f t="shared" si="4"/>
        <v>1.1225864050460994</v>
      </c>
      <c r="L20" s="55">
        <f t="shared" si="5"/>
        <v>1.1206691738507866</v>
      </c>
    </row>
    <row r="21" spans="1:12">
      <c r="A21" s="13">
        <v>2000</v>
      </c>
      <c r="B21" s="62">
        <v>10061</v>
      </c>
      <c r="C21" s="62">
        <v>15902</v>
      </c>
      <c r="D21" s="65">
        <f>'Employment calcs'!F16</f>
        <v>15837526.274895804</v>
      </c>
      <c r="E21" s="61">
        <f>'Exergy calcs'!AO42</f>
        <v>156929.2498520097</v>
      </c>
      <c r="F21" s="61">
        <f>'Exergy calcs'!AD42</f>
        <v>174036.36673228152</v>
      </c>
      <c r="G21" s="61">
        <f t="shared" si="0"/>
        <v>9</v>
      </c>
      <c r="H21" s="55">
        <f t="shared" si="1"/>
        <v>1.3224237644584649</v>
      </c>
      <c r="I21" s="55">
        <f t="shared" si="2"/>
        <v>1.3944230094703614</v>
      </c>
      <c r="J21" s="55">
        <f t="shared" si="3"/>
        <v>1.2931681655671592</v>
      </c>
      <c r="K21" s="55">
        <f t="shared" si="4"/>
        <v>1.124068541404684</v>
      </c>
      <c r="L21" s="55">
        <f t="shared" si="5"/>
        <v>1.1223339346363344</v>
      </c>
    </row>
    <row r="22" spans="1:12">
      <c r="A22" s="13">
        <v>2001</v>
      </c>
      <c r="B22" s="62">
        <v>10664</v>
      </c>
      <c r="C22" s="62">
        <v>16602</v>
      </c>
      <c r="D22" s="65">
        <f>'Employment calcs'!F17</f>
        <v>16264293.845585737</v>
      </c>
      <c r="E22" s="61">
        <f>'Exergy calcs'!AO43</f>
        <v>169154.00980086261</v>
      </c>
      <c r="F22" s="61">
        <f>'Exergy calcs'!AD43</f>
        <v>186827.56486341794</v>
      </c>
      <c r="G22" s="61">
        <f t="shared" si="0"/>
        <v>10</v>
      </c>
      <c r="H22" s="55">
        <f t="shared" si="1"/>
        <v>1.4016824395373291</v>
      </c>
      <c r="I22" s="55">
        <f t="shared" si="2"/>
        <v>1.4558049807085234</v>
      </c>
      <c r="J22" s="55">
        <f t="shared" si="3"/>
        <v>1.3280146578118128</v>
      </c>
      <c r="K22" s="55">
        <f t="shared" si="4"/>
        <v>1.2116332758164539</v>
      </c>
      <c r="L22" s="55">
        <f t="shared" si="5"/>
        <v>1.2048224167667096</v>
      </c>
    </row>
    <row r="23" spans="1:12">
      <c r="A23" s="13">
        <v>2002</v>
      </c>
      <c r="B23" s="62">
        <v>11428</v>
      </c>
      <c r="C23" s="62">
        <v>17397</v>
      </c>
      <c r="D23" s="65">
        <f>'Employment calcs'!F18</f>
        <v>17021623.828183282</v>
      </c>
      <c r="E23" s="61">
        <f>'Exergy calcs'!AO44</f>
        <v>177047.79076398857</v>
      </c>
      <c r="F23" s="61">
        <f>'Exergy calcs'!AD44</f>
        <v>195299.58602503885</v>
      </c>
      <c r="G23" s="61">
        <f t="shared" si="0"/>
        <v>11</v>
      </c>
      <c r="H23" s="55">
        <f t="shared" si="1"/>
        <v>1.5021030494216614</v>
      </c>
      <c r="I23" s="55">
        <f t="shared" si="2"/>
        <v>1.5255173623290075</v>
      </c>
      <c r="J23" s="55">
        <f t="shared" si="3"/>
        <v>1.3898522836711655</v>
      </c>
      <c r="K23" s="55">
        <f t="shared" si="4"/>
        <v>1.2681756403645339</v>
      </c>
      <c r="L23" s="55">
        <f t="shared" si="5"/>
        <v>1.2594571866322002</v>
      </c>
    </row>
    <row r="24" spans="1:12">
      <c r="A24" s="13">
        <v>2003</v>
      </c>
      <c r="B24" s="62">
        <v>12215</v>
      </c>
      <c r="C24" s="62">
        <v>18409</v>
      </c>
      <c r="D24" s="65">
        <f>'Employment calcs'!F19</f>
        <v>17547008.192224059</v>
      </c>
      <c r="E24" s="61">
        <f>'Exergy calcs'!AO45</f>
        <v>178947.09845673674</v>
      </c>
      <c r="F24" s="61">
        <f>'Exergy calcs'!AD45</f>
        <v>197512.59892155608</v>
      </c>
      <c r="G24" s="61">
        <f t="shared" si="0"/>
        <v>12</v>
      </c>
      <c r="H24" s="55">
        <f t="shared" si="1"/>
        <v>1.6055467928496319</v>
      </c>
      <c r="I24" s="55">
        <f t="shared" si="2"/>
        <v>1.6142581550333217</v>
      </c>
      <c r="J24" s="55">
        <f t="shared" si="3"/>
        <v>1.4327510497077038</v>
      </c>
      <c r="K24" s="55">
        <f t="shared" si="4"/>
        <v>1.2817801916504126</v>
      </c>
      <c r="L24" s="55">
        <f t="shared" si="5"/>
        <v>1.2737285686323188</v>
      </c>
    </row>
    <row r="25" spans="1:12">
      <c r="A25" s="13">
        <v>2004</v>
      </c>
      <c r="B25" s="62">
        <v>13171</v>
      </c>
      <c r="C25" s="62">
        <v>19583</v>
      </c>
      <c r="D25" s="65">
        <f>'Employment calcs'!F20</f>
        <v>18155662.379486632</v>
      </c>
      <c r="E25" s="61">
        <f>'Exergy calcs'!AO46</f>
        <v>185725.86780990884</v>
      </c>
      <c r="F25" s="61">
        <f>'Exergy calcs'!AD46</f>
        <v>204896.63720843021</v>
      </c>
      <c r="G25" s="61">
        <f t="shared" si="0"/>
        <v>13</v>
      </c>
      <c r="H25" s="55">
        <f t="shared" si="1"/>
        <v>1.7312039957939012</v>
      </c>
      <c r="I25" s="55">
        <f t="shared" si="2"/>
        <v>1.7172044896527534</v>
      </c>
      <c r="J25" s="55">
        <f t="shared" si="3"/>
        <v>1.4824489763374917</v>
      </c>
      <c r="K25" s="55">
        <f t="shared" si="4"/>
        <v>1.3303358394122207</v>
      </c>
      <c r="L25" s="55">
        <f t="shared" si="5"/>
        <v>1.3213471031927486</v>
      </c>
    </row>
    <row r="26" spans="1:12">
      <c r="A26" s="13">
        <v>2005</v>
      </c>
      <c r="B26" s="62">
        <v>14142</v>
      </c>
      <c r="C26" s="62">
        <v>21134</v>
      </c>
      <c r="D26" s="65">
        <f>'Employment calcs'!F21</f>
        <v>18768530.404313866</v>
      </c>
      <c r="E26" s="61">
        <f>'Exergy calcs'!AO47</f>
        <v>196095.16246020744</v>
      </c>
      <c r="F26" s="61">
        <f>'Exergy calcs'!AD47</f>
        <v>216186.95884307151</v>
      </c>
      <c r="G26" s="61">
        <f t="shared" si="0"/>
        <v>14</v>
      </c>
      <c r="H26" s="55">
        <f t="shared" si="1"/>
        <v>1.8588328075709779</v>
      </c>
      <c r="I26" s="55">
        <f t="shared" si="2"/>
        <v>1.8532094002104524</v>
      </c>
      <c r="J26" s="55">
        <f t="shared" si="3"/>
        <v>1.5324909718893391</v>
      </c>
      <c r="K26" s="55">
        <f t="shared" si="4"/>
        <v>1.4046100612284109</v>
      </c>
      <c r="L26" s="55">
        <f t="shared" si="5"/>
        <v>1.3941566621454999</v>
      </c>
    </row>
    <row r="27" spans="1:12">
      <c r="A27" s="13">
        <v>2006</v>
      </c>
      <c r="B27" s="62">
        <v>15095</v>
      </c>
      <c r="C27" s="62">
        <v>23046</v>
      </c>
      <c r="D27" s="65">
        <f>'Employment calcs'!F22</f>
        <v>18943870.684054039</v>
      </c>
      <c r="E27" s="61">
        <f>'Exergy calcs'!AO48</f>
        <v>200070.5566127752</v>
      </c>
      <c r="F27" s="61">
        <f>'Exergy calcs'!AD48</f>
        <v>220672.63144589719</v>
      </c>
      <c r="G27" s="61">
        <f t="shared" si="0"/>
        <v>15</v>
      </c>
      <c r="H27" s="55">
        <f t="shared" si="1"/>
        <v>1.9840956887486856</v>
      </c>
      <c r="I27" s="55">
        <f t="shared" si="2"/>
        <v>2.0208698702209751</v>
      </c>
      <c r="J27" s="55">
        <f t="shared" si="3"/>
        <v>1.5468078837584009</v>
      </c>
      <c r="K27" s="55">
        <f t="shared" si="4"/>
        <v>1.4330854124506951</v>
      </c>
      <c r="L27" s="55">
        <f t="shared" si="5"/>
        <v>1.4230840793074782</v>
      </c>
    </row>
    <row r="28" spans="1:12">
      <c r="A28" s="13">
        <v>2007</v>
      </c>
      <c r="B28" s="62">
        <v>16174</v>
      </c>
      <c r="C28" s="62">
        <v>25315</v>
      </c>
      <c r="D28" s="65">
        <f>'Employment calcs'!F23</f>
        <v>19940176.490555707</v>
      </c>
      <c r="E28" s="61">
        <f>'Exergy calcs'!AO49</f>
        <v>218174.68558559899</v>
      </c>
      <c r="F28" s="61">
        <f>'Exergy calcs'!AD49</f>
        <v>239335.02305418413</v>
      </c>
      <c r="G28" s="61">
        <f t="shared" si="0"/>
        <v>16</v>
      </c>
      <c r="H28" s="55">
        <f t="shared" si="1"/>
        <v>2.1259200841219767</v>
      </c>
      <c r="I28" s="55">
        <f t="shared" si="2"/>
        <v>2.2198351455629606</v>
      </c>
      <c r="J28" s="55">
        <f t="shared" si="3"/>
        <v>1.6281584008640875</v>
      </c>
      <c r="K28" s="55">
        <f t="shared" si="4"/>
        <v>1.5627634799051398</v>
      </c>
      <c r="L28" s="55">
        <f t="shared" si="5"/>
        <v>1.5434349909975213</v>
      </c>
    </row>
    <row r="29" spans="1:12">
      <c r="A29" s="13">
        <v>2008</v>
      </c>
      <c r="B29" s="62">
        <v>17377</v>
      </c>
      <c r="C29" s="62">
        <v>27728</v>
      </c>
      <c r="D29" s="65">
        <f>'Employment calcs'!F24</f>
        <v>20401910.083312694</v>
      </c>
      <c r="E29" s="61">
        <f>'Exergy calcs'!AO50</f>
        <v>227349.00941917425</v>
      </c>
      <c r="F29" s="61">
        <f>'Exergy calcs'!AD50</f>
        <v>249120.15361647439</v>
      </c>
      <c r="G29" s="61">
        <f t="shared" si="0"/>
        <v>17</v>
      </c>
      <c r="H29" s="55">
        <f t="shared" si="1"/>
        <v>2.2840431125131442</v>
      </c>
      <c r="I29" s="55">
        <f t="shared" si="2"/>
        <v>2.4314275692739389</v>
      </c>
      <c r="J29" s="55">
        <f t="shared" si="3"/>
        <v>1.6658599441961892</v>
      </c>
      <c r="K29" s="55">
        <f t="shared" si="4"/>
        <v>1.6284782451239013</v>
      </c>
      <c r="L29" s="55">
        <f t="shared" si="5"/>
        <v>1.6065378027322621</v>
      </c>
    </row>
    <row r="30" spans="1:12">
      <c r="A30" s="13">
        <v>2009</v>
      </c>
      <c r="B30" s="62">
        <v>18423</v>
      </c>
      <c r="C30" s="62">
        <v>30395</v>
      </c>
      <c r="D30" s="65">
        <f>'Employment calcs'!F25</f>
        <v>20979285.906739313</v>
      </c>
      <c r="E30" s="61">
        <f>'Exergy calcs'!AO51</f>
        <v>235782.94071922763</v>
      </c>
      <c r="F30" s="61">
        <f>'Exergy calcs'!AD51</f>
        <v>258169.78937450735</v>
      </c>
      <c r="G30" s="61">
        <f t="shared" si="0"/>
        <v>18</v>
      </c>
      <c r="H30" s="55">
        <f t="shared" si="1"/>
        <v>2.4215299684542586</v>
      </c>
      <c r="I30" s="55">
        <f t="shared" si="2"/>
        <v>2.6652928796913362</v>
      </c>
      <c r="J30" s="55">
        <f t="shared" si="3"/>
        <v>1.7130039249835767</v>
      </c>
      <c r="K30" s="55">
        <f t="shared" si="4"/>
        <v>1.6888896525810746</v>
      </c>
      <c r="L30" s="55">
        <f t="shared" si="5"/>
        <v>1.6648975208649832</v>
      </c>
    </row>
    <row r="31" spans="1:12">
      <c r="A31" s="13">
        <v>2010</v>
      </c>
      <c r="B31" s="62">
        <v>19710</v>
      </c>
      <c r="C31" s="62">
        <v>33242</v>
      </c>
      <c r="D31" s="65">
        <f>'Employment calcs'!F26</f>
        <v>21483445.971041217</v>
      </c>
      <c r="E31" s="61">
        <f>'Exergy calcs'!AO52</f>
        <v>232876.07912093846</v>
      </c>
      <c r="F31" s="61">
        <f>'Exergy calcs'!AD52</f>
        <v>255030.6539738437</v>
      </c>
      <c r="G31" s="61">
        <f t="shared" si="0"/>
        <v>19</v>
      </c>
      <c r="H31" s="55">
        <f t="shared" si="1"/>
        <v>2.5906940063091484</v>
      </c>
      <c r="I31" s="55">
        <f t="shared" si="2"/>
        <v>2.9149421255699752</v>
      </c>
      <c r="J31" s="55">
        <f t="shared" si="3"/>
        <v>1.7541696811874952</v>
      </c>
      <c r="K31" s="55">
        <f t="shared" si="4"/>
        <v>1.6680680933119416</v>
      </c>
      <c r="L31" s="55">
        <f t="shared" si="5"/>
        <v>1.644653716355994</v>
      </c>
    </row>
    <row r="32" spans="1:12">
      <c r="A32" s="13">
        <v>2011</v>
      </c>
      <c r="B32" s="62">
        <v>20971</v>
      </c>
      <c r="C32" s="62">
        <v>36299</v>
      </c>
      <c r="D32" s="65">
        <f>'Employment calcs'!F27</f>
        <v>22009145.58897363</v>
      </c>
      <c r="E32" s="61">
        <f>'Exergy calcs'!AO53</f>
        <v>263275.96402091789</v>
      </c>
      <c r="F32" s="61">
        <f>'Exergy calcs'!AD53</f>
        <v>287546.96556813188</v>
      </c>
      <c r="G32" s="61">
        <f t="shared" si="0"/>
        <v>20</v>
      </c>
      <c r="H32" s="55">
        <f t="shared" si="1"/>
        <v>2.7564405888538381</v>
      </c>
      <c r="I32" s="55">
        <f t="shared" si="2"/>
        <v>3.1830059628200633</v>
      </c>
      <c r="J32" s="55">
        <f t="shared" si="3"/>
        <v>1.7970941883839631</v>
      </c>
      <c r="K32" s="55">
        <f t="shared" si="4"/>
        <v>1.8858194322791211</v>
      </c>
      <c r="L32" s="55">
        <f t="shared" si="5"/>
        <v>1.8543464410243797</v>
      </c>
    </row>
    <row r="36" spans="3:25">
      <c r="C36" s="8"/>
      <c r="D36" s="8"/>
      <c r="E36" s="8"/>
      <c r="F36" s="8"/>
      <c r="G36" s="8"/>
      <c r="H36" s="8"/>
      <c r="I36" s="8"/>
      <c r="J36" s="8"/>
      <c r="K36" s="8"/>
      <c r="L36" s="8"/>
      <c r="M36" s="8"/>
      <c r="N36" s="8"/>
      <c r="O36" s="8"/>
      <c r="P36" s="8"/>
      <c r="Q36" s="8"/>
      <c r="R36" s="8"/>
      <c r="S36" s="8"/>
      <c r="T36" s="8"/>
      <c r="U36" s="8"/>
      <c r="V36" s="8"/>
      <c r="W36" s="8"/>
      <c r="X36" s="8"/>
      <c r="Y36" s="8"/>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3"/>
  </cols>
  <sheetData>
    <row r="1" spans="1:10">
      <c r="A1" s="13" t="str">
        <f>'Tanzania Workbook'!A11</f>
        <v>Year</v>
      </c>
      <c r="B1" s="13" t="str">
        <f>'Tanzania Workbook'!G9</f>
        <v>iYear</v>
      </c>
      <c r="C1" s="13" t="str">
        <f>'Tanzania Workbook'!H9</f>
        <v>iGDP</v>
      </c>
      <c r="D1" s="13" t="s">
        <v>124</v>
      </c>
      <c r="E1" s="13" t="s">
        <v>125</v>
      </c>
      <c r="F1" s="13" t="str">
        <f>'Tanzania Workbook'!K9</f>
        <v>iQ</v>
      </c>
      <c r="G1" s="13" t="str">
        <f>'Tanzania Workbook'!L9</f>
        <v>iX</v>
      </c>
      <c r="H1" s="13" t="s">
        <v>108</v>
      </c>
      <c r="I1" s="13" t="s">
        <v>106</v>
      </c>
      <c r="J1" s="13" t="s">
        <v>128</v>
      </c>
    </row>
    <row r="2" spans="1:10">
      <c r="A2" s="13">
        <f>'Tanzania Workbook'!A12</f>
        <v>1991</v>
      </c>
      <c r="B2" s="63">
        <f>'Tanzania Workbook'!G12</f>
        <v>0</v>
      </c>
      <c r="C2" s="64">
        <f>'Tanzania Workbook'!H12</f>
        <v>1</v>
      </c>
      <c r="D2" s="64">
        <f>'Tanzania Workbook'!I12</f>
        <v>1</v>
      </c>
      <c r="E2" s="64">
        <f>'Tanzania Workbook'!J12</f>
        <v>1</v>
      </c>
      <c r="F2" s="64">
        <f>'Tanzania Workbook'!K12</f>
        <v>1</v>
      </c>
      <c r="G2" s="64">
        <f>'Tanzania Workbook'!L12</f>
        <v>1</v>
      </c>
      <c r="H2" s="64" t="s">
        <v>109</v>
      </c>
      <c r="I2" s="13" t="s">
        <v>107</v>
      </c>
      <c r="J2" t="s">
        <v>129</v>
      </c>
    </row>
    <row r="3" spans="1:10">
      <c r="A3" s="13">
        <f>'Tanzania Workbook'!A13</f>
        <v>1992</v>
      </c>
      <c r="B3" s="63">
        <f>'Tanzania Workbook'!G13</f>
        <v>1</v>
      </c>
      <c r="C3" s="64">
        <f>'Tanzania Workbook'!H13</f>
        <v>1.0059148264984228</v>
      </c>
      <c r="D3" s="64">
        <f>'Tanzania Workbook'!I13</f>
        <v>1.0783058575938267</v>
      </c>
      <c r="E3" s="64">
        <f>'Tanzania Workbook'!J13</f>
        <v>1.0367182268975108</v>
      </c>
      <c r="F3" s="64">
        <f>'Tanzania Workbook'!K13</f>
        <v>1.0340047944777087</v>
      </c>
      <c r="G3" s="64">
        <f>'Tanzania Workbook'!L13</f>
        <v>1.0344820563552726</v>
      </c>
      <c r="H3" s="64" t="s">
        <v>109</v>
      </c>
      <c r="I3" s="13" t="s">
        <v>107</v>
      </c>
      <c r="J3" s="59" t="s">
        <v>129</v>
      </c>
    </row>
    <row r="4" spans="1:10">
      <c r="A4" s="13">
        <f>'Tanzania Workbook'!A14</f>
        <v>1993</v>
      </c>
      <c r="B4" s="63">
        <f>'Tanzania Workbook'!G14</f>
        <v>2</v>
      </c>
      <c r="C4" s="64">
        <f>'Tanzania Workbook'!H14</f>
        <v>1.0180073606729758</v>
      </c>
      <c r="D4" s="64">
        <f>'Tanzania Workbook'!I14</f>
        <v>1.1341634514205541</v>
      </c>
      <c r="E4" s="64">
        <f>'Tanzania Workbook'!J14</f>
        <v>1.0720661216957412</v>
      </c>
      <c r="F4" s="64">
        <f>'Tanzania Workbook'!K14</f>
        <v>1.0692739180023667</v>
      </c>
      <c r="G4" s="64">
        <f>'Tanzania Workbook'!L14</f>
        <v>1.0693733370552967</v>
      </c>
      <c r="H4" s="64" t="s">
        <v>109</v>
      </c>
      <c r="I4" s="13" t="s">
        <v>107</v>
      </c>
      <c r="J4" s="59" t="s">
        <v>129</v>
      </c>
    </row>
    <row r="5" spans="1:10">
      <c r="A5" s="13">
        <f>'Tanzania Workbook'!A15</f>
        <v>1994</v>
      </c>
      <c r="B5" s="63">
        <f>'Tanzania Workbook'!G15</f>
        <v>3</v>
      </c>
      <c r="C5" s="64">
        <f>'Tanzania Workbook'!H15</f>
        <v>1.034043112513144</v>
      </c>
      <c r="D5" s="64">
        <f>'Tanzania Workbook'!I15</f>
        <v>1.1878288319887758</v>
      </c>
      <c r="E5" s="64">
        <f>'Tanzania Workbook'!J15</f>
        <v>1.1082826130812979</v>
      </c>
      <c r="F5" s="64">
        <f>'Tanzania Workbook'!K15</f>
        <v>1.0375743391680856</v>
      </c>
      <c r="G5" s="64">
        <f>'Tanzania Workbook'!L15</f>
        <v>1.0405127723952854</v>
      </c>
      <c r="H5" s="64" t="s">
        <v>109</v>
      </c>
      <c r="I5" s="13" t="s">
        <v>107</v>
      </c>
      <c r="J5" s="59" t="s">
        <v>129</v>
      </c>
    </row>
    <row r="6" spans="1:10">
      <c r="A6" s="13">
        <f>'Tanzania Workbook'!A16</f>
        <v>1995</v>
      </c>
      <c r="B6" s="63">
        <f>'Tanzania Workbook'!G16</f>
        <v>4</v>
      </c>
      <c r="C6" s="64">
        <f>'Tanzania Workbook'!H16</f>
        <v>1.0708464773922186</v>
      </c>
      <c r="D6" s="64">
        <f>'Tanzania Workbook'!I16</f>
        <v>1.2178183093651351</v>
      </c>
      <c r="E6" s="64">
        <f>'Tanzania Workbook'!J16</f>
        <v>1.1351728279061144</v>
      </c>
      <c r="F6" s="64">
        <f>'Tanzania Workbook'!K16</f>
        <v>1.0429279831211073</v>
      </c>
      <c r="G6" s="64">
        <f>'Tanzania Workbook'!L16</f>
        <v>1.0460601934523612</v>
      </c>
      <c r="H6" s="64" t="s">
        <v>109</v>
      </c>
      <c r="I6" s="13" t="s">
        <v>107</v>
      </c>
      <c r="J6" s="59" t="s">
        <v>129</v>
      </c>
    </row>
    <row r="7" spans="1:10">
      <c r="A7" s="13">
        <f>'Tanzania Workbook'!A17</f>
        <v>1996</v>
      </c>
      <c r="B7" s="63">
        <f>'Tanzania Workbook'!G17</f>
        <v>5</v>
      </c>
      <c r="C7" s="64">
        <f>'Tanzania Workbook'!H17</f>
        <v>1.1196109358569926</v>
      </c>
      <c r="D7" s="64">
        <f>'Tanzania Workbook'!I17</f>
        <v>1.2428095405121009</v>
      </c>
      <c r="E7" s="64">
        <f>'Tanzania Workbook'!J17</f>
        <v>1.1640850070012463</v>
      </c>
      <c r="F7" s="64">
        <f>'Tanzania Workbook'!K17</f>
        <v>1.067160388810108</v>
      </c>
      <c r="G7" s="64">
        <f>'Tanzania Workbook'!L17</f>
        <v>1.068758392331653</v>
      </c>
      <c r="H7" s="64" t="s">
        <v>109</v>
      </c>
      <c r="I7" s="13" t="s">
        <v>107</v>
      </c>
      <c r="J7" s="59" t="s">
        <v>129</v>
      </c>
    </row>
    <row r="8" spans="1:10">
      <c r="A8" s="13">
        <f>'Tanzania Workbook'!A18</f>
        <v>1997</v>
      </c>
      <c r="B8" s="63">
        <f>'Tanzania Workbook'!G18</f>
        <v>6</v>
      </c>
      <c r="C8" s="64">
        <f>'Tanzania Workbook'!H18</f>
        <v>1.159043112513144</v>
      </c>
      <c r="D8" s="64">
        <f>'Tanzania Workbook'!I18</f>
        <v>1.2663977551736232</v>
      </c>
      <c r="E8" s="64">
        <f>'Tanzania Workbook'!J18</f>
        <v>1.2014315300214575</v>
      </c>
      <c r="F8" s="64">
        <f>'Tanzania Workbook'!K18</f>
        <v>1.0436917895936202</v>
      </c>
      <c r="G8" s="64">
        <f>'Tanzania Workbook'!L18</f>
        <v>1.0478510045500919</v>
      </c>
      <c r="H8" s="64" t="s">
        <v>109</v>
      </c>
      <c r="I8" s="13" t="s">
        <v>107</v>
      </c>
      <c r="J8" s="59" t="s">
        <v>129</v>
      </c>
    </row>
    <row r="9" spans="1:10">
      <c r="A9" s="13">
        <f>'Tanzania Workbook'!A19</f>
        <v>1998</v>
      </c>
      <c r="B9" s="63">
        <f>'Tanzania Workbook'!G19</f>
        <v>7</v>
      </c>
      <c r="C9" s="64">
        <f>'Tanzania Workbook'!H19</f>
        <v>1.2020241850683491</v>
      </c>
      <c r="D9" s="64">
        <f>'Tanzania Workbook'!I19</f>
        <v>1.3040161346895827</v>
      </c>
      <c r="E9" s="64">
        <f>'Tanzania Workbook'!J19</f>
        <v>1.232593595417365</v>
      </c>
      <c r="F9" s="64">
        <f>'Tanzania Workbook'!K19</f>
        <v>1.0961258261618216</v>
      </c>
      <c r="G9" s="64">
        <f>'Tanzania Workbook'!L19</f>
        <v>1.0953552002642089</v>
      </c>
      <c r="H9" s="64" t="s">
        <v>109</v>
      </c>
      <c r="I9" s="13" t="s">
        <v>107</v>
      </c>
      <c r="J9" s="59" t="s">
        <v>129</v>
      </c>
    </row>
    <row r="10" spans="1:10">
      <c r="A10" s="13">
        <f>'Tanzania Workbook'!A20</f>
        <v>1999</v>
      </c>
      <c r="B10" s="63">
        <f>'Tanzania Workbook'!G20</f>
        <v>8</v>
      </c>
      <c r="C10" s="64">
        <f>'Tanzania Workbook'!H20</f>
        <v>1.2602523659305993</v>
      </c>
      <c r="D10" s="64">
        <f>'Tanzania Workbook'!I20</f>
        <v>1.3468081374956156</v>
      </c>
      <c r="E10" s="64">
        <f>'Tanzania Workbook'!J20</f>
        <v>1.2654602066338621</v>
      </c>
      <c r="F10" s="64">
        <f>'Tanzania Workbook'!K20</f>
        <v>1.1225864050460994</v>
      </c>
      <c r="G10" s="64">
        <f>'Tanzania Workbook'!L20</f>
        <v>1.1206691738507866</v>
      </c>
      <c r="H10" s="64" t="s">
        <v>109</v>
      </c>
      <c r="I10" s="13" t="s">
        <v>107</v>
      </c>
      <c r="J10" s="59" t="s">
        <v>129</v>
      </c>
    </row>
    <row r="11" spans="1:10">
      <c r="A11" s="13">
        <f>'Tanzania Workbook'!A21</f>
        <v>2000</v>
      </c>
      <c r="B11" s="63">
        <f>'Tanzania Workbook'!G21</f>
        <v>9</v>
      </c>
      <c r="C11" s="64">
        <f>'Tanzania Workbook'!H21</f>
        <v>1.3224237644584649</v>
      </c>
      <c r="D11" s="64">
        <f>'Tanzania Workbook'!I21</f>
        <v>1.3944230094703614</v>
      </c>
      <c r="E11" s="64">
        <f>'Tanzania Workbook'!J21</f>
        <v>1.2931681655671592</v>
      </c>
      <c r="F11" s="64">
        <f>'Tanzania Workbook'!K21</f>
        <v>1.124068541404684</v>
      </c>
      <c r="G11" s="64">
        <f>'Tanzania Workbook'!L21</f>
        <v>1.1223339346363344</v>
      </c>
      <c r="H11" s="64" t="s">
        <v>109</v>
      </c>
      <c r="I11" s="13" t="s">
        <v>107</v>
      </c>
      <c r="J11" s="59" t="s">
        <v>129</v>
      </c>
    </row>
    <row r="12" spans="1:10">
      <c r="A12" s="13">
        <f>'Tanzania Workbook'!A22</f>
        <v>2001</v>
      </c>
      <c r="B12" s="63">
        <f>'Tanzania Workbook'!G22</f>
        <v>10</v>
      </c>
      <c r="C12" s="64">
        <f>'Tanzania Workbook'!H22</f>
        <v>1.4016824395373291</v>
      </c>
      <c r="D12" s="64">
        <f>'Tanzania Workbook'!I22</f>
        <v>1.4558049807085234</v>
      </c>
      <c r="E12" s="64">
        <f>'Tanzania Workbook'!J22</f>
        <v>1.3280146578118128</v>
      </c>
      <c r="F12" s="64">
        <f>'Tanzania Workbook'!K22</f>
        <v>1.2116332758164539</v>
      </c>
      <c r="G12" s="64">
        <f>'Tanzania Workbook'!L22</f>
        <v>1.2048224167667096</v>
      </c>
      <c r="H12" s="64" t="s">
        <v>109</v>
      </c>
      <c r="I12" s="13" t="s">
        <v>107</v>
      </c>
      <c r="J12" s="59" t="s">
        <v>129</v>
      </c>
    </row>
    <row r="13" spans="1:10">
      <c r="A13" s="13">
        <f>'Tanzania Workbook'!A23</f>
        <v>2002</v>
      </c>
      <c r="B13" s="63">
        <f>'Tanzania Workbook'!G23</f>
        <v>11</v>
      </c>
      <c r="C13" s="64">
        <f>'Tanzania Workbook'!H23</f>
        <v>1.5021030494216614</v>
      </c>
      <c r="D13" s="64">
        <f>'Tanzania Workbook'!I23</f>
        <v>1.5255173623290075</v>
      </c>
      <c r="E13" s="64">
        <f>'Tanzania Workbook'!J23</f>
        <v>1.3898522836711655</v>
      </c>
      <c r="F13" s="64">
        <f>'Tanzania Workbook'!K23</f>
        <v>1.2681756403645339</v>
      </c>
      <c r="G13" s="64">
        <f>'Tanzania Workbook'!L23</f>
        <v>1.2594571866322002</v>
      </c>
      <c r="H13" s="64" t="s">
        <v>109</v>
      </c>
      <c r="I13" s="13" t="s">
        <v>107</v>
      </c>
      <c r="J13" s="59" t="s">
        <v>129</v>
      </c>
    </row>
    <row r="14" spans="1:10">
      <c r="A14" s="13">
        <f>'Tanzania Workbook'!A24</f>
        <v>2003</v>
      </c>
      <c r="B14" s="63">
        <f>'Tanzania Workbook'!G24</f>
        <v>12</v>
      </c>
      <c r="C14" s="64">
        <f>'Tanzania Workbook'!H24</f>
        <v>1.6055467928496319</v>
      </c>
      <c r="D14" s="64">
        <f>'Tanzania Workbook'!I24</f>
        <v>1.6142581550333217</v>
      </c>
      <c r="E14" s="64">
        <f>'Tanzania Workbook'!J24</f>
        <v>1.4327510497077038</v>
      </c>
      <c r="F14" s="64">
        <f>'Tanzania Workbook'!K24</f>
        <v>1.2817801916504126</v>
      </c>
      <c r="G14" s="64">
        <f>'Tanzania Workbook'!L24</f>
        <v>1.2737285686323188</v>
      </c>
      <c r="H14" s="64" t="s">
        <v>109</v>
      </c>
      <c r="I14" s="13" t="s">
        <v>107</v>
      </c>
      <c r="J14" s="59" t="s">
        <v>129</v>
      </c>
    </row>
    <row r="15" spans="1:10">
      <c r="A15" s="13">
        <f>'Tanzania Workbook'!A25</f>
        <v>2004</v>
      </c>
      <c r="B15" s="63">
        <f>'Tanzania Workbook'!G25</f>
        <v>13</v>
      </c>
      <c r="C15" s="64">
        <f>'Tanzania Workbook'!H25</f>
        <v>1.7312039957939012</v>
      </c>
      <c r="D15" s="64">
        <f>'Tanzania Workbook'!I25</f>
        <v>1.7172044896527534</v>
      </c>
      <c r="E15" s="64">
        <f>'Tanzania Workbook'!J25</f>
        <v>1.4824489763374917</v>
      </c>
      <c r="F15" s="64">
        <f>'Tanzania Workbook'!K25</f>
        <v>1.3303358394122207</v>
      </c>
      <c r="G15" s="64">
        <f>'Tanzania Workbook'!L25</f>
        <v>1.3213471031927486</v>
      </c>
      <c r="H15" s="64" t="s">
        <v>109</v>
      </c>
      <c r="I15" s="13" t="s">
        <v>107</v>
      </c>
      <c r="J15" s="59" t="s">
        <v>129</v>
      </c>
    </row>
    <row r="16" spans="1:10">
      <c r="A16" s="13">
        <f>'Tanzania Workbook'!A26</f>
        <v>2005</v>
      </c>
      <c r="B16" s="63">
        <f>'Tanzania Workbook'!G26</f>
        <v>14</v>
      </c>
      <c r="C16" s="64">
        <f>'Tanzania Workbook'!H26</f>
        <v>1.8588328075709779</v>
      </c>
      <c r="D16" s="64">
        <f>'Tanzania Workbook'!I26</f>
        <v>1.8532094002104524</v>
      </c>
      <c r="E16" s="64">
        <f>'Tanzania Workbook'!J26</f>
        <v>1.5324909718893391</v>
      </c>
      <c r="F16" s="64">
        <f>'Tanzania Workbook'!K26</f>
        <v>1.4046100612284109</v>
      </c>
      <c r="G16" s="64">
        <f>'Tanzania Workbook'!L26</f>
        <v>1.3941566621454999</v>
      </c>
      <c r="H16" s="64" t="s">
        <v>109</v>
      </c>
      <c r="I16" s="13" t="s">
        <v>107</v>
      </c>
      <c r="J16" s="59" t="s">
        <v>129</v>
      </c>
    </row>
    <row r="17" spans="1:10">
      <c r="A17" s="13">
        <f>'Tanzania Workbook'!A27</f>
        <v>2006</v>
      </c>
      <c r="B17" s="63">
        <f>'Tanzania Workbook'!G27</f>
        <v>15</v>
      </c>
      <c r="C17" s="64">
        <f>'Tanzania Workbook'!H27</f>
        <v>1.9840956887486856</v>
      </c>
      <c r="D17" s="64">
        <f>'Tanzania Workbook'!I27</f>
        <v>2.0208698702209751</v>
      </c>
      <c r="E17" s="64">
        <f>'Tanzania Workbook'!J27</f>
        <v>1.5468078837584009</v>
      </c>
      <c r="F17" s="64">
        <f>'Tanzania Workbook'!K27</f>
        <v>1.4330854124506951</v>
      </c>
      <c r="G17" s="64">
        <f>'Tanzania Workbook'!L27</f>
        <v>1.4230840793074782</v>
      </c>
      <c r="H17" s="64" t="s">
        <v>109</v>
      </c>
      <c r="I17" s="13" t="s">
        <v>107</v>
      </c>
      <c r="J17" s="59" t="s">
        <v>129</v>
      </c>
    </row>
    <row r="18" spans="1:10">
      <c r="A18" s="13">
        <f>'Tanzania Workbook'!A28</f>
        <v>2007</v>
      </c>
      <c r="B18" s="63">
        <f>'Tanzania Workbook'!G28</f>
        <v>16</v>
      </c>
      <c r="C18" s="64">
        <f>'Tanzania Workbook'!H28</f>
        <v>2.1259200841219767</v>
      </c>
      <c r="D18" s="64">
        <f>'Tanzania Workbook'!I28</f>
        <v>2.2198351455629606</v>
      </c>
      <c r="E18" s="64">
        <f>'Tanzania Workbook'!J28</f>
        <v>1.6281584008640875</v>
      </c>
      <c r="F18" s="64">
        <f>'Tanzania Workbook'!K28</f>
        <v>1.5627634799051398</v>
      </c>
      <c r="G18" s="64">
        <f>'Tanzania Workbook'!L28</f>
        <v>1.5434349909975213</v>
      </c>
      <c r="H18" s="64" t="s">
        <v>109</v>
      </c>
      <c r="I18" s="13" t="s">
        <v>107</v>
      </c>
      <c r="J18" s="59" t="s">
        <v>129</v>
      </c>
    </row>
    <row r="19" spans="1:10">
      <c r="A19" s="13">
        <f>'Tanzania Workbook'!A29</f>
        <v>2008</v>
      </c>
      <c r="B19" s="63">
        <f>'Tanzania Workbook'!G29</f>
        <v>17</v>
      </c>
      <c r="C19" s="64">
        <f>'Tanzania Workbook'!H29</f>
        <v>2.2840431125131442</v>
      </c>
      <c r="D19" s="64">
        <f>'Tanzania Workbook'!I29</f>
        <v>2.4314275692739389</v>
      </c>
      <c r="E19" s="64">
        <f>'Tanzania Workbook'!J29</f>
        <v>1.6658599441961892</v>
      </c>
      <c r="F19" s="64">
        <f>'Tanzania Workbook'!K29</f>
        <v>1.6284782451239013</v>
      </c>
      <c r="G19" s="64">
        <f>'Tanzania Workbook'!L29</f>
        <v>1.6065378027322621</v>
      </c>
      <c r="H19" s="64" t="s">
        <v>109</v>
      </c>
      <c r="I19" s="13" t="s">
        <v>107</v>
      </c>
      <c r="J19" s="59" t="s">
        <v>129</v>
      </c>
    </row>
    <row r="20" spans="1:10">
      <c r="A20" s="13">
        <f>'Tanzania Workbook'!A30</f>
        <v>2009</v>
      </c>
      <c r="B20" s="63">
        <f>'Tanzania Workbook'!G30</f>
        <v>18</v>
      </c>
      <c r="C20" s="64">
        <f>'Tanzania Workbook'!H30</f>
        <v>2.4215299684542586</v>
      </c>
      <c r="D20" s="64">
        <f>'Tanzania Workbook'!I30</f>
        <v>2.6652928796913362</v>
      </c>
      <c r="E20" s="64">
        <f>'Tanzania Workbook'!J30</f>
        <v>1.7130039249835767</v>
      </c>
      <c r="F20" s="64">
        <f>'Tanzania Workbook'!K30</f>
        <v>1.6888896525810746</v>
      </c>
      <c r="G20" s="64">
        <f>'Tanzania Workbook'!L30</f>
        <v>1.6648975208649832</v>
      </c>
      <c r="H20" s="64" t="s">
        <v>109</v>
      </c>
      <c r="I20" s="13" t="s">
        <v>107</v>
      </c>
      <c r="J20" s="59" t="s">
        <v>129</v>
      </c>
    </row>
    <row r="21" spans="1:10">
      <c r="A21" s="13">
        <f>'Tanzania Workbook'!A31</f>
        <v>2010</v>
      </c>
      <c r="B21" s="63">
        <f>'Tanzania Workbook'!G31</f>
        <v>19</v>
      </c>
      <c r="C21" s="64">
        <f>'Tanzania Workbook'!H31</f>
        <v>2.5906940063091484</v>
      </c>
      <c r="D21" s="64">
        <f>'Tanzania Workbook'!I31</f>
        <v>2.9149421255699752</v>
      </c>
      <c r="E21" s="64">
        <f>'Tanzania Workbook'!J31</f>
        <v>1.7541696811874952</v>
      </c>
      <c r="F21" s="64">
        <f>'Tanzania Workbook'!K31</f>
        <v>1.6680680933119416</v>
      </c>
      <c r="G21" s="64">
        <f>'Tanzania Workbook'!L31</f>
        <v>1.644653716355994</v>
      </c>
      <c r="H21" s="64" t="s">
        <v>109</v>
      </c>
      <c r="I21" s="13" t="s">
        <v>107</v>
      </c>
      <c r="J21" s="59" t="s">
        <v>129</v>
      </c>
    </row>
    <row r="22" spans="1:10">
      <c r="A22" s="13">
        <f>'Tanzania Workbook'!A32</f>
        <v>2011</v>
      </c>
      <c r="B22" s="63">
        <f>'Tanzania Workbook'!G32</f>
        <v>20</v>
      </c>
      <c r="C22" s="64">
        <f>'Tanzania Workbook'!H32</f>
        <v>2.7564405888538381</v>
      </c>
      <c r="D22" s="64">
        <f>'Tanzania Workbook'!I32</f>
        <v>3.1830059628200633</v>
      </c>
      <c r="E22" s="64">
        <f>'Tanzania Workbook'!J32</f>
        <v>1.7970941883839631</v>
      </c>
      <c r="F22" s="64">
        <f>'Tanzania Workbook'!K32</f>
        <v>1.8858194322791211</v>
      </c>
      <c r="G22" s="64">
        <f>'Tanzania Workbook'!L32</f>
        <v>1.8543464410243797</v>
      </c>
      <c r="H22" s="64" t="s">
        <v>109</v>
      </c>
      <c r="I22" s="13" t="s">
        <v>107</v>
      </c>
      <c r="J22" s="59" t="s">
        <v>129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59" t="s">
        <v>40</v>
      </c>
    </row>
    <row r="2" spans="1:53" s="5" customFormat="1">
      <c r="A2" s="59" t="s">
        <v>96</v>
      </c>
    </row>
    <row r="3" spans="1:53">
      <c r="A3" s="59" t="s">
        <v>97</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91" t="s">
        <v>5</v>
      </c>
      <c r="C5" s="91" t="s">
        <v>6</v>
      </c>
      <c r="D5" s="91" t="s">
        <v>7</v>
      </c>
      <c r="E5" s="91" t="s">
        <v>8</v>
      </c>
      <c r="F5" s="91" t="s">
        <v>2</v>
      </c>
    </row>
    <row r="6" spans="1:53">
      <c r="A6" s="9" t="s">
        <v>4</v>
      </c>
      <c r="B6" s="91"/>
      <c r="C6" s="91"/>
      <c r="D6" s="91"/>
      <c r="E6" s="92"/>
      <c r="F6" s="92"/>
    </row>
    <row r="7" spans="1:53">
      <c r="A7" s="5">
        <v>1991</v>
      </c>
      <c r="B7" s="5">
        <v>85.900001525878906</v>
      </c>
      <c r="C7" s="5">
        <v>45.866485595703097</v>
      </c>
      <c r="D7" s="8">
        <v>26337403</v>
      </c>
      <c r="E7" s="8">
        <f t="shared" ref="E7:E27" si="0">D7*(1-C7/100)</f>
        <v>14257361.846722724</v>
      </c>
      <c r="F7" s="8">
        <f>E7*B7/100</f>
        <v>12247074.043884898</v>
      </c>
    </row>
    <row r="8" spans="1:53">
      <c r="A8" s="5">
        <v>1992</v>
      </c>
      <c r="B8" s="5">
        <v>85.900001525878906</v>
      </c>
      <c r="C8" s="5">
        <v>45.730602264404297</v>
      </c>
      <c r="D8" s="8">
        <v>27236099</v>
      </c>
      <c r="E8" s="8">
        <f t="shared" si="0"/>
        <v>14780866.893970605</v>
      </c>
      <c r="F8" s="8">
        <f t="shared" ref="F8:F27" si="1">E8*B8/100</f>
        <v>12696764.88745888</v>
      </c>
    </row>
    <row r="9" spans="1:53">
      <c r="A9" s="5">
        <v>1993</v>
      </c>
      <c r="B9" s="5">
        <v>85.699996948242202</v>
      </c>
      <c r="C9" s="5">
        <v>45.589103698730497</v>
      </c>
      <c r="D9" s="8">
        <v>28157055</v>
      </c>
      <c r="E9" s="8">
        <f t="shared" si="0"/>
        <v>15320505.997541418</v>
      </c>
      <c r="F9" s="8">
        <f t="shared" si="1"/>
        <v>13129673.172348259</v>
      </c>
    </row>
    <row r="10" spans="1:53">
      <c r="A10" s="5">
        <v>1994</v>
      </c>
      <c r="B10" s="5">
        <v>85.599998474121094</v>
      </c>
      <c r="C10" s="5">
        <v>45.448848724365199</v>
      </c>
      <c r="D10" s="8">
        <v>29067333</v>
      </c>
      <c r="E10" s="8">
        <f t="shared" si="0"/>
        <v>15856564.796622515</v>
      </c>
      <c r="F10" s="8">
        <f t="shared" si="1"/>
        <v>13573219.223956894</v>
      </c>
    </row>
    <row r="11" spans="1:53">
      <c r="A11" s="5">
        <v>1995</v>
      </c>
      <c r="B11" s="5">
        <v>84.900001525878906</v>
      </c>
      <c r="C11" s="5">
        <v>45.314468383789098</v>
      </c>
      <c r="D11" s="8">
        <v>29944302</v>
      </c>
      <c r="E11" s="8">
        <f t="shared" si="0"/>
        <v>16375200.737463674</v>
      </c>
      <c r="F11" s="8">
        <f t="shared" si="1"/>
        <v>13902545.675972393</v>
      </c>
    </row>
    <row r="12" spans="1:53">
      <c r="A12" s="5">
        <v>1996</v>
      </c>
      <c r="B12" s="5">
        <v>84.5</v>
      </c>
      <c r="C12" s="5">
        <v>45.186779022216797</v>
      </c>
      <c r="D12" s="8">
        <v>30780453</v>
      </c>
      <c r="E12" s="8">
        <f t="shared" si="0"/>
        <v>16871757.720852699</v>
      </c>
      <c r="F12" s="8">
        <f t="shared" si="1"/>
        <v>14256635.274120532</v>
      </c>
    </row>
    <row r="13" spans="1:53">
      <c r="A13" s="5">
        <v>1997</v>
      </c>
      <c r="B13" s="5">
        <v>84.800003051757798</v>
      </c>
      <c r="C13" s="5">
        <v>45.066112518310497</v>
      </c>
      <c r="D13" s="8">
        <v>31586039</v>
      </c>
      <c r="E13" s="8">
        <f t="shared" si="0"/>
        <v>17351439.124182563</v>
      </c>
      <c r="F13" s="8">
        <f t="shared" si="1"/>
        <v>14714020.906830711</v>
      </c>
    </row>
    <row r="14" spans="1:53">
      <c r="A14" s="5">
        <v>1998</v>
      </c>
      <c r="B14" s="5">
        <v>84.699996948242202</v>
      </c>
      <c r="C14" s="5">
        <v>44.9554443359375</v>
      </c>
      <c r="D14" s="8">
        <v>32378333</v>
      </c>
      <c r="E14" s="8">
        <f t="shared" si="0"/>
        <v>17822509.531280518</v>
      </c>
      <c r="F14" s="8">
        <f t="shared" si="1"/>
        <v>15095665.029094774</v>
      </c>
    </row>
    <row r="15" spans="1:53">
      <c r="A15" s="5">
        <v>1999</v>
      </c>
      <c r="B15" s="5">
        <v>84.699996948242202</v>
      </c>
      <c r="C15" s="5">
        <v>44.858245849609403</v>
      </c>
      <c r="D15" s="8">
        <v>33183093</v>
      </c>
      <c r="E15" s="8">
        <f t="shared" si="0"/>
        <v>18297739.561555471</v>
      </c>
      <c r="F15" s="8">
        <f t="shared" si="1"/>
        <v>15498184.85023479</v>
      </c>
    </row>
    <row r="16" spans="1:53">
      <c r="A16" s="5">
        <v>2000</v>
      </c>
      <c r="B16" s="5">
        <v>84.300003051757798</v>
      </c>
      <c r="C16" s="5">
        <v>44.777137756347699</v>
      </c>
      <c r="D16" s="8">
        <v>34020512</v>
      </c>
      <c r="E16" s="8">
        <f t="shared" si="0"/>
        <v>18787100.476345196</v>
      </c>
      <c r="F16" s="8">
        <f t="shared" si="1"/>
        <v>15837526.274895804</v>
      </c>
    </row>
    <row r="17" spans="1:6">
      <c r="A17" s="5">
        <v>2001</v>
      </c>
      <c r="B17" s="5">
        <v>84.300003051757798</v>
      </c>
      <c r="C17" s="5">
        <v>44.710906982421903</v>
      </c>
      <c r="D17" s="8">
        <v>34895398</v>
      </c>
      <c r="E17" s="8">
        <f t="shared" si="0"/>
        <v>19293349.059074085</v>
      </c>
      <c r="F17" s="8">
        <f t="shared" si="1"/>
        <v>16264293.845585737</v>
      </c>
    </row>
    <row r="18" spans="1:6">
      <c r="A18" s="5">
        <v>2002</v>
      </c>
      <c r="B18" s="5">
        <v>85.900001525878906</v>
      </c>
      <c r="C18" s="5">
        <v>44.659130096435497</v>
      </c>
      <c r="D18" s="8">
        <v>35806497</v>
      </c>
      <c r="E18" s="8">
        <f t="shared" si="0"/>
        <v>19815626.921793729</v>
      </c>
      <c r="F18" s="8">
        <f t="shared" si="1"/>
        <v>17021623.828183282</v>
      </c>
    </row>
    <row r="19" spans="1:6">
      <c r="A19" s="5">
        <v>2003</v>
      </c>
      <c r="B19" s="5">
        <v>86.199996948242202</v>
      </c>
      <c r="C19" s="5">
        <v>44.625411987304702</v>
      </c>
      <c r="D19" s="8">
        <v>36760831</v>
      </c>
      <c r="E19" s="8">
        <f t="shared" si="0"/>
        <v>20356158.716293178</v>
      </c>
      <c r="F19" s="8">
        <f t="shared" si="1"/>
        <v>17547008.192224059</v>
      </c>
    </row>
    <row r="20" spans="1:6">
      <c r="A20" s="5">
        <v>2004</v>
      </c>
      <c r="B20" s="5">
        <v>86.800003051757798</v>
      </c>
      <c r="C20" s="5">
        <v>44.613838195800803</v>
      </c>
      <c r="D20" s="8">
        <v>37765139</v>
      </c>
      <c r="E20" s="8">
        <f t="shared" si="0"/>
        <v>20916660.992120735</v>
      </c>
      <c r="F20" s="8">
        <f t="shared" si="1"/>
        <v>18155662.379486632</v>
      </c>
    </row>
    <row r="21" spans="1:6">
      <c r="A21" s="5">
        <v>2005</v>
      </c>
      <c r="B21" s="5">
        <v>87.300003051757798</v>
      </c>
      <c r="C21" s="5">
        <v>44.625293731689503</v>
      </c>
      <c r="D21" s="8">
        <v>38824384</v>
      </c>
      <c r="E21" s="8">
        <f t="shared" si="0"/>
        <v>21498888.600480936</v>
      </c>
      <c r="F21" s="8">
        <f t="shared" si="1"/>
        <v>18768530.404313866</v>
      </c>
    </row>
    <row r="22" spans="1:6">
      <c r="A22" s="5">
        <v>2006</v>
      </c>
      <c r="B22" s="5">
        <v>85.699996948242202</v>
      </c>
      <c r="C22" s="5">
        <v>44.658065795898402</v>
      </c>
      <c r="D22" s="8">
        <v>39942347</v>
      </c>
      <c r="E22" s="8">
        <f t="shared" si="0"/>
        <v>22104867.39631395</v>
      </c>
      <c r="F22" s="8">
        <f t="shared" si="1"/>
        <v>18943870.684054039</v>
      </c>
    </row>
    <row r="23" spans="1:6">
      <c r="A23" s="5">
        <v>2007</v>
      </c>
      <c r="B23" s="5">
        <v>87.699996948242202</v>
      </c>
      <c r="C23" s="5">
        <v>44.705802917480497</v>
      </c>
      <c r="D23" s="8">
        <v>41119693</v>
      </c>
      <c r="E23" s="8">
        <f t="shared" si="0"/>
        <v>22736804.087146975</v>
      </c>
      <c r="F23" s="8">
        <f t="shared" si="1"/>
        <v>19940176.490555707</v>
      </c>
    </row>
    <row r="24" spans="1:6">
      <c r="A24" s="5">
        <v>2008</v>
      </c>
      <c r="B24" s="5">
        <v>87.199996948242202</v>
      </c>
      <c r="C24" s="5">
        <v>44.7589302062988</v>
      </c>
      <c r="D24" s="8">
        <v>42353790</v>
      </c>
      <c r="E24" s="8">
        <f t="shared" si="0"/>
        <v>23396686.694177642</v>
      </c>
      <c r="F24" s="8">
        <f t="shared" si="1"/>
        <v>20401910.083312694</v>
      </c>
    </row>
    <row r="25" spans="1:6">
      <c r="A25" s="5">
        <v>2009</v>
      </c>
      <c r="B25" s="5">
        <v>87.099998474121094</v>
      </c>
      <c r="C25" s="5">
        <v>44.806201934814503</v>
      </c>
      <c r="D25" s="8">
        <v>43639752</v>
      </c>
      <c r="E25" s="8">
        <f t="shared" si="0"/>
        <v>24086436.595027748</v>
      </c>
      <c r="F25" s="8">
        <f t="shared" si="1"/>
        <v>20979285.906739313</v>
      </c>
    </row>
    <row r="26" spans="1:6">
      <c r="A26" s="5">
        <v>2010</v>
      </c>
      <c r="B26" s="5">
        <v>86.599998474121094</v>
      </c>
      <c r="C26" s="5">
        <v>44.839141845703097</v>
      </c>
      <c r="D26" s="8">
        <v>44973330</v>
      </c>
      <c r="E26" s="8">
        <f t="shared" si="0"/>
        <v>24807674.768563852</v>
      </c>
      <c r="F26" s="8">
        <f t="shared" si="1"/>
        <v>21483445.971041217</v>
      </c>
    </row>
    <row r="27" spans="1:6">
      <c r="A27" s="5">
        <v>2011</v>
      </c>
      <c r="B27" s="5">
        <v>86.099998474121094</v>
      </c>
      <c r="C27" s="5">
        <v>44.854873657226598</v>
      </c>
      <c r="D27" s="8">
        <v>46354607</v>
      </c>
      <c r="E27" s="8">
        <f t="shared" si="0"/>
        <v>25562306.595846083</v>
      </c>
      <c r="F27" s="8">
        <f t="shared" si="1"/>
        <v>22009145.58897363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AC24" workbookViewId="0">
      <selection activeCell="AO33" sqref="AO33:AO53"/>
    </sheetView>
  </sheetViews>
  <sheetFormatPr baseColWidth="10" defaultColWidth="8.83203125" defaultRowHeight="14" x14ac:dyDescent="0"/>
  <cols>
    <col min="1" max="1" width="14.6640625" style="14" customWidth="1"/>
    <col min="2" max="2" width="42.83203125" style="14" bestFit="1" customWidth="1"/>
    <col min="3" max="3" width="48" style="14" bestFit="1" customWidth="1"/>
    <col min="4" max="4" width="40.5" style="14" bestFit="1" customWidth="1"/>
    <col min="5" max="5" width="38" style="14" bestFit="1" customWidth="1"/>
    <col min="6" max="6" width="42.1640625" style="14" bestFit="1" customWidth="1"/>
    <col min="7" max="7" width="26.1640625" style="14" customWidth="1"/>
    <col min="8" max="8" width="18.5" style="14" customWidth="1"/>
    <col min="9" max="9" width="20.33203125" style="14" bestFit="1" customWidth="1"/>
    <col min="10" max="10" width="26.83203125" style="59" customWidth="1"/>
    <col min="11" max="11" width="24.83203125" style="59" customWidth="1"/>
    <col min="12" max="12" width="21.1640625" style="14" bestFit="1" customWidth="1"/>
    <col min="13" max="13" width="21.5" style="14" bestFit="1" customWidth="1"/>
    <col min="14" max="14" width="28.5" style="14" customWidth="1"/>
    <col min="15" max="15" width="26" style="14" customWidth="1"/>
    <col min="16" max="16" width="24.6640625" style="14" customWidth="1"/>
    <col min="17" max="18" width="24.6640625" style="59" customWidth="1"/>
    <col min="19" max="19" width="19.33203125" style="14" customWidth="1"/>
    <col min="20" max="20" width="18.33203125" style="14" customWidth="1"/>
    <col min="21" max="21" width="15.33203125" style="14" customWidth="1"/>
    <col min="22" max="22" width="18.33203125" style="14" customWidth="1"/>
    <col min="23" max="23" width="19.6640625" style="14" customWidth="1"/>
    <col min="24" max="24" width="18.5" style="14" customWidth="1"/>
    <col min="25" max="25" width="16.5" style="14" customWidth="1"/>
    <col min="26" max="27" width="16.5" style="59" customWidth="1"/>
    <col min="28" max="28" width="16.33203125" style="14" customWidth="1"/>
    <col min="29" max="29" width="14.5" style="14" customWidth="1"/>
    <col min="30" max="30" width="17.6640625" style="14" customWidth="1"/>
    <col min="31" max="31" width="16.83203125" style="14" customWidth="1"/>
    <col min="32" max="32" width="19.83203125" style="14" customWidth="1"/>
    <col min="33" max="33" width="18" style="14" customWidth="1"/>
    <col min="34" max="34" width="18.33203125" style="14" customWidth="1"/>
    <col min="35" max="35" width="15.5" style="14" customWidth="1"/>
    <col min="36" max="36" width="15" style="14" customWidth="1"/>
    <col min="37" max="37" width="15" style="59" customWidth="1"/>
    <col min="38" max="38" width="17.83203125" style="59" customWidth="1"/>
    <col min="39" max="39" width="22.1640625" style="14" customWidth="1"/>
    <col min="40" max="40" width="19.6640625" style="14" customWidth="1"/>
    <col min="41" max="41" width="14.33203125" style="14" customWidth="1"/>
    <col min="42" max="16384" width="8.83203125" style="14"/>
  </cols>
  <sheetData>
    <row r="1" spans="1:5">
      <c r="A1" s="4" t="s">
        <v>10</v>
      </c>
    </row>
    <row r="2" spans="1:5">
      <c r="A2" s="14" t="s">
        <v>41</v>
      </c>
    </row>
    <row r="3" spans="1:5">
      <c r="A3" s="14" t="s">
        <v>42</v>
      </c>
    </row>
    <row r="4" spans="1:5">
      <c r="A4" s="14" t="s">
        <v>11</v>
      </c>
    </row>
    <row r="5" spans="1:5">
      <c r="A5" s="14" t="s">
        <v>43</v>
      </c>
    </row>
    <row r="6" spans="1:5">
      <c r="A6" s="14" t="s">
        <v>44</v>
      </c>
    </row>
    <row r="7" spans="1:5">
      <c r="A7" s="14" t="s">
        <v>45</v>
      </c>
    </row>
    <row r="8" spans="1:5" s="59" customFormat="1">
      <c r="A8" s="86" t="s">
        <v>122</v>
      </c>
    </row>
    <row r="9" spans="1:5" s="59" customFormat="1">
      <c r="A9" s="86" t="s">
        <v>123</v>
      </c>
    </row>
    <row r="10" spans="1:5">
      <c r="A10" s="17" t="s">
        <v>46</v>
      </c>
    </row>
    <row r="11" spans="1:5">
      <c r="A11" s="17" t="s">
        <v>60</v>
      </c>
    </row>
    <row r="12" spans="1:5">
      <c r="A12" s="17" t="s">
        <v>61</v>
      </c>
    </row>
    <row r="13" spans="1:5">
      <c r="A13" s="17" t="s">
        <v>62</v>
      </c>
    </row>
    <row r="14" spans="1:5">
      <c r="A14" s="17" t="s">
        <v>63</v>
      </c>
    </row>
    <row r="15" spans="1:5">
      <c r="A15" s="17"/>
    </row>
    <row r="16" spans="1:5" ht="15" thickBot="1">
      <c r="A16" s="4" t="s">
        <v>47</v>
      </c>
      <c r="C16" s="4" t="s">
        <v>12</v>
      </c>
      <c r="E16" s="4" t="s">
        <v>64</v>
      </c>
    </row>
    <row r="17" spans="1:41" ht="16">
      <c r="A17" s="18" t="s">
        <v>13</v>
      </c>
      <c r="B17" s="73">
        <v>1.0880000000000001</v>
      </c>
      <c r="C17" s="19">
        <v>0.90720000000000001</v>
      </c>
      <c r="D17" s="20" t="s">
        <v>14</v>
      </c>
      <c r="E17" s="74" t="s">
        <v>65</v>
      </c>
      <c r="F17" s="48">
        <v>19110</v>
      </c>
      <c r="G17" s="20" t="s">
        <v>66</v>
      </c>
    </row>
    <row r="18" spans="1:41" ht="16">
      <c r="A18" s="11" t="s">
        <v>15</v>
      </c>
      <c r="B18" s="16">
        <v>1.0880000000000001</v>
      </c>
      <c r="C18" s="21">
        <v>1000</v>
      </c>
      <c r="D18" s="22" t="s">
        <v>16</v>
      </c>
      <c r="E18" s="72" t="s">
        <v>67</v>
      </c>
      <c r="F18" s="49">
        <v>7215</v>
      </c>
      <c r="G18" s="22" t="s">
        <v>66</v>
      </c>
    </row>
    <row r="19" spans="1:41">
      <c r="A19" s="11" t="s">
        <v>17</v>
      </c>
      <c r="B19" s="16">
        <v>1.073</v>
      </c>
      <c r="C19" s="23">
        <v>9.9999999999999995E-7</v>
      </c>
      <c r="D19" s="22" t="s">
        <v>18</v>
      </c>
      <c r="E19" s="72" t="s">
        <v>68</v>
      </c>
      <c r="F19" s="49">
        <f>4.184/1000000000</f>
        <v>4.1840000000000004E-9</v>
      </c>
      <c r="G19" s="22" t="s">
        <v>68</v>
      </c>
    </row>
    <row r="20" spans="1:41" ht="16">
      <c r="A20" s="11" t="s">
        <v>20</v>
      </c>
      <c r="B20" s="16">
        <v>1.04</v>
      </c>
      <c r="C20" s="21">
        <v>49.8</v>
      </c>
      <c r="D20" s="22" t="s">
        <v>19</v>
      </c>
      <c r="E20" s="72" t="s">
        <v>69</v>
      </c>
      <c r="F20" s="49">
        <v>0.4</v>
      </c>
      <c r="G20" s="22"/>
    </row>
    <row r="21" spans="1:41" ht="17">
      <c r="A21" s="11" t="s">
        <v>48</v>
      </c>
      <c r="B21" s="16">
        <v>1.1499999999999999</v>
      </c>
      <c r="C21" s="24">
        <v>2.8316000000000001E-2</v>
      </c>
      <c r="D21" s="22" t="s">
        <v>49</v>
      </c>
      <c r="E21" s="72" t="s">
        <v>70</v>
      </c>
      <c r="F21" s="49">
        <v>0.2</v>
      </c>
      <c r="G21" s="22"/>
    </row>
    <row r="22" spans="1:41" ht="17">
      <c r="A22" s="66" t="s">
        <v>110</v>
      </c>
      <c r="B22" s="25">
        <v>1.099</v>
      </c>
      <c r="C22" s="26">
        <v>0.8</v>
      </c>
      <c r="D22" s="22" t="s">
        <v>50</v>
      </c>
      <c r="E22" s="72" t="s">
        <v>71</v>
      </c>
      <c r="F22" s="49">
        <v>12.5</v>
      </c>
      <c r="G22" s="22"/>
    </row>
    <row r="23" spans="1:41" ht="17" thickBot="1">
      <c r="A23" s="67" t="s">
        <v>111</v>
      </c>
      <c r="B23" s="68">
        <v>1.07</v>
      </c>
      <c r="C23" s="24">
        <f>1.05505585/1000</f>
        <v>1.0550558499999999E-3</v>
      </c>
      <c r="D23" s="22" t="s">
        <v>21</v>
      </c>
      <c r="E23" s="72" t="s">
        <v>72</v>
      </c>
      <c r="F23" s="49">
        <v>9</v>
      </c>
      <c r="G23" s="22"/>
    </row>
    <row r="24" spans="1:41" ht="15" thickBot="1">
      <c r="A24" s="15"/>
      <c r="B24" s="16"/>
      <c r="C24" s="21">
        <f>3600/1000</f>
        <v>3.6</v>
      </c>
      <c r="D24" s="22" t="s">
        <v>22</v>
      </c>
      <c r="E24" s="75" t="s">
        <v>73</v>
      </c>
      <c r="F24" s="50">
        <f>F23/F22</f>
        <v>0.72</v>
      </c>
      <c r="G24" s="51"/>
    </row>
    <row r="25" spans="1:41" ht="16">
      <c r="A25" s="27"/>
      <c r="C25" s="26">
        <v>300</v>
      </c>
      <c r="D25" s="69" t="s">
        <v>51</v>
      </c>
    </row>
    <row r="26" spans="1:41" s="59" customFormat="1" ht="16">
      <c r="A26" s="27"/>
      <c r="C26" s="26">
        <v>785.22</v>
      </c>
      <c r="D26" s="69" t="s">
        <v>112</v>
      </c>
    </row>
    <row r="27" spans="1:41" s="59" customFormat="1" ht="17" thickBot="1">
      <c r="A27" s="27"/>
      <c r="C27" s="70">
        <v>880</v>
      </c>
      <c r="D27" s="71" t="s">
        <v>113</v>
      </c>
    </row>
    <row r="28" spans="1:41">
      <c r="A28" s="27"/>
      <c r="C28" s="28"/>
    </row>
    <row r="29" spans="1:41">
      <c r="A29" s="27"/>
      <c r="C29" s="28"/>
    </row>
    <row r="30" spans="1:41" ht="15" thickBot="1">
      <c r="E30" s="13" t="s">
        <v>52</v>
      </c>
      <c r="O30" s="13" t="s">
        <v>53</v>
      </c>
      <c r="X30" s="14" t="s">
        <v>10</v>
      </c>
      <c r="AD30" s="14" t="s">
        <v>126</v>
      </c>
      <c r="AI30" s="14" t="s">
        <v>74</v>
      </c>
      <c r="AO30" s="14" t="s">
        <v>127</v>
      </c>
    </row>
    <row r="31" spans="1:41">
      <c r="A31" s="97" t="s">
        <v>4</v>
      </c>
      <c r="B31" s="93" t="s">
        <v>23</v>
      </c>
      <c r="C31" s="99" t="s">
        <v>24</v>
      </c>
      <c r="D31" s="93" t="s">
        <v>25</v>
      </c>
      <c r="E31" s="93" t="s">
        <v>26</v>
      </c>
      <c r="F31" s="93" t="s">
        <v>54</v>
      </c>
      <c r="G31" s="93" t="s">
        <v>55</v>
      </c>
      <c r="H31" s="93" t="s">
        <v>75</v>
      </c>
      <c r="I31" s="93" t="s">
        <v>76</v>
      </c>
      <c r="J31" s="93" t="s">
        <v>114</v>
      </c>
      <c r="K31" s="93" t="s">
        <v>115</v>
      </c>
      <c r="L31" s="93" t="s">
        <v>77</v>
      </c>
      <c r="M31" s="93" t="s">
        <v>78</v>
      </c>
      <c r="N31" s="97" t="s">
        <v>56</v>
      </c>
      <c r="O31" s="99" t="s">
        <v>57</v>
      </c>
      <c r="P31" s="93" t="s">
        <v>58</v>
      </c>
      <c r="Q31" s="93" t="s">
        <v>116</v>
      </c>
      <c r="R31" s="93" t="s">
        <v>117</v>
      </c>
      <c r="S31" s="93" t="s">
        <v>79</v>
      </c>
      <c r="T31" s="97" t="s">
        <v>27</v>
      </c>
      <c r="U31" s="99" t="s">
        <v>28</v>
      </c>
      <c r="V31" s="93" t="s">
        <v>29</v>
      </c>
      <c r="W31" s="93" t="s">
        <v>30</v>
      </c>
      <c r="X31" s="93" t="s">
        <v>31</v>
      </c>
      <c r="Y31" s="93" t="s">
        <v>59</v>
      </c>
      <c r="Z31" s="93" t="s">
        <v>118</v>
      </c>
      <c r="AA31" s="93" t="s">
        <v>119</v>
      </c>
      <c r="AB31" s="93" t="s">
        <v>80</v>
      </c>
      <c r="AC31" s="93" t="s">
        <v>81</v>
      </c>
      <c r="AD31" s="95" t="s">
        <v>32</v>
      </c>
      <c r="AE31" s="97" t="s">
        <v>82</v>
      </c>
      <c r="AF31" s="99" t="s">
        <v>83</v>
      </c>
      <c r="AG31" s="93" t="s">
        <v>84</v>
      </c>
      <c r="AH31" s="93" t="s">
        <v>85</v>
      </c>
      <c r="AI31" s="93" t="s">
        <v>86</v>
      </c>
      <c r="AJ31" s="93" t="s">
        <v>87</v>
      </c>
      <c r="AK31" s="93" t="s">
        <v>120</v>
      </c>
      <c r="AL31" s="93" t="s">
        <v>121</v>
      </c>
      <c r="AM31" s="93" t="s">
        <v>88</v>
      </c>
      <c r="AN31" s="93" t="s">
        <v>89</v>
      </c>
      <c r="AO31" s="95" t="s">
        <v>90</v>
      </c>
    </row>
    <row r="32" spans="1:41">
      <c r="A32" s="98"/>
      <c r="B32" s="94"/>
      <c r="C32" s="100"/>
      <c r="D32" s="94"/>
      <c r="E32" s="94"/>
      <c r="F32" s="94"/>
      <c r="G32" s="94"/>
      <c r="H32" s="94"/>
      <c r="I32" s="94"/>
      <c r="J32" s="94"/>
      <c r="K32" s="94"/>
      <c r="L32" s="94"/>
      <c r="M32" s="94"/>
      <c r="N32" s="98"/>
      <c r="O32" s="100"/>
      <c r="P32" s="94"/>
      <c r="Q32" s="94"/>
      <c r="R32" s="94"/>
      <c r="S32" s="94"/>
      <c r="T32" s="98"/>
      <c r="U32" s="100"/>
      <c r="V32" s="94"/>
      <c r="W32" s="94"/>
      <c r="X32" s="94"/>
      <c r="Y32" s="94"/>
      <c r="Z32" s="94"/>
      <c r="AA32" s="94"/>
      <c r="AB32" s="94"/>
      <c r="AC32" s="94"/>
      <c r="AD32" s="96"/>
      <c r="AE32" s="98"/>
      <c r="AF32" s="100"/>
      <c r="AG32" s="94"/>
      <c r="AH32" s="94"/>
      <c r="AI32" s="94"/>
      <c r="AJ32" s="94"/>
      <c r="AK32" s="94"/>
      <c r="AL32" s="94"/>
      <c r="AM32" s="94"/>
      <c r="AN32" s="94"/>
      <c r="AO32" s="96"/>
    </row>
    <row r="33" spans="1:41">
      <c r="A33" s="29">
        <v>1991</v>
      </c>
      <c r="B33" s="30">
        <v>4.4092500000000001</v>
      </c>
      <c r="C33" s="31">
        <v>14.96808</v>
      </c>
      <c r="D33" s="31">
        <v>0</v>
      </c>
      <c r="E33" s="12">
        <v>1.7840000000000002E-2</v>
      </c>
      <c r="F33" s="31">
        <v>0</v>
      </c>
      <c r="G33" s="32">
        <v>18921098</v>
      </c>
      <c r="H33" s="10">
        <v>2831.5816326530635</v>
      </c>
      <c r="I33" s="10">
        <v>172.357142857143</v>
      </c>
      <c r="J33" s="10">
        <v>0</v>
      </c>
      <c r="K33" s="10">
        <v>0</v>
      </c>
      <c r="L33" s="33">
        <v>2080</v>
      </c>
      <c r="M33" s="8">
        <v>11233022.592599999</v>
      </c>
      <c r="N33" s="45">
        <v>24403</v>
      </c>
      <c r="O33" s="85">
        <v>5833.7659857142853</v>
      </c>
      <c r="P33" s="81">
        <v>0</v>
      </c>
      <c r="Q33" s="52">
        <v>26.8</v>
      </c>
      <c r="R33" s="52">
        <v>37.799999999999997</v>
      </c>
      <c r="S33" s="35">
        <v>15320</v>
      </c>
      <c r="T33" s="37">
        <f t="shared" ref="T33:T53" si="0">B33*1000*N33*1000*$C$23*$C$19*$B$17</f>
        <v>123.51289145588493</v>
      </c>
      <c r="U33" s="34">
        <f t="shared" ref="U33:U53" si="1">C33*1000*O33*1000*365*$C$23*$B$19*$C$19</f>
        <v>36081.379695036201</v>
      </c>
      <c r="V33" s="34">
        <f t="shared" ref="V33:V53" si="2">D33*1000000000*P33*$C$23*$C$19*$B$20</f>
        <v>0</v>
      </c>
      <c r="W33" s="34">
        <f t="shared" ref="W33:W53" si="3">E33*1000000000000000*$C$23*$C$19</f>
        <v>18822.196363999999</v>
      </c>
      <c r="X33" s="34">
        <f t="shared" ref="X33:X53" si="4">F33*1000000000000000*$C$23*$C$19</f>
        <v>0</v>
      </c>
      <c r="Y33" s="34">
        <f t="shared" ref="Y33:Y53" si="5">G33*$C$25*S33*(1/1000)*$C$19*$B$21</f>
        <v>100005.5713692</v>
      </c>
      <c r="Z33" s="34">
        <f>AK33*$B$22</f>
        <v>0</v>
      </c>
      <c r="AA33" s="34">
        <f>AL33*$B$23</f>
        <v>0</v>
      </c>
      <c r="AB33" s="34">
        <f t="shared" ref="AB33:AB53" si="6">((H33*$F$17*365*$F$19)+(I33*$F$18*365*$F$19))*$F$20</f>
        <v>33.814426679948603</v>
      </c>
      <c r="AC33" s="34">
        <f t="shared" ref="AC33:AC53" si="7">L33*$F$19*365*$F$24*$F$21*M33</f>
        <v>5138.1526158188981</v>
      </c>
      <c r="AD33" s="36">
        <f>SUM(T33:AB33)</f>
        <v>155066.47474637206</v>
      </c>
      <c r="AE33" s="37">
        <f t="shared" ref="AE33:AE53" si="8">B33*1000*N33*1000*$C$23*$C$19</f>
        <v>113.52287817636481</v>
      </c>
      <c r="AF33" s="34">
        <f t="shared" ref="AF33:AF53" si="9">C33*1000*365*O33*1000*$C$23*$C$19</f>
        <v>33626.635316902335</v>
      </c>
      <c r="AG33" s="34">
        <f t="shared" ref="AG33:AG53" si="10">D33*1000000000*P33*$C$23*$C$19</f>
        <v>0</v>
      </c>
      <c r="AH33" s="34">
        <f t="shared" ref="AH33:AH53" si="11">E33*1000000000000000*$C$23*$C$19</f>
        <v>18822.196363999999</v>
      </c>
      <c r="AI33" s="34">
        <f t="shared" ref="AI33:AI53" si="12">F33*1000000000000000*$C$23*$C$19</f>
        <v>0</v>
      </c>
      <c r="AJ33" s="34">
        <f t="shared" ref="AJ33:AJ53" si="13">G33*$C$25*S33*(1/1000)*$C$19</f>
        <v>86961.366408000002</v>
      </c>
      <c r="AK33" s="34">
        <f>J33*1000*$C$20*$C$18*Q33*$C$19</f>
        <v>0</v>
      </c>
      <c r="AL33" s="34">
        <f>K33*1000*$C$20*$C$18*R33*$C$19</f>
        <v>0</v>
      </c>
      <c r="AM33" s="34">
        <f t="shared" ref="AM33:AM53" si="14">((H33*$F$17*365*$F$19)+(I33*$F$18*365*$F$19))</f>
        <v>84.536066699871498</v>
      </c>
      <c r="AN33" s="34">
        <f t="shared" ref="AN33:AN53" si="15">L33*$F$19*365*M33</f>
        <v>35681.615387631231</v>
      </c>
      <c r="AO33" s="36">
        <f>SUM(AE33:AM33)</f>
        <v>139608.25703377856</v>
      </c>
    </row>
    <row r="34" spans="1:41">
      <c r="A34" s="29">
        <v>1992</v>
      </c>
      <c r="B34" s="30">
        <v>4.4092500000000001</v>
      </c>
      <c r="C34" s="31">
        <v>16.476040000000001</v>
      </c>
      <c r="D34" s="31">
        <v>0</v>
      </c>
      <c r="E34" s="12">
        <v>1.6899999999999998E-2</v>
      </c>
      <c r="F34" s="31">
        <v>0</v>
      </c>
      <c r="G34" s="32">
        <v>19432612</v>
      </c>
      <c r="H34" s="10">
        <v>2847.2278911564654</v>
      </c>
      <c r="I34" s="10">
        <v>173.30952380952399</v>
      </c>
      <c r="J34" s="10">
        <v>0</v>
      </c>
      <c r="K34" s="10">
        <v>0</v>
      </c>
      <c r="L34" s="33">
        <v>2080</v>
      </c>
      <c r="M34" s="8">
        <v>11469487.442400001</v>
      </c>
      <c r="N34" s="45">
        <v>24403</v>
      </c>
      <c r="O34" s="85">
        <v>5833.7659857142853</v>
      </c>
      <c r="P34" s="81">
        <v>0</v>
      </c>
      <c r="Q34" s="52">
        <v>26.8</v>
      </c>
      <c r="R34" s="52">
        <v>37.799999999999997</v>
      </c>
      <c r="S34" s="35">
        <v>15320</v>
      </c>
      <c r="T34" s="37">
        <f t="shared" si="0"/>
        <v>123.51289145588493</v>
      </c>
      <c r="U34" s="34">
        <f t="shared" si="1"/>
        <v>39716.400173609742</v>
      </c>
      <c r="V34" s="34">
        <f t="shared" si="2"/>
        <v>0</v>
      </c>
      <c r="W34" s="34">
        <f t="shared" si="3"/>
        <v>17830.443864999994</v>
      </c>
      <c r="X34" s="34">
        <f t="shared" si="4"/>
        <v>0</v>
      </c>
      <c r="Y34" s="34">
        <f t="shared" si="5"/>
        <v>102709.12746479998</v>
      </c>
      <c r="Z34" s="34">
        <f t="shared" ref="Z34:Z53" si="16">AK34*$B$22</f>
        <v>0</v>
      </c>
      <c r="AA34" s="34">
        <f t="shared" ref="AA34:AA53" si="17">AL34*$B$23</f>
        <v>0</v>
      </c>
      <c r="AB34" s="34">
        <f t="shared" si="6"/>
        <v>34.001272524291466</v>
      </c>
      <c r="AC34" s="34">
        <f t="shared" si="7"/>
        <v>5246.3151763882597</v>
      </c>
      <c r="AD34" s="36">
        <f t="shared" ref="AD34:AD53" si="18">SUM(T34:AB34)</f>
        <v>160413.4856673899</v>
      </c>
      <c r="AE34" s="37">
        <f t="shared" si="8"/>
        <v>113.52287817636481</v>
      </c>
      <c r="AF34" s="34">
        <f t="shared" si="9"/>
        <v>37014.352445116252</v>
      </c>
      <c r="AG34" s="34">
        <f t="shared" si="10"/>
        <v>0</v>
      </c>
      <c r="AH34" s="34">
        <f t="shared" si="11"/>
        <v>17830.443864999994</v>
      </c>
      <c r="AI34" s="34">
        <f t="shared" si="12"/>
        <v>0</v>
      </c>
      <c r="AJ34" s="34">
        <f t="shared" si="13"/>
        <v>89312.284751999992</v>
      </c>
      <c r="AK34" s="34">
        <f t="shared" ref="AK34:AK53" si="19">J34*1000*$C$20*$C$18*Q34*$C$19</f>
        <v>0</v>
      </c>
      <c r="AL34" s="34">
        <f t="shared" ref="AL34:AL53" si="20">K34*1000*$C$20*$C$18*R34*$C$19</f>
        <v>0</v>
      </c>
      <c r="AM34" s="34">
        <f t="shared" si="14"/>
        <v>85.003181310728664</v>
      </c>
      <c r="AN34" s="34">
        <f t="shared" si="15"/>
        <v>36432.74428047402</v>
      </c>
      <c r="AO34" s="36">
        <f t="shared" ref="AO34:AO53" si="21">SUM(AE34:AM34)</f>
        <v>144355.60712160333</v>
      </c>
    </row>
    <row r="35" spans="1:41">
      <c r="A35" s="29">
        <v>1993</v>
      </c>
      <c r="B35" s="30">
        <v>48.5017</v>
      </c>
      <c r="C35" s="31">
        <v>17.122479999999999</v>
      </c>
      <c r="D35" s="31">
        <v>0</v>
      </c>
      <c r="E35" s="12">
        <v>1.7330000000000002E-2</v>
      </c>
      <c r="F35" s="31">
        <v>0</v>
      </c>
      <c r="G35" s="32">
        <v>19841753</v>
      </c>
      <c r="H35" s="10">
        <v>2925.1105442176909</v>
      </c>
      <c r="I35" s="10">
        <v>174.26190476190499</v>
      </c>
      <c r="J35" s="10">
        <v>0</v>
      </c>
      <c r="K35" s="10">
        <v>0</v>
      </c>
      <c r="L35" s="33">
        <v>1995</v>
      </c>
      <c r="M35" s="8">
        <v>11857750.866000002</v>
      </c>
      <c r="N35" s="45">
        <v>24403</v>
      </c>
      <c r="O35" s="85">
        <v>5833.7659857142853</v>
      </c>
      <c r="P35" s="81">
        <v>0</v>
      </c>
      <c r="Q35" s="52">
        <v>26.8</v>
      </c>
      <c r="R35" s="52">
        <v>37.799999999999997</v>
      </c>
      <c r="S35" s="35">
        <v>15320</v>
      </c>
      <c r="T35" s="37">
        <f t="shared" si="0"/>
        <v>1358.6404054036161</v>
      </c>
      <c r="U35" s="34">
        <f t="shared" si="1"/>
        <v>41274.679330993917</v>
      </c>
      <c r="V35" s="34">
        <f t="shared" si="2"/>
        <v>0</v>
      </c>
      <c r="W35" s="34">
        <f t="shared" si="3"/>
        <v>18284.117880499998</v>
      </c>
      <c r="X35" s="34">
        <f t="shared" si="4"/>
        <v>0</v>
      </c>
      <c r="Y35" s="34">
        <f t="shared" si="5"/>
        <v>104871.6013062</v>
      </c>
      <c r="Z35" s="34">
        <f t="shared" si="16"/>
        <v>0</v>
      </c>
      <c r="AA35" s="34">
        <f t="shared" si="17"/>
        <v>0</v>
      </c>
      <c r="AB35" s="34">
        <f t="shared" si="6"/>
        <v>34.914641831234341</v>
      </c>
      <c r="AC35" s="34">
        <f t="shared" si="7"/>
        <v>5202.2623983809081</v>
      </c>
      <c r="AD35" s="36">
        <f t="shared" si="18"/>
        <v>165823.95356492879</v>
      </c>
      <c r="AE35" s="37">
        <f t="shared" si="8"/>
        <v>1248.7503726136176</v>
      </c>
      <c r="AF35" s="34">
        <f t="shared" si="9"/>
        <v>38466.616338298161</v>
      </c>
      <c r="AG35" s="34">
        <f t="shared" si="10"/>
        <v>0</v>
      </c>
      <c r="AH35" s="34">
        <f t="shared" si="11"/>
        <v>18284.117880499998</v>
      </c>
      <c r="AI35" s="34">
        <f t="shared" si="12"/>
        <v>0</v>
      </c>
      <c r="AJ35" s="34">
        <f t="shared" si="13"/>
        <v>91192.696788000001</v>
      </c>
      <c r="AK35" s="34">
        <f t="shared" si="19"/>
        <v>0</v>
      </c>
      <c r="AL35" s="34">
        <f t="shared" si="20"/>
        <v>0</v>
      </c>
      <c r="AM35" s="34">
        <f t="shared" si="14"/>
        <v>87.286604578085843</v>
      </c>
      <c r="AN35" s="34">
        <f t="shared" si="15"/>
        <v>36126.822210978527</v>
      </c>
      <c r="AO35" s="36">
        <f t="shared" si="21"/>
        <v>149279.46798398986</v>
      </c>
    </row>
    <row r="36" spans="1:41">
      <c r="A36" s="29">
        <v>1994</v>
      </c>
      <c r="B36" s="30">
        <v>50.706319999999998</v>
      </c>
      <c r="C36" s="31">
        <v>15.44537</v>
      </c>
      <c r="D36" s="31">
        <v>0</v>
      </c>
      <c r="E36" s="12">
        <v>1.525E-2</v>
      </c>
      <c r="F36" s="31">
        <v>0</v>
      </c>
      <c r="G36" s="32">
        <v>20163261</v>
      </c>
      <c r="H36" s="10">
        <v>3003.6734693877602</v>
      </c>
      <c r="I36" s="10">
        <v>175.21428571428601</v>
      </c>
      <c r="J36" s="10">
        <v>0</v>
      </c>
      <c r="K36" s="10">
        <v>0</v>
      </c>
      <c r="L36" s="33">
        <v>1995</v>
      </c>
      <c r="M36" s="8">
        <v>12468551.667000001</v>
      </c>
      <c r="N36" s="45">
        <v>24403</v>
      </c>
      <c r="O36" s="85">
        <v>5833.7659857142853</v>
      </c>
      <c r="P36" s="81">
        <v>0</v>
      </c>
      <c r="Q36" s="52">
        <v>26.8</v>
      </c>
      <c r="R36" s="52">
        <v>37.799999999999997</v>
      </c>
      <c r="S36" s="35">
        <v>15320</v>
      </c>
      <c r="T36" s="37">
        <f t="shared" si="0"/>
        <v>1420.3967110704468</v>
      </c>
      <c r="U36" s="34">
        <f t="shared" si="1"/>
        <v>37231.913478570503</v>
      </c>
      <c r="V36" s="34">
        <f t="shared" si="2"/>
        <v>0</v>
      </c>
      <c r="W36" s="34">
        <f t="shared" si="3"/>
        <v>16089.601712499998</v>
      </c>
      <c r="X36" s="34">
        <f t="shared" si="4"/>
        <v>0</v>
      </c>
      <c r="Y36" s="34">
        <f t="shared" si="5"/>
        <v>106570.89968939999</v>
      </c>
      <c r="Z36" s="34">
        <f t="shared" si="16"/>
        <v>0</v>
      </c>
      <c r="AA36" s="34">
        <f t="shared" si="17"/>
        <v>0</v>
      </c>
      <c r="AB36" s="34">
        <f t="shared" si="6"/>
        <v>35.835952370177203</v>
      </c>
      <c r="AC36" s="34">
        <f t="shared" si="7"/>
        <v>5470.23446794549</v>
      </c>
      <c r="AD36" s="36">
        <f t="shared" si="18"/>
        <v>161348.64754391109</v>
      </c>
      <c r="AE36" s="37">
        <f t="shared" si="8"/>
        <v>1305.5116829691606</v>
      </c>
      <c r="AF36" s="34">
        <f t="shared" si="9"/>
        <v>34698.89420183644</v>
      </c>
      <c r="AG36" s="34">
        <f t="shared" si="10"/>
        <v>0</v>
      </c>
      <c r="AH36" s="34">
        <f t="shared" si="11"/>
        <v>16089.601712499998</v>
      </c>
      <c r="AI36" s="34">
        <f t="shared" si="12"/>
        <v>0</v>
      </c>
      <c r="AJ36" s="34">
        <f t="shared" si="13"/>
        <v>92670.347555999993</v>
      </c>
      <c r="AK36" s="34">
        <f t="shared" si="19"/>
        <v>0</v>
      </c>
      <c r="AL36" s="34">
        <f t="shared" si="20"/>
        <v>0</v>
      </c>
      <c r="AM36" s="34">
        <f t="shared" si="14"/>
        <v>89.589880925443012</v>
      </c>
      <c r="AN36" s="34">
        <f t="shared" si="15"/>
        <v>37987.739360732565</v>
      </c>
      <c r="AO36" s="36">
        <f t="shared" si="21"/>
        <v>144853.94503423103</v>
      </c>
    </row>
    <row r="37" spans="1:41">
      <c r="A37" s="29">
        <v>1995</v>
      </c>
      <c r="B37" s="30">
        <v>48.5017</v>
      </c>
      <c r="C37" s="31">
        <v>15.007400000000001</v>
      </c>
      <c r="D37" s="31">
        <v>0</v>
      </c>
      <c r="E37" s="12">
        <v>1.5720000000000001E-2</v>
      </c>
      <c r="F37" s="31">
        <v>0</v>
      </c>
      <c r="G37" s="32">
        <v>20435063</v>
      </c>
      <c r="H37" s="10">
        <v>3080</v>
      </c>
      <c r="I37" s="10">
        <v>176</v>
      </c>
      <c r="J37" s="10">
        <v>0</v>
      </c>
      <c r="K37" s="10">
        <v>0</v>
      </c>
      <c r="L37" s="33">
        <v>1910</v>
      </c>
      <c r="M37" s="8">
        <v>12845861.028000003</v>
      </c>
      <c r="N37" s="45">
        <v>25200</v>
      </c>
      <c r="O37" s="85">
        <v>5833.7659857142853</v>
      </c>
      <c r="P37" s="81">
        <v>0</v>
      </c>
      <c r="Q37" s="52">
        <v>26.8</v>
      </c>
      <c r="R37" s="52">
        <v>37.799999999999997</v>
      </c>
      <c r="S37" s="35">
        <v>15320</v>
      </c>
      <c r="T37" s="37">
        <f t="shared" si="0"/>
        <v>1403.0134908073237</v>
      </c>
      <c r="U37" s="34">
        <f t="shared" si="1"/>
        <v>36176.162716613377</v>
      </c>
      <c r="V37" s="34">
        <f t="shared" si="2"/>
        <v>0</v>
      </c>
      <c r="W37" s="34">
        <f t="shared" si="3"/>
        <v>16585.477962000001</v>
      </c>
      <c r="X37" s="34">
        <f t="shared" si="4"/>
        <v>0</v>
      </c>
      <c r="Y37" s="34">
        <f t="shared" si="5"/>
        <v>108007.48198019998</v>
      </c>
      <c r="Z37" s="34">
        <f t="shared" si="16"/>
        <v>0</v>
      </c>
      <c r="AA37" s="34">
        <f t="shared" si="17"/>
        <v>0</v>
      </c>
      <c r="AB37" s="34">
        <f t="shared" si="6"/>
        <v>36.730421544960009</v>
      </c>
      <c r="AC37" s="34">
        <f t="shared" si="7"/>
        <v>5395.6481174732344</v>
      </c>
      <c r="AD37" s="36">
        <f t="shared" si="18"/>
        <v>162208.86657116565</v>
      </c>
      <c r="AE37" s="37">
        <f t="shared" si="8"/>
        <v>1289.5344584626137</v>
      </c>
      <c r="AF37" s="34">
        <f t="shared" si="9"/>
        <v>33714.969912966808</v>
      </c>
      <c r="AG37" s="34">
        <f t="shared" si="10"/>
        <v>0</v>
      </c>
      <c r="AH37" s="34">
        <f t="shared" si="11"/>
        <v>16585.477962000001</v>
      </c>
      <c r="AI37" s="34">
        <f t="shared" si="12"/>
        <v>0</v>
      </c>
      <c r="AJ37" s="34">
        <f t="shared" si="13"/>
        <v>93919.549547999995</v>
      </c>
      <c r="AK37" s="34">
        <f t="shared" si="19"/>
        <v>0</v>
      </c>
      <c r="AL37" s="34">
        <f t="shared" si="20"/>
        <v>0</v>
      </c>
      <c r="AM37" s="34">
        <f t="shared" si="14"/>
        <v>91.826053862400016</v>
      </c>
      <c r="AN37" s="34">
        <f t="shared" si="15"/>
        <v>37469.77859356413</v>
      </c>
      <c r="AO37" s="36">
        <f t="shared" si="21"/>
        <v>145601.35793529183</v>
      </c>
    </row>
    <row r="38" spans="1:41">
      <c r="A38" s="29">
        <v>1996</v>
      </c>
      <c r="B38" s="30">
        <v>62.83175</v>
      </c>
      <c r="C38" s="31">
        <v>15.05599</v>
      </c>
      <c r="D38" s="31">
        <v>0</v>
      </c>
      <c r="E38" s="12">
        <v>1.7899999999999999E-2</v>
      </c>
      <c r="F38" s="31">
        <v>0</v>
      </c>
      <c r="G38" s="32">
        <v>20591740</v>
      </c>
      <c r="H38" s="10">
        <v>3160.7142857142858</v>
      </c>
      <c r="I38" s="10">
        <v>177</v>
      </c>
      <c r="J38" s="10">
        <v>0</v>
      </c>
      <c r="K38" s="10">
        <v>0</v>
      </c>
      <c r="L38" s="33">
        <v>1910</v>
      </c>
      <c r="M38" s="8">
        <v>13205973.494999999</v>
      </c>
      <c r="N38" s="45">
        <v>23245.119999999999</v>
      </c>
      <c r="O38" s="85">
        <v>5833.7659857142853</v>
      </c>
      <c r="P38" s="81">
        <v>0</v>
      </c>
      <c r="Q38" s="52">
        <v>26.8</v>
      </c>
      <c r="R38" s="52">
        <v>37.799999999999997</v>
      </c>
      <c r="S38" s="35">
        <v>15320</v>
      </c>
      <c r="T38" s="37">
        <f t="shared" si="0"/>
        <v>1676.5453045645675</v>
      </c>
      <c r="U38" s="34">
        <f t="shared" si="1"/>
        <v>36293.291582799407</v>
      </c>
      <c r="V38" s="34">
        <f t="shared" si="2"/>
        <v>0</v>
      </c>
      <c r="W38" s="34">
        <f t="shared" si="3"/>
        <v>18885.499714999998</v>
      </c>
      <c r="X38" s="34">
        <f t="shared" si="4"/>
        <v>0</v>
      </c>
      <c r="Y38" s="34">
        <f t="shared" si="5"/>
        <v>108835.58259599999</v>
      </c>
      <c r="Z38" s="34">
        <f t="shared" si="16"/>
        <v>0</v>
      </c>
      <c r="AA38" s="34">
        <f t="shared" si="17"/>
        <v>0</v>
      </c>
      <c r="AB38" s="34">
        <f t="shared" si="6"/>
        <v>37.677056105520002</v>
      </c>
      <c r="AC38" s="34">
        <f t="shared" si="7"/>
        <v>5546.9061881009602</v>
      </c>
      <c r="AD38" s="36">
        <f t="shared" si="18"/>
        <v>165728.59625446948</v>
      </c>
      <c r="AE38" s="37">
        <f t="shared" si="8"/>
        <v>1540.9423755189039</v>
      </c>
      <c r="AF38" s="34">
        <f t="shared" si="9"/>
        <v>33824.130086485937</v>
      </c>
      <c r="AG38" s="34">
        <f t="shared" si="10"/>
        <v>0</v>
      </c>
      <c r="AH38" s="34">
        <f t="shared" si="11"/>
        <v>18885.499714999998</v>
      </c>
      <c r="AI38" s="34">
        <f t="shared" si="12"/>
        <v>0</v>
      </c>
      <c r="AJ38" s="34">
        <f t="shared" si="13"/>
        <v>94639.637040000001</v>
      </c>
      <c r="AK38" s="34">
        <f t="shared" si="19"/>
        <v>0</v>
      </c>
      <c r="AL38" s="34">
        <f t="shared" si="20"/>
        <v>0</v>
      </c>
      <c r="AM38" s="34">
        <f t="shared" si="14"/>
        <v>94.192640263800001</v>
      </c>
      <c r="AN38" s="34">
        <f t="shared" si="15"/>
        <v>38520.181861812227</v>
      </c>
      <c r="AO38" s="36">
        <f t="shared" si="21"/>
        <v>148984.40185726862</v>
      </c>
    </row>
    <row r="39" spans="1:41">
      <c r="A39" s="29">
        <v>1997</v>
      </c>
      <c r="B39" s="30">
        <v>30.864719999999998</v>
      </c>
      <c r="C39" s="31">
        <v>15.25102</v>
      </c>
      <c r="D39" s="31">
        <v>0</v>
      </c>
      <c r="E39" s="12">
        <v>1.4659999999999999E-2</v>
      </c>
      <c r="F39" s="31">
        <v>0</v>
      </c>
      <c r="G39" s="32">
        <v>20697360</v>
      </c>
      <c r="H39" s="10">
        <v>3242.1428571428573</v>
      </c>
      <c r="I39" s="10">
        <v>178</v>
      </c>
      <c r="J39" s="10">
        <v>0</v>
      </c>
      <c r="K39" s="10">
        <v>0</v>
      </c>
      <c r="L39" s="33">
        <v>1910</v>
      </c>
      <c r="M39" s="8">
        <v>13553161.050000001</v>
      </c>
      <c r="N39" s="45">
        <v>23245</v>
      </c>
      <c r="O39" s="85">
        <v>5833.7659857142853</v>
      </c>
      <c r="P39" s="81">
        <v>0</v>
      </c>
      <c r="Q39" s="52">
        <v>26.8</v>
      </c>
      <c r="R39" s="52">
        <v>37.799999999999997</v>
      </c>
      <c r="S39" s="35">
        <v>15320</v>
      </c>
      <c r="T39" s="37">
        <f t="shared" si="0"/>
        <v>823.5618816916384</v>
      </c>
      <c r="U39" s="34">
        <f t="shared" si="1"/>
        <v>36763.422119376104</v>
      </c>
      <c r="V39" s="34">
        <f t="shared" si="2"/>
        <v>0</v>
      </c>
      <c r="W39" s="34">
        <f t="shared" si="3"/>
        <v>15467.118760999998</v>
      </c>
      <c r="X39" s="34">
        <f t="shared" si="4"/>
        <v>0</v>
      </c>
      <c r="Y39" s="34">
        <f t="shared" si="5"/>
        <v>109393.82654399998</v>
      </c>
      <c r="Z39" s="34">
        <f t="shared" si="16"/>
        <v>0</v>
      </c>
      <c r="AA39" s="34">
        <f t="shared" si="17"/>
        <v>0</v>
      </c>
      <c r="AB39" s="34">
        <f t="shared" si="6"/>
        <v>38.632028959680014</v>
      </c>
      <c r="AC39" s="34">
        <f t="shared" si="7"/>
        <v>5692.7354068246159</v>
      </c>
      <c r="AD39" s="36">
        <f t="shared" si="18"/>
        <v>162486.56133502742</v>
      </c>
      <c r="AE39" s="37">
        <f t="shared" si="8"/>
        <v>756.95025890775582</v>
      </c>
      <c r="AF39" s="34">
        <f t="shared" si="9"/>
        <v>34262.275973323493</v>
      </c>
      <c r="AG39" s="34">
        <f t="shared" si="10"/>
        <v>0</v>
      </c>
      <c r="AH39" s="34">
        <f t="shared" si="11"/>
        <v>15467.118760999998</v>
      </c>
      <c r="AI39" s="34">
        <f t="shared" si="12"/>
        <v>0</v>
      </c>
      <c r="AJ39" s="34">
        <f t="shared" si="13"/>
        <v>95125.066559999992</v>
      </c>
      <c r="AK39" s="34">
        <f t="shared" si="19"/>
        <v>0</v>
      </c>
      <c r="AL39" s="34">
        <f t="shared" si="20"/>
        <v>0</v>
      </c>
      <c r="AM39" s="34">
        <f t="shared" si="14"/>
        <v>96.58007239920002</v>
      </c>
      <c r="AN39" s="34">
        <f t="shared" si="15"/>
        <v>39532.88476961539</v>
      </c>
      <c r="AO39" s="36">
        <f t="shared" si="21"/>
        <v>145707.99162563044</v>
      </c>
    </row>
    <row r="40" spans="1:41">
      <c r="A40" s="29">
        <v>1998</v>
      </c>
      <c r="B40" s="30">
        <v>49.604010000000002</v>
      </c>
      <c r="C40" s="31">
        <v>15.37506</v>
      </c>
      <c r="D40" s="31">
        <v>0</v>
      </c>
      <c r="E40" s="12">
        <v>2.0979999999999999E-2</v>
      </c>
      <c r="F40" s="31">
        <v>0</v>
      </c>
      <c r="G40" s="32">
        <v>20678131</v>
      </c>
      <c r="H40" s="10">
        <v>3324.2857142857147</v>
      </c>
      <c r="I40" s="10">
        <v>179</v>
      </c>
      <c r="J40" s="10">
        <v>0</v>
      </c>
      <c r="K40" s="10">
        <v>0</v>
      </c>
      <c r="L40" s="33">
        <v>1925</v>
      </c>
      <c r="M40" s="8">
        <v>13716602.168500001</v>
      </c>
      <c r="N40" s="45">
        <v>23245</v>
      </c>
      <c r="O40" s="85">
        <v>5833.7659857142853</v>
      </c>
      <c r="P40" s="81">
        <v>0</v>
      </c>
      <c r="Q40" s="52">
        <v>26.8</v>
      </c>
      <c r="R40" s="52">
        <v>37.799999999999997</v>
      </c>
      <c r="S40" s="35">
        <v>15320</v>
      </c>
      <c r="T40" s="37">
        <f t="shared" si="0"/>
        <v>1323.5814812203334</v>
      </c>
      <c r="U40" s="34">
        <f t="shared" si="1"/>
        <v>37062.427358349465</v>
      </c>
      <c r="V40" s="34">
        <f t="shared" si="2"/>
        <v>0</v>
      </c>
      <c r="W40" s="34">
        <f t="shared" si="3"/>
        <v>22135.071733000001</v>
      </c>
      <c r="X40" s="34">
        <f t="shared" si="4"/>
        <v>0</v>
      </c>
      <c r="Y40" s="34">
        <f t="shared" si="5"/>
        <v>109292.19358739999</v>
      </c>
      <c r="Z40" s="34">
        <f t="shared" si="16"/>
        <v>0</v>
      </c>
      <c r="AA40" s="34">
        <f t="shared" si="17"/>
        <v>0</v>
      </c>
      <c r="AB40" s="34">
        <f t="shared" si="6"/>
        <v>39.595340107440009</v>
      </c>
      <c r="AC40" s="34">
        <f t="shared" si="7"/>
        <v>5806.6320776715993</v>
      </c>
      <c r="AD40" s="36">
        <f t="shared" si="18"/>
        <v>169852.86950007724</v>
      </c>
      <c r="AE40" s="37">
        <f t="shared" si="8"/>
        <v>1216.5270967098652</v>
      </c>
      <c r="AF40" s="34">
        <f t="shared" si="9"/>
        <v>34540.938824184028</v>
      </c>
      <c r="AG40" s="34">
        <f t="shared" si="10"/>
        <v>0</v>
      </c>
      <c r="AH40" s="34">
        <f t="shared" si="11"/>
        <v>22135.071733000001</v>
      </c>
      <c r="AI40" s="34">
        <f t="shared" si="12"/>
        <v>0</v>
      </c>
      <c r="AJ40" s="34">
        <f t="shared" si="13"/>
        <v>95036.690075999999</v>
      </c>
      <c r="AK40" s="34">
        <f t="shared" si="19"/>
        <v>0</v>
      </c>
      <c r="AL40" s="34">
        <f t="shared" si="20"/>
        <v>0</v>
      </c>
      <c r="AM40" s="34">
        <f t="shared" si="14"/>
        <v>98.988350268600016</v>
      </c>
      <c r="AN40" s="34">
        <f t="shared" si="15"/>
        <v>40323.833872719442</v>
      </c>
      <c r="AO40" s="36">
        <f t="shared" si="21"/>
        <v>153028.21608016247</v>
      </c>
    </row>
    <row r="41" spans="1:41">
      <c r="A41" s="29">
        <v>1999</v>
      </c>
      <c r="B41" s="30">
        <v>82.673349999999999</v>
      </c>
      <c r="C41" s="31">
        <v>16.100950000000001</v>
      </c>
      <c r="D41" s="31">
        <v>0</v>
      </c>
      <c r="E41" s="12">
        <v>2.1909999999999999E-2</v>
      </c>
      <c r="F41" s="31">
        <v>0</v>
      </c>
      <c r="G41" s="32">
        <v>20737167</v>
      </c>
      <c r="H41" s="10">
        <v>3317.1428571428569</v>
      </c>
      <c r="I41" s="10">
        <v>180</v>
      </c>
      <c r="J41" s="10">
        <v>0</v>
      </c>
      <c r="K41" s="10">
        <v>0</v>
      </c>
      <c r="L41" s="33">
        <v>1925</v>
      </c>
      <c r="M41" s="8">
        <v>14059058.6675</v>
      </c>
      <c r="N41" s="45">
        <v>23245.120149999999</v>
      </c>
      <c r="O41" s="85">
        <v>5833.7659857142853</v>
      </c>
      <c r="P41" s="81">
        <v>0</v>
      </c>
      <c r="Q41" s="52">
        <v>26.8</v>
      </c>
      <c r="R41" s="52">
        <v>37.799999999999997</v>
      </c>
      <c r="S41" s="35">
        <v>15320</v>
      </c>
      <c r="T41" s="37">
        <f t="shared" si="0"/>
        <v>2205.980537698546</v>
      </c>
      <c r="U41" s="34">
        <f t="shared" si="1"/>
        <v>38812.225108416933</v>
      </c>
      <c r="V41" s="34">
        <f t="shared" si="2"/>
        <v>0</v>
      </c>
      <c r="W41" s="34">
        <f t="shared" si="3"/>
        <v>23116.273673499996</v>
      </c>
      <c r="X41" s="34">
        <f t="shared" si="4"/>
        <v>0</v>
      </c>
      <c r="Y41" s="34">
        <f t="shared" si="5"/>
        <v>109604.22246179997</v>
      </c>
      <c r="Z41" s="34">
        <f t="shared" si="16"/>
        <v>0</v>
      </c>
      <c r="AA41" s="34">
        <f t="shared" si="17"/>
        <v>0</v>
      </c>
      <c r="AB41" s="34">
        <f t="shared" si="6"/>
        <v>39.516364555199999</v>
      </c>
      <c r="AC41" s="34">
        <f t="shared" si="7"/>
        <v>5951.6037600075588</v>
      </c>
      <c r="AD41" s="36">
        <f t="shared" si="18"/>
        <v>173778.21814597063</v>
      </c>
      <c r="AE41" s="37">
        <f t="shared" si="8"/>
        <v>2027.5556412670458</v>
      </c>
      <c r="AF41" s="34">
        <f t="shared" si="9"/>
        <v>36171.691620146252</v>
      </c>
      <c r="AG41" s="34">
        <f t="shared" si="10"/>
        <v>0</v>
      </c>
      <c r="AH41" s="34">
        <f t="shared" si="11"/>
        <v>23116.273673499996</v>
      </c>
      <c r="AI41" s="34">
        <f t="shared" si="12"/>
        <v>0</v>
      </c>
      <c r="AJ41" s="34">
        <f t="shared" si="13"/>
        <v>95308.019531999991</v>
      </c>
      <c r="AK41" s="34">
        <f t="shared" si="19"/>
        <v>0</v>
      </c>
      <c r="AL41" s="34">
        <f t="shared" si="20"/>
        <v>0</v>
      </c>
      <c r="AM41" s="34">
        <f t="shared" si="14"/>
        <v>98.790911387999998</v>
      </c>
      <c r="AN41" s="34">
        <f t="shared" si="15"/>
        <v>41330.581666719161</v>
      </c>
      <c r="AO41" s="36">
        <f t="shared" si="21"/>
        <v>156722.33137830129</v>
      </c>
    </row>
    <row r="42" spans="1:41">
      <c r="A42" s="29">
        <v>2000</v>
      </c>
      <c r="B42" s="30">
        <v>87.082599999999999</v>
      </c>
      <c r="C42" s="31">
        <v>16.16798</v>
      </c>
      <c r="D42" s="31">
        <v>0</v>
      </c>
      <c r="E42" s="12">
        <v>2.164E-2</v>
      </c>
      <c r="F42" s="31">
        <v>0</v>
      </c>
      <c r="G42" s="32">
        <v>20786647</v>
      </c>
      <c r="H42" s="10">
        <v>3510</v>
      </c>
      <c r="I42" s="10">
        <v>182</v>
      </c>
      <c r="J42" s="10">
        <v>0</v>
      </c>
      <c r="K42" s="10">
        <v>0</v>
      </c>
      <c r="L42" s="34">
        <v>1940</v>
      </c>
      <c r="M42" s="8">
        <v>14415161.183500001</v>
      </c>
      <c r="N42" s="45">
        <v>23245.120149999999</v>
      </c>
      <c r="O42" s="85">
        <v>5833.7659857142853</v>
      </c>
      <c r="P42" s="81">
        <v>0</v>
      </c>
      <c r="Q42" s="52">
        <v>26.8</v>
      </c>
      <c r="R42" s="52">
        <v>37.799999999999997</v>
      </c>
      <c r="S42" s="35">
        <v>15320</v>
      </c>
      <c r="T42" s="37">
        <f t="shared" si="0"/>
        <v>2323.6329575635609</v>
      </c>
      <c r="U42" s="34">
        <f t="shared" si="1"/>
        <v>38973.804608323284</v>
      </c>
      <c r="V42" s="34">
        <f t="shared" si="2"/>
        <v>0</v>
      </c>
      <c r="W42" s="34">
        <f t="shared" si="3"/>
        <v>22831.408593999997</v>
      </c>
      <c r="X42" s="34">
        <f t="shared" si="4"/>
        <v>0</v>
      </c>
      <c r="Y42" s="34">
        <f t="shared" si="5"/>
        <v>109865.74405379998</v>
      </c>
      <c r="Z42" s="34">
        <f t="shared" si="16"/>
        <v>0</v>
      </c>
      <c r="AA42" s="34">
        <f t="shared" si="17"/>
        <v>0</v>
      </c>
      <c r="AB42" s="34">
        <f t="shared" si="6"/>
        <v>41.77651859472001</v>
      </c>
      <c r="AC42" s="34">
        <f t="shared" si="7"/>
        <v>6149.9029900043652</v>
      </c>
      <c r="AD42" s="36">
        <f t="shared" si="18"/>
        <v>174036.36673228152</v>
      </c>
      <c r="AE42" s="37">
        <f t="shared" si="8"/>
        <v>2135.6920565841551</v>
      </c>
      <c r="AF42" s="34">
        <f t="shared" si="9"/>
        <v>36322.278292938754</v>
      </c>
      <c r="AG42" s="34">
        <f t="shared" si="10"/>
        <v>0</v>
      </c>
      <c r="AH42" s="34">
        <f t="shared" si="11"/>
        <v>22831.408593999997</v>
      </c>
      <c r="AI42" s="34">
        <f t="shared" si="12"/>
        <v>0</v>
      </c>
      <c r="AJ42" s="34">
        <f t="shared" si="13"/>
        <v>95535.429611999993</v>
      </c>
      <c r="AK42" s="34">
        <f t="shared" si="19"/>
        <v>0</v>
      </c>
      <c r="AL42" s="34">
        <f t="shared" si="20"/>
        <v>0</v>
      </c>
      <c r="AM42" s="34">
        <f t="shared" si="14"/>
        <v>104.44129648680001</v>
      </c>
      <c r="AN42" s="34">
        <f t="shared" si="15"/>
        <v>42707.659652808092</v>
      </c>
      <c r="AO42" s="36">
        <f t="shared" si="21"/>
        <v>156929.2498520097</v>
      </c>
    </row>
    <row r="43" spans="1:41">
      <c r="A43" s="29">
        <v>2001</v>
      </c>
      <c r="B43" s="30">
        <v>85.980289999999997</v>
      </c>
      <c r="C43" s="31">
        <v>18.947559999999999</v>
      </c>
      <c r="D43" s="31">
        <v>0</v>
      </c>
      <c r="E43" s="12">
        <v>2.6620000000000001E-2</v>
      </c>
      <c r="F43" s="31">
        <v>0</v>
      </c>
      <c r="G43" s="32">
        <v>20950514</v>
      </c>
      <c r="H43" s="10">
        <v>3510</v>
      </c>
      <c r="I43" s="10">
        <v>182</v>
      </c>
      <c r="J43" s="10">
        <v>0</v>
      </c>
      <c r="K43" s="10">
        <v>0</v>
      </c>
      <c r="L43" s="34">
        <v>1940</v>
      </c>
      <c r="M43" s="8">
        <v>14787380.415500002</v>
      </c>
      <c r="N43" s="45">
        <v>23245.120149999999</v>
      </c>
      <c r="O43" s="85">
        <v>5833.7659857142853</v>
      </c>
      <c r="P43" s="81">
        <v>0</v>
      </c>
      <c r="Q43" s="52">
        <v>26.8</v>
      </c>
      <c r="R43" s="52">
        <v>37.799999999999997</v>
      </c>
      <c r="S43" s="35">
        <v>15320</v>
      </c>
      <c r="T43" s="37">
        <f t="shared" si="0"/>
        <v>2294.2199193050342</v>
      </c>
      <c r="U43" s="34">
        <f t="shared" si="1"/>
        <v>45674.135002918229</v>
      </c>
      <c r="V43" s="34">
        <f t="shared" si="2"/>
        <v>0</v>
      </c>
      <c r="W43" s="34">
        <f t="shared" si="3"/>
        <v>28085.586726999994</v>
      </c>
      <c r="X43" s="34">
        <f t="shared" si="4"/>
        <v>0</v>
      </c>
      <c r="Y43" s="34">
        <f t="shared" si="5"/>
        <v>110731.84669559998</v>
      </c>
      <c r="Z43" s="34">
        <f t="shared" si="16"/>
        <v>0</v>
      </c>
      <c r="AA43" s="34">
        <f t="shared" si="17"/>
        <v>0</v>
      </c>
      <c r="AB43" s="34">
        <f t="shared" si="6"/>
        <v>41.77651859472001</v>
      </c>
      <c r="AC43" s="34">
        <f t="shared" si="7"/>
        <v>6308.7019197335812</v>
      </c>
      <c r="AD43" s="36">
        <f t="shared" si="18"/>
        <v>186827.56486341794</v>
      </c>
      <c r="AE43" s="37">
        <f t="shared" si="8"/>
        <v>2108.6580140671267</v>
      </c>
      <c r="AF43" s="34">
        <f t="shared" si="9"/>
        <v>42566.761419308692</v>
      </c>
      <c r="AG43" s="34">
        <f t="shared" si="10"/>
        <v>0</v>
      </c>
      <c r="AH43" s="34">
        <f t="shared" si="11"/>
        <v>28085.586726999994</v>
      </c>
      <c r="AI43" s="34">
        <f t="shared" si="12"/>
        <v>0</v>
      </c>
      <c r="AJ43" s="34">
        <f t="shared" si="13"/>
        <v>96288.562343999991</v>
      </c>
      <c r="AK43" s="34">
        <f t="shared" si="19"/>
        <v>0</v>
      </c>
      <c r="AL43" s="34">
        <f t="shared" si="20"/>
        <v>0</v>
      </c>
      <c r="AM43" s="34">
        <f t="shared" si="14"/>
        <v>104.44129648680001</v>
      </c>
      <c r="AN43" s="34">
        <f t="shared" si="15"/>
        <v>43810.42999814987</v>
      </c>
      <c r="AO43" s="36">
        <f t="shared" si="21"/>
        <v>169154.00980086261</v>
      </c>
    </row>
    <row r="44" spans="1:41">
      <c r="A44" s="29">
        <v>2002</v>
      </c>
      <c r="B44" s="30">
        <v>87.082599999999999</v>
      </c>
      <c r="C44" s="31">
        <v>21.726469999999999</v>
      </c>
      <c r="D44" s="31">
        <v>0</v>
      </c>
      <c r="E44" s="12">
        <v>2.7400000000000001E-2</v>
      </c>
      <c r="F44" s="31">
        <v>0</v>
      </c>
      <c r="G44" s="32">
        <v>21124758</v>
      </c>
      <c r="H44" s="10">
        <v>3510</v>
      </c>
      <c r="I44" s="10">
        <v>182</v>
      </c>
      <c r="J44" s="10">
        <v>0</v>
      </c>
      <c r="K44" s="10">
        <v>0</v>
      </c>
      <c r="L44" s="34">
        <v>1940</v>
      </c>
      <c r="M44" s="8">
        <v>15372139.926000001</v>
      </c>
      <c r="N44" s="45">
        <v>23245.120149999999</v>
      </c>
      <c r="O44" s="85">
        <v>5833.7659857142853</v>
      </c>
      <c r="P44" s="81">
        <v>0</v>
      </c>
      <c r="Q44" s="52">
        <v>26.8</v>
      </c>
      <c r="R44" s="52">
        <v>37.799999999999997</v>
      </c>
      <c r="S44" s="35">
        <v>15320</v>
      </c>
      <c r="T44" s="37">
        <f t="shared" si="0"/>
        <v>2323.6329575635609</v>
      </c>
      <c r="U44" s="34">
        <f t="shared" si="1"/>
        <v>52372.8503256806</v>
      </c>
      <c r="V44" s="34">
        <f t="shared" si="2"/>
        <v>0</v>
      </c>
      <c r="W44" s="34">
        <f t="shared" si="3"/>
        <v>28908.530289999995</v>
      </c>
      <c r="X44" s="34">
        <f t="shared" si="4"/>
        <v>0</v>
      </c>
      <c r="Y44" s="34">
        <f t="shared" si="5"/>
        <v>111652.79593319999</v>
      </c>
      <c r="Z44" s="34">
        <f t="shared" si="16"/>
        <v>0</v>
      </c>
      <c r="AA44" s="34">
        <f t="shared" si="17"/>
        <v>0</v>
      </c>
      <c r="AB44" s="34">
        <f t="shared" si="6"/>
        <v>41.77651859472001</v>
      </c>
      <c r="AC44" s="34">
        <f t="shared" si="7"/>
        <v>6558.176359615235</v>
      </c>
      <c r="AD44" s="36">
        <f t="shared" si="18"/>
        <v>195299.58602503885</v>
      </c>
      <c r="AE44" s="37">
        <f t="shared" si="8"/>
        <v>2135.6920565841551</v>
      </c>
      <c r="AF44" s="34">
        <f t="shared" si="9"/>
        <v>48809.739352917619</v>
      </c>
      <c r="AG44" s="34">
        <f t="shared" si="10"/>
        <v>0</v>
      </c>
      <c r="AH44" s="34">
        <f t="shared" si="11"/>
        <v>28908.530289999995</v>
      </c>
      <c r="AI44" s="34">
        <f t="shared" si="12"/>
        <v>0</v>
      </c>
      <c r="AJ44" s="34">
        <f t="shared" si="13"/>
        <v>97089.387768000001</v>
      </c>
      <c r="AK44" s="34">
        <f t="shared" si="19"/>
        <v>0</v>
      </c>
      <c r="AL44" s="34">
        <f t="shared" si="20"/>
        <v>0</v>
      </c>
      <c r="AM44" s="34">
        <f t="shared" si="14"/>
        <v>104.44129648680001</v>
      </c>
      <c r="AN44" s="34">
        <f t="shared" si="15"/>
        <v>45542.891386216914</v>
      </c>
      <c r="AO44" s="36">
        <f t="shared" si="21"/>
        <v>177047.79076398857</v>
      </c>
    </row>
    <row r="45" spans="1:41">
      <c r="A45" s="29">
        <v>2003</v>
      </c>
      <c r="B45" s="30">
        <v>60.627119999999998</v>
      </c>
      <c r="C45" s="31">
        <v>23.210519999999999</v>
      </c>
      <c r="D45" s="31">
        <v>0</v>
      </c>
      <c r="E45" s="12">
        <v>2.5850000000000001E-2</v>
      </c>
      <c r="F45" s="31">
        <v>0</v>
      </c>
      <c r="G45" s="32">
        <v>21309584</v>
      </c>
      <c r="H45" s="10">
        <v>3510</v>
      </c>
      <c r="I45" s="10">
        <v>182</v>
      </c>
      <c r="J45" s="10">
        <v>0</v>
      </c>
      <c r="K45" s="10">
        <v>0</v>
      </c>
      <c r="L45" s="34">
        <v>1980</v>
      </c>
      <c r="M45" s="8">
        <v>15984508.0945</v>
      </c>
      <c r="N45" s="45">
        <v>23245.120149999999</v>
      </c>
      <c r="O45" s="85">
        <v>5833.7659857142853</v>
      </c>
      <c r="P45" s="81">
        <v>0</v>
      </c>
      <c r="Q45" s="52">
        <v>26.8</v>
      </c>
      <c r="R45" s="52">
        <v>37.799999999999997</v>
      </c>
      <c r="S45" s="35">
        <v>15320</v>
      </c>
      <c r="T45" s="37">
        <f t="shared" si="0"/>
        <v>1617.7189720352965</v>
      </c>
      <c r="U45" s="34">
        <f t="shared" si="1"/>
        <v>55950.234434826118</v>
      </c>
      <c r="V45" s="34">
        <f t="shared" si="2"/>
        <v>0</v>
      </c>
      <c r="W45" s="34">
        <f t="shared" si="3"/>
        <v>27273.193722499997</v>
      </c>
      <c r="X45" s="34">
        <f t="shared" si="4"/>
        <v>0</v>
      </c>
      <c r="Y45" s="34">
        <f t="shared" si="5"/>
        <v>112629.67527359998</v>
      </c>
      <c r="Z45" s="34">
        <f t="shared" si="16"/>
        <v>0</v>
      </c>
      <c r="AA45" s="34">
        <f t="shared" si="17"/>
        <v>0</v>
      </c>
      <c r="AB45" s="34">
        <f t="shared" si="6"/>
        <v>41.77651859472001</v>
      </c>
      <c r="AC45" s="34">
        <f t="shared" si="7"/>
        <v>6960.0362019208287</v>
      </c>
      <c r="AD45" s="36">
        <f t="shared" si="18"/>
        <v>197512.59892155608</v>
      </c>
      <c r="AE45" s="37">
        <f t="shared" si="8"/>
        <v>1486.8740551795004</v>
      </c>
      <c r="AF45" s="34">
        <f t="shared" si="9"/>
        <v>52143.741318570465</v>
      </c>
      <c r="AG45" s="34">
        <f t="shared" si="10"/>
        <v>0</v>
      </c>
      <c r="AH45" s="34">
        <f t="shared" si="11"/>
        <v>27273.193722499997</v>
      </c>
      <c r="AI45" s="34">
        <f t="shared" si="12"/>
        <v>0</v>
      </c>
      <c r="AJ45" s="34">
        <f t="shared" si="13"/>
        <v>97938.848063999991</v>
      </c>
      <c r="AK45" s="34">
        <f t="shared" si="19"/>
        <v>0</v>
      </c>
      <c r="AL45" s="34">
        <f t="shared" si="20"/>
        <v>0</v>
      </c>
      <c r="AM45" s="34">
        <f t="shared" si="14"/>
        <v>104.44129648680001</v>
      </c>
      <c r="AN45" s="34">
        <f t="shared" si="15"/>
        <v>48333.584735561315</v>
      </c>
      <c r="AO45" s="36">
        <f t="shared" si="21"/>
        <v>178947.09845673674</v>
      </c>
    </row>
    <row r="46" spans="1:41">
      <c r="A46" s="29">
        <v>2004</v>
      </c>
      <c r="B46" s="30">
        <v>71.650239999999997</v>
      </c>
      <c r="C46" s="31">
        <v>24.802209999999999</v>
      </c>
      <c r="D46" s="31">
        <v>4.2</v>
      </c>
      <c r="E46" s="12">
        <v>2.3380000000000001E-2</v>
      </c>
      <c r="F46" s="31">
        <v>0</v>
      </c>
      <c r="G46" s="32">
        <v>21505209</v>
      </c>
      <c r="H46" s="10">
        <v>3510</v>
      </c>
      <c r="I46" s="10">
        <v>182</v>
      </c>
      <c r="J46" s="10">
        <v>0</v>
      </c>
      <c r="K46" s="10">
        <v>0</v>
      </c>
      <c r="L46" s="34">
        <v>1980</v>
      </c>
      <c r="M46" s="8">
        <v>16418428.037</v>
      </c>
      <c r="N46" s="45">
        <v>23245.120149999999</v>
      </c>
      <c r="O46" s="85">
        <v>5833.7659857142853</v>
      </c>
      <c r="P46" s="81">
        <v>1047</v>
      </c>
      <c r="Q46" s="52">
        <v>26.8</v>
      </c>
      <c r="R46" s="52">
        <v>37.799999999999997</v>
      </c>
      <c r="S46" s="35">
        <v>15320</v>
      </c>
      <c r="T46" s="37">
        <f t="shared" si="0"/>
        <v>1911.8498882823767</v>
      </c>
      <c r="U46" s="34">
        <f t="shared" si="1"/>
        <v>59787.090681371556</v>
      </c>
      <c r="V46" s="34">
        <f t="shared" si="2"/>
        <v>4825.0826985815993</v>
      </c>
      <c r="W46" s="34">
        <f t="shared" si="3"/>
        <v>24667.205772999994</v>
      </c>
      <c r="X46" s="34">
        <f t="shared" si="4"/>
        <v>0</v>
      </c>
      <c r="Y46" s="34">
        <f t="shared" si="5"/>
        <v>113663.63164859999</v>
      </c>
      <c r="Z46" s="34">
        <f t="shared" si="16"/>
        <v>0</v>
      </c>
      <c r="AA46" s="34">
        <f t="shared" si="17"/>
        <v>0</v>
      </c>
      <c r="AB46" s="34">
        <f t="shared" si="6"/>
        <v>41.77651859472001</v>
      </c>
      <c r="AC46" s="34">
        <f t="shared" si="7"/>
        <v>7148.9752978680217</v>
      </c>
      <c r="AD46" s="36">
        <f t="shared" si="18"/>
        <v>204896.63720843021</v>
      </c>
      <c r="AE46" s="37">
        <f t="shared" si="8"/>
        <v>1757.2149708477725</v>
      </c>
      <c r="AF46" s="34">
        <f t="shared" si="9"/>
        <v>55719.562610784305</v>
      </c>
      <c r="AG46" s="34">
        <f t="shared" si="10"/>
        <v>4639.5025947899994</v>
      </c>
      <c r="AH46" s="34">
        <f t="shared" si="11"/>
        <v>24667.205772999994</v>
      </c>
      <c r="AI46" s="34">
        <f t="shared" si="12"/>
        <v>0</v>
      </c>
      <c r="AJ46" s="34">
        <f t="shared" si="13"/>
        <v>98837.94056399999</v>
      </c>
      <c r="AK46" s="34">
        <f t="shared" si="19"/>
        <v>0</v>
      </c>
      <c r="AL46" s="34">
        <f t="shared" si="20"/>
        <v>0</v>
      </c>
      <c r="AM46" s="34">
        <f t="shared" si="14"/>
        <v>104.44129648680001</v>
      </c>
      <c r="AN46" s="34">
        <f t="shared" si="15"/>
        <v>49645.66179075015</v>
      </c>
      <c r="AO46" s="36">
        <f t="shared" si="21"/>
        <v>185725.86780990884</v>
      </c>
    </row>
    <row r="47" spans="1:41">
      <c r="A47" s="29">
        <v>2005</v>
      </c>
      <c r="B47" s="30">
        <v>82.673349999999999</v>
      </c>
      <c r="C47" s="31">
        <v>26.756440000000001</v>
      </c>
      <c r="D47" s="31">
        <v>14.4</v>
      </c>
      <c r="E47" s="12">
        <v>1.7600000000000001E-2</v>
      </c>
      <c r="F47" s="31">
        <v>0</v>
      </c>
      <c r="G47" s="32">
        <v>21711852</v>
      </c>
      <c r="H47" s="10">
        <v>3510</v>
      </c>
      <c r="I47" s="10">
        <v>182</v>
      </c>
      <c r="J47" s="10">
        <v>0</v>
      </c>
      <c r="K47" s="10">
        <v>0</v>
      </c>
      <c r="L47" s="34">
        <v>1980</v>
      </c>
      <c r="M47" s="8">
        <v>16872079.928000003</v>
      </c>
      <c r="N47" s="45">
        <v>23245.120149999999</v>
      </c>
      <c r="O47" s="85">
        <v>5833.7659857142853</v>
      </c>
      <c r="P47" s="81">
        <v>1020</v>
      </c>
      <c r="Q47" s="52">
        <v>26.8</v>
      </c>
      <c r="R47" s="52">
        <v>37.799999999999997</v>
      </c>
      <c r="S47" s="35">
        <v>15320</v>
      </c>
      <c r="T47" s="37">
        <f t="shared" si="0"/>
        <v>2205.980537698546</v>
      </c>
      <c r="U47" s="34">
        <f t="shared" si="1"/>
        <v>64497.869528186289</v>
      </c>
      <c r="V47" s="34">
        <f t="shared" si="2"/>
        <v>16116.526737791999</v>
      </c>
      <c r="W47" s="34">
        <f t="shared" si="3"/>
        <v>18568.982959999998</v>
      </c>
      <c r="X47" s="34">
        <f t="shared" si="4"/>
        <v>0</v>
      </c>
      <c r="Y47" s="34">
        <f t="shared" si="5"/>
        <v>114755.82256079998</v>
      </c>
      <c r="Z47" s="34">
        <f t="shared" si="16"/>
        <v>0</v>
      </c>
      <c r="AA47" s="34">
        <f t="shared" si="17"/>
        <v>0</v>
      </c>
      <c r="AB47" s="34">
        <f t="shared" si="6"/>
        <v>41.77651859472001</v>
      </c>
      <c r="AC47" s="34">
        <f t="shared" si="7"/>
        <v>7346.5061549806205</v>
      </c>
      <c r="AD47" s="36">
        <f t="shared" si="18"/>
        <v>216186.95884307151</v>
      </c>
      <c r="AE47" s="37">
        <f t="shared" si="8"/>
        <v>2027.5556412670458</v>
      </c>
      <c r="AF47" s="34">
        <f t="shared" si="9"/>
        <v>60109.850445653596</v>
      </c>
      <c r="AG47" s="34">
        <f t="shared" si="10"/>
        <v>15496.660324799999</v>
      </c>
      <c r="AH47" s="34">
        <f t="shared" si="11"/>
        <v>18568.982959999998</v>
      </c>
      <c r="AI47" s="34">
        <f t="shared" si="12"/>
        <v>0</v>
      </c>
      <c r="AJ47" s="34">
        <f t="shared" si="13"/>
        <v>99787.671791999994</v>
      </c>
      <c r="AK47" s="34">
        <f t="shared" si="19"/>
        <v>0</v>
      </c>
      <c r="AL47" s="34">
        <f t="shared" si="20"/>
        <v>0</v>
      </c>
      <c r="AM47" s="34">
        <f t="shared" si="14"/>
        <v>104.44129648680001</v>
      </c>
      <c r="AN47" s="34">
        <f t="shared" si="15"/>
        <v>51017.403854032083</v>
      </c>
      <c r="AO47" s="36">
        <f t="shared" si="21"/>
        <v>196095.16246020744</v>
      </c>
    </row>
    <row r="48" spans="1:41">
      <c r="A48" s="29">
        <v>2006</v>
      </c>
      <c r="B48" s="30">
        <v>88.184910000000002</v>
      </c>
      <c r="C48" s="31">
        <v>28.065860000000001</v>
      </c>
      <c r="D48" s="31">
        <v>17.8</v>
      </c>
      <c r="E48" s="12">
        <v>1.41E-2</v>
      </c>
      <c r="F48" s="31">
        <v>0</v>
      </c>
      <c r="G48" s="32">
        <v>21913959</v>
      </c>
      <c r="H48" s="10">
        <v>3627.0462633451957</v>
      </c>
      <c r="I48" s="10">
        <v>182</v>
      </c>
      <c r="J48" s="10">
        <v>0</v>
      </c>
      <c r="K48" s="10">
        <v>0</v>
      </c>
      <c r="L48" s="34">
        <v>2020</v>
      </c>
      <c r="M48" s="8">
        <v>17346808.1105</v>
      </c>
      <c r="N48" s="45">
        <v>23245.120149999999</v>
      </c>
      <c r="O48" s="85">
        <v>5833.7659857142853</v>
      </c>
      <c r="P48" s="81">
        <v>1020</v>
      </c>
      <c r="Q48" s="52">
        <v>26.8</v>
      </c>
      <c r="R48" s="52">
        <v>37.799999999999997</v>
      </c>
      <c r="S48" s="35">
        <v>15320</v>
      </c>
      <c r="T48" s="37">
        <f t="shared" si="0"/>
        <v>2353.0459958220858</v>
      </c>
      <c r="U48" s="34">
        <f t="shared" si="1"/>
        <v>67654.298422224412</v>
      </c>
      <c r="V48" s="34">
        <f t="shared" si="2"/>
        <v>19921.817773103998</v>
      </c>
      <c r="W48" s="34">
        <f t="shared" si="3"/>
        <v>14876.287484999997</v>
      </c>
      <c r="X48" s="34">
        <f t="shared" si="4"/>
        <v>0</v>
      </c>
      <c r="Y48" s="34">
        <f t="shared" si="5"/>
        <v>115824.03889859999</v>
      </c>
      <c r="Z48" s="34">
        <f t="shared" si="16"/>
        <v>0</v>
      </c>
      <c r="AA48" s="34">
        <f t="shared" si="17"/>
        <v>0</v>
      </c>
      <c r="AB48" s="34">
        <f t="shared" si="6"/>
        <v>43.142871146697225</v>
      </c>
      <c r="AC48" s="34">
        <f t="shared" si="7"/>
        <v>7705.8043167661917</v>
      </c>
      <c r="AD48" s="36">
        <f t="shared" si="18"/>
        <v>220672.63144589719</v>
      </c>
      <c r="AE48" s="37">
        <f t="shared" si="8"/>
        <v>2162.7260991011817</v>
      </c>
      <c r="AF48" s="34">
        <f t="shared" si="9"/>
        <v>63051.536274207298</v>
      </c>
      <c r="AG48" s="34">
        <f t="shared" si="10"/>
        <v>19155.594012599999</v>
      </c>
      <c r="AH48" s="34">
        <f t="shared" si="11"/>
        <v>14876.287484999997</v>
      </c>
      <c r="AI48" s="34">
        <f t="shared" si="12"/>
        <v>0</v>
      </c>
      <c r="AJ48" s="34">
        <f t="shared" si="13"/>
        <v>100716.55556399999</v>
      </c>
      <c r="AK48" s="34">
        <f t="shared" si="19"/>
        <v>0</v>
      </c>
      <c r="AL48" s="34">
        <f t="shared" si="20"/>
        <v>0</v>
      </c>
      <c r="AM48" s="34">
        <f t="shared" si="14"/>
        <v>107.85717786674306</v>
      </c>
      <c r="AN48" s="34">
        <f t="shared" si="15"/>
        <v>53512.529977542988</v>
      </c>
      <c r="AO48" s="36">
        <f t="shared" si="21"/>
        <v>200070.5566127752</v>
      </c>
    </row>
    <row r="49" spans="1:41">
      <c r="A49" s="29">
        <v>2007</v>
      </c>
      <c r="B49" s="30">
        <v>94.798779999999994</v>
      </c>
      <c r="C49" s="31">
        <v>30.258220000000001</v>
      </c>
      <c r="D49" s="31">
        <v>18.716950000000001</v>
      </c>
      <c r="E49" s="12">
        <v>2.4570000000000002E-2</v>
      </c>
      <c r="F49" s="31">
        <v>0</v>
      </c>
      <c r="G49" s="32">
        <v>22127200</v>
      </c>
      <c r="H49" s="10">
        <v>3743.2624113475176</v>
      </c>
      <c r="I49" s="10">
        <v>182</v>
      </c>
      <c r="J49" s="10">
        <v>0</v>
      </c>
      <c r="K49" s="10">
        <v>0</v>
      </c>
      <c r="L49" s="34">
        <v>2020</v>
      </c>
      <c r="M49" s="8">
        <v>17844126.3825</v>
      </c>
      <c r="N49" s="45">
        <v>23245.120149999999</v>
      </c>
      <c r="O49" s="85">
        <v>5833.7659857142853</v>
      </c>
      <c r="P49" s="81">
        <v>1020</v>
      </c>
      <c r="Q49" s="52">
        <v>26.8</v>
      </c>
      <c r="R49" s="52">
        <v>37.799999999999997</v>
      </c>
      <c r="S49" s="35">
        <v>15320</v>
      </c>
      <c r="T49" s="37">
        <f t="shared" si="0"/>
        <v>2529.524492204152</v>
      </c>
      <c r="U49" s="34">
        <f t="shared" si="1"/>
        <v>72939.102724994693</v>
      </c>
      <c r="V49" s="34">
        <f t="shared" si="2"/>
        <v>20948.071189230275</v>
      </c>
      <c r="W49" s="34">
        <f t="shared" si="3"/>
        <v>25922.722234499994</v>
      </c>
      <c r="X49" s="34">
        <f t="shared" si="4"/>
        <v>0</v>
      </c>
      <c r="Y49" s="34">
        <f t="shared" si="5"/>
        <v>116951.10287999999</v>
      </c>
      <c r="Z49" s="34">
        <f t="shared" si="16"/>
        <v>0</v>
      </c>
      <c r="AA49" s="34">
        <f t="shared" si="17"/>
        <v>0</v>
      </c>
      <c r="AB49" s="34">
        <f t="shared" si="6"/>
        <v>44.49953325504341</v>
      </c>
      <c r="AC49" s="34">
        <f t="shared" si="7"/>
        <v>7926.7231891473675</v>
      </c>
      <c r="AD49" s="36">
        <f t="shared" si="18"/>
        <v>239335.02305418413</v>
      </c>
      <c r="AE49" s="37">
        <f t="shared" si="8"/>
        <v>2324.9305994523456</v>
      </c>
      <c r="AF49" s="34">
        <f t="shared" si="9"/>
        <v>67976.796575018365</v>
      </c>
      <c r="AG49" s="34">
        <f t="shared" si="10"/>
        <v>20142.376143490648</v>
      </c>
      <c r="AH49" s="34">
        <f t="shared" si="11"/>
        <v>25922.722234499994</v>
      </c>
      <c r="AI49" s="34">
        <f t="shared" si="12"/>
        <v>0</v>
      </c>
      <c r="AJ49" s="34">
        <f t="shared" si="13"/>
        <v>101696.6112</v>
      </c>
      <c r="AK49" s="34">
        <f t="shared" si="19"/>
        <v>0</v>
      </c>
      <c r="AL49" s="34">
        <f t="shared" si="20"/>
        <v>0</v>
      </c>
      <c r="AM49" s="34">
        <f t="shared" si="14"/>
        <v>111.24883313760851</v>
      </c>
      <c r="AN49" s="34">
        <f t="shared" si="15"/>
        <v>55046.688813523382</v>
      </c>
      <c r="AO49" s="36">
        <f t="shared" si="21"/>
        <v>218174.68558559899</v>
      </c>
    </row>
    <row r="50" spans="1:41">
      <c r="A50" s="29">
        <v>2008</v>
      </c>
      <c r="B50" s="30">
        <v>101.41265</v>
      </c>
      <c r="C50" s="31">
        <v>32.677860000000003</v>
      </c>
      <c r="D50" s="31">
        <v>19.776399999999999</v>
      </c>
      <c r="E50" s="12">
        <v>2.5899999999999999E-2</v>
      </c>
      <c r="F50" s="31">
        <v>0</v>
      </c>
      <c r="G50" s="32">
        <v>22351700</v>
      </c>
      <c r="H50" s="10">
        <v>3780.9859154929577</v>
      </c>
      <c r="I50" s="10">
        <v>182</v>
      </c>
      <c r="J50" s="10">
        <v>0</v>
      </c>
      <c r="K50" s="10">
        <v>0</v>
      </c>
      <c r="L50" s="34">
        <v>2020</v>
      </c>
      <c r="M50" s="8">
        <v>18365301.311500002</v>
      </c>
      <c r="N50" s="45">
        <v>23245.120149999999</v>
      </c>
      <c r="O50" s="85">
        <v>5833.7659857142853</v>
      </c>
      <c r="P50" s="81">
        <v>1020</v>
      </c>
      <c r="Q50" s="52">
        <v>26.8</v>
      </c>
      <c r="R50" s="52">
        <v>37.799999999999997</v>
      </c>
      <c r="S50" s="35">
        <v>15320</v>
      </c>
      <c r="T50" s="37">
        <f t="shared" si="0"/>
        <v>2706.0029885862177</v>
      </c>
      <c r="U50" s="34">
        <f t="shared" si="1"/>
        <v>78771.777962252745</v>
      </c>
      <c r="V50" s="34">
        <f t="shared" si="2"/>
        <v>22133.81106786595</v>
      </c>
      <c r="W50" s="34">
        <f t="shared" si="3"/>
        <v>27325.946514999996</v>
      </c>
      <c r="X50" s="34">
        <f t="shared" si="4"/>
        <v>0</v>
      </c>
      <c r="Y50" s="34">
        <f t="shared" si="5"/>
        <v>118137.67517999999</v>
      </c>
      <c r="Z50" s="34">
        <f t="shared" si="16"/>
        <v>0</v>
      </c>
      <c r="AA50" s="34">
        <f t="shared" si="17"/>
        <v>0</v>
      </c>
      <c r="AB50" s="34">
        <f t="shared" si="6"/>
        <v>44.939902769503107</v>
      </c>
      <c r="AC50" s="34">
        <f t="shared" si="7"/>
        <v>8158.2396728771664</v>
      </c>
      <c r="AD50" s="36">
        <f t="shared" si="18"/>
        <v>249120.15361647439</v>
      </c>
      <c r="AE50" s="37">
        <f t="shared" si="8"/>
        <v>2487.1350998035086</v>
      </c>
      <c r="AF50" s="34">
        <f t="shared" si="9"/>
        <v>73412.654205268191</v>
      </c>
      <c r="AG50" s="34">
        <f t="shared" si="10"/>
        <v>21282.510642178797</v>
      </c>
      <c r="AH50" s="34">
        <f t="shared" si="11"/>
        <v>27325.946514999996</v>
      </c>
      <c r="AI50" s="34">
        <f t="shared" si="12"/>
        <v>0</v>
      </c>
      <c r="AJ50" s="34">
        <f t="shared" si="13"/>
        <v>102728.4132</v>
      </c>
      <c r="AK50" s="34">
        <f t="shared" si="19"/>
        <v>0</v>
      </c>
      <c r="AL50" s="34">
        <f t="shared" si="20"/>
        <v>0</v>
      </c>
      <c r="AM50" s="34">
        <f t="shared" si="14"/>
        <v>112.34975692375775</v>
      </c>
      <c r="AN50" s="34">
        <f t="shared" si="15"/>
        <v>56654.442172758099</v>
      </c>
      <c r="AO50" s="36">
        <f t="shared" si="21"/>
        <v>227349.00941917425</v>
      </c>
    </row>
    <row r="51" spans="1:41">
      <c r="A51" s="29">
        <v>2009</v>
      </c>
      <c r="B51" s="30">
        <v>108.02651</v>
      </c>
      <c r="C51" s="31">
        <v>34.440249999999999</v>
      </c>
      <c r="D51" s="31">
        <v>23.237269999999999</v>
      </c>
      <c r="E51" s="12">
        <v>2.5409999999999999E-2</v>
      </c>
      <c r="F51" s="31">
        <v>0</v>
      </c>
      <c r="G51" s="32">
        <v>22587785</v>
      </c>
      <c r="H51" s="10">
        <v>3818.1818181818185</v>
      </c>
      <c r="I51" s="10">
        <v>182</v>
      </c>
      <c r="J51" s="78">
        <v>0</v>
      </c>
      <c r="K51" s="12">
        <v>0.01</v>
      </c>
      <c r="L51" s="34">
        <v>2020</v>
      </c>
      <c r="M51" s="8">
        <v>18911498.661000002</v>
      </c>
      <c r="N51" s="45">
        <v>23245.120149999999</v>
      </c>
      <c r="O51" s="85">
        <v>5833.7659857142853</v>
      </c>
      <c r="P51" s="81">
        <v>1020</v>
      </c>
      <c r="Q51" s="52">
        <v>26.8</v>
      </c>
      <c r="R51" s="52">
        <v>37.799999999999997</v>
      </c>
      <c r="S51" s="35">
        <v>15320</v>
      </c>
      <c r="T51" s="37">
        <f t="shared" si="0"/>
        <v>2882.4812181373723</v>
      </c>
      <c r="U51" s="34">
        <f t="shared" si="1"/>
        <v>83020.115942857781</v>
      </c>
      <c r="V51" s="34">
        <f t="shared" si="2"/>
        <v>26007.22800474249</v>
      </c>
      <c r="W51" s="34">
        <f t="shared" si="3"/>
        <v>26808.969148499997</v>
      </c>
      <c r="X51" s="34">
        <f t="shared" si="4"/>
        <v>0</v>
      </c>
      <c r="Y51" s="34">
        <f t="shared" si="5"/>
        <v>119385.47883899997</v>
      </c>
      <c r="Z51" s="34">
        <f t="shared" si="16"/>
        <v>0</v>
      </c>
      <c r="AA51" s="34">
        <f t="shared" si="17"/>
        <v>20.142108</v>
      </c>
      <c r="AB51" s="34">
        <f t="shared" si="6"/>
        <v>45.374113269774547</v>
      </c>
      <c r="AC51" s="34">
        <f t="shared" si="7"/>
        <v>8400.8716237682202</v>
      </c>
      <c r="AD51" s="36">
        <f t="shared" si="18"/>
        <v>258169.78937450735</v>
      </c>
      <c r="AE51" s="37">
        <f t="shared" si="8"/>
        <v>2649.3393549056727</v>
      </c>
      <c r="AF51" s="34">
        <f t="shared" si="9"/>
        <v>77371.962668087435</v>
      </c>
      <c r="AG51" s="34">
        <f t="shared" si="10"/>
        <v>25006.950004560087</v>
      </c>
      <c r="AH51" s="34">
        <f t="shared" si="11"/>
        <v>26808.969148499997</v>
      </c>
      <c r="AI51" s="34">
        <f t="shared" si="12"/>
        <v>0</v>
      </c>
      <c r="AJ51" s="34">
        <f t="shared" si="13"/>
        <v>103813.45985999999</v>
      </c>
      <c r="AK51" s="34">
        <f t="shared" si="19"/>
        <v>0</v>
      </c>
      <c r="AL51" s="34">
        <f t="shared" si="20"/>
        <v>18.824400000000001</v>
      </c>
      <c r="AM51" s="34">
        <f t="shared" si="14"/>
        <v>113.43528317443636</v>
      </c>
      <c r="AN51" s="34">
        <f t="shared" si="15"/>
        <v>58339.386276168188</v>
      </c>
      <c r="AO51" s="36">
        <f t="shared" si="21"/>
        <v>235782.94071922763</v>
      </c>
    </row>
    <row r="52" spans="1:41">
      <c r="A52" s="29">
        <v>2010</v>
      </c>
      <c r="B52" s="30">
        <v>115.74269</v>
      </c>
      <c r="C52" s="31">
        <v>30.749369999999999</v>
      </c>
      <c r="D52" s="31">
        <v>27.5457</v>
      </c>
      <c r="E52" s="12">
        <v>2.486E-2</v>
      </c>
      <c r="F52" s="31">
        <v>0</v>
      </c>
      <c r="G52" s="32">
        <v>22835697</v>
      </c>
      <c r="H52" s="10">
        <v>3818.1818181818185</v>
      </c>
      <c r="I52" s="10">
        <v>182</v>
      </c>
      <c r="J52" s="79">
        <v>0</v>
      </c>
      <c r="K52" s="12">
        <v>0.01</v>
      </c>
      <c r="L52" s="34">
        <v>2020</v>
      </c>
      <c r="M52" s="8">
        <v>19483512.697000001</v>
      </c>
      <c r="N52" s="45">
        <v>23245.120149999999</v>
      </c>
      <c r="O52" s="85">
        <v>5833.7659857142853</v>
      </c>
      <c r="P52" s="81">
        <v>1020</v>
      </c>
      <c r="Q52" s="52">
        <v>26.8</v>
      </c>
      <c r="R52" s="52">
        <v>37.799999999999997</v>
      </c>
      <c r="S52" s="35">
        <v>15320</v>
      </c>
      <c r="T52" s="37">
        <f t="shared" si="0"/>
        <v>3088.3727527779643</v>
      </c>
      <c r="U52" s="34">
        <f t="shared" si="1"/>
        <v>74123.046800468423</v>
      </c>
      <c r="V52" s="34">
        <f t="shared" si="2"/>
        <v>30829.236844527572</v>
      </c>
      <c r="W52" s="34">
        <f t="shared" si="3"/>
        <v>26228.688430999995</v>
      </c>
      <c r="X52" s="34">
        <f t="shared" si="4"/>
        <v>0</v>
      </c>
      <c r="Y52" s="34">
        <f t="shared" si="5"/>
        <v>120695.79292379998</v>
      </c>
      <c r="Z52" s="34">
        <f t="shared" si="16"/>
        <v>0</v>
      </c>
      <c r="AA52" s="34">
        <f t="shared" si="17"/>
        <v>20.142108</v>
      </c>
      <c r="AB52" s="34">
        <f t="shared" si="6"/>
        <v>45.374113269774547</v>
      </c>
      <c r="AC52" s="34">
        <f t="shared" si="7"/>
        <v>8654.9718709019617</v>
      </c>
      <c r="AD52" s="36">
        <f t="shared" si="18"/>
        <v>255030.6539738437</v>
      </c>
      <c r="AE52" s="37">
        <f t="shared" si="8"/>
        <v>2838.5778977738642</v>
      </c>
      <c r="AF52" s="34">
        <f t="shared" si="9"/>
        <v>69080.192731098257</v>
      </c>
      <c r="AG52" s="34">
        <f t="shared" si="10"/>
        <v>29643.496965891896</v>
      </c>
      <c r="AH52" s="34">
        <f t="shared" si="11"/>
        <v>26228.688430999995</v>
      </c>
      <c r="AI52" s="34">
        <f t="shared" si="12"/>
        <v>0</v>
      </c>
      <c r="AJ52" s="34">
        <f t="shared" si="13"/>
        <v>104952.86341199999</v>
      </c>
      <c r="AK52" s="34">
        <f t="shared" si="19"/>
        <v>0</v>
      </c>
      <c r="AL52" s="34">
        <f t="shared" si="20"/>
        <v>18.824400000000001</v>
      </c>
      <c r="AM52" s="34">
        <f t="shared" si="14"/>
        <v>113.43528317443636</v>
      </c>
      <c r="AN52" s="34">
        <f t="shared" si="15"/>
        <v>60103.971325708058</v>
      </c>
      <c r="AO52" s="36">
        <f t="shared" si="21"/>
        <v>232876.07912093846</v>
      </c>
    </row>
    <row r="53" spans="1:41" ht="15" thickBot="1">
      <c r="A53" s="38">
        <v>2011</v>
      </c>
      <c r="B53" s="39">
        <v>109.12882</v>
      </c>
      <c r="C53" s="40">
        <v>43</v>
      </c>
      <c r="D53" s="40">
        <v>30.370899999999999</v>
      </c>
      <c r="E53" s="47">
        <v>2.486E-2</v>
      </c>
      <c r="F53" s="77">
        <v>0</v>
      </c>
      <c r="G53" s="42">
        <v>22835697</v>
      </c>
      <c r="H53" s="54">
        <v>3818.1818181818185</v>
      </c>
      <c r="I53" s="54">
        <v>182</v>
      </c>
      <c r="J53" s="80">
        <v>0</v>
      </c>
      <c r="K53" s="47">
        <v>0.01</v>
      </c>
      <c r="L53" s="41">
        <v>2020</v>
      </c>
      <c r="M53" s="53">
        <v>20081932.166999999</v>
      </c>
      <c r="N53" s="46">
        <v>23245.120149999999</v>
      </c>
      <c r="O53" s="84">
        <v>5833.7659857142853</v>
      </c>
      <c r="P53" s="82">
        <v>1020</v>
      </c>
      <c r="Q53" s="76">
        <v>26.8</v>
      </c>
      <c r="R53" s="76">
        <v>37.799999999999997</v>
      </c>
      <c r="S53" s="44">
        <v>15320</v>
      </c>
      <c r="T53" s="43">
        <f t="shared" si="0"/>
        <v>2911.8942563958981</v>
      </c>
      <c r="U53" s="41">
        <f t="shared" si="1"/>
        <v>103653.86388144351</v>
      </c>
      <c r="V53" s="41">
        <f t="shared" si="2"/>
        <v>33991.20985422271</v>
      </c>
      <c r="W53" s="41">
        <f t="shared" si="3"/>
        <v>26228.688430999995</v>
      </c>
      <c r="X53" s="41">
        <f t="shared" si="4"/>
        <v>0</v>
      </c>
      <c r="Y53" s="41">
        <f t="shared" si="5"/>
        <v>120695.79292379998</v>
      </c>
      <c r="Z53" s="83">
        <f t="shared" si="16"/>
        <v>0</v>
      </c>
      <c r="AA53" s="83">
        <f t="shared" si="17"/>
        <v>20.142108</v>
      </c>
      <c r="AB53" s="41">
        <f t="shared" si="6"/>
        <v>45.374113269774547</v>
      </c>
      <c r="AC53" s="41">
        <f t="shared" si="7"/>
        <v>8920.8019478699371</v>
      </c>
      <c r="AD53" s="89">
        <f t="shared" si="18"/>
        <v>287546.96556813188</v>
      </c>
      <c r="AE53" s="43">
        <f t="shared" si="8"/>
        <v>2676.3733974227002</v>
      </c>
      <c r="AF53" s="41">
        <f t="shared" si="9"/>
        <v>96601.923468260487</v>
      </c>
      <c r="AG53" s="41">
        <f t="shared" si="10"/>
        <v>32683.855629060297</v>
      </c>
      <c r="AH53" s="41">
        <f t="shared" si="11"/>
        <v>26228.688430999995</v>
      </c>
      <c r="AI53" s="41">
        <f t="shared" si="12"/>
        <v>0</v>
      </c>
      <c r="AJ53" s="41">
        <f t="shared" si="13"/>
        <v>104952.86341199999</v>
      </c>
      <c r="AK53" s="83">
        <f t="shared" si="19"/>
        <v>0</v>
      </c>
      <c r="AL53" s="83">
        <f t="shared" si="20"/>
        <v>18.824400000000001</v>
      </c>
      <c r="AM53" s="41">
        <f t="shared" si="14"/>
        <v>113.43528317443636</v>
      </c>
      <c r="AN53" s="41">
        <f t="shared" si="15"/>
        <v>61950.013526874558</v>
      </c>
      <c r="AO53" s="89">
        <f t="shared" si="21"/>
        <v>263275.96402091789</v>
      </c>
    </row>
  </sheetData>
  <mergeCells count="41">
    <mergeCell ref="A31:A32"/>
    <mergeCell ref="B31:B32"/>
    <mergeCell ref="C31:C32"/>
    <mergeCell ref="D31:D32"/>
    <mergeCell ref="E31:E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D31:AD32"/>
    <mergeCell ref="T31:T32"/>
    <mergeCell ref="U31:U32"/>
    <mergeCell ref="V31:V32"/>
    <mergeCell ref="W31:W32"/>
    <mergeCell ref="X31:X32"/>
    <mergeCell ref="Y31:Y32"/>
    <mergeCell ref="AB31:AB32"/>
    <mergeCell ref="AC31:AC32"/>
    <mergeCell ref="Z31:Z32"/>
    <mergeCell ref="AA31:AA32"/>
    <mergeCell ref="AM31:AM32"/>
    <mergeCell ref="AN31:AN32"/>
    <mergeCell ref="AO31:AO32"/>
    <mergeCell ref="AE31:AE32"/>
    <mergeCell ref="AF31:AF32"/>
    <mergeCell ref="AG31:AG32"/>
    <mergeCell ref="AH31:AH32"/>
    <mergeCell ref="AI31:AI32"/>
    <mergeCell ref="AJ31:AJ32"/>
    <mergeCell ref="AK31:AK32"/>
    <mergeCell ref="AL31:AL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2014-07-23T17:27:31Z</dcterms:modified>
</cp:coreProperties>
</file>