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360" yWindow="160" windowWidth="21260" windowHeight="13740" activeTab="1"/>
  </bookViews>
  <sheets>
    <sheet name="Zambia Workbook" sheetId="1" r:id="rId1"/>
    <sheet name="ZMData" sheetId="7" r:id="rId2"/>
    <sheet name="Zambia Indices Comparison" sheetId="4" r:id="rId3"/>
    <sheet name="Employment calcs" sheetId="2" r:id="rId4"/>
    <sheet name="Exergy calcs" sheetId="6"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4" i="6" l="1"/>
  <c r="AO35" i="6"/>
  <c r="AO36" i="6"/>
  <c r="AO37" i="6"/>
  <c r="AO38" i="6"/>
  <c r="AO39" i="6"/>
  <c r="AO40" i="6"/>
  <c r="AO41" i="6"/>
  <c r="AO42" i="6"/>
  <c r="AO43" i="6"/>
  <c r="AO44" i="6"/>
  <c r="AO45" i="6"/>
  <c r="AO46" i="6"/>
  <c r="AO47" i="6"/>
  <c r="AO48" i="6"/>
  <c r="AO49" i="6"/>
  <c r="AO50" i="6"/>
  <c r="AO51" i="6"/>
  <c r="AO52" i="6"/>
  <c r="AO53" i="6"/>
  <c r="AO33" i="6"/>
  <c r="AD34" i="6"/>
  <c r="AD35" i="6"/>
  <c r="AD36" i="6"/>
  <c r="AD37" i="6"/>
  <c r="AD38" i="6"/>
  <c r="AD39" i="6"/>
  <c r="AD40" i="6"/>
  <c r="AD41" i="6"/>
  <c r="AD42" i="6"/>
  <c r="AD43" i="6"/>
  <c r="AD44" i="6"/>
  <c r="AD45" i="6"/>
  <c r="AD46" i="6"/>
  <c r="AD47" i="6"/>
  <c r="AD48" i="6"/>
  <c r="AD49" i="6"/>
  <c r="AD50" i="6"/>
  <c r="AD51" i="6"/>
  <c r="AD52" i="6"/>
  <c r="AD53" i="6"/>
  <c r="AD33" i="6"/>
  <c r="E8" i="2"/>
  <c r="F8" i="2"/>
  <c r="D13" i="1"/>
  <c r="E13" i="1"/>
  <c r="F13" i="1"/>
  <c r="E9" i="2"/>
  <c r="F9" i="2"/>
  <c r="D14" i="1"/>
  <c r="E14" i="1"/>
  <c r="F14" i="1"/>
  <c r="E10" i="2"/>
  <c r="F10" i="2"/>
  <c r="D15" i="1"/>
  <c r="E15" i="1"/>
  <c r="F15" i="1"/>
  <c r="E11" i="2"/>
  <c r="F11" i="2"/>
  <c r="D16" i="1"/>
  <c r="E16" i="1"/>
  <c r="F16" i="1"/>
  <c r="E12" i="2"/>
  <c r="F12" i="2"/>
  <c r="D17" i="1"/>
  <c r="E17" i="1"/>
  <c r="F17" i="1"/>
  <c r="E13" i="2"/>
  <c r="F13" i="2"/>
  <c r="D18" i="1"/>
  <c r="E18" i="1"/>
  <c r="F18" i="1"/>
  <c r="E14" i="2"/>
  <c r="F14" i="2"/>
  <c r="D19" i="1"/>
  <c r="E19" i="1"/>
  <c r="F19" i="1"/>
  <c r="E15" i="2"/>
  <c r="F15" i="2"/>
  <c r="D20" i="1"/>
  <c r="E20" i="1"/>
  <c r="F20" i="1"/>
  <c r="E16" i="2"/>
  <c r="F16" i="2"/>
  <c r="D21" i="1"/>
  <c r="E21" i="1"/>
  <c r="F21" i="1"/>
  <c r="E17" i="2"/>
  <c r="F17" i="2"/>
  <c r="D22" i="1"/>
  <c r="E22" i="1"/>
  <c r="F22" i="1"/>
  <c r="E18" i="2"/>
  <c r="F18" i="2"/>
  <c r="D23" i="1"/>
  <c r="E23" i="1"/>
  <c r="F23" i="1"/>
  <c r="E19" i="2"/>
  <c r="F19" i="2"/>
  <c r="D24" i="1"/>
  <c r="E24" i="1"/>
  <c r="F24" i="1"/>
  <c r="E20" i="2"/>
  <c r="F20" i="2"/>
  <c r="D25" i="1"/>
  <c r="E25" i="1"/>
  <c r="F25" i="1"/>
  <c r="E21" i="2"/>
  <c r="F21" i="2"/>
  <c r="D26" i="1"/>
  <c r="E26" i="1"/>
  <c r="F26" i="1"/>
  <c r="E22" i="2"/>
  <c r="F22" i="2"/>
  <c r="D27" i="1"/>
  <c r="E27" i="1"/>
  <c r="F27" i="1"/>
  <c r="E23" i="2"/>
  <c r="F23" i="2"/>
  <c r="D28" i="1"/>
  <c r="E28" i="1"/>
  <c r="F28" i="1"/>
  <c r="E24" i="2"/>
  <c r="F24" i="2"/>
  <c r="D29" i="1"/>
  <c r="E29" i="1"/>
  <c r="F29" i="1"/>
  <c r="E25" i="2"/>
  <c r="F25" i="2"/>
  <c r="D30" i="1"/>
  <c r="E30" i="1"/>
  <c r="F30" i="1"/>
  <c r="E26" i="2"/>
  <c r="F26" i="2"/>
  <c r="D31" i="1"/>
  <c r="E31" i="1"/>
  <c r="F31" i="1"/>
  <c r="E27" i="2"/>
  <c r="F27" i="2"/>
  <c r="D32" i="1"/>
  <c r="E32" i="1"/>
  <c r="F32" i="1"/>
  <c r="F12" i="1"/>
  <c r="E12" i="1"/>
  <c r="E7" i="2"/>
  <c r="F7" i="2"/>
  <c r="D12" i="1"/>
  <c r="AL34" i="6"/>
  <c r="AL35" i="6"/>
  <c r="AL36" i="6"/>
  <c r="AA36" i="6"/>
  <c r="AL37" i="6"/>
  <c r="AL38" i="6"/>
  <c r="AL39" i="6"/>
  <c r="AL40" i="6"/>
  <c r="AA40" i="6"/>
  <c r="AL41" i="6"/>
  <c r="AL42" i="6"/>
  <c r="AL43" i="6"/>
  <c r="AL44" i="6"/>
  <c r="AA44" i="6"/>
  <c r="AL45" i="6"/>
  <c r="AL46" i="6"/>
  <c r="AL47" i="6"/>
  <c r="AL48" i="6"/>
  <c r="AA48" i="6"/>
  <c r="AL49" i="6"/>
  <c r="AL50" i="6"/>
  <c r="AL51" i="6"/>
  <c r="AL52" i="6"/>
  <c r="AA52" i="6"/>
  <c r="AL53" i="6"/>
  <c r="AK34" i="6"/>
  <c r="AK35" i="6"/>
  <c r="AK36" i="6"/>
  <c r="AK37" i="6"/>
  <c r="AK38" i="6"/>
  <c r="AK39" i="6"/>
  <c r="AK40" i="6"/>
  <c r="AK41" i="6"/>
  <c r="AK42" i="6"/>
  <c r="AK43" i="6"/>
  <c r="AK44" i="6"/>
  <c r="AK45" i="6"/>
  <c r="AK46" i="6"/>
  <c r="AK47" i="6"/>
  <c r="AK48" i="6"/>
  <c r="AK49" i="6"/>
  <c r="AK50" i="6"/>
  <c r="AK51" i="6"/>
  <c r="AK52" i="6"/>
  <c r="AK53" i="6"/>
  <c r="Z53" i="6"/>
  <c r="AA34" i="6"/>
  <c r="AA35" i="6"/>
  <c r="AA37" i="6"/>
  <c r="AA38" i="6"/>
  <c r="AA39" i="6"/>
  <c r="AA41" i="6"/>
  <c r="AA42" i="6"/>
  <c r="AA43" i="6"/>
  <c r="AA45" i="6"/>
  <c r="AA46" i="6"/>
  <c r="AA47" i="6"/>
  <c r="AA49" i="6"/>
  <c r="AA50" i="6"/>
  <c r="AA51" i="6"/>
  <c r="AA53" i="6"/>
  <c r="Z34" i="6"/>
  <c r="Z35" i="6"/>
  <c r="Z36" i="6"/>
  <c r="Z37" i="6"/>
  <c r="Z38" i="6"/>
  <c r="Z39" i="6"/>
  <c r="Z40" i="6"/>
  <c r="Z41" i="6"/>
  <c r="Z42" i="6"/>
  <c r="Z43" i="6"/>
  <c r="Z44" i="6"/>
  <c r="Z45" i="6"/>
  <c r="Z46" i="6"/>
  <c r="Z47" i="6"/>
  <c r="Z48" i="6"/>
  <c r="Z49" i="6"/>
  <c r="Z50" i="6"/>
  <c r="Z51" i="6"/>
  <c r="Z52" i="6"/>
  <c r="AL33" i="6"/>
  <c r="AA33" i="6"/>
  <c r="AK33" i="6"/>
  <c r="Z33" i="6"/>
  <c r="A2" i="7"/>
  <c r="A3" i="7"/>
  <c r="A4" i="7"/>
  <c r="A5" i="7"/>
  <c r="A6" i="7"/>
  <c r="A7" i="7"/>
  <c r="A8" i="7"/>
  <c r="A9" i="7"/>
  <c r="A10" i="7"/>
  <c r="A11" i="7"/>
  <c r="A12" i="7"/>
  <c r="A13" i="7"/>
  <c r="A14" i="7"/>
  <c r="A15" i="7"/>
  <c r="A16" i="7"/>
  <c r="A17" i="7"/>
  <c r="A18" i="7"/>
  <c r="A19" i="7"/>
  <c r="A20" i="7"/>
  <c r="A21" i="7"/>
  <c r="A22" i="7"/>
  <c r="A1" i="7"/>
  <c r="G32" i="1"/>
  <c r="B22" i="7"/>
  <c r="H32" i="1"/>
  <c r="C22" i="7"/>
  <c r="J32" i="1"/>
  <c r="E22" i="7"/>
  <c r="I32" i="1"/>
  <c r="D22" i="7"/>
  <c r="K32" i="1"/>
  <c r="F22" i="7"/>
  <c r="L32" i="1"/>
  <c r="G22" i="7"/>
  <c r="G13" i="1"/>
  <c r="B3" i="7"/>
  <c r="H13" i="1"/>
  <c r="C3" i="7"/>
  <c r="J13" i="1"/>
  <c r="E3" i="7"/>
  <c r="I13" i="1"/>
  <c r="D3" i="7"/>
  <c r="K13" i="1"/>
  <c r="F3" i="7"/>
  <c r="L13" i="1"/>
  <c r="G3" i="7"/>
  <c r="G14" i="1"/>
  <c r="B4" i="7"/>
  <c r="H14" i="1"/>
  <c r="C4" i="7"/>
  <c r="J14" i="1"/>
  <c r="E4" i="7"/>
  <c r="I14" i="1"/>
  <c r="D4" i="7"/>
  <c r="K14" i="1"/>
  <c r="F4" i="7"/>
  <c r="L14" i="1"/>
  <c r="G4" i="7"/>
  <c r="G15" i="1"/>
  <c r="B5" i="7"/>
  <c r="H15" i="1"/>
  <c r="C5" i="7"/>
  <c r="J15" i="1"/>
  <c r="E5" i="7"/>
  <c r="I15" i="1"/>
  <c r="D5" i="7"/>
  <c r="K15" i="1"/>
  <c r="F5" i="7"/>
  <c r="L15" i="1"/>
  <c r="G5" i="7"/>
  <c r="G16" i="1"/>
  <c r="B6" i="7"/>
  <c r="H16" i="1"/>
  <c r="C6" i="7"/>
  <c r="J16" i="1"/>
  <c r="E6" i="7"/>
  <c r="I16" i="1"/>
  <c r="D6" i="7"/>
  <c r="K16" i="1"/>
  <c r="F6" i="7"/>
  <c r="L16" i="1"/>
  <c r="G6" i="7"/>
  <c r="G17" i="1"/>
  <c r="B7" i="7"/>
  <c r="H17" i="1"/>
  <c r="C7" i="7"/>
  <c r="J17" i="1"/>
  <c r="E7" i="7"/>
  <c r="I17" i="1"/>
  <c r="D7" i="7"/>
  <c r="K17" i="1"/>
  <c r="F7" i="7"/>
  <c r="L17" i="1"/>
  <c r="G7" i="7"/>
  <c r="G18" i="1"/>
  <c r="B8" i="7"/>
  <c r="H18" i="1"/>
  <c r="C8" i="7"/>
  <c r="J18" i="1"/>
  <c r="E8" i="7"/>
  <c r="I18" i="1"/>
  <c r="D8" i="7"/>
  <c r="K18" i="1"/>
  <c r="F8" i="7"/>
  <c r="L18" i="1"/>
  <c r="G8" i="7"/>
  <c r="G19" i="1"/>
  <c r="B9" i="7"/>
  <c r="H19" i="1"/>
  <c r="C9" i="7"/>
  <c r="J19" i="1"/>
  <c r="E9" i="7"/>
  <c r="I19" i="1"/>
  <c r="D9" i="7"/>
  <c r="K19" i="1"/>
  <c r="F9" i="7"/>
  <c r="L19" i="1"/>
  <c r="G9" i="7"/>
  <c r="G20" i="1"/>
  <c r="B10" i="7"/>
  <c r="H20" i="1"/>
  <c r="C10" i="7"/>
  <c r="J20" i="1"/>
  <c r="E10" i="7"/>
  <c r="I20" i="1"/>
  <c r="D10" i="7"/>
  <c r="K20" i="1"/>
  <c r="F10" i="7"/>
  <c r="L20" i="1"/>
  <c r="G10" i="7"/>
  <c r="G21" i="1"/>
  <c r="B11" i="7"/>
  <c r="H21" i="1"/>
  <c r="C11" i="7"/>
  <c r="J21" i="1"/>
  <c r="E11" i="7"/>
  <c r="I21" i="1"/>
  <c r="D11" i="7"/>
  <c r="K21" i="1"/>
  <c r="F11" i="7"/>
  <c r="L21" i="1"/>
  <c r="G11" i="7"/>
  <c r="G22" i="1"/>
  <c r="B12" i="7"/>
  <c r="H22" i="1"/>
  <c r="C12" i="7"/>
  <c r="J22" i="1"/>
  <c r="E12" i="7"/>
  <c r="I22" i="1"/>
  <c r="D12" i="7"/>
  <c r="K22" i="1"/>
  <c r="F12" i="7"/>
  <c r="L22" i="1"/>
  <c r="G12" i="7"/>
  <c r="G23" i="1"/>
  <c r="B13" i="7"/>
  <c r="H23" i="1"/>
  <c r="C13" i="7"/>
  <c r="J23" i="1"/>
  <c r="E13" i="7"/>
  <c r="I23" i="1"/>
  <c r="D13" i="7"/>
  <c r="K23" i="1"/>
  <c r="F13" i="7"/>
  <c r="L23" i="1"/>
  <c r="G13" i="7"/>
  <c r="G24" i="1"/>
  <c r="B14" i="7"/>
  <c r="H24" i="1"/>
  <c r="C14" i="7"/>
  <c r="J24" i="1"/>
  <c r="E14" i="7"/>
  <c r="I24" i="1"/>
  <c r="D14" i="7"/>
  <c r="K24" i="1"/>
  <c r="F14" i="7"/>
  <c r="L24" i="1"/>
  <c r="G14" i="7"/>
  <c r="G25" i="1"/>
  <c r="B15" i="7"/>
  <c r="H25" i="1"/>
  <c r="C15" i="7"/>
  <c r="J25" i="1"/>
  <c r="E15" i="7"/>
  <c r="I25" i="1"/>
  <c r="D15" i="7"/>
  <c r="K25" i="1"/>
  <c r="F15" i="7"/>
  <c r="L25" i="1"/>
  <c r="G15" i="7"/>
  <c r="G26" i="1"/>
  <c r="B16" i="7"/>
  <c r="H26" i="1"/>
  <c r="C16" i="7"/>
  <c r="J26" i="1"/>
  <c r="E16" i="7"/>
  <c r="I26" i="1"/>
  <c r="D16" i="7"/>
  <c r="K26" i="1"/>
  <c r="F16" i="7"/>
  <c r="L26" i="1"/>
  <c r="G16" i="7"/>
  <c r="G27" i="1"/>
  <c r="B17" i="7"/>
  <c r="H27" i="1"/>
  <c r="C17" i="7"/>
  <c r="J27" i="1"/>
  <c r="E17" i="7"/>
  <c r="I27" i="1"/>
  <c r="D17" i="7"/>
  <c r="K27" i="1"/>
  <c r="F17" i="7"/>
  <c r="L27" i="1"/>
  <c r="G17" i="7"/>
  <c r="G28" i="1"/>
  <c r="B18" i="7"/>
  <c r="H28" i="1"/>
  <c r="C18" i="7"/>
  <c r="J28" i="1"/>
  <c r="E18" i="7"/>
  <c r="I28" i="1"/>
  <c r="D18" i="7"/>
  <c r="K28" i="1"/>
  <c r="F18" i="7"/>
  <c r="L28" i="1"/>
  <c r="G18" i="7"/>
  <c r="G29" i="1"/>
  <c r="B19" i="7"/>
  <c r="H29" i="1"/>
  <c r="C19" i="7"/>
  <c r="J29" i="1"/>
  <c r="E19" i="7"/>
  <c r="I29" i="1"/>
  <c r="D19" i="7"/>
  <c r="K29" i="1"/>
  <c r="F19" i="7"/>
  <c r="L29" i="1"/>
  <c r="G19" i="7"/>
  <c r="G30" i="1"/>
  <c r="B20" i="7"/>
  <c r="H30" i="1"/>
  <c r="C20" i="7"/>
  <c r="J30" i="1"/>
  <c r="E20" i="7"/>
  <c r="I30" i="1"/>
  <c r="D20" i="7"/>
  <c r="K30" i="1"/>
  <c r="F20" i="7"/>
  <c r="L30" i="1"/>
  <c r="G20" i="7"/>
  <c r="G31" i="1"/>
  <c r="B21" i="7"/>
  <c r="H31" i="1"/>
  <c r="C21" i="7"/>
  <c r="J31" i="1"/>
  <c r="E21" i="7"/>
  <c r="I31" i="1"/>
  <c r="D21" i="7"/>
  <c r="K31" i="1"/>
  <c r="F21" i="7"/>
  <c r="L31" i="1"/>
  <c r="G21" i="7"/>
  <c r="H12" i="1"/>
  <c r="C2" i="7"/>
  <c r="J12" i="1"/>
  <c r="E2" i="7"/>
  <c r="I12" i="1"/>
  <c r="D2" i="7"/>
  <c r="K12" i="1"/>
  <c r="F2" i="7"/>
  <c r="L12" i="1"/>
  <c r="G2" i="7"/>
  <c r="G12" i="1"/>
  <c r="B2" i="7"/>
  <c r="C1" i="7"/>
  <c r="F1" i="7"/>
  <c r="G1" i="7"/>
  <c r="B1" i="7"/>
  <c r="C23" i="6"/>
  <c r="AE53" i="6"/>
  <c r="AG53" i="6"/>
  <c r="AH53" i="6"/>
  <c r="Y52" i="6"/>
  <c r="F19" i="6"/>
  <c r="AN53" i="6"/>
  <c r="T53" i="6"/>
  <c r="U53" i="6"/>
  <c r="V53" i="6"/>
  <c r="X53" i="6"/>
  <c r="AB53" i="6"/>
  <c r="F24" i="6"/>
  <c r="AC53" i="6"/>
  <c r="AF52" i="6"/>
  <c r="AG52" i="6"/>
  <c r="AH52" i="6"/>
  <c r="AJ52" i="6"/>
  <c r="AM52" i="6"/>
  <c r="AN52" i="6"/>
  <c r="T52" i="6"/>
  <c r="U52" i="6"/>
  <c r="V52" i="6"/>
  <c r="X52" i="6"/>
  <c r="AB52" i="6"/>
  <c r="AC52" i="6"/>
  <c r="AF51" i="6"/>
  <c r="AG51" i="6"/>
  <c r="AH51" i="6"/>
  <c r="AM51" i="6"/>
  <c r="AN51" i="6"/>
  <c r="T51" i="6"/>
  <c r="U51" i="6"/>
  <c r="V51" i="6"/>
  <c r="W51" i="6"/>
  <c r="X51" i="6"/>
  <c r="Y51" i="6"/>
  <c r="AB51" i="6"/>
  <c r="AE50" i="6"/>
  <c r="AF50" i="6"/>
  <c r="AG50" i="6"/>
  <c r="AH50" i="6"/>
  <c r="AI50" i="6"/>
  <c r="AJ50" i="6"/>
  <c r="AM50" i="6"/>
  <c r="AN50" i="6"/>
  <c r="T50" i="6"/>
  <c r="U50" i="6"/>
  <c r="V50" i="6"/>
  <c r="W50" i="6"/>
  <c r="X50" i="6"/>
  <c r="AB50" i="6"/>
  <c r="AC50" i="6"/>
  <c r="AE49" i="6"/>
  <c r="AF49" i="6"/>
  <c r="AG49" i="6"/>
  <c r="AH49" i="6"/>
  <c r="AI49" i="6"/>
  <c r="AJ49" i="6"/>
  <c r="AM49" i="6"/>
  <c r="AN49" i="6"/>
  <c r="T49" i="6"/>
  <c r="U49" i="6"/>
  <c r="V49" i="6"/>
  <c r="W49" i="6"/>
  <c r="X49" i="6"/>
  <c r="Y49" i="6"/>
  <c r="AB49" i="6"/>
  <c r="AE48" i="6"/>
  <c r="AF48" i="6"/>
  <c r="AG48" i="6"/>
  <c r="AH48" i="6"/>
  <c r="AI48" i="6"/>
  <c r="AJ48" i="6"/>
  <c r="AM48" i="6"/>
  <c r="AN48" i="6"/>
  <c r="T48" i="6"/>
  <c r="U48" i="6"/>
  <c r="V48" i="6"/>
  <c r="W48" i="6"/>
  <c r="X48" i="6"/>
  <c r="Y48" i="6"/>
  <c r="AB48" i="6"/>
  <c r="AC48" i="6"/>
  <c r="AE47" i="6"/>
  <c r="AF47" i="6"/>
  <c r="AG47" i="6"/>
  <c r="AH47" i="6"/>
  <c r="AI47" i="6"/>
  <c r="AJ47" i="6"/>
  <c r="AM47" i="6"/>
  <c r="AN47" i="6"/>
  <c r="T47" i="6"/>
  <c r="U47" i="6"/>
  <c r="V47" i="6"/>
  <c r="W47" i="6"/>
  <c r="X47" i="6"/>
  <c r="Y47" i="6"/>
  <c r="AB47" i="6"/>
  <c r="AC47" i="6"/>
  <c r="AE46" i="6"/>
  <c r="AF46" i="6"/>
  <c r="AG46" i="6"/>
  <c r="AH46" i="6"/>
  <c r="AI46" i="6"/>
  <c r="AJ46" i="6"/>
  <c r="AM46" i="6"/>
  <c r="AN46" i="6"/>
  <c r="T46" i="6"/>
  <c r="U46" i="6"/>
  <c r="V46" i="6"/>
  <c r="W46" i="6"/>
  <c r="X46" i="6"/>
  <c r="Y46" i="6"/>
  <c r="AB46" i="6"/>
  <c r="AC46" i="6"/>
  <c r="AE45" i="6"/>
  <c r="AF45" i="6"/>
  <c r="AG45" i="6"/>
  <c r="AH45" i="6"/>
  <c r="AI45" i="6"/>
  <c r="AJ45" i="6"/>
  <c r="AM45" i="6"/>
  <c r="AN45" i="6"/>
  <c r="T45" i="6"/>
  <c r="U45" i="6"/>
  <c r="V45" i="6"/>
  <c r="W45" i="6"/>
  <c r="X45" i="6"/>
  <c r="Y45" i="6"/>
  <c r="AB45" i="6"/>
  <c r="AC45" i="6"/>
  <c r="AE44" i="6"/>
  <c r="AF44" i="6"/>
  <c r="AG44" i="6"/>
  <c r="AH44" i="6"/>
  <c r="AI44" i="6"/>
  <c r="AJ44" i="6"/>
  <c r="AM44" i="6"/>
  <c r="AN44" i="6"/>
  <c r="T44" i="6"/>
  <c r="U44" i="6"/>
  <c r="V44" i="6"/>
  <c r="W44" i="6"/>
  <c r="X44" i="6"/>
  <c r="Y44" i="6"/>
  <c r="AB44" i="6"/>
  <c r="AC44" i="6"/>
  <c r="AE43" i="6"/>
  <c r="AF43" i="6"/>
  <c r="AG43" i="6"/>
  <c r="AH43" i="6"/>
  <c r="AI43" i="6"/>
  <c r="AJ43" i="6"/>
  <c r="AM43" i="6"/>
  <c r="AN43" i="6"/>
  <c r="T43" i="6"/>
  <c r="U43" i="6"/>
  <c r="V43" i="6"/>
  <c r="W43" i="6"/>
  <c r="X43" i="6"/>
  <c r="Y43" i="6"/>
  <c r="AB43" i="6"/>
  <c r="AC43" i="6"/>
  <c r="AE42" i="6"/>
  <c r="AF42" i="6"/>
  <c r="AG42" i="6"/>
  <c r="AH42" i="6"/>
  <c r="AI42" i="6"/>
  <c r="AJ42" i="6"/>
  <c r="AM42" i="6"/>
  <c r="AN42" i="6"/>
  <c r="T42" i="6"/>
  <c r="U42" i="6"/>
  <c r="V42" i="6"/>
  <c r="W42" i="6"/>
  <c r="X42" i="6"/>
  <c r="Y42" i="6"/>
  <c r="AB42" i="6"/>
  <c r="AC42" i="6"/>
  <c r="AE41" i="6"/>
  <c r="AF41" i="6"/>
  <c r="AG41" i="6"/>
  <c r="AH41" i="6"/>
  <c r="AI41" i="6"/>
  <c r="AJ41" i="6"/>
  <c r="AM41" i="6"/>
  <c r="AN41" i="6"/>
  <c r="T41" i="6"/>
  <c r="U41" i="6"/>
  <c r="V41" i="6"/>
  <c r="W41" i="6"/>
  <c r="X41" i="6"/>
  <c r="Y41" i="6"/>
  <c r="AB41" i="6"/>
  <c r="AC41" i="6"/>
  <c r="AE40" i="6"/>
  <c r="AF40" i="6"/>
  <c r="AG40" i="6"/>
  <c r="AH40" i="6"/>
  <c r="AI40" i="6"/>
  <c r="AJ40" i="6"/>
  <c r="AM40" i="6"/>
  <c r="AN40" i="6"/>
  <c r="T40" i="6"/>
  <c r="U40" i="6"/>
  <c r="V40" i="6"/>
  <c r="W40" i="6"/>
  <c r="X40" i="6"/>
  <c r="Y40" i="6"/>
  <c r="AB40" i="6"/>
  <c r="AC40" i="6"/>
  <c r="AE39" i="6"/>
  <c r="AF39" i="6"/>
  <c r="AG39" i="6"/>
  <c r="AH39" i="6"/>
  <c r="AI39" i="6"/>
  <c r="AJ39" i="6"/>
  <c r="AM39" i="6"/>
  <c r="AN39" i="6"/>
  <c r="T39" i="6"/>
  <c r="U39" i="6"/>
  <c r="V39" i="6"/>
  <c r="W39" i="6"/>
  <c r="X39" i="6"/>
  <c r="Y39" i="6"/>
  <c r="AB39" i="6"/>
  <c r="AC39" i="6"/>
  <c r="AE38" i="6"/>
  <c r="AF38" i="6"/>
  <c r="AG38" i="6"/>
  <c r="AH38" i="6"/>
  <c r="AI38" i="6"/>
  <c r="AJ38" i="6"/>
  <c r="AM38" i="6"/>
  <c r="AN38" i="6"/>
  <c r="T38" i="6"/>
  <c r="U38" i="6"/>
  <c r="V38" i="6"/>
  <c r="W38" i="6"/>
  <c r="X38" i="6"/>
  <c r="Y38" i="6"/>
  <c r="AB38" i="6"/>
  <c r="AC38" i="6"/>
  <c r="AE37" i="6"/>
  <c r="AF37" i="6"/>
  <c r="AG37" i="6"/>
  <c r="AH37" i="6"/>
  <c r="AI37" i="6"/>
  <c r="AJ37" i="6"/>
  <c r="AM37" i="6"/>
  <c r="AN37" i="6"/>
  <c r="T37" i="6"/>
  <c r="U37" i="6"/>
  <c r="V37" i="6"/>
  <c r="W37" i="6"/>
  <c r="X37" i="6"/>
  <c r="Y37" i="6"/>
  <c r="AB37" i="6"/>
  <c r="AC37" i="6"/>
  <c r="AE36" i="6"/>
  <c r="AF36" i="6"/>
  <c r="AG36" i="6"/>
  <c r="AH36" i="6"/>
  <c r="AI36" i="6"/>
  <c r="AJ36" i="6"/>
  <c r="AM36" i="6"/>
  <c r="AN36" i="6"/>
  <c r="T36" i="6"/>
  <c r="U36" i="6"/>
  <c r="V36" i="6"/>
  <c r="W36" i="6"/>
  <c r="X36" i="6"/>
  <c r="Y36" i="6"/>
  <c r="AB36" i="6"/>
  <c r="AC36" i="6"/>
  <c r="AE35" i="6"/>
  <c r="AF35" i="6"/>
  <c r="AG35" i="6"/>
  <c r="AH35" i="6"/>
  <c r="AI35" i="6"/>
  <c r="AJ35" i="6"/>
  <c r="AM35" i="6"/>
  <c r="AN35" i="6"/>
  <c r="T35" i="6"/>
  <c r="U35" i="6"/>
  <c r="V35" i="6"/>
  <c r="W35" i="6"/>
  <c r="X35" i="6"/>
  <c r="Y35" i="6"/>
  <c r="AB35" i="6"/>
  <c r="AC35" i="6"/>
  <c r="AE34" i="6"/>
  <c r="AF34" i="6"/>
  <c r="AG34" i="6"/>
  <c r="AH34" i="6"/>
  <c r="AI34" i="6"/>
  <c r="AJ34" i="6"/>
  <c r="AM34" i="6"/>
  <c r="AN34" i="6"/>
  <c r="T34" i="6"/>
  <c r="U34" i="6"/>
  <c r="V34" i="6"/>
  <c r="W34" i="6"/>
  <c r="X34" i="6"/>
  <c r="Y34" i="6"/>
  <c r="AB34" i="6"/>
  <c r="AC34" i="6"/>
  <c r="AE33" i="6"/>
  <c r="AF33" i="6"/>
  <c r="AG33" i="6"/>
  <c r="AH33" i="6"/>
  <c r="AI33" i="6"/>
  <c r="AJ33" i="6"/>
  <c r="AM33" i="6"/>
  <c r="AN33" i="6"/>
  <c r="T33" i="6"/>
  <c r="U33" i="6"/>
  <c r="V33" i="6"/>
  <c r="W33" i="6"/>
  <c r="X33" i="6"/>
  <c r="Y33" i="6"/>
  <c r="AB33" i="6"/>
  <c r="AC33" i="6"/>
  <c r="C24" i="6"/>
  <c r="AM53" i="6"/>
  <c r="AF53" i="6"/>
  <c r="AI51" i="6"/>
  <c r="AE51" i="6"/>
  <c r="W52" i="6"/>
  <c r="AI52" i="6"/>
  <c r="AE52" i="6"/>
  <c r="W53" i="6"/>
  <c r="AI53" i="6"/>
  <c r="AJ53" i="6"/>
  <c r="AJ51" i="6"/>
  <c r="Y53" i="6"/>
  <c r="AC49" i="6"/>
  <c r="Y50" i="6"/>
  <c r="AC51" i="6"/>
</calcChain>
</file>

<file path=xl/sharedStrings.xml><?xml version="1.0" encoding="utf-8"?>
<sst xmlns="http://schemas.openxmlformats.org/spreadsheetml/2006/main" count="195" uniqueCount="129">
  <si>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</si>
  <si>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</si>
  <si>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</si>
  <si>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</si>
  <si>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</si>
  <si>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</si>
  <si>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</si>
  <si>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</si>
  <si>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</si>
  <si>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Zambia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</si>
  <si>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</si>
  <si>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</si>
  <si>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</si>
  <si>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</si>
  <si>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</si>
  <si>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</si>
  <si>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</si>
  <si>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</si>
  <si>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</si>
  <si>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</si>
  <si>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</si>
  <si>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</si>
  <si>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</si>
  <si>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</si>
  <si>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</si>
  <si>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</si>
  <si>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</si>
  <si>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</si>
  <si>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</si>
  <si>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</si>
  <si>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</si>
  <si>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</si>
  <si>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</si>
  <si>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</si>
  <si>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</si>
  <si>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</si>
  <si>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</si>
  <si>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</si>
  <si>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Labour [Indexed to 1991]</t>
  </si>
  <si>
    <t>Indexed Capital Stock [Indexed to 1991]</t>
  </si>
  <si>
    <t>Indexed Exergy [Indexed to 1991]</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</si>
  <si>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</si>
  <si>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</si>
  <si>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</si>
  <si>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</si>
  <si>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</si>
  <si>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</si>
  <si>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</si>
  <si>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</si>
  <si>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</si>
  <si>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</si>
  <si>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</si>
  <si>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</si>
  <si>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</si>
  <si>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</si>
  <si>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</si>
  <si>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</si>
  <si>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</si>
  <si>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</si>
  <si>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</si>
  <si>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</si>
  <si>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</si>
  <si>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</si>
  <si>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</si>
  <si>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</si>
  <si>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</si>
  <si>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</si>
  <si>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</si>
  <si>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</si>
  <si>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</si>
  <si>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</si>
  <si>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</si>
  <si>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</si>
  <si>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</si>
  <si>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</si>
  <si>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</si>
  <si>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</si>
  <si>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</si>
  <si>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</si>
  <si>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</si>
  <si>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</si>
  <si>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</si>
  <si>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</si>
  <si>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</si>
  <si>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</si>
  <si>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</si>
  <si>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</si>
  <si>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</si>
  <si>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</si>
  <si>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</si>
  <si>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</si>
  <si>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</si>
  <si>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Indexed Thermal Energy [Indexed to 1991]</t>
  </si>
  <si>
    <t xml:space="preserve"> - See Exergy tab for detailed notes on exergy sources.</t>
  </si>
  <si>
    <t>GDP [millions of real 2005 US dollars]</t>
  </si>
  <si>
    <t>Capital Stock [millions of real 2005 US dollars]</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</si>
  <si>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</si>
  <si>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</si>
  <si>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</si>
  <si>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'ZMData' tab has the indexed data from this page formatted for direct exporting into R (a statistical analysis program).</t>
  </si>
  <si>
    <t>iYear</t>
  </si>
  <si>
    <t>iGDP</t>
  </si>
  <si>
    <t>iLabor</t>
  </si>
  <si>
    <t>iCapStk</t>
  </si>
  <si>
    <t>iQ</t>
  </si>
  <si>
    <t>iX</t>
  </si>
  <si>
    <t>iU</t>
  </si>
  <si>
    <t>NA</t>
  </si>
  <si>
    <t>Country</t>
  </si>
  <si>
    <t>ZM</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</si>
  <si>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</si>
  <si>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</si>
  <si>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</si>
  <si>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</si>
  <si>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</si>
  <si>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</si>
  <si>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</si>
  <si>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</si>
  <si>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</si>
  <si>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</si>
  <si>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</si>
  <si>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</si>
  <si>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Renewable electricity generation for 2011 was assumed to be the same as 2010 since no data was available for 2011 from the EIA.</t>
  </si>
  <si>
    <t>- Heat content of petroleum for 1991-2011 was taken as an average of the other countries heat content time series. Data was not available for TZ or TM and the heat content time series are all relatively close.</t>
  </si>
  <si>
    <t>iK</t>
  </si>
  <si>
    <t>iL</t>
  </si>
  <si>
    <t>Source</t>
  </si>
  <si>
    <t>Excluding human</t>
  </si>
  <si>
    <t>Calvin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</si>
</sst>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0"/>
      <color indexed="12"/>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right/>
      <top/>
      <bottom style="medium">
        <color indexed="27"/>
      </bottom>
      <diagonal/>
    </border>
    <border>
      <left/>
      <right/>
      <top/>
      <bottom style="medium">
        <color indexed="27"/>
      </bottom>
      <diagonal/>
    </border>
  </borders>
  <cellStyleXfs count="19314">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9"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1" fillId="0" borderId="0"/>
    <xf numFmtId="43"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42" fillId="0" borderId="0" applyNumberFormat="0" applyFill="0" applyBorder="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4" fillId="0" borderId="0" applyNumberFormat="0" applyFill="0" applyBorder="0" applyAlignment="0" applyProtection="0">
      <alignment vertical="top"/>
      <protection locked="0"/>
    </xf>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20" fillId="0" borderId="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1" fillId="0" borderId="0"/>
    <xf numFmtId="43" fontId="41"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0" fillId="0" borderId="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65"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9" fontId="20" fillId="0" borderId="0" applyFon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39"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43" fontId="20"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164"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2">
    <xf numFmtId="0" fontId="0" fillId="0" borderId="0" xfId="0"/>
    <xf numFmtId="0" fontId="0" fillId="0" borderId="0" xfId="0"/>
    <xf numFmtId="0" fontId="16" fillId="0" borderId="0" xfId="0" applyFont="1" applyAlignment="1">
      <alignment horizontal="center"/>
    </xf>
    <xf numFmtId="0" fontId="16" fillId="0" borderId="0" xfId="0" applyFont="1"/>
    <xf numFmtId="3" fontId="0" fillId="0" borderId="0" xfId="0" applyNumberFormat="1" applyFill="1"/>
    <xf numFmtId="166" fontId="0" fillId="0" borderId="0" xfId="0" applyNumberFormat="1"/>
    <xf numFmtId="0" fontId="0" fillId="0" borderId="0" xfId="0"/>
    <xf numFmtId="0" fontId="16" fillId="0" borderId="0" xfId="0" applyFont="1" applyAlignment="1">
      <alignment horizontal="center" vertical="center"/>
    </xf>
    <xf numFmtId="0" fontId="0" fillId="0" borderId="0" xfId="0"/>
    <xf numFmtId="3" fontId="0" fillId="0" borderId="0" xfId="0" applyNumberFormat="1"/>
    <xf numFmtId="166" fontId="0" fillId="0" borderId="0" xfId="1" applyNumberFormat="1" applyFont="1"/>
    <xf numFmtId="0" fontId="0" fillId="0" borderId="0" xfId="0" applyAlignment="1">
      <alignment horizontal="center"/>
    </xf>
    <xf numFmtId="0" fontId="23" fillId="0" borderId="17" xfId="0" applyFont="1" applyBorder="1" applyAlignment="1">
      <alignment horizontal="right"/>
    </xf>
    <xf numFmtId="167" fontId="0" fillId="0" borderId="0" xfId="0" applyNumberFormat="1" applyAlignment="1">
      <alignment horizontal="center"/>
    </xf>
    <xf numFmtId="167" fontId="32" fillId="0" borderId="0" xfId="0" applyNumberFormat="1" applyFont="1" applyAlignment="1">
      <alignment horizontal="center"/>
    </xf>
    <xf numFmtId="2" fontId="32" fillId="0" borderId="0" xfId="0" applyNumberFormat="1" applyFont="1" applyAlignment="1">
      <alignment horizontal="center"/>
    </xf>
    <xf numFmtId="0" fontId="0" fillId="0" borderId="0" xfId="0" applyFont="1"/>
    <xf numFmtId="2" fontId="0" fillId="0" borderId="0" xfId="0" applyNumberFormat="1" applyAlignment="1">
      <alignment horizontal="center"/>
    </xf>
    <xf numFmtId="2" fontId="0" fillId="0" borderId="0" xfId="0" applyNumberFormat="1"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0" fontId="0" fillId="0" borderId="23" xfId="0" applyBorder="1" applyAlignment="1">
      <alignment horizontal="center"/>
    </xf>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3" xfId="1" applyFont="1" applyBorder="1" applyAlignment="1">
      <alignment horizontal="center"/>
    </xf>
    <xf numFmtId="43" fontId="0" fillId="0" borderId="24" xfId="1" applyFont="1" applyBorder="1" applyAlignment="1">
      <alignment horizontal="center" vertical="center"/>
    </xf>
    <xf numFmtId="2" fontId="32" fillId="0" borderId="22" xfId="1" applyNumberFormat="1" applyFont="1" applyBorder="1" applyAlignment="1">
      <alignment horizontal="center"/>
    </xf>
    <xf numFmtId="2" fontId="32" fillId="0" borderId="23" xfId="1" applyNumberFormat="1" applyFont="1" applyBorder="1" applyAlignment="1">
      <alignment horizontal="center"/>
    </xf>
    <xf numFmtId="167" fontId="32" fillId="0" borderId="24" xfId="0" applyNumberFormat="1" applyFont="1" applyBorder="1" applyAlignment="1">
      <alignment horizontal="center"/>
    </xf>
    <xf numFmtId="167" fontId="0" fillId="0" borderId="24" xfId="0" applyNumberFormat="1" applyBorder="1" applyAlignment="1">
      <alignment horizontal="center"/>
    </xf>
    <xf numFmtId="2" fontId="32" fillId="0" borderId="24" xfId="0" applyNumberFormat="1" applyFon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2" fontId="0" fillId="0" borderId="27" xfId="0" applyNumberFormat="1" applyBorder="1" applyAlignment="1">
      <alignment horizontal="center"/>
    </xf>
    <xf numFmtId="0" fontId="0" fillId="0" borderId="19" xfId="0" applyBorder="1"/>
    <xf numFmtId="1" fontId="0" fillId="0" borderId="0" xfId="0" applyNumberFormat="1" applyAlignment="1">
      <alignment horizontal="center"/>
    </xf>
    <xf numFmtId="43" fontId="32" fillId="0" borderId="0" xfId="1" applyFont="1" applyBorder="1" applyAlignment="1">
      <alignment horizontal="center"/>
    </xf>
    <xf numFmtId="1" fontId="0" fillId="0" borderId="24" xfId="0" applyNumberFormat="1" applyBorder="1" applyAlignment="1">
      <alignment horizontal="center"/>
    </xf>
    <xf numFmtId="166" fontId="0" fillId="0" borderId="24" xfId="1" applyNumberFormat="1" applyFont="1" applyBorder="1"/>
    <xf numFmtId="43" fontId="32" fillId="0" borderId="24" xfId="1" applyFont="1" applyBorder="1" applyAlignment="1">
      <alignment horizontal="center"/>
    </xf>
    <xf numFmtId="0" fontId="16" fillId="0" borderId="0" xfId="0" applyFont="1" applyAlignment="1">
      <alignment horizontal="center" wrapText="1"/>
    </xf>
    <xf numFmtId="2" fontId="0" fillId="0" borderId="0" xfId="0" applyNumberFormat="1" applyAlignment="1">
      <alignment horizontal="center"/>
    </xf>
    <xf numFmtId="43" fontId="0" fillId="0" borderId="0" xfId="1" applyFont="1"/>
    <xf numFmtId="3" fontId="0" fillId="0" borderId="0" xfId="0" applyNumberFormat="1"/>
    <xf numFmtId="0" fontId="0" fillId="0" borderId="0" xfId="0"/>
    <xf numFmtId="0" fontId="16" fillId="0" borderId="0" xfId="0" applyFont="1" applyAlignment="1">
      <alignment horizontal="center" vertical="center" wrapText="1"/>
    </xf>
    <xf numFmtId="3" fontId="0" fillId="0" borderId="0" xfId="0" applyNumberFormat="1" applyAlignment="1">
      <alignment horizontal="center"/>
    </xf>
    <xf numFmtId="3" fontId="0" fillId="0" borderId="0" xfId="1" applyNumberFormat="1" applyFont="1" applyAlignment="1">
      <alignment horizontal="center"/>
    </xf>
    <xf numFmtId="168" fontId="0" fillId="0" borderId="0" xfId="0" applyNumberFormat="1" applyAlignment="1">
      <alignment horizontal="center"/>
    </xf>
    <xf numFmtId="166" fontId="40" fillId="0" borderId="0" xfId="0" applyNumberFormat="1" applyFont="1" applyAlignment="1">
      <alignment horizontal="center"/>
    </xf>
    <xf numFmtId="0" fontId="23" fillId="0" borderId="17" xfId="0" applyFont="1" applyBorder="1" applyAlignment="1">
      <alignment horizontal="right" wrapText="1"/>
    </xf>
    <xf numFmtId="0" fontId="23" fillId="0" borderId="30" xfId="0" applyFont="1" applyFill="1" applyBorder="1" applyAlignment="1">
      <alignment horizontal="right"/>
    </xf>
    <xf numFmtId="0" fontId="0" fillId="0" borderId="31" xfId="0" applyFill="1" applyBorder="1" applyAlignment="1">
      <alignment horizontal="center"/>
    </xf>
    <xf numFmtId="0" fontId="0" fillId="0" borderId="18" xfId="0" applyFill="1" applyBorder="1"/>
    <xf numFmtId="2" fontId="0" fillId="0" borderId="30" xfId="0" applyNumberFormat="1" applyBorder="1" applyAlignment="1">
      <alignment horizontal="center"/>
    </xf>
    <xf numFmtId="0" fontId="0" fillId="0" borderId="32" xfId="0" applyFill="1" applyBorder="1"/>
    <xf numFmtId="0" fontId="0" fillId="0" borderId="21" xfId="0" applyBorder="1" applyAlignment="1">
      <alignment horizontal="center"/>
    </xf>
    <xf numFmtId="0" fontId="23" fillId="0" borderId="34" xfId="0" applyFont="1" applyBorder="1" applyAlignment="1">
      <alignment horizontal="right"/>
    </xf>
    <xf numFmtId="0" fontId="23" fillId="0" borderId="33" xfId="0" applyFont="1" applyBorder="1" applyAlignment="1">
      <alignment horizontal="right"/>
    </xf>
    <xf numFmtId="0" fontId="23" fillId="0" borderId="35" xfId="0" applyFont="1" applyBorder="1" applyAlignment="1">
      <alignment horizontal="right"/>
    </xf>
    <xf numFmtId="43" fontId="32" fillId="0" borderId="31" xfId="1" applyFont="1" applyBorder="1" applyAlignment="1">
      <alignment horizontal="center"/>
    </xf>
    <xf numFmtId="2" fontId="32" fillId="0" borderId="31" xfId="50" applyNumberFormat="1" applyFont="1" applyBorder="1" applyAlignment="1">
      <alignment horizontal="center"/>
    </xf>
    <xf numFmtId="1" fontId="0" fillId="0" borderId="31" xfId="0" applyNumberFormat="1" applyBorder="1" applyAlignment="1">
      <alignment horizontal="center"/>
    </xf>
    <xf numFmtId="43" fontId="0" fillId="0" borderId="31" xfId="1" applyFont="1" applyBorder="1" applyAlignment="1">
      <alignment horizontal="center"/>
    </xf>
    <xf numFmtId="2" fontId="0" fillId="0" borderId="24" xfId="0" applyNumberFormat="1" applyBorder="1"/>
    <xf numFmtId="2" fontId="0" fillId="0" borderId="0" xfId="0" applyNumberFormat="1" applyBorder="1"/>
    <xf numFmtId="0" fontId="0" fillId="0" borderId="0" xfId="0" quotePrefix="1"/>
    <xf numFmtId="0" fontId="16" fillId="0" borderId="0" xfId="0" applyFont="1" applyAlignment="1">
      <alignment horizontal="center" wrapText="1"/>
    </xf>
    <xf numFmtId="0" fontId="16" fillId="0" borderId="0" xfId="0" applyFont="1" applyAlignment="1">
      <alignment horizontal="center" vertical="center" wrapText="1"/>
    </xf>
    <xf numFmtId="43" fontId="0" fillId="0" borderId="32" xfId="1" applyFont="1" applyBorder="1" applyAlignment="1">
      <alignment horizontal="center"/>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cellXfs>
  <cellStyles count="19314">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2 2" xfId="15669"/>
    <cellStyle name="ANCLAS,REZONES Y SUS PARTES,DE FUNDICION,DE HIERRO O DE ACERO 3" xfId="291"/>
    <cellStyle name="ANCLAS,REZONES Y SUS PARTES,DE FUNDICION,DE HIERRO O DE ACERO 3 2" xfId="456"/>
    <cellStyle name="ANCLAS,REZONES Y SUS PARTES,DE FUNDICION,DE HIERRO O DE ACERO 3 3" xfId="15867"/>
    <cellStyle name="ANCLAS,REZONES Y SUS PARTES,DE FUNDICION,DE HIERRO O DE ACERO 4" xfId="15234"/>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2 2" xfId="15453"/>
    <cellStyle name="Comma 3" xfId="49"/>
    <cellStyle name="Comma 3 2" xfId="460"/>
    <cellStyle name="Comma 3 2 2" xfId="8512"/>
    <cellStyle name="Comma 4" xfId="534"/>
    <cellStyle name="Comma 4 2" xfId="1096"/>
    <cellStyle name="Comma 4 3" xfId="953"/>
    <cellStyle name="Comma 4 4" xfId="875"/>
    <cellStyle name="Comma 9" xfId="321"/>
    <cellStyle name="Comma 9 2" xfId="14508"/>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Followed Hyperlink" xfId="48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581"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2"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927" builtinId="9" hidden="1"/>
    <cellStyle name="Followed Hyperlink" xfId="929" builtinId="9" hidden="1"/>
    <cellStyle name="Followed Hyperlink" xfId="931" builtinId="9" hidden="1"/>
    <cellStyle name="Followed Hyperlink" xfId="866" builtinId="9" hidden="1"/>
    <cellStyle name="Followed Hyperlink" xfId="1094" builtinId="9" hidden="1"/>
    <cellStyle name="Followed Hyperlink" xfId="938" builtinId="9" hidden="1"/>
    <cellStyle name="Followed Hyperlink" xfId="1399" builtinId="9" hidden="1"/>
    <cellStyle name="Followed Hyperlink" xfId="1401"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6" builtinId="9" hidden="1"/>
    <cellStyle name="Followed Hyperlink" xfId="3007" builtinId="9" hidden="1"/>
    <cellStyle name="Followed Hyperlink" xfId="3008" builtinId="9" hidden="1"/>
    <cellStyle name="Followed Hyperlink" xfId="3009" builtinId="9" hidden="1"/>
    <cellStyle name="Followed Hyperlink" xfId="3010" builtinId="9" hidden="1"/>
    <cellStyle name="Followed Hyperlink" xfId="3011" builtinId="9" hidden="1"/>
    <cellStyle name="Followed Hyperlink" xfId="3012" builtinId="9" hidden="1"/>
    <cellStyle name="Followed Hyperlink" xfId="3013" builtinId="9" hidden="1"/>
    <cellStyle name="Followed Hyperlink" xfId="3014" builtinId="9" hidden="1"/>
    <cellStyle name="Followed Hyperlink" xfId="3015" builtinId="9" hidden="1"/>
    <cellStyle name="Followed Hyperlink" xfId="3016" builtinId="9" hidden="1"/>
    <cellStyle name="Followed Hyperlink" xfId="3017" builtinId="9" hidden="1"/>
    <cellStyle name="Followed Hyperlink" xfId="3018" builtinId="9" hidden="1"/>
    <cellStyle name="Followed Hyperlink" xfId="3019"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76" builtinId="9" hidden="1"/>
    <cellStyle name="Followed Hyperlink" xfId="3377" builtinId="9" hidden="1"/>
    <cellStyle name="Followed Hyperlink" xfId="3378" builtinId="9" hidden="1"/>
    <cellStyle name="Followed Hyperlink" xfId="3379" builtinId="9" hidden="1"/>
    <cellStyle name="Followed Hyperlink" xfId="3380" builtinId="9" hidden="1"/>
    <cellStyle name="Followed Hyperlink" xfId="3381" builtinId="9" hidden="1"/>
    <cellStyle name="Followed Hyperlink" xfId="3382" builtinId="9" hidden="1"/>
    <cellStyle name="Followed Hyperlink" xfId="3383" builtinId="9" hidden="1"/>
    <cellStyle name="Followed Hyperlink" xfId="3384" builtinId="9" hidden="1"/>
    <cellStyle name="Followed Hyperlink" xfId="3385" builtinId="9" hidden="1"/>
    <cellStyle name="Followed Hyperlink" xfId="3386" builtinId="9" hidden="1"/>
    <cellStyle name="Followed Hyperlink" xfId="3387" builtinId="9" hidden="1"/>
    <cellStyle name="Followed Hyperlink" xfId="3388" builtinId="9" hidden="1"/>
    <cellStyle name="Followed Hyperlink" xfId="3389" builtinId="9" hidden="1"/>
    <cellStyle name="Followed Hyperlink" xfId="3390" builtinId="9" hidden="1"/>
    <cellStyle name="Followed Hyperlink" xfId="3391" builtinId="9" hidden="1"/>
    <cellStyle name="Followed Hyperlink" xfId="3392" builtinId="9" hidden="1"/>
    <cellStyle name="Followed Hyperlink" xfId="3393" builtinId="9" hidden="1"/>
    <cellStyle name="Followed Hyperlink" xfId="3394" builtinId="9" hidden="1"/>
    <cellStyle name="Followed Hyperlink" xfId="3395" builtinId="9" hidden="1"/>
    <cellStyle name="Followed Hyperlink" xfId="3396" builtinId="9" hidden="1"/>
    <cellStyle name="Followed Hyperlink" xfId="3397" builtinId="9" hidden="1"/>
    <cellStyle name="Followed Hyperlink" xfId="3398" builtinId="9" hidden="1"/>
    <cellStyle name="Followed Hyperlink" xfId="3399" builtinId="9" hidden="1"/>
    <cellStyle name="Followed Hyperlink" xfId="3400" builtinId="9" hidden="1"/>
    <cellStyle name="Followed Hyperlink" xfId="3401" builtinId="9" hidden="1"/>
    <cellStyle name="Followed Hyperlink" xfId="3402" builtinId="9" hidden="1"/>
    <cellStyle name="Followed Hyperlink" xfId="3403" builtinId="9" hidden="1"/>
    <cellStyle name="Followed Hyperlink" xfId="3404" builtinId="9" hidden="1"/>
    <cellStyle name="Followed Hyperlink" xfId="3405" builtinId="9" hidden="1"/>
    <cellStyle name="Followed Hyperlink" xfId="3406" builtinId="9" hidden="1"/>
    <cellStyle name="Followed Hyperlink" xfId="3407" builtinId="9" hidden="1"/>
    <cellStyle name="Followed Hyperlink" xfId="3408" builtinId="9" hidden="1"/>
    <cellStyle name="Followed Hyperlink" xfId="3409" builtinId="9" hidden="1"/>
    <cellStyle name="Followed Hyperlink" xfId="3410"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610" builtinId="9" hidden="1"/>
    <cellStyle name="Followed Hyperlink" xfId="3611" builtinId="9" hidden="1"/>
    <cellStyle name="Followed Hyperlink" xfId="3612" builtinId="9" hidden="1"/>
    <cellStyle name="Followed Hyperlink" xfId="3613" builtinId="9" hidden="1"/>
    <cellStyle name="Followed Hyperlink" xfId="3614" builtinId="9" hidden="1"/>
    <cellStyle name="Followed Hyperlink" xfId="3615" builtinId="9" hidden="1"/>
    <cellStyle name="Followed Hyperlink" xfId="3616" builtinId="9" hidden="1"/>
    <cellStyle name="Followed Hyperlink" xfId="3617" builtinId="9" hidden="1"/>
    <cellStyle name="Followed Hyperlink" xfId="3618" builtinId="9" hidden="1"/>
    <cellStyle name="Followed Hyperlink" xfId="3619" builtinId="9" hidden="1"/>
    <cellStyle name="Followed Hyperlink" xfId="3620" builtinId="9" hidden="1"/>
    <cellStyle name="Followed Hyperlink" xfId="3621" builtinId="9" hidden="1"/>
    <cellStyle name="Followed Hyperlink" xfId="3622" builtinId="9" hidden="1"/>
    <cellStyle name="Followed Hyperlink" xfId="3623" builtinId="9" hidden="1"/>
    <cellStyle name="Followed Hyperlink" xfId="3624" builtinId="9" hidden="1"/>
    <cellStyle name="Followed Hyperlink" xfId="3625" builtinId="9" hidden="1"/>
    <cellStyle name="Followed Hyperlink" xfId="3626" builtinId="9" hidden="1"/>
    <cellStyle name="Followed Hyperlink" xfId="3627" builtinId="9" hidden="1"/>
    <cellStyle name="Followed Hyperlink" xfId="3628" builtinId="9" hidden="1"/>
    <cellStyle name="Followed Hyperlink" xfId="3629" builtinId="9" hidden="1"/>
    <cellStyle name="Followed Hyperlink" xfId="3630" builtinId="9" hidden="1"/>
    <cellStyle name="Followed Hyperlink" xfId="3631" builtinId="9" hidden="1"/>
    <cellStyle name="Followed Hyperlink" xfId="3632" builtinId="9" hidden="1"/>
    <cellStyle name="Followed Hyperlink" xfId="3633" builtinId="9" hidden="1"/>
    <cellStyle name="Followed Hyperlink" xfId="3634" builtinId="9" hidden="1"/>
    <cellStyle name="Followed Hyperlink" xfId="3635" builtinId="9" hidden="1"/>
    <cellStyle name="Followed Hyperlink" xfId="3636" builtinId="9" hidden="1"/>
    <cellStyle name="Followed Hyperlink" xfId="3637" builtinId="9" hidden="1"/>
    <cellStyle name="Followed Hyperlink" xfId="3638" builtinId="9" hidden="1"/>
    <cellStyle name="Followed Hyperlink" xfId="3639" builtinId="9" hidden="1"/>
    <cellStyle name="Followed Hyperlink" xfId="3640" builtinId="9" hidden="1"/>
    <cellStyle name="Followed Hyperlink" xfId="3641" builtinId="9" hidden="1"/>
    <cellStyle name="Followed Hyperlink" xfId="3642" builtinId="9" hidden="1"/>
    <cellStyle name="Followed Hyperlink" xfId="3643" builtinId="9" hidden="1"/>
    <cellStyle name="Followed Hyperlink" xfId="3644"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80" builtinId="9" hidden="1"/>
    <cellStyle name="Followed Hyperlink" xfId="3682"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127"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96" builtinId="9" hidden="1"/>
    <cellStyle name="Followed Hyperlink" xfId="4497" builtinId="9" hidden="1"/>
    <cellStyle name="Followed Hyperlink" xfId="4498" builtinId="9" hidden="1"/>
    <cellStyle name="Followed Hyperlink" xfId="4499" builtinId="9" hidden="1"/>
    <cellStyle name="Followed Hyperlink" xfId="4500" builtinId="9" hidden="1"/>
    <cellStyle name="Followed Hyperlink" xfId="4501" builtinId="9" hidden="1"/>
    <cellStyle name="Followed Hyperlink" xfId="4502" builtinId="9" hidden="1"/>
    <cellStyle name="Followed Hyperlink" xfId="4504"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57"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899" builtinId="9" hidden="1"/>
    <cellStyle name="Followed Hyperlink" xfId="4900"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469" builtinId="9" hidden="1"/>
    <cellStyle name="Followed Hyperlink" xfId="4471" builtinId="9" hidden="1"/>
    <cellStyle name="Followed Hyperlink" xfId="4473" builtinId="9" hidden="1"/>
    <cellStyle name="Followed Hyperlink" xfId="4412" builtinId="9" hidden="1"/>
    <cellStyle name="Followed Hyperlink" xfId="4636" builtinId="9" hidden="1"/>
    <cellStyle name="Followed Hyperlink" xfId="4480" builtinId="9" hidden="1"/>
    <cellStyle name="Followed Hyperlink" xfId="4939" builtinId="9" hidden="1"/>
    <cellStyle name="Followed Hyperlink" xfId="4941"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90" builtinId="9" hidden="1"/>
    <cellStyle name="Followed Hyperlink" xfId="5091" builtinId="9" hidden="1"/>
    <cellStyle name="Followed Hyperlink" xfId="5092" builtinId="9" hidden="1"/>
    <cellStyle name="Followed Hyperlink" xfId="5093" builtinId="9" hidden="1"/>
    <cellStyle name="Followed Hyperlink" xfId="5094" builtinId="9" hidden="1"/>
    <cellStyle name="Followed Hyperlink" xfId="5095" builtinId="9" hidden="1"/>
    <cellStyle name="Followed Hyperlink" xfId="5096" builtinId="9" hidden="1"/>
    <cellStyle name="Followed Hyperlink" xfId="5097" builtinId="9" hidden="1"/>
    <cellStyle name="Followed Hyperlink" xfId="5098" builtinId="9" hidden="1"/>
    <cellStyle name="Followed Hyperlink" xfId="5099" builtinId="9" hidden="1"/>
    <cellStyle name="Followed Hyperlink" xfId="5100" builtinId="9" hidden="1"/>
    <cellStyle name="Followed Hyperlink" xfId="5101" builtinId="9" hidden="1"/>
    <cellStyle name="Followed Hyperlink" xfId="5102" builtinId="9" hidden="1"/>
    <cellStyle name="Followed Hyperlink" xfId="5103" builtinId="9" hidden="1"/>
    <cellStyle name="Followed Hyperlink" xfId="5104" builtinId="9" hidden="1"/>
    <cellStyle name="Followed Hyperlink" xfId="5105" builtinId="9" hidden="1"/>
    <cellStyle name="Followed Hyperlink" xfId="5106" builtinId="9" hidden="1"/>
    <cellStyle name="Followed Hyperlink" xfId="5107" builtinId="9" hidden="1"/>
    <cellStyle name="Followed Hyperlink" xfId="5108" builtinId="9" hidden="1"/>
    <cellStyle name="Followed Hyperlink" xfId="5109" builtinId="9" hidden="1"/>
    <cellStyle name="Followed Hyperlink" xfId="5110" builtinId="9" hidden="1"/>
    <cellStyle name="Followed Hyperlink" xfId="5111" builtinId="9" hidden="1"/>
    <cellStyle name="Followed Hyperlink" xfId="5112" builtinId="9" hidden="1"/>
    <cellStyle name="Followed Hyperlink" xfId="5113" builtinId="9" hidden="1"/>
    <cellStyle name="Followed Hyperlink" xfId="5114" builtinId="9" hidden="1"/>
    <cellStyle name="Followed Hyperlink" xfId="5115" builtinId="9" hidden="1"/>
    <cellStyle name="Followed Hyperlink" xfId="5116" builtinId="9" hidden="1"/>
    <cellStyle name="Followed Hyperlink" xfId="5117" builtinId="9" hidden="1"/>
    <cellStyle name="Followed Hyperlink" xfId="5118" builtinId="9" hidden="1"/>
    <cellStyle name="Followed Hyperlink" xfId="5119" builtinId="9" hidden="1"/>
    <cellStyle name="Followed Hyperlink" xfId="5120" builtinId="9" hidden="1"/>
    <cellStyle name="Followed Hyperlink" xfId="5121" builtinId="9" hidden="1"/>
    <cellStyle name="Followed Hyperlink" xfId="5122" builtinId="9" hidden="1"/>
    <cellStyle name="Followed Hyperlink" xfId="5123" builtinId="9" hidden="1"/>
    <cellStyle name="Followed Hyperlink" xfId="5124" builtinId="9" hidden="1"/>
    <cellStyle name="Followed Hyperlink" xfId="5125"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3" builtinId="9" hidden="1"/>
    <cellStyle name="Followed Hyperlink" xfId="5154" builtinId="9" hidden="1"/>
    <cellStyle name="Followed Hyperlink" xfId="5155" builtinId="9" hidden="1"/>
    <cellStyle name="Followed Hyperlink" xfId="5156" builtinId="9" hidden="1"/>
    <cellStyle name="Followed Hyperlink" xfId="5157" builtinId="9" hidden="1"/>
    <cellStyle name="Followed Hyperlink" xfId="5158"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32" builtinId="9" hidden="1"/>
    <cellStyle name="Followed Hyperlink" xfId="5333" builtinId="9" hidden="1"/>
    <cellStyle name="Followed Hyperlink" xfId="5334" builtinId="9" hidden="1"/>
    <cellStyle name="Followed Hyperlink" xfId="5335" builtinId="9" hidden="1"/>
    <cellStyle name="Followed Hyperlink" xfId="5336" builtinId="9" hidden="1"/>
    <cellStyle name="Followed Hyperlink" xfId="5337" builtinId="9" hidden="1"/>
    <cellStyle name="Followed Hyperlink" xfId="5338" builtinId="9" hidden="1"/>
    <cellStyle name="Followed Hyperlink" xfId="5339" builtinId="9" hidden="1"/>
    <cellStyle name="Followed Hyperlink" xfId="5340" builtinId="9" hidden="1"/>
    <cellStyle name="Followed Hyperlink" xfId="5341" builtinId="9" hidden="1"/>
    <cellStyle name="Followed Hyperlink" xfId="5342" builtinId="9" hidden="1"/>
    <cellStyle name="Followed Hyperlink" xfId="5343" builtinId="9" hidden="1"/>
    <cellStyle name="Followed Hyperlink" xfId="5344" builtinId="9" hidden="1"/>
    <cellStyle name="Followed Hyperlink" xfId="5345" builtinId="9" hidden="1"/>
    <cellStyle name="Followed Hyperlink" xfId="5346" builtinId="9" hidden="1"/>
    <cellStyle name="Followed Hyperlink" xfId="5347" builtinId="9" hidden="1"/>
    <cellStyle name="Followed Hyperlink" xfId="5348" builtinId="9" hidden="1"/>
    <cellStyle name="Followed Hyperlink" xfId="5349" builtinId="9" hidden="1"/>
    <cellStyle name="Followed Hyperlink" xfId="5350" builtinId="9" hidden="1"/>
    <cellStyle name="Followed Hyperlink" xfId="5351" builtinId="9" hidden="1"/>
    <cellStyle name="Followed Hyperlink" xfId="5352" builtinId="9" hidden="1"/>
    <cellStyle name="Followed Hyperlink" xfId="5353" builtinId="9" hidden="1"/>
    <cellStyle name="Followed Hyperlink" xfId="5354" builtinId="9" hidden="1"/>
    <cellStyle name="Followed Hyperlink" xfId="5355" builtinId="9" hidden="1"/>
    <cellStyle name="Followed Hyperlink" xfId="5356" builtinId="9" hidden="1"/>
    <cellStyle name="Followed Hyperlink" xfId="5357" builtinId="9" hidden="1"/>
    <cellStyle name="Followed Hyperlink" xfId="5358" builtinId="9" hidden="1"/>
    <cellStyle name="Followed Hyperlink" xfId="5359" builtinId="9" hidden="1"/>
    <cellStyle name="Followed Hyperlink" xfId="5360" builtinId="9" hidden="1"/>
    <cellStyle name="Followed Hyperlink" xfId="5361" builtinId="9" hidden="1"/>
    <cellStyle name="Followed Hyperlink" xfId="5362" builtinId="9" hidden="1"/>
    <cellStyle name="Followed Hyperlink" xfId="5363" builtinId="9" hidden="1"/>
    <cellStyle name="Followed Hyperlink" xfId="5364" builtinId="9" hidden="1"/>
    <cellStyle name="Followed Hyperlink" xfId="5365" builtinId="9" hidden="1"/>
    <cellStyle name="Followed Hyperlink" xfId="5366" builtinId="9" hidden="1"/>
    <cellStyle name="Followed Hyperlink" xfId="5367" builtinId="9" hidden="1"/>
    <cellStyle name="Followed Hyperlink" xfId="5368" builtinId="9" hidden="1"/>
    <cellStyle name="Followed Hyperlink" xfId="5369" builtinId="9" hidden="1"/>
    <cellStyle name="Followed Hyperlink" xfId="5370" builtinId="9" hidden="1"/>
    <cellStyle name="Followed Hyperlink" xfId="5371" builtinId="9" hidden="1"/>
    <cellStyle name="Followed Hyperlink" xfId="5372" builtinId="9" hidden="1"/>
    <cellStyle name="Followed Hyperlink" xfId="5373" builtinId="9" hidden="1"/>
    <cellStyle name="Followed Hyperlink" xfId="5374" builtinId="9" hidden="1"/>
    <cellStyle name="Followed Hyperlink" xfId="5375" builtinId="9" hidden="1"/>
    <cellStyle name="Followed Hyperlink" xfId="5376" builtinId="9" hidden="1"/>
    <cellStyle name="Followed Hyperlink" xfId="5377" builtinId="9" hidden="1"/>
    <cellStyle name="Followed Hyperlink" xfId="5378" builtinId="9" hidden="1"/>
    <cellStyle name="Followed Hyperlink" xfId="5379" builtinId="9" hidden="1"/>
    <cellStyle name="Followed Hyperlink" xfId="5380" builtinId="9" hidden="1"/>
    <cellStyle name="Followed Hyperlink" xfId="5381"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9"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77" builtinId="9" hidden="1"/>
    <cellStyle name="Followed Hyperlink" xfId="5578" builtinId="9" hidden="1"/>
    <cellStyle name="Followed Hyperlink" xfId="5579" builtinId="9" hidden="1"/>
    <cellStyle name="Followed Hyperlink" xfId="5580" builtinId="9" hidden="1"/>
    <cellStyle name="Followed Hyperlink" xfId="5581" builtinId="9" hidden="1"/>
    <cellStyle name="Followed Hyperlink" xfId="5582" builtinId="9" hidden="1"/>
    <cellStyle name="Followed Hyperlink" xfId="5583" builtinId="9" hidden="1"/>
    <cellStyle name="Followed Hyperlink" xfId="5584" builtinId="9" hidden="1"/>
    <cellStyle name="Followed Hyperlink" xfId="5585" builtinId="9" hidden="1"/>
    <cellStyle name="Followed Hyperlink" xfId="5586" builtinId="9" hidden="1"/>
    <cellStyle name="Followed Hyperlink" xfId="5587" builtinId="9" hidden="1"/>
    <cellStyle name="Followed Hyperlink" xfId="5588" builtinId="9" hidden="1"/>
    <cellStyle name="Followed Hyperlink" xfId="5589" builtinId="9" hidden="1"/>
    <cellStyle name="Followed Hyperlink" xfId="5590" builtinId="9" hidden="1"/>
    <cellStyle name="Followed Hyperlink" xfId="5591" builtinId="9" hidden="1"/>
    <cellStyle name="Followed Hyperlink" xfId="5592" builtinId="9" hidden="1"/>
    <cellStyle name="Followed Hyperlink" xfId="5593" builtinId="9" hidden="1"/>
    <cellStyle name="Followed Hyperlink" xfId="5594" builtinId="9" hidden="1"/>
    <cellStyle name="Followed Hyperlink" xfId="5595" builtinId="9" hidden="1"/>
    <cellStyle name="Followed Hyperlink" xfId="5596" builtinId="9" hidden="1"/>
    <cellStyle name="Followed Hyperlink" xfId="5597" builtinId="9" hidden="1"/>
    <cellStyle name="Followed Hyperlink" xfId="5598" builtinId="9" hidden="1"/>
    <cellStyle name="Followed Hyperlink" xfId="5599" builtinId="9" hidden="1"/>
    <cellStyle name="Followed Hyperlink" xfId="5600" builtinId="9" hidden="1"/>
    <cellStyle name="Followed Hyperlink" xfId="5601" builtinId="9" hidden="1"/>
    <cellStyle name="Followed Hyperlink" xfId="5602" builtinId="9" hidden="1"/>
    <cellStyle name="Followed Hyperlink" xfId="5603" builtinId="9" hidden="1"/>
    <cellStyle name="Followed Hyperlink" xfId="5604" builtinId="9" hidden="1"/>
    <cellStyle name="Followed Hyperlink" xfId="5605" builtinId="9" hidden="1"/>
    <cellStyle name="Followed Hyperlink" xfId="5606" builtinId="9" hidden="1"/>
    <cellStyle name="Followed Hyperlink" xfId="5607" builtinId="9" hidden="1"/>
    <cellStyle name="Followed Hyperlink" xfId="5608" builtinId="9" hidden="1"/>
    <cellStyle name="Followed Hyperlink" xfId="5609" builtinId="9" hidden="1"/>
    <cellStyle name="Followed Hyperlink" xfId="5610" builtinId="9" hidden="1"/>
    <cellStyle name="Followed Hyperlink" xfId="5611"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617" builtinId="9" hidden="1"/>
    <cellStyle name="Followed Hyperlink" xfId="5618" builtinId="9" hidden="1"/>
    <cellStyle name="Followed Hyperlink" xfId="5619" builtinId="9" hidden="1"/>
    <cellStyle name="Followed Hyperlink" xfId="5620" builtinId="9" hidden="1"/>
    <cellStyle name="Followed Hyperlink" xfId="5621" builtinId="9" hidden="1"/>
    <cellStyle name="Followed Hyperlink" xfId="5622" builtinId="9" hidden="1"/>
    <cellStyle name="Followed Hyperlink" xfId="5623" builtinId="9" hidden="1"/>
    <cellStyle name="Followed Hyperlink" xfId="5624" builtinId="9" hidden="1"/>
    <cellStyle name="Followed Hyperlink" xfId="5625" builtinId="9" hidden="1"/>
    <cellStyle name="Followed Hyperlink" xfId="5626" builtinId="9" hidden="1"/>
    <cellStyle name="Followed Hyperlink" xfId="5627" builtinId="9" hidden="1"/>
    <cellStyle name="Followed Hyperlink" xfId="5628" builtinId="9" hidden="1"/>
    <cellStyle name="Followed Hyperlink" xfId="5629" builtinId="9" hidden="1"/>
    <cellStyle name="Followed Hyperlink" xfId="5630" builtinId="9" hidden="1"/>
    <cellStyle name="Followed Hyperlink" xfId="5631" builtinId="9" hidden="1"/>
    <cellStyle name="Followed Hyperlink" xfId="5632" builtinId="9" hidden="1"/>
    <cellStyle name="Followed Hyperlink" xfId="5633" builtinId="9" hidden="1"/>
    <cellStyle name="Followed Hyperlink" xfId="5634" builtinId="9" hidden="1"/>
    <cellStyle name="Followed Hyperlink" xfId="5635" builtinId="9" hidden="1"/>
    <cellStyle name="Followed Hyperlink" xfId="5636" builtinId="9" hidden="1"/>
    <cellStyle name="Followed Hyperlink" xfId="5637" builtinId="9" hidden="1"/>
    <cellStyle name="Followed Hyperlink" xfId="5638" builtinId="9" hidden="1"/>
    <cellStyle name="Followed Hyperlink" xfId="5639" builtinId="9" hidden="1"/>
    <cellStyle name="Followed Hyperlink" xfId="5640" builtinId="9" hidden="1"/>
    <cellStyle name="Followed Hyperlink" xfId="5641" builtinId="9" hidden="1"/>
    <cellStyle name="Followed Hyperlink" xfId="5642" builtinId="9" hidden="1"/>
    <cellStyle name="Followed Hyperlink" xfId="5643" builtinId="9" hidden="1"/>
    <cellStyle name="Followed Hyperlink" xfId="5644" builtinId="9" hidden="1"/>
    <cellStyle name="Followed Hyperlink" xfId="5645"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3" builtinId="9" hidden="1"/>
    <cellStyle name="Followed Hyperlink" xfId="5795" builtinId="9" hidden="1"/>
    <cellStyle name="Followed Hyperlink" xfId="5797" builtinId="9" hidden="1"/>
    <cellStyle name="Followed Hyperlink" xfId="5799" builtinId="9" hidden="1"/>
    <cellStyle name="Followed Hyperlink" xfId="5801" builtinId="9" hidden="1"/>
    <cellStyle name="Followed Hyperlink" xfId="5803"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5" builtinId="9" hidden="1"/>
    <cellStyle name="Followed Hyperlink" xfId="5977" builtinId="9" hidden="1"/>
    <cellStyle name="Followed Hyperlink" xfId="5979" builtinId="9" hidden="1"/>
    <cellStyle name="Followed Hyperlink" xfId="5981" builtinId="9" hidden="1"/>
    <cellStyle name="Followed Hyperlink" xfId="5983" builtinId="9" hidden="1"/>
    <cellStyle name="Followed Hyperlink" xfId="5985" builtinId="9" hidden="1"/>
    <cellStyle name="Followed Hyperlink" xfId="5987" builtinId="9" hidden="1"/>
    <cellStyle name="Followed Hyperlink" xfId="5989" builtinId="9" hidden="1"/>
    <cellStyle name="Followed Hyperlink" xfId="5991" builtinId="9" hidden="1"/>
    <cellStyle name="Followed Hyperlink" xfId="5993" builtinId="9" hidden="1"/>
    <cellStyle name="Followed Hyperlink" xfId="5995" builtinId="9" hidden="1"/>
    <cellStyle name="Followed Hyperlink" xfId="5997" builtinId="9" hidden="1"/>
    <cellStyle name="Followed Hyperlink" xfId="5999" builtinId="9" hidden="1"/>
    <cellStyle name="Followed Hyperlink" xfId="6001" builtinId="9" hidden="1"/>
    <cellStyle name="Followed Hyperlink" xfId="6003" builtinId="9" hidden="1"/>
    <cellStyle name="Followed Hyperlink" xfId="6005" builtinId="9" hidden="1"/>
    <cellStyle name="Followed Hyperlink" xfId="6007" builtinId="9" hidden="1"/>
    <cellStyle name="Followed Hyperlink" xfId="6009" builtinId="9" hidden="1"/>
    <cellStyle name="Followed Hyperlink" xfId="6011" builtinId="9" hidden="1"/>
    <cellStyle name="Followed Hyperlink" xfId="6013" builtinId="9" hidden="1"/>
    <cellStyle name="Followed Hyperlink" xfId="6015" builtinId="9" hidden="1"/>
    <cellStyle name="Followed Hyperlink" xfId="6017" builtinId="9" hidden="1"/>
    <cellStyle name="Followed Hyperlink" xfId="6019"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58" builtinId="9" hidden="1"/>
    <cellStyle name="Followed Hyperlink" xfId="6059" builtinId="9" hidden="1"/>
    <cellStyle name="Followed Hyperlink" xfId="6060" builtinId="9" hidden="1"/>
    <cellStyle name="Followed Hyperlink" xfId="6061" builtinId="9" hidden="1"/>
    <cellStyle name="Followed Hyperlink" xfId="6062" builtinId="9" hidden="1"/>
    <cellStyle name="Followed Hyperlink" xfId="6063" builtinId="9" hidden="1"/>
    <cellStyle name="Followed Hyperlink" xfId="6064" builtinId="9" hidden="1"/>
    <cellStyle name="Followed Hyperlink" xfId="6065" builtinId="9" hidden="1"/>
    <cellStyle name="Followed Hyperlink" xfId="6066" builtinId="9" hidden="1"/>
    <cellStyle name="Followed Hyperlink" xfId="6067" builtinId="9" hidden="1"/>
    <cellStyle name="Followed Hyperlink" xfId="6068" builtinId="9" hidden="1"/>
    <cellStyle name="Followed Hyperlink" xfId="6069" builtinId="9" hidden="1"/>
    <cellStyle name="Followed Hyperlink" xfId="6070" builtinId="9" hidden="1"/>
    <cellStyle name="Followed Hyperlink" xfId="6071" builtinId="9" hidden="1"/>
    <cellStyle name="Followed Hyperlink" xfId="6072" builtinId="9" hidden="1"/>
    <cellStyle name="Followed Hyperlink" xfId="6073" builtinId="9" hidden="1"/>
    <cellStyle name="Followed Hyperlink" xfId="6074" builtinId="9" hidden="1"/>
    <cellStyle name="Followed Hyperlink" xfId="6075" builtinId="9" hidden="1"/>
    <cellStyle name="Followed Hyperlink" xfId="6076" builtinId="9" hidden="1"/>
    <cellStyle name="Followed Hyperlink" xfId="6077" builtinId="9" hidden="1"/>
    <cellStyle name="Followed Hyperlink" xfId="6078" builtinId="9" hidden="1"/>
    <cellStyle name="Followed Hyperlink" xfId="6079" builtinId="9" hidden="1"/>
    <cellStyle name="Followed Hyperlink" xfId="6080" builtinId="9" hidden="1"/>
    <cellStyle name="Followed Hyperlink" xfId="6081" builtinId="9" hidden="1"/>
    <cellStyle name="Followed Hyperlink" xfId="6082" builtinId="9" hidden="1"/>
    <cellStyle name="Followed Hyperlink" xfId="6083" builtinId="9" hidden="1"/>
    <cellStyle name="Followed Hyperlink" xfId="6084" builtinId="9" hidden="1"/>
    <cellStyle name="Followed Hyperlink" xfId="6085" builtinId="9" hidden="1"/>
    <cellStyle name="Followed Hyperlink" xfId="6086" builtinId="9" hidden="1"/>
    <cellStyle name="Followed Hyperlink" xfId="6087" builtinId="9" hidden="1"/>
    <cellStyle name="Followed Hyperlink" xfId="6088" builtinId="9" hidden="1"/>
    <cellStyle name="Followed Hyperlink" xfId="6089" builtinId="9" hidden="1"/>
    <cellStyle name="Followed Hyperlink" xfId="6090" builtinId="9" hidden="1"/>
    <cellStyle name="Followed Hyperlink" xfId="6091" builtinId="9" hidden="1"/>
    <cellStyle name="Followed Hyperlink" xfId="6092"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302" builtinId="9" hidden="1"/>
    <cellStyle name="Followed Hyperlink" xfId="6303" builtinId="9" hidden="1"/>
    <cellStyle name="Followed Hyperlink" xfId="6304" builtinId="9" hidden="1"/>
    <cellStyle name="Followed Hyperlink" xfId="6305" builtinId="9" hidden="1"/>
    <cellStyle name="Followed Hyperlink" xfId="6306" builtinId="9" hidden="1"/>
    <cellStyle name="Followed Hyperlink" xfId="6307" builtinId="9" hidden="1"/>
    <cellStyle name="Followed Hyperlink" xfId="6308" builtinId="9" hidden="1"/>
    <cellStyle name="Followed Hyperlink" xfId="6309" builtinId="9" hidden="1"/>
    <cellStyle name="Followed Hyperlink" xfId="6310" builtinId="9" hidden="1"/>
    <cellStyle name="Followed Hyperlink" xfId="6311" builtinId="9" hidden="1"/>
    <cellStyle name="Followed Hyperlink" xfId="6312" builtinId="9" hidden="1"/>
    <cellStyle name="Followed Hyperlink" xfId="6313" builtinId="9" hidden="1"/>
    <cellStyle name="Followed Hyperlink" xfId="6314" builtinId="9" hidden="1"/>
    <cellStyle name="Followed Hyperlink" xfId="6315" builtinId="9" hidden="1"/>
    <cellStyle name="Followed Hyperlink" xfId="6316" builtinId="9" hidden="1"/>
    <cellStyle name="Followed Hyperlink" xfId="6317" builtinId="9" hidden="1"/>
    <cellStyle name="Followed Hyperlink" xfId="6318" builtinId="9" hidden="1"/>
    <cellStyle name="Followed Hyperlink" xfId="6319" builtinId="9" hidden="1"/>
    <cellStyle name="Followed Hyperlink" xfId="6320" builtinId="9" hidden="1"/>
    <cellStyle name="Followed Hyperlink" xfId="6321" builtinId="9" hidden="1"/>
    <cellStyle name="Followed Hyperlink" xfId="6322" builtinId="9" hidden="1"/>
    <cellStyle name="Followed Hyperlink" xfId="6323" builtinId="9" hidden="1"/>
    <cellStyle name="Followed Hyperlink" xfId="6324" builtinId="9" hidden="1"/>
    <cellStyle name="Followed Hyperlink" xfId="6325" builtinId="9" hidden="1"/>
    <cellStyle name="Followed Hyperlink" xfId="6326" builtinId="9" hidden="1"/>
    <cellStyle name="Followed Hyperlink" xfId="6327" builtinId="9" hidden="1"/>
    <cellStyle name="Followed Hyperlink" xfId="6328" builtinId="9" hidden="1"/>
    <cellStyle name="Followed Hyperlink" xfId="6329" builtinId="9" hidden="1"/>
    <cellStyle name="Followed Hyperlink" xfId="6330" builtinId="9" hidden="1"/>
    <cellStyle name="Followed Hyperlink" xfId="6331" builtinId="9" hidden="1"/>
    <cellStyle name="Followed Hyperlink" xfId="6332" builtinId="9" hidden="1"/>
    <cellStyle name="Followed Hyperlink" xfId="6333" builtinId="9" hidden="1"/>
    <cellStyle name="Followed Hyperlink" xfId="6334" builtinId="9" hidden="1"/>
    <cellStyle name="Followed Hyperlink" xfId="6335" builtinId="9" hidden="1"/>
    <cellStyle name="Followed Hyperlink" xfId="6336" builtinId="9" hidden="1"/>
    <cellStyle name="Followed Hyperlink" xfId="6337" builtinId="9" hidden="1"/>
    <cellStyle name="Followed Hyperlink" xfId="6338" builtinId="9" hidden="1"/>
    <cellStyle name="Followed Hyperlink" xfId="6339" builtinId="9" hidden="1"/>
    <cellStyle name="Followed Hyperlink" xfId="6340" builtinId="9" hidden="1"/>
    <cellStyle name="Followed Hyperlink" xfId="6341" builtinId="9" hidden="1"/>
    <cellStyle name="Followed Hyperlink" xfId="6342" builtinId="9" hidden="1"/>
    <cellStyle name="Followed Hyperlink" xfId="6343" builtinId="9" hidden="1"/>
    <cellStyle name="Followed Hyperlink" xfId="6344" builtinId="9" hidden="1"/>
    <cellStyle name="Followed Hyperlink" xfId="6345" builtinId="9" hidden="1"/>
    <cellStyle name="Followed Hyperlink" xfId="6346" builtinId="9" hidden="1"/>
    <cellStyle name="Followed Hyperlink" xfId="6347" builtinId="9" hidden="1"/>
    <cellStyle name="Followed Hyperlink" xfId="6348" builtinId="9" hidden="1"/>
    <cellStyle name="Followed Hyperlink" xfId="6349" builtinId="9" hidden="1"/>
    <cellStyle name="Followed Hyperlink" xfId="6350" builtinId="9" hidden="1"/>
    <cellStyle name="Followed Hyperlink" xfId="6351" builtinId="9" hidden="1"/>
    <cellStyle name="Followed Hyperlink" xfId="6352" builtinId="9" hidden="1"/>
    <cellStyle name="Followed Hyperlink" xfId="6353" builtinId="9" hidden="1"/>
    <cellStyle name="Followed Hyperlink" xfId="6354" builtinId="9" hidden="1"/>
    <cellStyle name="Followed Hyperlink" xfId="6355" builtinId="9" hidden="1"/>
    <cellStyle name="Followed Hyperlink" xfId="6356" builtinId="9" hidden="1"/>
    <cellStyle name="Followed Hyperlink" xfId="6357" builtinId="9" hidden="1"/>
    <cellStyle name="Followed Hyperlink" xfId="6358" builtinId="9" hidden="1"/>
    <cellStyle name="Followed Hyperlink" xfId="6359" builtinId="9" hidden="1"/>
    <cellStyle name="Followed Hyperlink" xfId="6360" builtinId="9" hidden="1"/>
    <cellStyle name="Followed Hyperlink" xfId="6361" builtinId="9" hidden="1"/>
    <cellStyle name="Followed Hyperlink" xfId="6362" builtinId="9" hidden="1"/>
    <cellStyle name="Followed Hyperlink" xfId="6363" builtinId="9" hidden="1"/>
    <cellStyle name="Followed Hyperlink" xfId="6364" builtinId="9" hidden="1"/>
    <cellStyle name="Followed Hyperlink" xfId="6365" builtinId="9" hidden="1"/>
    <cellStyle name="Followed Hyperlink" xfId="6366" builtinId="9" hidden="1"/>
    <cellStyle name="Followed Hyperlink" xfId="6367" builtinId="9" hidden="1"/>
    <cellStyle name="Followed Hyperlink" xfId="6368" builtinId="9" hidden="1"/>
    <cellStyle name="Followed Hyperlink" xfId="6369" builtinId="9" hidden="1"/>
    <cellStyle name="Followed Hyperlink" xfId="6370"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1" builtinId="9" hidden="1"/>
    <cellStyle name="Followed Hyperlink" xfId="6512" builtinId="9" hidden="1"/>
    <cellStyle name="Followed Hyperlink" xfId="6513" builtinId="9" hidden="1"/>
    <cellStyle name="Followed Hyperlink" xfId="6514" builtinId="9" hidden="1"/>
    <cellStyle name="Followed Hyperlink" xfId="6515" builtinId="9" hidden="1"/>
    <cellStyle name="Followed Hyperlink" xfId="6516" builtinId="9" hidden="1"/>
    <cellStyle name="Followed Hyperlink" xfId="6517" builtinId="9" hidden="1"/>
    <cellStyle name="Followed Hyperlink" xfId="6518" builtinId="9" hidden="1"/>
    <cellStyle name="Followed Hyperlink" xfId="6519" builtinId="9" hidden="1"/>
    <cellStyle name="Followed Hyperlink" xfId="6520" builtinId="9" hidden="1"/>
    <cellStyle name="Followed Hyperlink" xfId="6521" builtinId="9" hidden="1"/>
    <cellStyle name="Followed Hyperlink" xfId="6522" builtinId="9" hidden="1"/>
    <cellStyle name="Followed Hyperlink" xfId="6523" builtinId="9" hidden="1"/>
    <cellStyle name="Followed Hyperlink" xfId="6524" builtinId="9" hidden="1"/>
    <cellStyle name="Followed Hyperlink" xfId="6525" builtinId="9" hidden="1"/>
    <cellStyle name="Followed Hyperlink" xfId="6526" builtinId="9" hidden="1"/>
    <cellStyle name="Followed Hyperlink" xfId="6527" builtinId="9" hidden="1"/>
    <cellStyle name="Followed Hyperlink" xfId="6528" builtinId="9" hidden="1"/>
    <cellStyle name="Followed Hyperlink" xfId="6529" builtinId="9" hidden="1"/>
    <cellStyle name="Followed Hyperlink" xfId="6530" builtinId="9" hidden="1"/>
    <cellStyle name="Followed Hyperlink" xfId="6531" builtinId="9" hidden="1"/>
    <cellStyle name="Followed Hyperlink" xfId="6532" builtinId="9" hidden="1"/>
    <cellStyle name="Followed Hyperlink" xfId="6533" builtinId="9" hidden="1"/>
    <cellStyle name="Followed Hyperlink" xfId="6534" builtinId="9" hidden="1"/>
    <cellStyle name="Followed Hyperlink" xfId="6535" builtinId="9" hidden="1"/>
    <cellStyle name="Followed Hyperlink" xfId="6536" builtinId="9" hidden="1"/>
    <cellStyle name="Followed Hyperlink" xfId="6537" builtinId="9" hidden="1"/>
    <cellStyle name="Followed Hyperlink" xfId="6538" builtinId="9" hidden="1"/>
    <cellStyle name="Followed Hyperlink" xfId="6539" builtinId="9" hidden="1"/>
    <cellStyle name="Followed Hyperlink" xfId="6540" builtinId="9" hidden="1"/>
    <cellStyle name="Followed Hyperlink" xfId="6541" builtinId="9" hidden="1"/>
    <cellStyle name="Followed Hyperlink" xfId="6542" builtinId="9" hidden="1"/>
    <cellStyle name="Followed Hyperlink" xfId="6543" builtinId="9" hidden="1"/>
    <cellStyle name="Followed Hyperlink" xfId="6544"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2" builtinId="9" hidden="1"/>
    <cellStyle name="Followed Hyperlink" xfId="6573" builtinId="9" hidden="1"/>
    <cellStyle name="Followed Hyperlink" xfId="6574" builtinId="9" hidden="1"/>
    <cellStyle name="Followed Hyperlink" xfId="6575" builtinId="9" hidden="1"/>
    <cellStyle name="Followed Hyperlink" xfId="6576" builtinId="9" hidden="1"/>
    <cellStyle name="Followed Hyperlink" xfId="6577" builtinId="9" hidden="1"/>
    <cellStyle name="Followed Hyperlink" xfId="6578"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1" builtinId="9" hidden="1"/>
    <cellStyle name="Followed Hyperlink" xfId="6713" builtinId="9" hidden="1"/>
    <cellStyle name="Followed Hyperlink" xfId="6715" builtinId="9" hidden="1"/>
    <cellStyle name="Followed Hyperlink" xfId="6717" builtinId="9" hidden="1"/>
    <cellStyle name="Followed Hyperlink" xfId="6745" builtinId="9" hidden="1"/>
    <cellStyle name="Followed Hyperlink" xfId="6747" builtinId="9" hidden="1"/>
    <cellStyle name="Followed Hyperlink" xfId="6749" builtinId="9" hidden="1"/>
    <cellStyle name="Followed Hyperlink" xfId="6751" builtinId="9" hidden="1"/>
    <cellStyle name="Followed Hyperlink" xfId="6753" builtinId="9" hidden="1"/>
    <cellStyle name="Followed Hyperlink" xfId="6755" builtinId="9" hidden="1"/>
    <cellStyle name="Followed Hyperlink" xfId="6757" builtinId="9" hidden="1"/>
    <cellStyle name="Followed Hyperlink" xfId="6759" builtinId="9" hidden="1"/>
    <cellStyle name="Followed Hyperlink" xfId="6769" builtinId="9" hidden="1"/>
    <cellStyle name="Followed Hyperlink" xfId="6771" builtinId="9" hidden="1"/>
    <cellStyle name="Followed Hyperlink" xfId="6773" builtinId="9" hidden="1"/>
    <cellStyle name="Followed Hyperlink" xfId="6775" builtinId="9" hidden="1"/>
    <cellStyle name="Followed Hyperlink" xfId="6777" builtinId="9" hidden="1"/>
    <cellStyle name="Followed Hyperlink" xfId="6779" builtinId="9" hidden="1"/>
    <cellStyle name="Followed Hyperlink" xfId="6781" builtinId="9" hidden="1"/>
    <cellStyle name="Followed Hyperlink" xfId="6783" builtinId="9" hidden="1"/>
    <cellStyle name="Followed Hyperlink" xfId="6785" builtinId="9" hidden="1"/>
    <cellStyle name="Followed Hyperlink" xfId="6787" builtinId="9" hidden="1"/>
    <cellStyle name="Followed Hyperlink" xfId="6789" builtinId="9" hidden="1"/>
    <cellStyle name="Followed Hyperlink" xfId="6791" builtinId="9" hidden="1"/>
    <cellStyle name="Followed Hyperlink" xfId="6793" builtinId="9" hidden="1"/>
    <cellStyle name="Followed Hyperlink" xfId="6795" builtinId="9" hidden="1"/>
    <cellStyle name="Followed Hyperlink" xfId="6797" builtinId="9" hidden="1"/>
    <cellStyle name="Followed Hyperlink" xfId="6799" builtinId="9" hidden="1"/>
    <cellStyle name="Followed Hyperlink" xfId="6801" builtinId="9" hidden="1"/>
    <cellStyle name="Followed Hyperlink" xfId="6803" builtinId="9" hidden="1"/>
    <cellStyle name="Followed Hyperlink" xfId="6805" builtinId="9" hidden="1"/>
    <cellStyle name="Followed Hyperlink" xfId="6807" builtinId="9" hidden="1"/>
    <cellStyle name="Followed Hyperlink" xfId="6809" builtinId="9" hidden="1"/>
    <cellStyle name="Followed Hyperlink" xfId="6811" builtinId="9" hidden="1"/>
    <cellStyle name="Followed Hyperlink" xfId="6813" builtinId="9" hidden="1"/>
    <cellStyle name="Followed Hyperlink" xfId="6815" builtinId="9" hidden="1"/>
    <cellStyle name="Followed Hyperlink" xfId="6817" builtinId="9" hidden="1"/>
    <cellStyle name="Followed Hyperlink" xfId="6819" builtinId="9" hidden="1"/>
    <cellStyle name="Followed Hyperlink" xfId="6821" builtinId="9" hidden="1"/>
    <cellStyle name="Followed Hyperlink" xfId="6823" builtinId="9" hidden="1"/>
    <cellStyle name="Followed Hyperlink" xfId="6825" builtinId="9" hidden="1"/>
    <cellStyle name="Followed Hyperlink" xfId="6827" builtinId="9" hidden="1"/>
    <cellStyle name="Followed Hyperlink" xfId="6829" builtinId="9" hidden="1"/>
    <cellStyle name="Followed Hyperlink" xfId="6831" builtinId="9" hidden="1"/>
    <cellStyle name="Followed Hyperlink" xfId="6833" builtinId="9" hidden="1"/>
    <cellStyle name="Followed Hyperlink" xfId="6835" builtinId="9" hidden="1"/>
    <cellStyle name="Followed Hyperlink" xfId="6837" builtinId="9" hidden="1"/>
    <cellStyle name="Followed Hyperlink" xfId="6839" builtinId="9" hidden="1"/>
    <cellStyle name="Followed Hyperlink" xfId="6841" builtinId="9" hidden="1"/>
    <cellStyle name="Followed Hyperlink" xfId="6843" builtinId="9" hidden="1"/>
    <cellStyle name="Followed Hyperlink" xfId="6845" builtinId="9" hidden="1"/>
    <cellStyle name="Followed Hyperlink" xfId="6847" builtinId="9" hidden="1"/>
    <cellStyle name="Followed Hyperlink" xfId="6849" builtinId="9" hidden="1"/>
    <cellStyle name="Followed Hyperlink" xfId="6851" builtinId="9" hidden="1"/>
    <cellStyle name="Followed Hyperlink" xfId="6853" builtinId="9" hidden="1"/>
    <cellStyle name="Followed Hyperlink" xfId="6855" builtinId="9" hidden="1"/>
    <cellStyle name="Followed Hyperlink" xfId="6857" builtinId="9" hidden="1"/>
    <cellStyle name="Followed Hyperlink" xfId="6859" builtinId="9" hidden="1"/>
    <cellStyle name="Followed Hyperlink" xfId="6861" builtinId="9" hidden="1"/>
    <cellStyle name="Followed Hyperlink" xfId="6863" builtinId="9" hidden="1"/>
    <cellStyle name="Followed Hyperlink" xfId="6865" builtinId="9" hidden="1"/>
    <cellStyle name="Followed Hyperlink" xfId="6867" builtinId="9" hidden="1"/>
    <cellStyle name="Followed Hyperlink" xfId="6869" builtinId="9" hidden="1"/>
    <cellStyle name="Followed Hyperlink" xfId="6871" builtinId="9" hidden="1"/>
    <cellStyle name="Followed Hyperlink" xfId="6873" builtinId="9" hidden="1"/>
    <cellStyle name="Followed Hyperlink" xfId="6875" builtinId="9" hidden="1"/>
    <cellStyle name="Followed Hyperlink" xfId="6877" builtinId="9" hidden="1"/>
    <cellStyle name="Followed Hyperlink" xfId="6879" builtinId="9" hidden="1"/>
    <cellStyle name="Followed Hyperlink" xfId="6881" builtinId="9" hidden="1"/>
    <cellStyle name="Followed Hyperlink" xfId="6883" builtinId="9" hidden="1"/>
    <cellStyle name="Followed Hyperlink" xfId="6885" builtinId="9" hidden="1"/>
    <cellStyle name="Followed Hyperlink" xfId="6887" builtinId="9" hidden="1"/>
    <cellStyle name="Followed Hyperlink" xfId="6889" builtinId="9" hidden="1"/>
    <cellStyle name="Followed Hyperlink" xfId="6898" builtinId="9" hidden="1"/>
    <cellStyle name="Followed Hyperlink" xfId="6899" builtinId="9" hidden="1"/>
    <cellStyle name="Followed Hyperlink" xfId="6900" builtinId="9" hidden="1"/>
    <cellStyle name="Followed Hyperlink" xfId="6901" builtinId="9" hidden="1"/>
    <cellStyle name="Followed Hyperlink" xfId="6902" builtinId="9" hidden="1"/>
    <cellStyle name="Followed Hyperlink" xfId="6903" builtinId="9" hidden="1"/>
    <cellStyle name="Followed Hyperlink" xfId="6904" builtinId="9" hidden="1"/>
    <cellStyle name="Followed Hyperlink" xfId="6905" builtinId="9" hidden="1"/>
    <cellStyle name="Followed Hyperlink" xfId="6906" builtinId="9" hidden="1"/>
    <cellStyle name="Followed Hyperlink" xfId="6907" builtinId="9" hidden="1"/>
    <cellStyle name="Followed Hyperlink" xfId="6908" builtinId="9" hidden="1"/>
    <cellStyle name="Followed Hyperlink" xfId="6909" builtinId="9" hidden="1"/>
    <cellStyle name="Followed Hyperlink" xfId="6910" builtinId="9" hidden="1"/>
    <cellStyle name="Followed Hyperlink" xfId="6911" builtinId="9" hidden="1"/>
    <cellStyle name="Followed Hyperlink" xfId="6912" builtinId="9" hidden="1"/>
    <cellStyle name="Followed Hyperlink" xfId="6913" builtinId="9" hidden="1"/>
    <cellStyle name="Followed Hyperlink" xfId="6914" builtinId="9" hidden="1"/>
    <cellStyle name="Followed Hyperlink" xfId="6915" builtinId="9" hidden="1"/>
    <cellStyle name="Followed Hyperlink" xfId="6916" builtinId="9" hidden="1"/>
    <cellStyle name="Followed Hyperlink" xfId="6917" builtinId="9" hidden="1"/>
    <cellStyle name="Followed Hyperlink" xfId="6918" builtinId="9" hidden="1"/>
    <cellStyle name="Followed Hyperlink" xfId="6919" builtinId="9" hidden="1"/>
    <cellStyle name="Followed Hyperlink" xfId="6920" builtinId="9" hidden="1"/>
    <cellStyle name="Followed Hyperlink" xfId="6921" builtinId="9" hidden="1"/>
    <cellStyle name="Followed Hyperlink" xfId="6922" builtinId="9" hidden="1"/>
    <cellStyle name="Followed Hyperlink" xfId="6923" builtinId="9" hidden="1"/>
    <cellStyle name="Followed Hyperlink" xfId="6924" builtinId="9" hidden="1"/>
    <cellStyle name="Followed Hyperlink" xfId="6925" builtinId="9" hidden="1"/>
    <cellStyle name="Followed Hyperlink" xfId="6926" builtinId="9" hidden="1"/>
    <cellStyle name="Followed Hyperlink" xfId="6927" builtinId="9" hidden="1"/>
    <cellStyle name="Followed Hyperlink" xfId="6928" builtinId="9" hidden="1"/>
    <cellStyle name="Followed Hyperlink" xfId="6929" builtinId="9" hidden="1"/>
    <cellStyle name="Followed Hyperlink" xfId="6930" builtinId="9" hidden="1"/>
    <cellStyle name="Followed Hyperlink" xfId="6931" builtinId="9" hidden="1"/>
    <cellStyle name="Followed Hyperlink" xfId="6932" builtinId="9" hidden="1"/>
    <cellStyle name="Followed Hyperlink" xfId="6933" builtinId="9" hidden="1"/>
    <cellStyle name="Followed Hyperlink" xfId="6934" builtinId="9" hidden="1"/>
    <cellStyle name="Followed Hyperlink" xfId="6935" builtinId="9" hidden="1"/>
    <cellStyle name="Followed Hyperlink" xfId="6936" builtinId="9" hidden="1"/>
    <cellStyle name="Followed Hyperlink" xfId="6937" builtinId="9" hidden="1"/>
    <cellStyle name="Followed Hyperlink" xfId="6938" builtinId="9" hidden="1"/>
    <cellStyle name="Followed Hyperlink" xfId="6939" builtinId="9" hidden="1"/>
    <cellStyle name="Followed Hyperlink" xfId="6940" builtinId="9" hidden="1"/>
    <cellStyle name="Followed Hyperlink" xfId="6941" builtinId="9" hidden="1"/>
    <cellStyle name="Followed Hyperlink" xfId="6942" builtinId="9" hidden="1"/>
    <cellStyle name="Followed Hyperlink" xfId="6943" builtinId="9" hidden="1"/>
    <cellStyle name="Followed Hyperlink" xfId="6944" builtinId="9" hidden="1"/>
    <cellStyle name="Followed Hyperlink" xfId="6945" builtinId="9" hidden="1"/>
    <cellStyle name="Followed Hyperlink" xfId="6946" builtinId="9" hidden="1"/>
    <cellStyle name="Followed Hyperlink" xfId="6947" builtinId="9" hidden="1"/>
    <cellStyle name="Followed Hyperlink" xfId="6948" builtinId="9" hidden="1"/>
    <cellStyle name="Followed Hyperlink" xfId="6949" builtinId="9" hidden="1"/>
    <cellStyle name="Followed Hyperlink" xfId="6950" builtinId="9" hidden="1"/>
    <cellStyle name="Followed Hyperlink" xfId="6951" builtinId="9" hidden="1"/>
    <cellStyle name="Followed Hyperlink" xfId="6952" builtinId="9" hidden="1"/>
    <cellStyle name="Followed Hyperlink" xfId="6953" builtinId="9" hidden="1"/>
    <cellStyle name="Followed Hyperlink" xfId="6954" builtinId="9" hidden="1"/>
    <cellStyle name="Followed Hyperlink" xfId="6955" builtinId="9" hidden="1"/>
    <cellStyle name="Followed Hyperlink" xfId="6956" builtinId="9" hidden="1"/>
    <cellStyle name="Followed Hyperlink" xfId="6957" builtinId="9" hidden="1"/>
    <cellStyle name="Followed Hyperlink" xfId="6958" builtinId="9" hidden="1"/>
    <cellStyle name="Followed Hyperlink" xfId="6959" builtinId="9" hidden="1"/>
    <cellStyle name="Followed Hyperlink" xfId="6960" builtinId="9" hidden="1"/>
    <cellStyle name="Followed Hyperlink" xfId="6961" builtinId="9" hidden="1"/>
    <cellStyle name="Followed Hyperlink" xfId="6962" builtinId="9" hidden="1"/>
    <cellStyle name="Followed Hyperlink" xfId="6963" builtinId="9" hidden="1"/>
    <cellStyle name="Followed Hyperlink" xfId="6964" builtinId="9" hidden="1"/>
    <cellStyle name="Followed Hyperlink" xfId="6965"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28" builtinId="9" hidden="1"/>
    <cellStyle name="Followed Hyperlink" xfId="7129" builtinId="9" hidden="1"/>
    <cellStyle name="Followed Hyperlink" xfId="7130" builtinId="9" hidden="1"/>
    <cellStyle name="Followed Hyperlink" xfId="7131" builtinId="9" hidden="1"/>
    <cellStyle name="Followed Hyperlink" xfId="7132" builtinId="9" hidden="1"/>
    <cellStyle name="Followed Hyperlink" xfId="7133" builtinId="9" hidden="1"/>
    <cellStyle name="Followed Hyperlink" xfId="7134" builtinId="9" hidden="1"/>
    <cellStyle name="Followed Hyperlink" xfId="7135" builtinId="9" hidden="1"/>
    <cellStyle name="Followed Hyperlink" xfId="7136" builtinId="9" hidden="1"/>
    <cellStyle name="Followed Hyperlink" xfId="7137" builtinId="9" hidden="1"/>
    <cellStyle name="Followed Hyperlink" xfId="7138" builtinId="9" hidden="1"/>
    <cellStyle name="Followed Hyperlink" xfId="7139" builtinId="9" hidden="1"/>
    <cellStyle name="Followed Hyperlink" xfId="7140" builtinId="9" hidden="1"/>
    <cellStyle name="Followed Hyperlink" xfId="7141" builtinId="9" hidden="1"/>
    <cellStyle name="Followed Hyperlink" xfId="7142" builtinId="9" hidden="1"/>
    <cellStyle name="Followed Hyperlink" xfId="7143" builtinId="9" hidden="1"/>
    <cellStyle name="Followed Hyperlink" xfId="7144" builtinId="9" hidden="1"/>
    <cellStyle name="Followed Hyperlink" xfId="7145" builtinId="9" hidden="1"/>
    <cellStyle name="Followed Hyperlink" xfId="7146" builtinId="9" hidden="1"/>
    <cellStyle name="Followed Hyperlink" xfId="7147" builtinId="9" hidden="1"/>
    <cellStyle name="Followed Hyperlink" xfId="7148" builtinId="9" hidden="1"/>
    <cellStyle name="Followed Hyperlink" xfId="7149" builtinId="9" hidden="1"/>
    <cellStyle name="Followed Hyperlink" xfId="7150" builtinId="9" hidden="1"/>
    <cellStyle name="Followed Hyperlink" xfId="7151" builtinId="9" hidden="1"/>
    <cellStyle name="Followed Hyperlink" xfId="7152" builtinId="9" hidden="1"/>
    <cellStyle name="Followed Hyperlink" xfId="7153" builtinId="9" hidden="1"/>
    <cellStyle name="Followed Hyperlink" xfId="7154" builtinId="9" hidden="1"/>
    <cellStyle name="Followed Hyperlink" xfId="7155" builtinId="9" hidden="1"/>
    <cellStyle name="Followed Hyperlink" xfId="7156" builtinId="9" hidden="1"/>
    <cellStyle name="Followed Hyperlink" xfId="7157" builtinId="9" hidden="1"/>
    <cellStyle name="Followed Hyperlink" xfId="7158" builtinId="9" hidden="1"/>
    <cellStyle name="Followed Hyperlink" xfId="7159" builtinId="9" hidden="1"/>
    <cellStyle name="Followed Hyperlink" xfId="7160" builtinId="9" hidden="1"/>
    <cellStyle name="Followed Hyperlink" xfId="7161" builtinId="9" hidden="1"/>
    <cellStyle name="Followed Hyperlink" xfId="7162" builtinId="9" hidden="1"/>
    <cellStyle name="Followed Hyperlink" xfId="7163" builtinId="9" hidden="1"/>
    <cellStyle name="Followed Hyperlink" xfId="7164" builtinId="9" hidden="1"/>
    <cellStyle name="Followed Hyperlink" xfId="7165" builtinId="9" hidden="1"/>
    <cellStyle name="Followed Hyperlink" xfId="7166" builtinId="9" hidden="1"/>
    <cellStyle name="Followed Hyperlink" xfId="7167" builtinId="9" hidden="1"/>
    <cellStyle name="Followed Hyperlink" xfId="7168" builtinId="9" hidden="1"/>
    <cellStyle name="Followed Hyperlink" xfId="7169" builtinId="9" hidden="1"/>
    <cellStyle name="Followed Hyperlink" xfId="7170" builtinId="9" hidden="1"/>
    <cellStyle name="Followed Hyperlink" xfId="7171" builtinId="9" hidden="1"/>
    <cellStyle name="Followed Hyperlink" xfId="7172" builtinId="9" hidden="1"/>
    <cellStyle name="Followed Hyperlink" xfId="7173" builtinId="9" hidden="1"/>
    <cellStyle name="Followed Hyperlink" xfId="7174" builtinId="9" hidden="1"/>
    <cellStyle name="Followed Hyperlink" xfId="7175" builtinId="9" hidden="1"/>
    <cellStyle name="Followed Hyperlink" xfId="7176" builtinId="9" hidden="1"/>
    <cellStyle name="Followed Hyperlink" xfId="7177" builtinId="9" hidden="1"/>
    <cellStyle name="Followed Hyperlink" xfId="7178" builtinId="9" hidden="1"/>
    <cellStyle name="Followed Hyperlink" xfId="7179" builtinId="9" hidden="1"/>
    <cellStyle name="Followed Hyperlink" xfId="7180" builtinId="9" hidden="1"/>
    <cellStyle name="Followed Hyperlink" xfId="7181" builtinId="9" hidden="1"/>
    <cellStyle name="Followed Hyperlink" xfId="7182" builtinId="9" hidden="1"/>
    <cellStyle name="Followed Hyperlink" xfId="7183" builtinId="9" hidden="1"/>
    <cellStyle name="Followed Hyperlink" xfId="7184" builtinId="9" hidden="1"/>
    <cellStyle name="Followed Hyperlink" xfId="7185" builtinId="9" hidden="1"/>
    <cellStyle name="Followed Hyperlink" xfId="7186" builtinId="9" hidden="1"/>
    <cellStyle name="Followed Hyperlink" xfId="7187" builtinId="9" hidden="1"/>
    <cellStyle name="Followed Hyperlink" xfId="7188" builtinId="9" hidden="1"/>
    <cellStyle name="Followed Hyperlink" xfId="7189" builtinId="9" hidden="1"/>
    <cellStyle name="Followed Hyperlink" xfId="7190" builtinId="9" hidden="1"/>
    <cellStyle name="Followed Hyperlink" xfId="7191" builtinId="9" hidden="1"/>
    <cellStyle name="Followed Hyperlink" xfId="7192" builtinId="9" hidden="1"/>
    <cellStyle name="Followed Hyperlink" xfId="7193" builtinId="9" hidden="1"/>
    <cellStyle name="Followed Hyperlink" xfId="7194" builtinId="9" hidden="1"/>
    <cellStyle name="Followed Hyperlink" xfId="7195" builtinId="9" hidden="1"/>
    <cellStyle name="Followed Hyperlink" xfId="7196" builtinId="9" hidden="1"/>
    <cellStyle name="Followed Hyperlink" xfId="7198" builtinId="9" hidden="1"/>
    <cellStyle name="Followed Hyperlink" xfId="7200" builtinId="9" hidden="1"/>
    <cellStyle name="Followed Hyperlink" xfId="6729" builtinId="9" hidden="1"/>
    <cellStyle name="Followed Hyperlink" xfId="6051" builtinId="9" hidden="1"/>
    <cellStyle name="Followed Hyperlink" xfId="5570" builtinId="9" hidden="1"/>
    <cellStyle name="Followed Hyperlink" xfId="5325" builtinId="9" hidden="1"/>
    <cellStyle name="Followed Hyperlink" xfId="5083" builtinId="9" hidden="1"/>
    <cellStyle name="Followed Hyperlink" xfId="6136" builtinId="9" hidden="1"/>
    <cellStyle name="Followed Hyperlink" xfId="5655" builtinId="9" hidden="1"/>
    <cellStyle name="Followed Hyperlink" xfId="5168" builtinId="9" hidden="1"/>
    <cellStyle name="Followed Hyperlink" xfId="4506" builtinId="9" hidden="1"/>
    <cellStyle name="Followed Hyperlink" xfId="3989" builtinId="9" hidden="1"/>
    <cellStyle name="Followed Hyperlink" xfId="6722" builtinId="9" hidden="1"/>
    <cellStyle name="Followed Hyperlink" xfId="6045" builtinId="9" hidden="1"/>
    <cellStyle name="Followed Hyperlink" xfId="5564" builtinId="9" hidden="1"/>
    <cellStyle name="Followed Hyperlink" xfId="7116" builtinId="9" hidden="1"/>
    <cellStyle name="Followed Hyperlink" xfId="4644" builtinId="9" hidden="1"/>
    <cellStyle name="Followed Hyperlink" xfId="6296" builtinId="9" hidden="1"/>
    <cellStyle name="Followed Hyperlink" xfId="5815" builtinId="9" hidden="1"/>
    <cellStyle name="Followed Hyperlink" xfId="7122" builtinId="9" hidden="1"/>
    <cellStyle name="Followed Hyperlink" xfId="6896" builtinId="9" hidden="1"/>
    <cellStyle name="Followed Hyperlink" xfId="4651" builtinId="9" hidden="1"/>
    <cellStyle name="Followed Hyperlink" xfId="5893" builtinId="9" hidden="1"/>
    <cellStyle name="Followed Hyperlink" xfId="5413" builtinId="9" hidden="1"/>
    <cellStyle name="Followed Hyperlink" xfId="4468" builtinId="9" hidden="1"/>
    <cellStyle name="Followed Hyperlink" xfId="4729" builtinId="9" hidden="1"/>
    <cellStyle name="Followed Hyperlink" xfId="6154" builtinId="9" hidden="1"/>
    <cellStyle name="Followed Hyperlink" xfId="5673" builtinId="9" hidden="1"/>
    <cellStyle name="Followed Hyperlink" xfId="5186" builtinId="9" hidden="1"/>
    <cellStyle name="Followed Hyperlink" xfId="4942" builtinId="9" hidden="1"/>
    <cellStyle name="Followed Hyperlink" xfId="4145" builtinId="9" hidden="1"/>
    <cellStyle name="Followed Hyperlink" xfId="579" builtinId="9" hidden="1"/>
    <cellStyle name="Followed Hyperlink" xfId="3985" builtinId="9" hidden="1"/>
    <cellStyle name="Followed Hyperlink" xfId="3983" builtinId="9" hidden="1"/>
    <cellStyle name="Followed Hyperlink" xfId="3981" builtinId="9" hidden="1"/>
    <cellStyle name="Followed Hyperlink" xfId="3979" builtinId="9" hidden="1"/>
    <cellStyle name="Followed Hyperlink" xfId="3977" builtinId="9" hidden="1"/>
    <cellStyle name="Followed Hyperlink" xfId="3976" builtinId="9" hidden="1"/>
    <cellStyle name="Followed Hyperlink" xfId="3974" builtinId="9" hidden="1"/>
    <cellStyle name="Followed Hyperlink" xfId="3972" builtinId="9" hidden="1"/>
    <cellStyle name="Followed Hyperlink" xfId="3970" builtinId="9" hidden="1"/>
    <cellStyle name="Followed Hyperlink" xfId="3968" builtinId="9" hidden="1"/>
    <cellStyle name="Followed Hyperlink" xfId="578" builtinId="9" hidden="1"/>
    <cellStyle name="Followed Hyperlink" xfId="3965" builtinId="9" hidden="1"/>
    <cellStyle name="Followed Hyperlink" xfId="3963" builtinId="9" hidden="1"/>
    <cellStyle name="Followed Hyperlink" xfId="3961" builtinId="9" hidden="1"/>
    <cellStyle name="Followed Hyperlink" xfId="3959" builtinId="9" hidden="1"/>
    <cellStyle name="Followed Hyperlink" xfId="3957" builtinId="9" hidden="1"/>
    <cellStyle name="Followed Hyperlink" xfId="3684" builtinId="9" hidden="1"/>
    <cellStyle name="Followed Hyperlink" xfId="3955" builtinId="9" hidden="1"/>
    <cellStyle name="Followed Hyperlink" xfId="3952" builtinId="9" hidden="1"/>
    <cellStyle name="Followed Hyperlink" xfId="3950" builtinId="9" hidden="1"/>
    <cellStyle name="Followed Hyperlink" xfId="488" builtinId="9" hidden="1"/>
    <cellStyle name="Followed Hyperlink" xfId="4419" builtinId="9" hidden="1"/>
    <cellStyle name="Followed Hyperlink" xfId="4638" builtinId="9" hidden="1"/>
    <cellStyle name="Followed Hyperlink" xfId="3688" builtinId="9" hidden="1"/>
    <cellStyle name="Followed Hyperlink" xfId="502" builtinId="9" hidden="1"/>
    <cellStyle name="Followed Hyperlink" xfId="3946" builtinId="9" hidden="1"/>
    <cellStyle name="Followed Hyperlink" xfId="3944" builtinId="9" hidden="1"/>
    <cellStyle name="Followed Hyperlink" xfId="3942" builtinId="9" hidden="1"/>
    <cellStyle name="Followed Hyperlink" xfId="3940" builtinId="9" hidden="1"/>
    <cellStyle name="Followed Hyperlink" xfId="492" builtinId="9" hidden="1"/>
    <cellStyle name="Followed Hyperlink" xfId="3937" builtinId="9" hidden="1"/>
    <cellStyle name="Followed Hyperlink" xfId="3935" builtinId="9" hidden="1"/>
    <cellStyle name="Followed Hyperlink" xfId="3933" builtinId="9" hidden="1"/>
    <cellStyle name="Followed Hyperlink" xfId="3931" builtinId="9" hidden="1"/>
    <cellStyle name="Followed Hyperlink" xfId="3929" builtinId="9" hidden="1"/>
    <cellStyle name="Followed Hyperlink" xfId="3928" builtinId="9" hidden="1"/>
    <cellStyle name="Followed Hyperlink" xfId="3926" builtinId="9" hidden="1"/>
    <cellStyle name="Followed Hyperlink" xfId="3924" builtinId="9" hidden="1"/>
    <cellStyle name="Followed Hyperlink" xfId="3922" builtinId="9" hidden="1"/>
    <cellStyle name="Followed Hyperlink" xfId="3890" builtinId="9" hidden="1"/>
    <cellStyle name="Followed Hyperlink" xfId="3888" builtinId="9" hidden="1"/>
    <cellStyle name="Followed Hyperlink" xfId="3886" builtinId="9" hidden="1"/>
    <cellStyle name="Followed Hyperlink" xfId="523" builtinId="9" hidden="1"/>
    <cellStyle name="Followed Hyperlink" xfId="3883" builtinId="9" hidden="1"/>
    <cellStyle name="Followed Hyperlink" xfId="3881" builtinId="9" hidden="1"/>
    <cellStyle name="Followed Hyperlink" xfId="3879" builtinId="9" hidden="1"/>
    <cellStyle name="Followed Hyperlink" xfId="3877" builtinId="9" hidden="1"/>
    <cellStyle name="Followed Hyperlink" xfId="3870" builtinId="9" hidden="1"/>
    <cellStyle name="Followed Hyperlink" xfId="3868" builtinId="9" hidden="1"/>
    <cellStyle name="Followed Hyperlink" xfId="3867" builtinId="9" hidden="1"/>
    <cellStyle name="Followed Hyperlink" xfId="3865" builtinId="9" hidden="1"/>
    <cellStyle name="Followed Hyperlink" xfId="3863" builtinId="9" hidden="1"/>
    <cellStyle name="Followed Hyperlink" xfId="3861" builtinId="9" hidden="1"/>
    <cellStyle name="Followed Hyperlink" xfId="3859" builtinId="9" hidden="1"/>
    <cellStyle name="Followed Hyperlink" xfId="511" builtinId="9" hidden="1"/>
    <cellStyle name="Followed Hyperlink" xfId="3856" builtinId="9" hidden="1"/>
    <cellStyle name="Followed Hyperlink" xfId="3854" builtinId="9" hidden="1"/>
    <cellStyle name="Followed Hyperlink" xfId="3852" builtinId="9" hidden="1"/>
    <cellStyle name="Followed Hyperlink" xfId="3850" builtinId="9" hidden="1"/>
    <cellStyle name="Followed Hyperlink" xfId="3848" builtinId="9" hidden="1"/>
    <cellStyle name="Followed Hyperlink" xfId="3847" builtinId="9" hidden="1"/>
    <cellStyle name="Followed Hyperlink" xfId="3845" builtinId="9" hidden="1"/>
    <cellStyle name="Followed Hyperlink" xfId="3843" builtinId="9" hidden="1"/>
    <cellStyle name="Followed Hyperlink" xfId="3841" builtinId="9" hidden="1"/>
    <cellStyle name="Followed Hyperlink" xfId="3839" builtinId="9" hidden="1"/>
    <cellStyle name="Followed Hyperlink" xfId="519" builtinId="9" hidden="1"/>
    <cellStyle name="Followed Hyperlink" xfId="3836" builtinId="9" hidden="1"/>
    <cellStyle name="Followed Hyperlink" xfId="3834" builtinId="9" hidden="1"/>
    <cellStyle name="Followed Hyperlink" xfId="3832" builtinId="9" hidden="1"/>
    <cellStyle name="Followed Hyperlink" xfId="3830" builtinId="9" hidden="1"/>
    <cellStyle name="Followed Hyperlink" xfId="3828" builtinId="9" hidden="1"/>
    <cellStyle name="Followed Hyperlink" xfId="3827" builtinId="9" hidden="1"/>
    <cellStyle name="Followed Hyperlink" xfId="3825" builtinId="9" hidden="1"/>
    <cellStyle name="Followed Hyperlink" xfId="3823" builtinId="9" hidden="1"/>
    <cellStyle name="Followed Hyperlink" xfId="3821" builtinId="9" hidden="1"/>
    <cellStyle name="Followed Hyperlink" xfId="3819" builtinId="9" hidden="1"/>
    <cellStyle name="Followed Hyperlink" xfId="503" builtinId="9" hidden="1"/>
    <cellStyle name="Followed Hyperlink" xfId="3816" builtinId="9" hidden="1"/>
    <cellStyle name="Followed Hyperlink" xfId="3814" builtinId="9" hidden="1"/>
    <cellStyle name="Followed Hyperlink" xfId="3812" builtinId="9" hidden="1"/>
    <cellStyle name="Followed Hyperlink" xfId="3810" builtinId="9" hidden="1"/>
    <cellStyle name="Followed Hyperlink" xfId="3808" builtinId="9" hidden="1"/>
    <cellStyle name="Followed Hyperlink" xfId="3807" builtinId="9" hidden="1"/>
    <cellStyle name="Followed Hyperlink" xfId="3805" builtinId="9" hidden="1"/>
    <cellStyle name="Followed Hyperlink" xfId="3803" builtinId="9" hidden="1"/>
    <cellStyle name="Followed Hyperlink" xfId="3801" builtinId="9" hidden="1"/>
    <cellStyle name="Followed Hyperlink" xfId="3799" builtinId="9" hidden="1"/>
    <cellStyle name="Followed Hyperlink" xfId="514" builtinId="9" hidden="1"/>
    <cellStyle name="Followed Hyperlink" xfId="3796" builtinId="9" hidden="1"/>
    <cellStyle name="Followed Hyperlink" xfId="3794" builtinId="9" hidden="1"/>
    <cellStyle name="Followed Hyperlink" xfId="3792" builtinId="9" hidden="1"/>
    <cellStyle name="Followed Hyperlink" xfId="3790" builtinId="9" hidden="1"/>
    <cellStyle name="Followed Hyperlink" xfId="3788" builtinId="9" hidden="1"/>
    <cellStyle name="Followed Hyperlink" xfId="3787" builtinId="9" hidden="1"/>
    <cellStyle name="Followed Hyperlink" xfId="3785" builtinId="9" hidden="1"/>
    <cellStyle name="Followed Hyperlink" xfId="3783" builtinId="9" hidden="1"/>
    <cellStyle name="Followed Hyperlink" xfId="3781" builtinId="9" hidden="1"/>
    <cellStyle name="Followed Hyperlink" xfId="3779" builtinId="9" hidden="1"/>
    <cellStyle name="Followed Hyperlink" xfId="522" builtinId="9" hidden="1"/>
    <cellStyle name="Followed Hyperlink" xfId="3776" builtinId="9" hidden="1"/>
    <cellStyle name="Followed Hyperlink" xfId="3774" builtinId="9" hidden="1"/>
    <cellStyle name="Followed Hyperlink" xfId="3772" builtinId="9" hidden="1"/>
    <cellStyle name="Followed Hyperlink" xfId="3770" builtinId="9" hidden="1"/>
    <cellStyle name="Followed Hyperlink" xfId="3768" builtinId="9" hidden="1"/>
    <cellStyle name="Followed Hyperlink" xfId="3767" builtinId="9" hidden="1"/>
    <cellStyle name="Followed Hyperlink" xfId="3765" builtinId="9" hidden="1"/>
    <cellStyle name="Followed Hyperlink" xfId="3763" builtinId="9" hidden="1"/>
    <cellStyle name="Followed Hyperlink" xfId="3761" builtinId="9" hidden="1"/>
    <cellStyle name="Followed Hyperlink" xfId="3754" builtinId="9" hidden="1"/>
    <cellStyle name="Followed Hyperlink" xfId="3753" builtinId="9" hidden="1"/>
    <cellStyle name="Followed Hyperlink" xfId="3752" builtinId="9" hidden="1"/>
    <cellStyle name="Followed Hyperlink" xfId="521" builtinId="9" hidden="1"/>
    <cellStyle name="Followed Hyperlink" xfId="3751" builtinId="9" hidden="1"/>
    <cellStyle name="Followed Hyperlink" xfId="3750" builtinId="9" hidden="1"/>
    <cellStyle name="Followed Hyperlink" xfId="3749" builtinId="9" hidden="1"/>
    <cellStyle name="Followed Hyperlink" xfId="3748" builtinId="9" hidden="1"/>
    <cellStyle name="Followed Hyperlink" xfId="3747" builtinId="9" hidden="1"/>
    <cellStyle name="Followed Hyperlink" xfId="3746" builtinId="9" hidden="1"/>
    <cellStyle name="Followed Hyperlink" xfId="3745" builtinId="9" hidden="1"/>
    <cellStyle name="Followed Hyperlink" xfId="3744" builtinId="9" hidden="1"/>
    <cellStyle name="Followed Hyperlink" xfId="3743" builtinId="9" hidden="1"/>
    <cellStyle name="Followed Hyperlink" xfId="3742" builtinId="9" hidden="1"/>
    <cellStyle name="Followed Hyperlink" xfId="518" builtinId="9" hidden="1"/>
    <cellStyle name="Followed Hyperlink" xfId="3741" builtinId="9" hidden="1"/>
    <cellStyle name="Followed Hyperlink" xfId="3740" builtinId="9" hidden="1"/>
    <cellStyle name="Followed Hyperlink" xfId="3739" builtinId="9" hidden="1"/>
    <cellStyle name="Followed Hyperlink" xfId="3738" builtinId="9" hidden="1"/>
    <cellStyle name="Followed Hyperlink" xfId="3737" builtinId="9" hidden="1"/>
    <cellStyle name="Followed Hyperlink" xfId="3736" builtinId="9" hidden="1"/>
    <cellStyle name="Followed Hyperlink" xfId="3735" builtinId="9" hidden="1"/>
    <cellStyle name="Followed Hyperlink" xfId="3734" builtinId="9" hidden="1"/>
    <cellStyle name="Followed Hyperlink" xfId="3733" builtinId="9" hidden="1"/>
    <cellStyle name="Followed Hyperlink" xfId="512" builtinId="9" hidden="1"/>
    <cellStyle name="Followed Hyperlink" xfId="3732" builtinId="9" hidden="1"/>
    <cellStyle name="Followed Hyperlink" xfId="3731" builtinId="9" hidden="1"/>
    <cellStyle name="Followed Hyperlink" xfId="3730" builtinId="9" hidden="1"/>
    <cellStyle name="Followed Hyperlink" xfId="3729" builtinId="9" hidden="1"/>
    <cellStyle name="Followed Hyperlink" xfId="3728" builtinId="9" hidden="1"/>
    <cellStyle name="Followed Hyperlink" xfId="3727" builtinId="9" hidden="1"/>
    <cellStyle name="Followed Hyperlink" xfId="3726" builtinId="9" hidden="1"/>
    <cellStyle name="Followed Hyperlink" xfId="3725" builtinId="9" hidden="1"/>
    <cellStyle name="Followed Hyperlink" xfId="3724" builtinId="9" hidden="1"/>
    <cellStyle name="Followed Hyperlink" xfId="3723" builtinId="9" hidden="1"/>
    <cellStyle name="Followed Hyperlink" xfId="506" builtinId="9" hidden="1"/>
    <cellStyle name="Followed Hyperlink" xfId="3722" builtinId="9" hidden="1"/>
    <cellStyle name="Followed Hyperlink" xfId="3721" builtinId="9" hidden="1"/>
    <cellStyle name="Followed Hyperlink" xfId="3720" builtinId="9" hidden="1"/>
    <cellStyle name="Followed Hyperlink" xfId="3719" builtinId="9" hidden="1"/>
    <cellStyle name="Followed Hyperlink" xfId="3718" builtinId="9" hidden="1"/>
    <cellStyle name="Followed Hyperlink" xfId="3717" builtinId="9" hidden="1"/>
    <cellStyle name="Followed Hyperlink" xfId="3716" builtinId="9" hidden="1"/>
    <cellStyle name="Followed Hyperlink" xfId="3715" builtinId="9" hidden="1"/>
    <cellStyle name="Followed Hyperlink" xfId="3714" builtinId="9" hidden="1"/>
    <cellStyle name="Followed Hyperlink" xfId="3713" builtinId="9" hidden="1"/>
    <cellStyle name="Followed Hyperlink" xfId="520" builtinId="9" hidden="1"/>
    <cellStyle name="Followed Hyperlink" xfId="3712" builtinId="9" hidden="1"/>
    <cellStyle name="Followed Hyperlink" xfId="3711" builtinId="9" hidden="1"/>
    <cellStyle name="Followed Hyperlink" xfId="3710" builtinId="9" hidden="1"/>
    <cellStyle name="Followed Hyperlink" xfId="3709" builtinId="9" hidden="1"/>
    <cellStyle name="Followed Hyperlink" xfId="3708" builtinId="9" hidden="1"/>
    <cellStyle name="Followed Hyperlink" xfId="3707" builtinId="9" hidden="1"/>
    <cellStyle name="Followed Hyperlink" xfId="3706" builtinId="9" hidden="1"/>
    <cellStyle name="Followed Hyperlink" xfId="3705" builtinId="9" hidden="1"/>
    <cellStyle name="Followed Hyperlink" xfId="3704" builtinId="9" hidden="1"/>
    <cellStyle name="Followed Hyperlink" xfId="3703" builtinId="9" hidden="1"/>
    <cellStyle name="Followed Hyperlink" xfId="510" builtinId="9" hidden="1"/>
    <cellStyle name="Followed Hyperlink" xfId="3702" builtinId="9" hidden="1"/>
    <cellStyle name="Followed Hyperlink" xfId="3701" builtinId="9" hidden="1"/>
    <cellStyle name="Followed Hyperlink" xfId="3700" builtinId="9" hidden="1"/>
    <cellStyle name="Followed Hyperlink" xfId="3699" builtinId="9" hidden="1"/>
    <cellStyle name="Followed Hyperlink" xfId="3698" builtinId="9" hidden="1"/>
    <cellStyle name="Followed Hyperlink" xfId="3697" builtinId="9" hidden="1"/>
    <cellStyle name="Followed Hyperlink" xfId="3696" builtinId="9" hidden="1"/>
    <cellStyle name="Followed Hyperlink" xfId="3695" builtinId="9" hidden="1"/>
    <cellStyle name="Followed Hyperlink" xfId="3694" builtinId="9" hidden="1"/>
    <cellStyle name="Followed Hyperlink" xfId="3693" builtinId="9" hidden="1"/>
    <cellStyle name="Followed Hyperlink" xfId="493" builtinId="9" hidden="1"/>
    <cellStyle name="Followed Hyperlink" xfId="7201" builtinId="9" hidden="1"/>
    <cellStyle name="Followed Hyperlink" xfId="7203" builtinId="9" hidden="1"/>
    <cellStyle name="Followed Hyperlink" xfId="7205" builtinId="9" hidden="1"/>
    <cellStyle name="Followed Hyperlink" xfId="7207" builtinId="9" hidden="1"/>
    <cellStyle name="Followed Hyperlink" xfId="7209" builtinId="9" hidden="1"/>
    <cellStyle name="Followed Hyperlink" xfId="7211" builtinId="9" hidden="1"/>
    <cellStyle name="Followed Hyperlink" xfId="7213" builtinId="9" hidden="1"/>
    <cellStyle name="Followed Hyperlink" xfId="7215" builtinId="9" hidden="1"/>
    <cellStyle name="Followed Hyperlink" xfId="7221" builtinId="9" hidden="1"/>
    <cellStyle name="Followed Hyperlink" xfId="7223" builtinId="9" hidden="1"/>
    <cellStyle name="Followed Hyperlink" xfId="7225" builtinId="9" hidden="1"/>
    <cellStyle name="Followed Hyperlink" xfId="7227" builtinId="9" hidden="1"/>
    <cellStyle name="Followed Hyperlink" xfId="7229" builtinId="9" hidden="1"/>
    <cellStyle name="Followed Hyperlink" xfId="7231" builtinId="9" hidden="1"/>
    <cellStyle name="Followed Hyperlink" xfId="7233" builtinId="9" hidden="1"/>
    <cellStyle name="Followed Hyperlink" xfId="7235" builtinId="9" hidden="1"/>
    <cellStyle name="Followed Hyperlink" xfId="7237" builtinId="9" hidden="1"/>
    <cellStyle name="Followed Hyperlink" xfId="7239" builtinId="9" hidden="1"/>
    <cellStyle name="Followed Hyperlink" xfId="7241" builtinId="9" hidden="1"/>
    <cellStyle name="Followed Hyperlink" xfId="7243" builtinId="9" hidden="1"/>
    <cellStyle name="Followed Hyperlink" xfId="7245" builtinId="9" hidden="1"/>
    <cellStyle name="Followed Hyperlink" xfId="7247" builtinId="9" hidden="1"/>
    <cellStyle name="Followed Hyperlink" xfId="7249" builtinId="9" hidden="1"/>
    <cellStyle name="Followed Hyperlink" xfId="7251" builtinId="9" hidden="1"/>
    <cellStyle name="Followed Hyperlink" xfId="7253" builtinId="9" hidden="1"/>
    <cellStyle name="Followed Hyperlink" xfId="7255" builtinId="9" hidden="1"/>
    <cellStyle name="Followed Hyperlink" xfId="7257" builtinId="9" hidden="1"/>
    <cellStyle name="Followed Hyperlink" xfId="7259" builtinId="9" hidden="1"/>
    <cellStyle name="Followed Hyperlink" xfId="7261" builtinId="9" hidden="1"/>
    <cellStyle name="Followed Hyperlink" xfId="7263" builtinId="9" hidden="1"/>
    <cellStyle name="Followed Hyperlink" xfId="7265" builtinId="9" hidden="1"/>
    <cellStyle name="Followed Hyperlink" xfId="7267" builtinId="9" hidden="1"/>
    <cellStyle name="Followed Hyperlink" xfId="7269" builtinId="9" hidden="1"/>
    <cellStyle name="Followed Hyperlink" xfId="7271" builtinId="9" hidden="1"/>
    <cellStyle name="Followed Hyperlink" xfId="7273" builtinId="9" hidden="1"/>
    <cellStyle name="Followed Hyperlink" xfId="7275" builtinId="9" hidden="1"/>
    <cellStyle name="Followed Hyperlink" xfId="7277" builtinId="9" hidden="1"/>
    <cellStyle name="Followed Hyperlink" xfId="7279" builtinId="9" hidden="1"/>
    <cellStyle name="Followed Hyperlink" xfId="7281" builtinId="9" hidden="1"/>
    <cellStyle name="Followed Hyperlink" xfId="7283" builtinId="9" hidden="1"/>
    <cellStyle name="Followed Hyperlink" xfId="7285" builtinId="9" hidden="1"/>
    <cellStyle name="Followed Hyperlink" xfId="7287" builtinId="9" hidden="1"/>
    <cellStyle name="Followed Hyperlink" xfId="7289" builtinId="9" hidden="1"/>
    <cellStyle name="Followed Hyperlink" xfId="7291" builtinId="9" hidden="1"/>
    <cellStyle name="Followed Hyperlink" xfId="7293" builtinId="9" hidden="1"/>
    <cellStyle name="Followed Hyperlink" xfId="7295" builtinId="9" hidden="1"/>
    <cellStyle name="Followed Hyperlink" xfId="7297" builtinId="9" hidden="1"/>
    <cellStyle name="Followed Hyperlink" xfId="7299" builtinId="9" hidden="1"/>
    <cellStyle name="Followed Hyperlink" xfId="7301" builtinId="9" hidden="1"/>
    <cellStyle name="Followed Hyperlink" xfId="7303" builtinId="9" hidden="1"/>
    <cellStyle name="Followed Hyperlink" xfId="7305" builtinId="9" hidden="1"/>
    <cellStyle name="Followed Hyperlink" xfId="7307" builtinId="9" hidden="1"/>
    <cellStyle name="Followed Hyperlink" xfId="7309" builtinId="9" hidden="1"/>
    <cellStyle name="Followed Hyperlink" xfId="7311" builtinId="9" hidden="1"/>
    <cellStyle name="Followed Hyperlink" xfId="7313" builtinId="9" hidden="1"/>
    <cellStyle name="Followed Hyperlink" xfId="7315" builtinId="9" hidden="1"/>
    <cellStyle name="Followed Hyperlink" xfId="7317" builtinId="9" hidden="1"/>
    <cellStyle name="Followed Hyperlink" xfId="7319" builtinId="9" hidden="1"/>
    <cellStyle name="Followed Hyperlink" xfId="7321" builtinId="9" hidden="1"/>
    <cellStyle name="Followed Hyperlink" xfId="7323" builtinId="9" hidden="1"/>
    <cellStyle name="Followed Hyperlink" xfId="7325" builtinId="9" hidden="1"/>
    <cellStyle name="Followed Hyperlink" xfId="7327" builtinId="9" hidden="1"/>
    <cellStyle name="Followed Hyperlink" xfId="7329" builtinId="9" hidden="1"/>
    <cellStyle name="Followed Hyperlink" xfId="7331" builtinId="9" hidden="1"/>
    <cellStyle name="Followed Hyperlink" xfId="7333" builtinId="9" hidden="1"/>
    <cellStyle name="Followed Hyperlink" xfId="7335" builtinId="9" hidden="1"/>
    <cellStyle name="Followed Hyperlink" xfId="7337" builtinId="9" hidden="1"/>
    <cellStyle name="Followed Hyperlink" xfId="7339" builtinId="9" hidden="1"/>
    <cellStyle name="Followed Hyperlink" xfId="7341" builtinId="9" hidden="1"/>
    <cellStyle name="Followed Hyperlink" xfId="7355" builtinId="9" hidden="1"/>
    <cellStyle name="Followed Hyperlink" xfId="7356" builtinId="9" hidden="1"/>
    <cellStyle name="Followed Hyperlink" xfId="7357" builtinId="9" hidden="1"/>
    <cellStyle name="Followed Hyperlink" xfId="7358" builtinId="9" hidden="1"/>
    <cellStyle name="Followed Hyperlink" xfId="7359" builtinId="9" hidden="1"/>
    <cellStyle name="Followed Hyperlink" xfId="7360" builtinId="9" hidden="1"/>
    <cellStyle name="Followed Hyperlink" xfId="7361" builtinId="9" hidden="1"/>
    <cellStyle name="Followed Hyperlink" xfId="7362" builtinId="9" hidden="1"/>
    <cellStyle name="Followed Hyperlink" xfId="7363" builtinId="9" hidden="1"/>
    <cellStyle name="Followed Hyperlink" xfId="7364" builtinId="9" hidden="1"/>
    <cellStyle name="Followed Hyperlink" xfId="7365" builtinId="9" hidden="1"/>
    <cellStyle name="Followed Hyperlink" xfId="7366" builtinId="9" hidden="1"/>
    <cellStyle name="Followed Hyperlink" xfId="7367" builtinId="9" hidden="1"/>
    <cellStyle name="Followed Hyperlink" xfId="7368" builtinId="9" hidden="1"/>
    <cellStyle name="Followed Hyperlink" xfId="7369" builtinId="9" hidden="1"/>
    <cellStyle name="Followed Hyperlink" xfId="7370" builtinId="9" hidden="1"/>
    <cellStyle name="Followed Hyperlink" xfId="7371" builtinId="9" hidden="1"/>
    <cellStyle name="Followed Hyperlink" xfId="7372" builtinId="9" hidden="1"/>
    <cellStyle name="Followed Hyperlink" xfId="7373" builtinId="9" hidden="1"/>
    <cellStyle name="Followed Hyperlink" xfId="7374" builtinId="9" hidden="1"/>
    <cellStyle name="Followed Hyperlink" xfId="7375" builtinId="9" hidden="1"/>
    <cellStyle name="Followed Hyperlink" xfId="7376" builtinId="9" hidden="1"/>
    <cellStyle name="Followed Hyperlink" xfId="7377" builtinId="9" hidden="1"/>
    <cellStyle name="Followed Hyperlink" xfId="7378" builtinId="9" hidden="1"/>
    <cellStyle name="Followed Hyperlink" xfId="7379" builtinId="9" hidden="1"/>
    <cellStyle name="Followed Hyperlink" xfId="7380" builtinId="9" hidden="1"/>
    <cellStyle name="Followed Hyperlink" xfId="7381" builtinId="9" hidden="1"/>
    <cellStyle name="Followed Hyperlink" xfId="7382" builtinId="9" hidden="1"/>
    <cellStyle name="Followed Hyperlink" xfId="7383" builtinId="9" hidden="1"/>
    <cellStyle name="Followed Hyperlink" xfId="7384" builtinId="9" hidden="1"/>
    <cellStyle name="Followed Hyperlink" xfId="7385" builtinId="9" hidden="1"/>
    <cellStyle name="Followed Hyperlink" xfId="7386" builtinId="9" hidden="1"/>
    <cellStyle name="Followed Hyperlink" xfId="7387" builtinId="9" hidden="1"/>
    <cellStyle name="Followed Hyperlink" xfId="7388" builtinId="9" hidden="1"/>
    <cellStyle name="Followed Hyperlink" xfId="7389" builtinId="9" hidden="1"/>
    <cellStyle name="Followed Hyperlink" xfId="7390" builtinId="9" hidden="1"/>
    <cellStyle name="Followed Hyperlink" xfId="7391" builtinId="9" hidden="1"/>
    <cellStyle name="Followed Hyperlink" xfId="7392" builtinId="9" hidden="1"/>
    <cellStyle name="Followed Hyperlink" xfId="7393" builtinId="9" hidden="1"/>
    <cellStyle name="Followed Hyperlink" xfId="7394" builtinId="9" hidden="1"/>
    <cellStyle name="Followed Hyperlink" xfId="7395" builtinId="9" hidden="1"/>
    <cellStyle name="Followed Hyperlink" xfId="7396" builtinId="9" hidden="1"/>
    <cellStyle name="Followed Hyperlink" xfId="7397" builtinId="9" hidden="1"/>
    <cellStyle name="Followed Hyperlink" xfId="7398" builtinId="9" hidden="1"/>
    <cellStyle name="Followed Hyperlink" xfId="7399" builtinId="9" hidden="1"/>
    <cellStyle name="Followed Hyperlink" xfId="7400" builtinId="9" hidden="1"/>
    <cellStyle name="Followed Hyperlink" xfId="7401" builtinId="9" hidden="1"/>
    <cellStyle name="Followed Hyperlink" xfId="7402" builtinId="9" hidden="1"/>
    <cellStyle name="Followed Hyperlink" xfId="7403" builtinId="9" hidden="1"/>
    <cellStyle name="Followed Hyperlink" xfId="7404" builtinId="9" hidden="1"/>
    <cellStyle name="Followed Hyperlink" xfId="7405" builtinId="9" hidden="1"/>
    <cellStyle name="Followed Hyperlink" xfId="7406" builtinId="9" hidden="1"/>
    <cellStyle name="Followed Hyperlink" xfId="7407" builtinId="9" hidden="1"/>
    <cellStyle name="Followed Hyperlink" xfId="7408" builtinId="9" hidden="1"/>
    <cellStyle name="Followed Hyperlink" xfId="7409" builtinId="9" hidden="1"/>
    <cellStyle name="Followed Hyperlink" xfId="7410" builtinId="9" hidden="1"/>
    <cellStyle name="Followed Hyperlink" xfId="7411" builtinId="9" hidden="1"/>
    <cellStyle name="Followed Hyperlink" xfId="7412" builtinId="9" hidden="1"/>
    <cellStyle name="Followed Hyperlink" xfId="7413" builtinId="9" hidden="1"/>
    <cellStyle name="Followed Hyperlink" xfId="7414" builtinId="9" hidden="1"/>
    <cellStyle name="Followed Hyperlink" xfId="7415" builtinId="9" hidden="1"/>
    <cellStyle name="Followed Hyperlink" xfId="7416" builtinId="9" hidden="1"/>
    <cellStyle name="Followed Hyperlink" xfId="7417" builtinId="9" hidden="1"/>
    <cellStyle name="Followed Hyperlink" xfId="7418" builtinId="9" hidden="1"/>
    <cellStyle name="Followed Hyperlink" xfId="7419" builtinId="9" hidden="1"/>
    <cellStyle name="Followed Hyperlink" xfId="7420" builtinId="9" hidden="1"/>
    <cellStyle name="Followed Hyperlink" xfId="7421" builtinId="9" hidden="1"/>
    <cellStyle name="Followed Hyperlink" xfId="7422" builtinId="9" hidden="1"/>
    <cellStyle name="Followed Hyperlink" xfId="7423" builtinId="9" hidden="1"/>
    <cellStyle name="Followed Hyperlink" xfId="7425" builtinId="9" hidden="1"/>
    <cellStyle name="Followed Hyperlink" xfId="7427" builtinId="9" hidden="1"/>
    <cellStyle name="Followed Hyperlink" xfId="7429" builtinId="9" hidden="1"/>
    <cellStyle name="Followed Hyperlink" xfId="7431" builtinId="9" hidden="1"/>
    <cellStyle name="Followed Hyperlink" xfId="7433" builtinId="9" hidden="1"/>
    <cellStyle name="Followed Hyperlink" xfId="4028" builtinId="9" hidden="1"/>
    <cellStyle name="Followed Hyperlink" xfId="4030" builtinId="9" hidden="1"/>
    <cellStyle name="Followed Hyperlink" xfId="4031" builtinId="9" hidden="1"/>
    <cellStyle name="Followed Hyperlink" xfId="4078" builtinId="9" hidden="1"/>
    <cellStyle name="Followed Hyperlink" xfId="4494" builtinId="9" hidden="1"/>
    <cellStyle name="Followed Hyperlink" xfId="4125" builtinId="9" hidden="1"/>
    <cellStyle name="Followed Hyperlink" xfId="4144" builtinId="9" hidden="1"/>
    <cellStyle name="Followed Hyperlink" xfId="4449" builtinId="9" hidden="1"/>
    <cellStyle name="Followed Hyperlink" xfId="4037" builtinId="9" hidden="1"/>
    <cellStyle name="Followed Hyperlink" xfId="4075" builtinId="9" hidden="1"/>
    <cellStyle name="Followed Hyperlink" xfId="4077" builtinId="9" hidden="1"/>
    <cellStyle name="Followed Hyperlink" xfId="4039" builtinId="9" hidden="1"/>
    <cellStyle name="Followed Hyperlink" xfId="4124" builtinId="9" hidden="1"/>
    <cellStyle name="Followed Hyperlink" xfId="4041" builtinId="9" hidden="1"/>
    <cellStyle name="Followed Hyperlink" xfId="4043" builtinId="9" hidden="1"/>
    <cellStyle name="Followed Hyperlink" xfId="4044" builtinId="9" hidden="1"/>
    <cellStyle name="Followed Hyperlink" xfId="4046" builtinId="9" hidden="1"/>
    <cellStyle name="Followed Hyperlink" xfId="4048" builtinId="9" hidden="1"/>
    <cellStyle name="Followed Hyperlink" xfId="4439" builtinId="9" hidden="1"/>
    <cellStyle name="Followed Hyperlink" xfId="4051" builtinId="9" hidden="1"/>
    <cellStyle name="Followed Hyperlink" xfId="4053" builtinId="9" hidden="1"/>
    <cellStyle name="Followed Hyperlink" xfId="4420" builtinId="9" hidden="1"/>
    <cellStyle name="Followed Hyperlink" xfId="4123" builtinId="9" hidden="1"/>
    <cellStyle name="Followed Hyperlink" xfId="4445" builtinId="9" hidden="1"/>
    <cellStyle name="Followed Hyperlink" xfId="499" builtinId="9" hidden="1"/>
    <cellStyle name="Followed Hyperlink" xfId="4493" builtinId="9" hidden="1"/>
    <cellStyle name="Followed Hyperlink" xfId="4462" builtinId="9" hidden="1"/>
    <cellStyle name="Followed Hyperlink" xfId="5405" builtinId="9" hidden="1"/>
    <cellStyle name="Followed Hyperlink" xfId="6129" builtinId="9" hidden="1"/>
    <cellStyle name="Followed Hyperlink" xfId="6373" builtinId="9" hidden="1"/>
    <cellStyle name="Followed Hyperlink" xfId="4058" builtinId="9" hidden="1"/>
    <cellStyle name="Followed Hyperlink" xfId="4430" builtinId="9" hidden="1"/>
    <cellStyle name="Followed Hyperlink" xfId="5160" builtinId="9" hidden="1"/>
    <cellStyle name="Followed Hyperlink" xfId="4442" builtinId="9" hidden="1"/>
    <cellStyle name="Followed Hyperlink" xfId="4451" builtinId="9" hidden="1"/>
    <cellStyle name="Followed Hyperlink" xfId="4059" builtinId="9" hidden="1"/>
    <cellStyle name="Followed Hyperlink" xfId="4431" builtinId="9" hidden="1"/>
    <cellStyle name="Followed Hyperlink" xfId="5159" builtinId="9" hidden="1"/>
    <cellStyle name="Followed Hyperlink" xfId="4413" builtinId="9" hidden="1"/>
    <cellStyle name="Followed Hyperlink" xfId="6371" builtinId="9" hidden="1"/>
    <cellStyle name="Followed Hyperlink" xfId="4060" builtinId="9" hidden="1"/>
    <cellStyle name="Followed Hyperlink" xfId="4432" builtinId="9" hidden="1"/>
    <cellStyle name="Followed Hyperlink" xfId="4440" builtinId="9" hidden="1"/>
    <cellStyle name="Followed Hyperlink" xfId="4450" builtinId="9" hidden="1"/>
    <cellStyle name="Followed Hyperlink" xfId="4476" builtinId="9" hidden="1"/>
    <cellStyle name="Followed Hyperlink" xfId="4448" builtinId="9" hidden="1"/>
    <cellStyle name="Followed Hyperlink" xfId="7434" builtinId="9" hidden="1"/>
    <cellStyle name="Followed Hyperlink" xfId="7436"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525" builtinId="9" hidden="1"/>
    <cellStyle name="Followed Hyperlink" xfId="7527" builtinId="9" hidden="1"/>
    <cellStyle name="Followed Hyperlink" xfId="7529" builtinId="9" hidden="1"/>
    <cellStyle name="Followed Hyperlink" xfId="7531" builtinId="9" hidden="1"/>
    <cellStyle name="Followed Hyperlink" xfId="7533" builtinId="9" hidden="1"/>
    <cellStyle name="Followed Hyperlink" xfId="7535" builtinId="9" hidden="1"/>
    <cellStyle name="Followed Hyperlink" xfId="7537" builtinId="9" hidden="1"/>
    <cellStyle name="Followed Hyperlink" xfId="7539"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81" builtinId="9" hidden="1"/>
    <cellStyle name="Followed Hyperlink" xfId="7682" builtinId="9" hidden="1"/>
    <cellStyle name="Followed Hyperlink" xfId="7683" builtinId="9" hidden="1"/>
    <cellStyle name="Followed Hyperlink" xfId="7684" builtinId="9" hidden="1"/>
    <cellStyle name="Followed Hyperlink" xfId="7685" builtinId="9" hidden="1"/>
    <cellStyle name="Followed Hyperlink" xfId="7686" builtinId="9" hidden="1"/>
    <cellStyle name="Followed Hyperlink" xfId="7687" builtinId="9" hidden="1"/>
    <cellStyle name="Followed Hyperlink" xfId="7688" builtinId="9" hidden="1"/>
    <cellStyle name="Followed Hyperlink" xfId="7689" builtinId="9" hidden="1"/>
    <cellStyle name="Followed Hyperlink" xfId="7690" builtinId="9" hidden="1"/>
    <cellStyle name="Followed Hyperlink" xfId="7691" builtinId="9" hidden="1"/>
    <cellStyle name="Followed Hyperlink" xfId="7692" builtinId="9" hidden="1"/>
    <cellStyle name="Followed Hyperlink" xfId="7693" builtinId="9" hidden="1"/>
    <cellStyle name="Followed Hyperlink" xfId="7694" builtinId="9" hidden="1"/>
    <cellStyle name="Followed Hyperlink" xfId="7695" builtinId="9" hidden="1"/>
    <cellStyle name="Followed Hyperlink" xfId="7696" builtinId="9" hidden="1"/>
    <cellStyle name="Followed Hyperlink" xfId="7697" builtinId="9" hidden="1"/>
    <cellStyle name="Followed Hyperlink" xfId="7698" builtinId="9" hidden="1"/>
    <cellStyle name="Followed Hyperlink" xfId="7699" builtinId="9" hidden="1"/>
    <cellStyle name="Followed Hyperlink" xfId="7700" builtinId="9" hidden="1"/>
    <cellStyle name="Followed Hyperlink" xfId="7701" builtinId="9" hidden="1"/>
    <cellStyle name="Followed Hyperlink" xfId="7702" builtinId="9" hidden="1"/>
    <cellStyle name="Followed Hyperlink" xfId="7703" builtinId="9" hidden="1"/>
    <cellStyle name="Followed Hyperlink" xfId="7704" builtinId="9" hidden="1"/>
    <cellStyle name="Followed Hyperlink" xfId="7705" builtinId="9" hidden="1"/>
    <cellStyle name="Followed Hyperlink" xfId="7706" builtinId="9" hidden="1"/>
    <cellStyle name="Followed Hyperlink" xfId="7707" builtinId="9" hidden="1"/>
    <cellStyle name="Followed Hyperlink" xfId="7708" builtinId="9" hidden="1"/>
    <cellStyle name="Followed Hyperlink" xfId="7709" builtinId="9" hidden="1"/>
    <cellStyle name="Followed Hyperlink" xfId="7710" builtinId="9" hidden="1"/>
    <cellStyle name="Followed Hyperlink" xfId="7711" builtinId="9" hidden="1"/>
    <cellStyle name="Followed Hyperlink" xfId="7712" builtinId="9" hidden="1"/>
    <cellStyle name="Followed Hyperlink" xfId="7713" builtinId="9" hidden="1"/>
    <cellStyle name="Followed Hyperlink" xfId="7714" builtinId="9" hidden="1"/>
    <cellStyle name="Followed Hyperlink" xfId="7715" builtinId="9" hidden="1"/>
    <cellStyle name="Followed Hyperlink" xfId="7716" builtinId="9" hidden="1"/>
    <cellStyle name="Followed Hyperlink" xfId="7717" builtinId="9" hidden="1"/>
    <cellStyle name="Followed Hyperlink" xfId="7718" builtinId="9" hidden="1"/>
    <cellStyle name="Followed Hyperlink" xfId="7719" builtinId="9" hidden="1"/>
    <cellStyle name="Followed Hyperlink" xfId="7720" builtinId="9" hidden="1"/>
    <cellStyle name="Followed Hyperlink" xfId="7721" builtinId="9" hidden="1"/>
    <cellStyle name="Followed Hyperlink" xfId="7722" builtinId="9" hidden="1"/>
    <cellStyle name="Followed Hyperlink" xfId="7723" builtinId="9" hidden="1"/>
    <cellStyle name="Followed Hyperlink" xfId="7724" builtinId="9" hidden="1"/>
    <cellStyle name="Followed Hyperlink" xfId="7725" builtinId="9" hidden="1"/>
    <cellStyle name="Followed Hyperlink" xfId="7726" builtinId="9" hidden="1"/>
    <cellStyle name="Followed Hyperlink" xfId="7727" builtinId="9" hidden="1"/>
    <cellStyle name="Followed Hyperlink" xfId="7728" builtinId="9" hidden="1"/>
    <cellStyle name="Followed Hyperlink" xfId="7729" builtinId="9" hidden="1"/>
    <cellStyle name="Followed Hyperlink" xfId="7730" builtinId="9" hidden="1"/>
    <cellStyle name="Followed Hyperlink" xfId="7731" builtinId="9" hidden="1"/>
    <cellStyle name="Followed Hyperlink" xfId="7732" builtinId="9" hidden="1"/>
    <cellStyle name="Followed Hyperlink" xfId="7733" builtinId="9" hidden="1"/>
    <cellStyle name="Followed Hyperlink" xfId="7734" builtinId="9" hidden="1"/>
    <cellStyle name="Followed Hyperlink" xfId="7735" builtinId="9" hidden="1"/>
    <cellStyle name="Followed Hyperlink" xfId="7736" builtinId="9" hidden="1"/>
    <cellStyle name="Followed Hyperlink" xfId="7737" builtinId="9" hidden="1"/>
    <cellStyle name="Followed Hyperlink" xfId="7738" builtinId="9" hidden="1"/>
    <cellStyle name="Followed Hyperlink" xfId="7739" builtinId="9" hidden="1"/>
    <cellStyle name="Followed Hyperlink" xfId="7740" builtinId="9" hidden="1"/>
    <cellStyle name="Followed Hyperlink" xfId="7741" builtinId="9" hidden="1"/>
    <cellStyle name="Followed Hyperlink" xfId="7742" builtinId="9" hidden="1"/>
    <cellStyle name="Followed Hyperlink" xfId="7743" builtinId="9" hidden="1"/>
    <cellStyle name="Followed Hyperlink" xfId="7744" builtinId="9" hidden="1"/>
    <cellStyle name="Followed Hyperlink" xfId="7745" builtinId="9" hidden="1"/>
    <cellStyle name="Followed Hyperlink" xfId="7746" builtinId="9" hidden="1"/>
    <cellStyle name="Followed Hyperlink" xfId="7747" builtinId="9" hidden="1"/>
    <cellStyle name="Followed Hyperlink" xfId="7748" builtinId="9" hidden="1"/>
    <cellStyle name="Followed Hyperlink" xfId="7749" builtinId="9" hidden="1"/>
    <cellStyle name="Followed Hyperlink" xfId="7751" builtinId="9" hidden="1"/>
    <cellStyle name="Followed Hyperlink" xfId="7753" builtinId="9" hidden="1"/>
    <cellStyle name="Followed Hyperlink" xfId="7755" builtinId="9" hidden="1"/>
    <cellStyle name="Followed Hyperlink" xfId="7757" builtinId="9" hidden="1"/>
    <cellStyle name="Followed Hyperlink" xfId="7759" builtinId="9" hidden="1"/>
    <cellStyle name="Followed Hyperlink" xfId="7761" builtinId="9" hidden="1"/>
    <cellStyle name="Followed Hyperlink" xfId="7763" builtinId="9" hidden="1"/>
    <cellStyle name="Followed Hyperlink" xfId="7765"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914" builtinId="9" hidden="1"/>
    <cellStyle name="Followed Hyperlink" xfId="7915" builtinId="9" hidden="1"/>
    <cellStyle name="Followed Hyperlink" xfId="7916" builtinId="9" hidden="1"/>
    <cellStyle name="Followed Hyperlink" xfId="7917" builtinId="9" hidden="1"/>
    <cellStyle name="Followed Hyperlink" xfId="7918" builtinId="9" hidden="1"/>
    <cellStyle name="Followed Hyperlink" xfId="7919" builtinId="9" hidden="1"/>
    <cellStyle name="Followed Hyperlink" xfId="7920" builtinId="9" hidden="1"/>
    <cellStyle name="Followed Hyperlink" xfId="7921" builtinId="9" hidden="1"/>
    <cellStyle name="Followed Hyperlink" xfId="7922" builtinId="9" hidden="1"/>
    <cellStyle name="Followed Hyperlink" xfId="7923" builtinId="9" hidden="1"/>
    <cellStyle name="Followed Hyperlink" xfId="7924" builtinId="9" hidden="1"/>
    <cellStyle name="Followed Hyperlink" xfId="7925" builtinId="9" hidden="1"/>
    <cellStyle name="Followed Hyperlink" xfId="7926" builtinId="9" hidden="1"/>
    <cellStyle name="Followed Hyperlink" xfId="7927" builtinId="9" hidden="1"/>
    <cellStyle name="Followed Hyperlink" xfId="7928" builtinId="9" hidden="1"/>
    <cellStyle name="Followed Hyperlink" xfId="7929" builtinId="9" hidden="1"/>
    <cellStyle name="Followed Hyperlink" xfId="7930" builtinId="9" hidden="1"/>
    <cellStyle name="Followed Hyperlink" xfId="7931" builtinId="9" hidden="1"/>
    <cellStyle name="Followed Hyperlink" xfId="7932" builtinId="9" hidden="1"/>
    <cellStyle name="Followed Hyperlink" xfId="7933" builtinId="9" hidden="1"/>
    <cellStyle name="Followed Hyperlink" xfId="7934" builtinId="9" hidden="1"/>
    <cellStyle name="Followed Hyperlink" xfId="7935" builtinId="9" hidden="1"/>
    <cellStyle name="Followed Hyperlink" xfId="7936" builtinId="9" hidden="1"/>
    <cellStyle name="Followed Hyperlink" xfId="7937" builtinId="9" hidden="1"/>
    <cellStyle name="Followed Hyperlink" xfId="7938" builtinId="9" hidden="1"/>
    <cellStyle name="Followed Hyperlink" xfId="7939" builtinId="9" hidden="1"/>
    <cellStyle name="Followed Hyperlink" xfId="7940" builtinId="9" hidden="1"/>
    <cellStyle name="Followed Hyperlink" xfId="7941" builtinId="9" hidden="1"/>
    <cellStyle name="Followed Hyperlink" xfId="7942" builtinId="9" hidden="1"/>
    <cellStyle name="Followed Hyperlink" xfId="7943" builtinId="9" hidden="1"/>
    <cellStyle name="Followed Hyperlink" xfId="7944" builtinId="9" hidden="1"/>
    <cellStyle name="Followed Hyperlink" xfId="7945" builtinId="9" hidden="1"/>
    <cellStyle name="Followed Hyperlink" xfId="7946" builtinId="9" hidden="1"/>
    <cellStyle name="Followed Hyperlink" xfId="7947" builtinId="9" hidden="1"/>
    <cellStyle name="Followed Hyperlink" xfId="7948" builtinId="9" hidden="1"/>
    <cellStyle name="Followed Hyperlink" xfId="7949" builtinId="9" hidden="1"/>
    <cellStyle name="Followed Hyperlink" xfId="7950" builtinId="9" hidden="1"/>
    <cellStyle name="Followed Hyperlink" xfId="7951" builtinId="9" hidden="1"/>
    <cellStyle name="Followed Hyperlink" xfId="7952" builtinId="9" hidden="1"/>
    <cellStyle name="Followed Hyperlink" xfId="7953" builtinId="9" hidden="1"/>
    <cellStyle name="Followed Hyperlink" xfId="7954" builtinId="9" hidden="1"/>
    <cellStyle name="Followed Hyperlink" xfId="7955" builtinId="9" hidden="1"/>
    <cellStyle name="Followed Hyperlink" xfId="7956" builtinId="9" hidden="1"/>
    <cellStyle name="Followed Hyperlink" xfId="7957" builtinId="9" hidden="1"/>
    <cellStyle name="Followed Hyperlink" xfId="7958" builtinId="9" hidden="1"/>
    <cellStyle name="Followed Hyperlink" xfId="7959" builtinId="9" hidden="1"/>
    <cellStyle name="Followed Hyperlink" xfId="7960" builtinId="9" hidden="1"/>
    <cellStyle name="Followed Hyperlink" xfId="7961" builtinId="9" hidden="1"/>
    <cellStyle name="Followed Hyperlink" xfId="7962" builtinId="9" hidden="1"/>
    <cellStyle name="Followed Hyperlink" xfId="7963" builtinId="9" hidden="1"/>
    <cellStyle name="Followed Hyperlink" xfId="7964" builtinId="9" hidden="1"/>
    <cellStyle name="Followed Hyperlink" xfId="7965" builtinId="9" hidden="1"/>
    <cellStyle name="Followed Hyperlink" xfId="7966" builtinId="9" hidden="1"/>
    <cellStyle name="Followed Hyperlink" xfId="7967" builtinId="9" hidden="1"/>
    <cellStyle name="Followed Hyperlink" xfId="7968" builtinId="9" hidden="1"/>
    <cellStyle name="Followed Hyperlink" xfId="7969"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3760" builtinId="9" hidden="1"/>
    <cellStyle name="Followed Hyperlink" xfId="5434" builtinId="9" hidden="1"/>
    <cellStyle name="Followed Hyperlink" xfId="6986" builtinId="9" hidden="1"/>
    <cellStyle name="Followed Hyperlink" xfId="4509" builtinId="9" hidden="1"/>
    <cellStyle name="Followed Hyperlink" xfId="3992" builtinId="9" hidden="1"/>
    <cellStyle name="Followed Hyperlink" xfId="6287" builtinId="9" hidden="1"/>
    <cellStyle name="Followed Hyperlink" xfId="6043" builtinId="9" hidden="1"/>
    <cellStyle name="Followed Hyperlink" xfId="504" builtinId="9" hidden="1"/>
    <cellStyle name="Followed Hyperlink" xfId="6049" builtinId="9" hidden="1"/>
    <cellStyle name="Followed Hyperlink" xfId="4457" builtinId="9" hidden="1"/>
    <cellStyle name="Followed Hyperlink" xfId="7120" builtinId="9" hidden="1"/>
    <cellStyle name="Followed Hyperlink" xfId="6893" builtinId="9" hidden="1"/>
    <cellStyle name="Followed Hyperlink" xfId="5081" builtinId="9" hidden="1"/>
    <cellStyle name="Followed Hyperlink" xfId="6134" builtinId="9" hidden="1"/>
    <cellStyle name="Followed Hyperlink" xfId="5653" builtinId="9" hidden="1"/>
    <cellStyle name="Followed Hyperlink" xfId="4416" builtinId="9" hidden="1"/>
    <cellStyle name="Followed Hyperlink" xfId="4466" builtinId="9" hidden="1"/>
    <cellStyle name="Followed Hyperlink" xfId="5813" builtinId="9" hidden="1"/>
    <cellStyle name="Followed Hyperlink" xfId="6762" builtinId="9" hidden="1"/>
    <cellStyle name="Followed Hyperlink" xfId="5912" builtinId="9" hidden="1"/>
    <cellStyle name="Followed Hyperlink" xfId="5433" builtinId="9" hidden="1"/>
    <cellStyle name="Followed Hyperlink" xfId="4073" builtinId="9" hidden="1"/>
    <cellStyle name="Followed Hyperlink" xfId="4076" builtinId="9" hidden="1"/>
    <cellStyle name="Followed Hyperlink" xfId="3893" builtinId="9" hidden="1"/>
    <cellStyle name="Followed Hyperlink" xfId="3921" builtinId="9" hidden="1"/>
    <cellStyle name="Followed Hyperlink" xfId="4072" builtinId="9" hidden="1"/>
    <cellStyle name="Followed Hyperlink" xfId="6985" builtinId="9" hidden="1"/>
    <cellStyle name="Followed Hyperlink" xfId="4508" builtinId="9" hidden="1"/>
    <cellStyle name="Followed Hyperlink" xfId="3954" builtinId="9" hidden="1"/>
    <cellStyle name="Followed Hyperlink" xfId="3991" builtinId="9" hidden="1"/>
    <cellStyle name="Followed Hyperlink" xfId="6721" builtinId="9" hidden="1"/>
    <cellStyle name="Followed Hyperlink" xfId="5819" builtinId="9" hidden="1"/>
    <cellStyle name="Followed Hyperlink" xfId="5330" builtinId="9" hidden="1"/>
    <cellStyle name="Followed Hyperlink" xfId="6044" builtinId="9" hidden="1"/>
    <cellStyle name="Followed Hyperlink" xfId="4147"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77" builtinId="9" hidden="1"/>
    <cellStyle name="Followed Hyperlink" xfId="8078" builtinId="9" hidden="1"/>
    <cellStyle name="Followed Hyperlink" xfId="8079" builtinId="9" hidden="1"/>
    <cellStyle name="Followed Hyperlink" xfId="8080" builtinId="9" hidden="1"/>
    <cellStyle name="Followed Hyperlink" xfId="8081" builtinId="9" hidden="1"/>
    <cellStyle name="Followed Hyperlink" xfId="8082" builtinId="9" hidden="1"/>
    <cellStyle name="Followed Hyperlink" xfId="8083" builtinId="9" hidden="1"/>
    <cellStyle name="Followed Hyperlink" xfId="8084" builtinId="9" hidden="1"/>
    <cellStyle name="Followed Hyperlink" xfId="8085" builtinId="9" hidden="1"/>
    <cellStyle name="Followed Hyperlink" xfId="8086" builtinId="9" hidden="1"/>
    <cellStyle name="Followed Hyperlink" xfId="8087" builtinId="9" hidden="1"/>
    <cellStyle name="Followed Hyperlink" xfId="8088" builtinId="9" hidden="1"/>
    <cellStyle name="Followed Hyperlink" xfId="8089" builtinId="9" hidden="1"/>
    <cellStyle name="Followed Hyperlink" xfId="8090" builtinId="9" hidden="1"/>
    <cellStyle name="Followed Hyperlink" xfId="8091" builtinId="9" hidden="1"/>
    <cellStyle name="Followed Hyperlink" xfId="8092" builtinId="9" hidden="1"/>
    <cellStyle name="Followed Hyperlink" xfId="8093" builtinId="9" hidden="1"/>
    <cellStyle name="Followed Hyperlink" xfId="8094" builtinId="9" hidden="1"/>
    <cellStyle name="Followed Hyperlink" xfId="8095" builtinId="9" hidden="1"/>
    <cellStyle name="Followed Hyperlink" xfId="8096" builtinId="9" hidden="1"/>
    <cellStyle name="Followed Hyperlink" xfId="8097" builtinId="9" hidden="1"/>
    <cellStyle name="Followed Hyperlink" xfId="8098" builtinId="9" hidden="1"/>
    <cellStyle name="Followed Hyperlink" xfId="8099" builtinId="9" hidden="1"/>
    <cellStyle name="Followed Hyperlink" xfId="8100" builtinId="9" hidden="1"/>
    <cellStyle name="Followed Hyperlink" xfId="8101" builtinId="9" hidden="1"/>
    <cellStyle name="Followed Hyperlink" xfId="8102" builtinId="9" hidden="1"/>
    <cellStyle name="Followed Hyperlink" xfId="8103" builtinId="9" hidden="1"/>
    <cellStyle name="Followed Hyperlink" xfId="8104" builtinId="9" hidden="1"/>
    <cellStyle name="Followed Hyperlink" xfId="8105" builtinId="9" hidden="1"/>
    <cellStyle name="Followed Hyperlink" xfId="8106" builtinId="9" hidden="1"/>
    <cellStyle name="Followed Hyperlink" xfId="8107" builtinId="9" hidden="1"/>
    <cellStyle name="Followed Hyperlink" xfId="8108" builtinId="9" hidden="1"/>
    <cellStyle name="Followed Hyperlink" xfId="8109" builtinId="9" hidden="1"/>
    <cellStyle name="Followed Hyperlink" xfId="8110" builtinId="9" hidden="1"/>
    <cellStyle name="Followed Hyperlink" xfId="8111" builtinId="9" hidden="1"/>
    <cellStyle name="Followed Hyperlink" xfId="8112" builtinId="9" hidden="1"/>
    <cellStyle name="Followed Hyperlink" xfId="8113" builtinId="9" hidden="1"/>
    <cellStyle name="Followed Hyperlink" xfId="8114" builtinId="9" hidden="1"/>
    <cellStyle name="Followed Hyperlink" xfId="8115" builtinId="9" hidden="1"/>
    <cellStyle name="Followed Hyperlink" xfId="8116" builtinId="9" hidden="1"/>
    <cellStyle name="Followed Hyperlink" xfId="8117" builtinId="9" hidden="1"/>
    <cellStyle name="Followed Hyperlink" xfId="8118" builtinId="9" hidden="1"/>
    <cellStyle name="Followed Hyperlink" xfId="8119" builtinId="9" hidden="1"/>
    <cellStyle name="Followed Hyperlink" xfId="8120" builtinId="9" hidden="1"/>
    <cellStyle name="Followed Hyperlink" xfId="8121" builtinId="9" hidden="1"/>
    <cellStyle name="Followed Hyperlink" xfId="8122" builtinId="9" hidden="1"/>
    <cellStyle name="Followed Hyperlink" xfId="8123" builtinId="9" hidden="1"/>
    <cellStyle name="Followed Hyperlink" xfId="8124" builtinId="9" hidden="1"/>
    <cellStyle name="Followed Hyperlink" xfId="8125" builtinId="9" hidden="1"/>
    <cellStyle name="Followed Hyperlink" xfId="8126" builtinId="9" hidden="1"/>
    <cellStyle name="Followed Hyperlink" xfId="8127" builtinId="9" hidden="1"/>
    <cellStyle name="Followed Hyperlink" xfId="8128" builtinId="9" hidden="1"/>
    <cellStyle name="Followed Hyperlink" xfId="8129" builtinId="9" hidden="1"/>
    <cellStyle name="Followed Hyperlink" xfId="8130" builtinId="9" hidden="1"/>
    <cellStyle name="Followed Hyperlink" xfId="8131" builtinId="9" hidden="1"/>
    <cellStyle name="Followed Hyperlink" xfId="8132" builtinId="9" hidden="1"/>
    <cellStyle name="Followed Hyperlink" xfId="8133" builtinId="9" hidden="1"/>
    <cellStyle name="Followed Hyperlink" xfId="8134" builtinId="9" hidden="1"/>
    <cellStyle name="Followed Hyperlink" xfId="8135" builtinId="9" hidden="1"/>
    <cellStyle name="Followed Hyperlink" xfId="8136" builtinId="9" hidden="1"/>
    <cellStyle name="Followed Hyperlink" xfId="8137" builtinId="9" hidden="1"/>
    <cellStyle name="Followed Hyperlink" xfId="8138" builtinId="9" hidden="1"/>
    <cellStyle name="Followed Hyperlink" xfId="8139" builtinId="9" hidden="1"/>
    <cellStyle name="Followed Hyperlink" xfId="8140" builtinId="9" hidden="1"/>
    <cellStyle name="Followed Hyperlink" xfId="8141" builtinId="9" hidden="1"/>
    <cellStyle name="Followed Hyperlink" xfId="8142" builtinId="9" hidden="1"/>
    <cellStyle name="Followed Hyperlink" xfId="8143" builtinId="9" hidden="1"/>
    <cellStyle name="Followed Hyperlink" xfId="8144" builtinId="9" hidden="1"/>
    <cellStyle name="Followed Hyperlink" xfId="8145" builtinId="9" hidden="1"/>
    <cellStyle name="Followed Hyperlink" xfId="8147" builtinId="9" hidden="1"/>
    <cellStyle name="Followed Hyperlink" xfId="8149" builtinId="9" hidden="1"/>
    <cellStyle name="Followed Hyperlink" xfId="8151" builtinId="9" hidden="1"/>
    <cellStyle name="Followed Hyperlink" xfId="8153" builtinId="9" hidden="1"/>
    <cellStyle name="Followed Hyperlink" xfId="8155" builtinId="9" hidden="1"/>
    <cellStyle name="Followed Hyperlink" xfId="8157" builtinId="9" hidden="1"/>
    <cellStyle name="Followed Hyperlink" xfId="8159" builtinId="9" hidden="1"/>
    <cellStyle name="Followed Hyperlink" xfId="8161" builtinId="9" hidden="1"/>
    <cellStyle name="Followed Hyperlink" xfId="8163" builtinId="9" hidden="1"/>
    <cellStyle name="Followed Hyperlink" xfId="8165" builtinId="9" hidden="1"/>
    <cellStyle name="Followed Hyperlink" xfId="8167" builtinId="9" hidden="1"/>
    <cellStyle name="Followed Hyperlink" xfId="8169" builtinId="9" hidden="1"/>
    <cellStyle name="Followed Hyperlink" xfId="8171" builtinId="9" hidden="1"/>
    <cellStyle name="Followed Hyperlink" xfId="8173" builtinId="9" hidden="1"/>
    <cellStyle name="Followed Hyperlink" xfId="8175" builtinId="9" hidden="1"/>
    <cellStyle name="Followed Hyperlink" xfId="8177" builtinId="9" hidden="1"/>
    <cellStyle name="Followed Hyperlink" xfId="8179" builtinId="9" hidden="1"/>
    <cellStyle name="Followed Hyperlink" xfId="8181" builtinId="9" hidden="1"/>
    <cellStyle name="Followed Hyperlink" xfId="8183" builtinId="9" hidden="1"/>
    <cellStyle name="Followed Hyperlink" xfId="8185" builtinId="9" hidden="1"/>
    <cellStyle name="Followed Hyperlink" xfId="8187" builtinId="9" hidden="1"/>
    <cellStyle name="Followed Hyperlink" xfId="8193" builtinId="9" hidden="1"/>
    <cellStyle name="Followed Hyperlink" xfId="8195" builtinId="9" hidden="1"/>
    <cellStyle name="Followed Hyperlink" xfId="8197" builtinId="9" hidden="1"/>
    <cellStyle name="Followed Hyperlink" xfId="8199" builtinId="9" hidden="1"/>
    <cellStyle name="Followed Hyperlink" xfId="8201" builtinId="9" hidden="1"/>
    <cellStyle name="Followed Hyperlink" xfId="8203" builtinId="9" hidden="1"/>
    <cellStyle name="Followed Hyperlink" xfId="8205"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190"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365" builtinId="9" hidden="1"/>
    <cellStyle name="Followed Hyperlink" xfId="8367" builtinId="9" hidden="1"/>
    <cellStyle name="Followed Hyperlink" xfId="8369" builtinId="9" hidden="1"/>
    <cellStyle name="Followed Hyperlink" xfId="8371" builtinId="9" hidden="1"/>
    <cellStyle name="Followed Hyperlink" xfId="8373" builtinId="9" hidden="1"/>
    <cellStyle name="Followed Hyperlink" xfId="8375" builtinId="9" hidden="1"/>
    <cellStyle name="Followed Hyperlink" xfId="8377" builtinId="9" hidden="1"/>
    <cellStyle name="Followed Hyperlink" xfId="8379" builtinId="9" hidden="1"/>
    <cellStyle name="Followed Hyperlink" xfId="8381" builtinId="9" hidden="1"/>
    <cellStyle name="Followed Hyperlink" xfId="8383" builtinId="9" hidden="1"/>
    <cellStyle name="Followed Hyperlink" xfId="8385" builtinId="9" hidden="1"/>
    <cellStyle name="Followed Hyperlink" xfId="8387" builtinId="9" hidden="1"/>
    <cellStyle name="Followed Hyperlink" xfId="8389" builtinId="9" hidden="1"/>
    <cellStyle name="Followed Hyperlink" xfId="8391" builtinId="9" hidden="1"/>
    <cellStyle name="Followed Hyperlink" xfId="8393" builtinId="9" hidden="1"/>
    <cellStyle name="Followed Hyperlink" xfId="8395" builtinId="9" hidden="1"/>
    <cellStyle name="Followed Hyperlink" xfId="8397" builtinId="9" hidden="1"/>
    <cellStyle name="Followed Hyperlink" xfId="8399" builtinId="9" hidden="1"/>
    <cellStyle name="Followed Hyperlink" xfId="8401" builtinId="9" hidden="1"/>
    <cellStyle name="Followed Hyperlink" xfId="8403" builtinId="9" hidden="1"/>
    <cellStyle name="Followed Hyperlink" xfId="8405" builtinId="9" hidden="1"/>
    <cellStyle name="Followed Hyperlink" xfId="8407" builtinId="9" hidden="1"/>
    <cellStyle name="Followed Hyperlink" xfId="8409" builtinId="9" hidden="1"/>
    <cellStyle name="Followed Hyperlink" xfId="8411" builtinId="9" hidden="1"/>
    <cellStyle name="Followed Hyperlink" xfId="8413" builtinId="9" hidden="1"/>
    <cellStyle name="Followed Hyperlink" xfId="8415" builtinId="9" hidden="1"/>
    <cellStyle name="Followed Hyperlink" xfId="8417" builtinId="9" hidden="1"/>
    <cellStyle name="Followed Hyperlink" xfId="8419" builtinId="9" hidden="1"/>
    <cellStyle name="Followed Hyperlink" xfId="8421" builtinId="9" hidden="1"/>
    <cellStyle name="Followed Hyperlink" xfId="8423" builtinId="9" hidden="1"/>
    <cellStyle name="Followed Hyperlink" xfId="8425" builtinId="9" hidden="1"/>
    <cellStyle name="Followed Hyperlink" xfId="8427" builtinId="9" hidden="1"/>
    <cellStyle name="Followed Hyperlink" xfId="8429" builtinId="9" hidden="1"/>
    <cellStyle name="Followed Hyperlink" xfId="8431" builtinId="9" hidden="1"/>
    <cellStyle name="Followed Hyperlink" xfId="8433" builtinId="9" hidden="1"/>
    <cellStyle name="Followed Hyperlink" xfId="8435" builtinId="9" hidden="1"/>
    <cellStyle name="Followed Hyperlink" xfId="8437" builtinId="9" hidden="1"/>
    <cellStyle name="Followed Hyperlink" xfId="8439" builtinId="9" hidden="1"/>
    <cellStyle name="Followed Hyperlink" xfId="8441" builtinId="9" hidden="1"/>
    <cellStyle name="Followed Hyperlink" xfId="8443" builtinId="9" hidden="1"/>
    <cellStyle name="Followed Hyperlink" xfId="8445" builtinId="9" hidden="1"/>
    <cellStyle name="Followed Hyperlink" xfId="8447" builtinId="9" hidden="1"/>
    <cellStyle name="Followed Hyperlink" xfId="8449" builtinId="9" hidden="1"/>
    <cellStyle name="Followed Hyperlink" xfId="8451" builtinId="9" hidden="1"/>
    <cellStyle name="Followed Hyperlink" xfId="8453" builtinId="9" hidden="1"/>
    <cellStyle name="Followed Hyperlink" xfId="8455" builtinId="9" hidden="1"/>
    <cellStyle name="Followed Hyperlink" xfId="8457" builtinId="9" hidden="1"/>
    <cellStyle name="Followed Hyperlink" xfId="8459" builtinId="9" hidden="1"/>
    <cellStyle name="Followed Hyperlink" xfId="8461" builtinId="9" hidden="1"/>
    <cellStyle name="Followed Hyperlink" xfId="8463" builtinId="9" hidden="1"/>
    <cellStyle name="Followed Hyperlink" xfId="8518" builtinId="9" hidden="1"/>
    <cellStyle name="Followed Hyperlink" xfId="8519" builtinId="9" hidden="1"/>
    <cellStyle name="Followed Hyperlink" xfId="8520" builtinId="9" hidden="1"/>
    <cellStyle name="Followed Hyperlink" xfId="8521" builtinId="9" hidden="1"/>
    <cellStyle name="Followed Hyperlink" xfId="8522" builtinId="9" hidden="1"/>
    <cellStyle name="Followed Hyperlink" xfId="8523" builtinId="9" hidden="1"/>
    <cellStyle name="Followed Hyperlink" xfId="8524" builtinId="9" hidden="1"/>
    <cellStyle name="Followed Hyperlink" xfId="8526" builtinId="9" hidden="1"/>
    <cellStyle name="Followed Hyperlink" xfId="8537" builtinId="9" hidden="1"/>
    <cellStyle name="Followed Hyperlink" xfId="8539" builtinId="9" hidden="1"/>
    <cellStyle name="Followed Hyperlink" xfId="8541" builtinId="9" hidden="1"/>
    <cellStyle name="Followed Hyperlink" xfId="8543" builtinId="9" hidden="1"/>
    <cellStyle name="Followed Hyperlink" xfId="8545" builtinId="9" hidden="1"/>
    <cellStyle name="Followed Hyperlink" xfId="8547" builtinId="9" hidden="1"/>
    <cellStyle name="Followed Hyperlink" xfId="8549" builtinId="9" hidden="1"/>
    <cellStyle name="Followed Hyperlink" xfId="8551" builtinId="9" hidden="1"/>
    <cellStyle name="Followed Hyperlink" xfId="8553" builtinId="9" hidden="1"/>
    <cellStyle name="Followed Hyperlink" xfId="8555" builtinId="9" hidden="1"/>
    <cellStyle name="Followed Hyperlink" xfId="8557" builtinId="9" hidden="1"/>
    <cellStyle name="Followed Hyperlink" xfId="8559" builtinId="9" hidden="1"/>
    <cellStyle name="Followed Hyperlink" xfId="8561" builtinId="9" hidden="1"/>
    <cellStyle name="Followed Hyperlink" xfId="8563" builtinId="9" hidden="1"/>
    <cellStyle name="Followed Hyperlink" xfId="8565" builtinId="9" hidden="1"/>
    <cellStyle name="Followed Hyperlink" xfId="8567" builtinId="9" hidden="1"/>
    <cellStyle name="Followed Hyperlink" xfId="8569" builtinId="9" hidden="1"/>
    <cellStyle name="Followed Hyperlink" xfId="8571" builtinId="9" hidden="1"/>
    <cellStyle name="Followed Hyperlink" xfId="8573" builtinId="9" hidden="1"/>
    <cellStyle name="Followed Hyperlink" xfId="8575" builtinId="9" hidden="1"/>
    <cellStyle name="Followed Hyperlink" xfId="8577" builtinId="9" hidden="1"/>
    <cellStyle name="Followed Hyperlink" xfId="8579" builtinId="9" hidden="1"/>
    <cellStyle name="Followed Hyperlink" xfId="8581" builtinId="9" hidden="1"/>
    <cellStyle name="Followed Hyperlink" xfId="8583" builtinId="9" hidden="1"/>
    <cellStyle name="Followed Hyperlink" xfId="8585" builtinId="9" hidden="1"/>
    <cellStyle name="Followed Hyperlink" xfId="8587" builtinId="9" hidden="1"/>
    <cellStyle name="Followed Hyperlink" xfId="8589" builtinId="9" hidden="1"/>
    <cellStyle name="Followed Hyperlink" xfId="8591" builtinId="9" hidden="1"/>
    <cellStyle name="Followed Hyperlink" xfId="8593" builtinId="9" hidden="1"/>
    <cellStyle name="Followed Hyperlink" xfId="8595" builtinId="9" hidden="1"/>
    <cellStyle name="Followed Hyperlink" xfId="8597" builtinId="9" hidden="1"/>
    <cellStyle name="Followed Hyperlink" xfId="8599" builtinId="9" hidden="1"/>
    <cellStyle name="Followed Hyperlink" xfId="8601" builtinId="9" hidden="1"/>
    <cellStyle name="Followed Hyperlink" xfId="8603" builtinId="9" hidden="1"/>
    <cellStyle name="Followed Hyperlink" xfId="8605" builtinId="9" hidden="1"/>
    <cellStyle name="Followed Hyperlink" xfId="8607" builtinId="9" hidden="1"/>
    <cellStyle name="Followed Hyperlink" xfId="8609" builtinId="9" hidden="1"/>
    <cellStyle name="Followed Hyperlink" xfId="8611" builtinId="9" hidden="1"/>
    <cellStyle name="Followed Hyperlink" xfId="8613" builtinId="9" hidden="1"/>
    <cellStyle name="Followed Hyperlink" xfId="8615" builtinId="9" hidden="1"/>
    <cellStyle name="Followed Hyperlink" xfId="8617" builtinId="9" hidden="1"/>
    <cellStyle name="Followed Hyperlink" xfId="8619" builtinId="9" hidden="1"/>
    <cellStyle name="Followed Hyperlink" xfId="8621" builtinId="9" hidden="1"/>
    <cellStyle name="Followed Hyperlink" xfId="8623" builtinId="9" hidden="1"/>
    <cellStyle name="Followed Hyperlink" xfId="8625" builtinId="9" hidden="1"/>
    <cellStyle name="Followed Hyperlink" xfId="8627" builtinId="9" hidden="1"/>
    <cellStyle name="Followed Hyperlink" xfId="8629" builtinId="9" hidden="1"/>
    <cellStyle name="Followed Hyperlink" xfId="8631" builtinId="9" hidden="1"/>
    <cellStyle name="Followed Hyperlink" xfId="8633" builtinId="9" hidden="1"/>
    <cellStyle name="Followed Hyperlink" xfId="8635" builtinId="9" hidden="1"/>
    <cellStyle name="Followed Hyperlink" xfId="8637" builtinId="9" hidden="1"/>
    <cellStyle name="Followed Hyperlink" xfId="8639" builtinId="9" hidden="1"/>
    <cellStyle name="Followed Hyperlink" xfId="8641" builtinId="9" hidden="1"/>
    <cellStyle name="Followed Hyperlink" xfId="8643" builtinId="9" hidden="1"/>
    <cellStyle name="Followed Hyperlink" xfId="8645" builtinId="9" hidden="1"/>
    <cellStyle name="Followed Hyperlink" xfId="8647" builtinId="9" hidden="1"/>
    <cellStyle name="Followed Hyperlink" xfId="8649" builtinId="9" hidden="1"/>
    <cellStyle name="Followed Hyperlink" xfId="8651" builtinId="9" hidden="1"/>
    <cellStyle name="Followed Hyperlink" xfId="8653" builtinId="9" hidden="1"/>
    <cellStyle name="Followed Hyperlink" xfId="8655" builtinId="9" hidden="1"/>
    <cellStyle name="Followed Hyperlink" xfId="8657" builtinId="9" hidden="1"/>
    <cellStyle name="Followed Hyperlink" xfId="8677" builtinId="9" hidden="1"/>
    <cellStyle name="Followed Hyperlink" xfId="8678" builtinId="9" hidden="1"/>
    <cellStyle name="Followed Hyperlink" xfId="8679" builtinId="9" hidden="1"/>
    <cellStyle name="Followed Hyperlink" xfId="8680" builtinId="9" hidden="1"/>
    <cellStyle name="Followed Hyperlink" xfId="8681" builtinId="9" hidden="1"/>
    <cellStyle name="Followed Hyperlink" xfId="8682" builtinId="9" hidden="1"/>
    <cellStyle name="Followed Hyperlink" xfId="8683" builtinId="9" hidden="1"/>
    <cellStyle name="Followed Hyperlink" xfId="8684" builtinId="9" hidden="1"/>
    <cellStyle name="Followed Hyperlink" xfId="8685" builtinId="9" hidden="1"/>
    <cellStyle name="Followed Hyperlink" xfId="8686" builtinId="9" hidden="1"/>
    <cellStyle name="Followed Hyperlink" xfId="8687" builtinId="9" hidden="1"/>
    <cellStyle name="Followed Hyperlink" xfId="8688" builtinId="9" hidden="1"/>
    <cellStyle name="Followed Hyperlink" xfId="8689" builtinId="9" hidden="1"/>
    <cellStyle name="Followed Hyperlink" xfId="8690" builtinId="9" hidden="1"/>
    <cellStyle name="Followed Hyperlink" xfId="8691" builtinId="9" hidden="1"/>
    <cellStyle name="Followed Hyperlink" xfId="8692" builtinId="9" hidden="1"/>
    <cellStyle name="Followed Hyperlink" xfId="8693" builtinId="9" hidden="1"/>
    <cellStyle name="Followed Hyperlink" xfId="8694" builtinId="9" hidden="1"/>
    <cellStyle name="Followed Hyperlink" xfId="8695" builtinId="9" hidden="1"/>
    <cellStyle name="Followed Hyperlink" xfId="8696" builtinId="9" hidden="1"/>
    <cellStyle name="Followed Hyperlink" xfId="8697" builtinId="9" hidden="1"/>
    <cellStyle name="Followed Hyperlink" xfId="8698" builtinId="9" hidden="1"/>
    <cellStyle name="Followed Hyperlink" xfId="8699" builtinId="9" hidden="1"/>
    <cellStyle name="Followed Hyperlink" xfId="8700" builtinId="9" hidden="1"/>
    <cellStyle name="Followed Hyperlink" xfId="8701" builtinId="9" hidden="1"/>
    <cellStyle name="Followed Hyperlink" xfId="8702" builtinId="9" hidden="1"/>
    <cellStyle name="Followed Hyperlink" xfId="8703" builtinId="9" hidden="1"/>
    <cellStyle name="Followed Hyperlink" xfId="8704" builtinId="9" hidden="1"/>
    <cellStyle name="Followed Hyperlink" xfId="8705" builtinId="9" hidden="1"/>
    <cellStyle name="Followed Hyperlink" xfId="8706" builtinId="9" hidden="1"/>
    <cellStyle name="Followed Hyperlink" xfId="8707" builtinId="9" hidden="1"/>
    <cellStyle name="Followed Hyperlink" xfId="8708" builtinId="9" hidden="1"/>
    <cellStyle name="Followed Hyperlink" xfId="8709" builtinId="9" hidden="1"/>
    <cellStyle name="Followed Hyperlink" xfId="8710" builtinId="9" hidden="1"/>
    <cellStyle name="Followed Hyperlink" xfId="8711"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51" builtinId="9" hidden="1"/>
    <cellStyle name="Followed Hyperlink" xfId="8753" builtinId="9" hidden="1"/>
    <cellStyle name="Followed Hyperlink" xfId="8755" builtinId="9" hidden="1"/>
    <cellStyle name="Followed Hyperlink" xfId="8757" builtinId="9" hidden="1"/>
    <cellStyle name="Followed Hyperlink" xfId="8759" builtinId="9" hidden="1"/>
    <cellStyle name="Followed Hyperlink" xfId="8761" builtinId="9" hidden="1"/>
    <cellStyle name="Followed Hyperlink" xfId="8763" builtinId="9" hidden="1"/>
    <cellStyle name="Followed Hyperlink" xfId="8765"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1" builtinId="9" hidden="1"/>
    <cellStyle name="Followed Hyperlink" xfId="8892" builtinId="9" hidden="1"/>
    <cellStyle name="Followed Hyperlink" xfId="8893" builtinId="9" hidden="1"/>
    <cellStyle name="Followed Hyperlink" xfId="8894" builtinId="9" hidden="1"/>
    <cellStyle name="Followed Hyperlink" xfId="8895" builtinId="9" hidden="1"/>
    <cellStyle name="Followed Hyperlink" xfId="8896" builtinId="9" hidden="1"/>
    <cellStyle name="Followed Hyperlink" xfId="8897" builtinId="9" hidden="1"/>
    <cellStyle name="Followed Hyperlink" xfId="8898" builtinId="9" hidden="1"/>
    <cellStyle name="Followed Hyperlink" xfId="8899" builtinId="9" hidden="1"/>
    <cellStyle name="Followed Hyperlink" xfId="8900" builtinId="9" hidden="1"/>
    <cellStyle name="Followed Hyperlink" xfId="8901" builtinId="9" hidden="1"/>
    <cellStyle name="Followed Hyperlink" xfId="8902" builtinId="9" hidden="1"/>
    <cellStyle name="Followed Hyperlink" xfId="8903" builtinId="9" hidden="1"/>
    <cellStyle name="Followed Hyperlink" xfId="8904" builtinId="9" hidden="1"/>
    <cellStyle name="Followed Hyperlink" xfId="8905" builtinId="9" hidden="1"/>
    <cellStyle name="Followed Hyperlink" xfId="8906" builtinId="9" hidden="1"/>
    <cellStyle name="Followed Hyperlink" xfId="8907" builtinId="9" hidden="1"/>
    <cellStyle name="Followed Hyperlink" xfId="8908" builtinId="9" hidden="1"/>
    <cellStyle name="Followed Hyperlink" xfId="8909" builtinId="9" hidden="1"/>
    <cellStyle name="Followed Hyperlink" xfId="8910" builtinId="9" hidden="1"/>
    <cellStyle name="Followed Hyperlink" xfId="8911" builtinId="9" hidden="1"/>
    <cellStyle name="Followed Hyperlink" xfId="8912" builtinId="9" hidden="1"/>
    <cellStyle name="Followed Hyperlink" xfId="8913" builtinId="9" hidden="1"/>
    <cellStyle name="Followed Hyperlink" xfId="8914" builtinId="9" hidden="1"/>
    <cellStyle name="Followed Hyperlink" xfId="8915" builtinId="9" hidden="1"/>
    <cellStyle name="Followed Hyperlink" xfId="8916" builtinId="9" hidden="1"/>
    <cellStyle name="Followed Hyperlink" xfId="8917" builtinId="9" hidden="1"/>
    <cellStyle name="Followed Hyperlink" xfId="8918" builtinId="9" hidden="1"/>
    <cellStyle name="Followed Hyperlink" xfId="8919" builtinId="9" hidden="1"/>
    <cellStyle name="Followed Hyperlink" xfId="8920" builtinId="9" hidden="1"/>
    <cellStyle name="Followed Hyperlink" xfId="8921" builtinId="9" hidden="1"/>
    <cellStyle name="Followed Hyperlink" xfId="8922" builtinId="9" hidden="1"/>
    <cellStyle name="Followed Hyperlink" xfId="8923" builtinId="9" hidden="1"/>
    <cellStyle name="Followed Hyperlink" xfId="8924"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505" builtinId="9" hidden="1"/>
    <cellStyle name="Followed Hyperlink" xfId="8507" builtinId="9" hidden="1"/>
    <cellStyle name="Followed Hyperlink" xfId="8509" builtinId="9" hidden="1"/>
    <cellStyle name="Followed Hyperlink" xfId="8464" builtinId="9" hidden="1"/>
    <cellStyle name="Followed Hyperlink" xfId="8658" builtinId="9" hidden="1"/>
    <cellStyle name="Followed Hyperlink" xfId="8515" builtinId="9" hidden="1"/>
    <cellStyle name="Followed Hyperlink" xfId="8959" builtinId="9" hidden="1"/>
    <cellStyle name="Followed Hyperlink" xfId="8961" builtinId="9" hidden="1"/>
    <cellStyle name="Followed Hyperlink" xfId="8971" builtinId="9" hidden="1"/>
    <cellStyle name="Followed Hyperlink" xfId="8973" builtinId="9" hidden="1"/>
    <cellStyle name="Followed Hyperlink" xfId="8975" builtinId="9" hidden="1"/>
    <cellStyle name="Followed Hyperlink" xfId="8977" builtinId="9" hidden="1"/>
    <cellStyle name="Followed Hyperlink" xfId="8979" builtinId="9" hidden="1"/>
    <cellStyle name="Followed Hyperlink" xfId="8981" builtinId="9" hidden="1"/>
    <cellStyle name="Followed Hyperlink" xfId="8983" builtinId="9" hidden="1"/>
    <cellStyle name="Followed Hyperlink" xfId="8985" builtinId="9" hidden="1"/>
    <cellStyle name="Followed Hyperlink" xfId="8987" builtinId="9" hidden="1"/>
    <cellStyle name="Followed Hyperlink" xfId="8989" builtinId="9" hidden="1"/>
    <cellStyle name="Followed Hyperlink" xfId="8991" builtinId="9" hidden="1"/>
    <cellStyle name="Followed Hyperlink" xfId="8993" builtinId="9" hidden="1"/>
    <cellStyle name="Followed Hyperlink" xfId="8995" builtinId="9" hidden="1"/>
    <cellStyle name="Followed Hyperlink" xfId="8997" builtinId="9" hidden="1"/>
    <cellStyle name="Followed Hyperlink" xfId="8999" builtinId="9" hidden="1"/>
    <cellStyle name="Followed Hyperlink" xfId="9001" builtinId="9" hidden="1"/>
    <cellStyle name="Followed Hyperlink" xfId="9003" builtinId="9" hidden="1"/>
    <cellStyle name="Followed Hyperlink" xfId="9005" builtinId="9" hidden="1"/>
    <cellStyle name="Followed Hyperlink" xfId="9007" builtinId="9" hidden="1"/>
    <cellStyle name="Followed Hyperlink" xfId="9009" builtinId="9" hidden="1"/>
    <cellStyle name="Followed Hyperlink" xfId="9011" builtinId="9" hidden="1"/>
    <cellStyle name="Followed Hyperlink" xfId="9013" builtinId="9" hidden="1"/>
    <cellStyle name="Followed Hyperlink" xfId="9015" builtinId="9" hidden="1"/>
    <cellStyle name="Followed Hyperlink" xfId="9017" builtinId="9" hidden="1"/>
    <cellStyle name="Followed Hyperlink" xfId="9019" builtinId="9" hidden="1"/>
    <cellStyle name="Followed Hyperlink" xfId="9021" builtinId="9" hidden="1"/>
    <cellStyle name="Followed Hyperlink" xfId="9023" builtinId="9" hidden="1"/>
    <cellStyle name="Followed Hyperlink" xfId="9025" builtinId="9" hidden="1"/>
    <cellStyle name="Followed Hyperlink" xfId="9027" builtinId="9" hidden="1"/>
    <cellStyle name="Followed Hyperlink" xfId="9029" builtinId="9" hidden="1"/>
    <cellStyle name="Followed Hyperlink" xfId="9031" builtinId="9" hidden="1"/>
    <cellStyle name="Followed Hyperlink" xfId="9033" builtinId="9" hidden="1"/>
    <cellStyle name="Followed Hyperlink" xfId="9035" builtinId="9" hidden="1"/>
    <cellStyle name="Followed Hyperlink" xfId="9037" builtinId="9" hidden="1"/>
    <cellStyle name="Followed Hyperlink" xfId="9039" builtinId="9" hidden="1"/>
    <cellStyle name="Followed Hyperlink" xfId="9041" builtinId="9" hidden="1"/>
    <cellStyle name="Followed Hyperlink" xfId="9043" builtinId="9" hidden="1"/>
    <cellStyle name="Followed Hyperlink" xfId="9045" builtinId="9" hidden="1"/>
    <cellStyle name="Followed Hyperlink" xfId="9047" builtinId="9" hidden="1"/>
    <cellStyle name="Followed Hyperlink" xfId="9049" builtinId="9" hidden="1"/>
    <cellStyle name="Followed Hyperlink" xfId="9051" builtinId="9" hidden="1"/>
    <cellStyle name="Followed Hyperlink" xfId="9053" builtinId="9" hidden="1"/>
    <cellStyle name="Followed Hyperlink" xfId="9055" builtinId="9" hidden="1"/>
    <cellStyle name="Followed Hyperlink" xfId="9057" builtinId="9" hidden="1"/>
    <cellStyle name="Followed Hyperlink" xfId="9059" builtinId="9" hidden="1"/>
    <cellStyle name="Followed Hyperlink" xfId="9061" builtinId="9" hidden="1"/>
    <cellStyle name="Followed Hyperlink" xfId="9063" builtinId="9" hidden="1"/>
    <cellStyle name="Followed Hyperlink" xfId="9065" builtinId="9" hidden="1"/>
    <cellStyle name="Followed Hyperlink" xfId="9067" builtinId="9" hidden="1"/>
    <cellStyle name="Followed Hyperlink" xfId="9069" builtinId="9" hidden="1"/>
    <cellStyle name="Followed Hyperlink" xfId="9071" builtinId="9" hidden="1"/>
    <cellStyle name="Followed Hyperlink" xfId="9073" builtinId="9" hidden="1"/>
    <cellStyle name="Followed Hyperlink" xfId="9075" builtinId="9" hidden="1"/>
    <cellStyle name="Followed Hyperlink" xfId="9077" builtinId="9" hidden="1"/>
    <cellStyle name="Followed Hyperlink" xfId="9079" builtinId="9" hidden="1"/>
    <cellStyle name="Followed Hyperlink" xfId="9081" builtinId="9" hidden="1"/>
    <cellStyle name="Followed Hyperlink" xfId="9083" builtinId="9" hidden="1"/>
    <cellStyle name="Followed Hyperlink" xfId="9085" builtinId="9" hidden="1"/>
    <cellStyle name="Followed Hyperlink" xfId="9087" builtinId="9" hidden="1"/>
    <cellStyle name="Followed Hyperlink" xfId="9089" builtinId="9" hidden="1"/>
    <cellStyle name="Followed Hyperlink" xfId="9091" builtinId="9" hidden="1"/>
    <cellStyle name="Followed Hyperlink" xfId="9105" builtinId="9" hidden="1"/>
    <cellStyle name="Followed Hyperlink" xfId="9106" builtinId="9" hidden="1"/>
    <cellStyle name="Followed Hyperlink" xfId="9107" builtinId="9" hidden="1"/>
    <cellStyle name="Followed Hyperlink" xfId="9108" builtinId="9" hidden="1"/>
    <cellStyle name="Followed Hyperlink" xfId="9109" builtinId="9" hidden="1"/>
    <cellStyle name="Followed Hyperlink" xfId="9110" builtinId="9" hidden="1"/>
    <cellStyle name="Followed Hyperlink" xfId="9111" builtinId="9" hidden="1"/>
    <cellStyle name="Followed Hyperlink" xfId="9112" builtinId="9" hidden="1"/>
    <cellStyle name="Followed Hyperlink" xfId="9113" builtinId="9" hidden="1"/>
    <cellStyle name="Followed Hyperlink" xfId="9114" builtinId="9" hidden="1"/>
    <cellStyle name="Followed Hyperlink" xfId="9115" builtinId="9" hidden="1"/>
    <cellStyle name="Followed Hyperlink" xfId="9116" builtinId="9" hidden="1"/>
    <cellStyle name="Followed Hyperlink" xfId="9117" builtinId="9" hidden="1"/>
    <cellStyle name="Followed Hyperlink" xfId="9118" builtinId="9" hidden="1"/>
    <cellStyle name="Followed Hyperlink" xfId="9119" builtinId="9" hidden="1"/>
    <cellStyle name="Followed Hyperlink" xfId="9120" builtinId="9" hidden="1"/>
    <cellStyle name="Followed Hyperlink" xfId="9121" builtinId="9" hidden="1"/>
    <cellStyle name="Followed Hyperlink" xfId="9122" builtinId="9" hidden="1"/>
    <cellStyle name="Followed Hyperlink" xfId="9123" builtinId="9" hidden="1"/>
    <cellStyle name="Followed Hyperlink" xfId="9124" builtinId="9" hidden="1"/>
    <cellStyle name="Followed Hyperlink" xfId="9125" builtinId="9" hidden="1"/>
    <cellStyle name="Followed Hyperlink" xfId="9126" builtinId="9" hidden="1"/>
    <cellStyle name="Followed Hyperlink" xfId="9127" builtinId="9" hidden="1"/>
    <cellStyle name="Followed Hyperlink" xfId="9128" builtinId="9" hidden="1"/>
    <cellStyle name="Followed Hyperlink" xfId="9129" builtinId="9" hidden="1"/>
    <cellStyle name="Followed Hyperlink" xfId="9130" builtinId="9" hidden="1"/>
    <cellStyle name="Followed Hyperlink" xfId="9131" builtinId="9" hidden="1"/>
    <cellStyle name="Followed Hyperlink" xfId="9132" builtinId="9" hidden="1"/>
    <cellStyle name="Followed Hyperlink" xfId="9133" builtinId="9" hidden="1"/>
    <cellStyle name="Followed Hyperlink" xfId="9134" builtinId="9" hidden="1"/>
    <cellStyle name="Followed Hyperlink" xfId="9135" builtinId="9" hidden="1"/>
    <cellStyle name="Followed Hyperlink" xfId="9136" builtinId="9" hidden="1"/>
    <cellStyle name="Followed Hyperlink" xfId="9137" builtinId="9" hidden="1"/>
    <cellStyle name="Followed Hyperlink" xfId="9138" builtinId="9" hidden="1"/>
    <cellStyle name="Followed Hyperlink" xfId="9139" builtinId="9" hidden="1"/>
    <cellStyle name="Followed Hyperlink" xfId="9140" builtinId="9" hidden="1"/>
    <cellStyle name="Followed Hyperlink" xfId="9141" builtinId="9" hidden="1"/>
    <cellStyle name="Followed Hyperlink" xfId="9142" builtinId="9" hidden="1"/>
    <cellStyle name="Followed Hyperlink" xfId="9143" builtinId="9" hidden="1"/>
    <cellStyle name="Followed Hyperlink" xfId="9144" builtinId="9" hidden="1"/>
    <cellStyle name="Followed Hyperlink" xfId="9145" builtinId="9" hidden="1"/>
    <cellStyle name="Followed Hyperlink" xfId="9146" builtinId="9" hidden="1"/>
    <cellStyle name="Followed Hyperlink" xfId="9147" builtinId="9" hidden="1"/>
    <cellStyle name="Followed Hyperlink" xfId="9148" builtinId="9" hidden="1"/>
    <cellStyle name="Followed Hyperlink" xfId="9149" builtinId="9" hidden="1"/>
    <cellStyle name="Followed Hyperlink" xfId="9150" builtinId="9" hidden="1"/>
    <cellStyle name="Followed Hyperlink" xfId="9151" builtinId="9" hidden="1"/>
    <cellStyle name="Followed Hyperlink" xfId="9152" builtinId="9" hidden="1"/>
    <cellStyle name="Followed Hyperlink" xfId="9153" builtinId="9" hidden="1"/>
    <cellStyle name="Followed Hyperlink" xfId="9154" builtinId="9" hidden="1"/>
    <cellStyle name="Followed Hyperlink" xfId="9155" builtinId="9" hidden="1"/>
    <cellStyle name="Followed Hyperlink" xfId="9156" builtinId="9" hidden="1"/>
    <cellStyle name="Followed Hyperlink" xfId="9157"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85" builtinId="9" hidden="1"/>
    <cellStyle name="Followed Hyperlink" xfId="9187" builtinId="9" hidden="1"/>
    <cellStyle name="Followed Hyperlink" xfId="9189" builtinId="9" hidden="1"/>
    <cellStyle name="Followed Hyperlink" xfId="9191" builtinId="9" hidden="1"/>
    <cellStyle name="Followed Hyperlink" xfId="9193" builtinId="9" hidden="1"/>
    <cellStyle name="Followed Hyperlink" xfId="9195" builtinId="9" hidden="1"/>
    <cellStyle name="Followed Hyperlink" xfId="9197" builtinId="9" hidden="1"/>
    <cellStyle name="Followed Hyperlink" xfId="9199" builtinId="9" hidden="1"/>
    <cellStyle name="Followed Hyperlink" xfId="9209" builtinId="9" hidden="1"/>
    <cellStyle name="Followed Hyperlink" xfId="9211" builtinId="9" hidden="1"/>
    <cellStyle name="Followed Hyperlink" xfId="9213" builtinId="9" hidden="1"/>
    <cellStyle name="Followed Hyperlink" xfId="9215" builtinId="9" hidden="1"/>
    <cellStyle name="Followed Hyperlink" xfId="9217" builtinId="9" hidden="1"/>
    <cellStyle name="Followed Hyperlink" xfId="9219" builtinId="9" hidden="1"/>
    <cellStyle name="Followed Hyperlink" xfId="9221" builtinId="9" hidden="1"/>
    <cellStyle name="Followed Hyperlink" xfId="9223" builtinId="9" hidden="1"/>
    <cellStyle name="Followed Hyperlink" xfId="9225" builtinId="9" hidden="1"/>
    <cellStyle name="Followed Hyperlink" xfId="9227" builtinId="9" hidden="1"/>
    <cellStyle name="Followed Hyperlink" xfId="9229" builtinId="9" hidden="1"/>
    <cellStyle name="Followed Hyperlink" xfId="9231" builtinId="9" hidden="1"/>
    <cellStyle name="Followed Hyperlink" xfId="9233" builtinId="9" hidden="1"/>
    <cellStyle name="Followed Hyperlink" xfId="9235" builtinId="9" hidden="1"/>
    <cellStyle name="Followed Hyperlink" xfId="9237" builtinId="9" hidden="1"/>
    <cellStyle name="Followed Hyperlink" xfId="9239" builtinId="9" hidden="1"/>
    <cellStyle name="Followed Hyperlink" xfId="9241" builtinId="9" hidden="1"/>
    <cellStyle name="Followed Hyperlink" xfId="9243" builtinId="9" hidden="1"/>
    <cellStyle name="Followed Hyperlink" xfId="9245" builtinId="9" hidden="1"/>
    <cellStyle name="Followed Hyperlink" xfId="9247" builtinId="9" hidden="1"/>
    <cellStyle name="Followed Hyperlink" xfId="9249" builtinId="9" hidden="1"/>
    <cellStyle name="Followed Hyperlink" xfId="9251" builtinId="9" hidden="1"/>
    <cellStyle name="Followed Hyperlink" xfId="9253" builtinId="9" hidden="1"/>
    <cellStyle name="Followed Hyperlink" xfId="9255" builtinId="9" hidden="1"/>
    <cellStyle name="Followed Hyperlink" xfId="9257" builtinId="9" hidden="1"/>
    <cellStyle name="Followed Hyperlink" xfId="9259" builtinId="9" hidden="1"/>
    <cellStyle name="Followed Hyperlink" xfId="9261" builtinId="9" hidden="1"/>
    <cellStyle name="Followed Hyperlink" xfId="9263" builtinId="9" hidden="1"/>
    <cellStyle name="Followed Hyperlink" xfId="9265" builtinId="9" hidden="1"/>
    <cellStyle name="Followed Hyperlink" xfId="9267" builtinId="9" hidden="1"/>
    <cellStyle name="Followed Hyperlink" xfId="9269" builtinId="9" hidden="1"/>
    <cellStyle name="Followed Hyperlink" xfId="9271" builtinId="9" hidden="1"/>
    <cellStyle name="Followed Hyperlink" xfId="9273" builtinId="9" hidden="1"/>
    <cellStyle name="Followed Hyperlink" xfId="9275" builtinId="9" hidden="1"/>
    <cellStyle name="Followed Hyperlink" xfId="9277" builtinId="9" hidden="1"/>
    <cellStyle name="Followed Hyperlink" xfId="9279" builtinId="9" hidden="1"/>
    <cellStyle name="Followed Hyperlink" xfId="9281" builtinId="9" hidden="1"/>
    <cellStyle name="Followed Hyperlink" xfId="9283" builtinId="9" hidden="1"/>
    <cellStyle name="Followed Hyperlink" xfId="9285" builtinId="9" hidden="1"/>
    <cellStyle name="Followed Hyperlink" xfId="9287" builtinId="9" hidden="1"/>
    <cellStyle name="Followed Hyperlink" xfId="9289" builtinId="9" hidden="1"/>
    <cellStyle name="Followed Hyperlink" xfId="9291" builtinId="9" hidden="1"/>
    <cellStyle name="Followed Hyperlink" xfId="9293" builtinId="9" hidden="1"/>
    <cellStyle name="Followed Hyperlink" xfId="9295" builtinId="9" hidden="1"/>
    <cellStyle name="Followed Hyperlink" xfId="9297" builtinId="9" hidden="1"/>
    <cellStyle name="Followed Hyperlink" xfId="9299" builtinId="9" hidden="1"/>
    <cellStyle name="Followed Hyperlink" xfId="9301" builtinId="9" hidden="1"/>
    <cellStyle name="Followed Hyperlink" xfId="9303" builtinId="9" hidden="1"/>
    <cellStyle name="Followed Hyperlink" xfId="9305" builtinId="9" hidden="1"/>
    <cellStyle name="Followed Hyperlink" xfId="9307" builtinId="9" hidden="1"/>
    <cellStyle name="Followed Hyperlink" xfId="9309" builtinId="9" hidden="1"/>
    <cellStyle name="Followed Hyperlink" xfId="9311" builtinId="9" hidden="1"/>
    <cellStyle name="Followed Hyperlink" xfId="9313" builtinId="9" hidden="1"/>
    <cellStyle name="Followed Hyperlink" xfId="9315" builtinId="9" hidden="1"/>
    <cellStyle name="Followed Hyperlink" xfId="9317" builtinId="9" hidden="1"/>
    <cellStyle name="Followed Hyperlink" xfId="9319" builtinId="9" hidden="1"/>
    <cellStyle name="Followed Hyperlink" xfId="9321" builtinId="9" hidden="1"/>
    <cellStyle name="Followed Hyperlink" xfId="9323" builtinId="9" hidden="1"/>
    <cellStyle name="Followed Hyperlink" xfId="9325" builtinId="9" hidden="1"/>
    <cellStyle name="Followed Hyperlink" xfId="9327" builtinId="9" hidden="1"/>
    <cellStyle name="Followed Hyperlink" xfId="9329" builtinId="9" hidden="1"/>
    <cellStyle name="Followed Hyperlink" xfId="9344" builtinId="9" hidden="1"/>
    <cellStyle name="Followed Hyperlink" xfId="9345" builtinId="9" hidden="1"/>
    <cellStyle name="Followed Hyperlink" xfId="9346" builtinId="9" hidden="1"/>
    <cellStyle name="Followed Hyperlink" xfId="9347" builtinId="9" hidden="1"/>
    <cellStyle name="Followed Hyperlink" xfId="9348" builtinId="9" hidden="1"/>
    <cellStyle name="Followed Hyperlink" xfId="9349" builtinId="9" hidden="1"/>
    <cellStyle name="Followed Hyperlink" xfId="9350" builtinId="9" hidden="1"/>
    <cellStyle name="Followed Hyperlink" xfId="9351" builtinId="9" hidden="1"/>
    <cellStyle name="Followed Hyperlink" xfId="9352" builtinId="9" hidden="1"/>
    <cellStyle name="Followed Hyperlink" xfId="9353" builtinId="9" hidden="1"/>
    <cellStyle name="Followed Hyperlink" xfId="9354" builtinId="9" hidden="1"/>
    <cellStyle name="Followed Hyperlink" xfId="9355" builtinId="9" hidden="1"/>
    <cellStyle name="Followed Hyperlink" xfId="9356" builtinId="9" hidden="1"/>
    <cellStyle name="Followed Hyperlink" xfId="9357" builtinId="9" hidden="1"/>
    <cellStyle name="Followed Hyperlink" xfId="9358" builtinId="9" hidden="1"/>
    <cellStyle name="Followed Hyperlink" xfId="9359" builtinId="9" hidden="1"/>
    <cellStyle name="Followed Hyperlink" xfId="9360" builtinId="9" hidden="1"/>
    <cellStyle name="Followed Hyperlink" xfId="9361" builtinId="9" hidden="1"/>
    <cellStyle name="Followed Hyperlink" xfId="9362" builtinId="9" hidden="1"/>
    <cellStyle name="Followed Hyperlink" xfId="9363" builtinId="9" hidden="1"/>
    <cellStyle name="Followed Hyperlink" xfId="9364" builtinId="9" hidden="1"/>
    <cellStyle name="Followed Hyperlink" xfId="9365" builtinId="9" hidden="1"/>
    <cellStyle name="Followed Hyperlink" xfId="9366" builtinId="9" hidden="1"/>
    <cellStyle name="Followed Hyperlink" xfId="9367" builtinId="9" hidden="1"/>
    <cellStyle name="Followed Hyperlink" xfId="9368" builtinId="9" hidden="1"/>
    <cellStyle name="Followed Hyperlink" xfId="9369" builtinId="9" hidden="1"/>
    <cellStyle name="Followed Hyperlink" xfId="9370" builtinId="9" hidden="1"/>
    <cellStyle name="Followed Hyperlink" xfId="9371" builtinId="9" hidden="1"/>
    <cellStyle name="Followed Hyperlink" xfId="9372" builtinId="9" hidden="1"/>
    <cellStyle name="Followed Hyperlink" xfId="9373" builtinId="9" hidden="1"/>
    <cellStyle name="Followed Hyperlink" xfId="9374" builtinId="9" hidden="1"/>
    <cellStyle name="Followed Hyperlink" xfId="9375" builtinId="9" hidden="1"/>
    <cellStyle name="Followed Hyperlink" xfId="9376" builtinId="9" hidden="1"/>
    <cellStyle name="Followed Hyperlink" xfId="9377" builtinId="9" hidden="1"/>
    <cellStyle name="Followed Hyperlink" xfId="9378" builtinId="9" hidden="1"/>
    <cellStyle name="Followed Hyperlink" xfId="9379" builtinId="9" hidden="1"/>
    <cellStyle name="Followed Hyperlink" xfId="9380" builtinId="9" hidden="1"/>
    <cellStyle name="Followed Hyperlink" xfId="9381" builtinId="9" hidden="1"/>
    <cellStyle name="Followed Hyperlink" xfId="9382" builtinId="9" hidden="1"/>
    <cellStyle name="Followed Hyperlink" xfId="9383" builtinId="9" hidden="1"/>
    <cellStyle name="Followed Hyperlink" xfId="9384" builtinId="9" hidden="1"/>
    <cellStyle name="Followed Hyperlink" xfId="9385" builtinId="9" hidden="1"/>
    <cellStyle name="Followed Hyperlink" xfId="9386" builtinId="9" hidden="1"/>
    <cellStyle name="Followed Hyperlink" xfId="9387" builtinId="9" hidden="1"/>
    <cellStyle name="Followed Hyperlink" xfId="9388" builtinId="9" hidden="1"/>
    <cellStyle name="Followed Hyperlink" xfId="9389" builtinId="9" hidden="1"/>
    <cellStyle name="Followed Hyperlink" xfId="9390" builtinId="9" hidden="1"/>
    <cellStyle name="Followed Hyperlink" xfId="9391" builtinId="9" hidden="1"/>
    <cellStyle name="Followed Hyperlink" xfId="9392" builtinId="9" hidden="1"/>
    <cellStyle name="Followed Hyperlink" xfId="9393" builtinId="9" hidden="1"/>
    <cellStyle name="Followed Hyperlink" xfId="9394" builtinId="9" hidden="1"/>
    <cellStyle name="Followed Hyperlink" xfId="9395" builtinId="9" hidden="1"/>
    <cellStyle name="Followed Hyperlink" xfId="9396" builtinId="9" hidden="1"/>
    <cellStyle name="Followed Hyperlink" xfId="9397" builtinId="9" hidden="1"/>
    <cellStyle name="Followed Hyperlink" xfId="9398" builtinId="9" hidden="1"/>
    <cellStyle name="Followed Hyperlink" xfId="9399" builtinId="9" hidden="1"/>
    <cellStyle name="Followed Hyperlink" xfId="9400" builtinId="9" hidden="1"/>
    <cellStyle name="Followed Hyperlink" xfId="9401"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25" builtinId="9" hidden="1"/>
    <cellStyle name="Followed Hyperlink" xfId="9427" builtinId="9" hidden="1"/>
    <cellStyle name="Followed Hyperlink" xfId="9429" builtinId="9" hidden="1"/>
    <cellStyle name="Followed Hyperlink" xfId="9431" builtinId="9" hidden="1"/>
    <cellStyle name="Followed Hyperlink" xfId="9433" builtinId="9" hidden="1"/>
    <cellStyle name="Followed Hyperlink" xfId="9435" builtinId="9" hidden="1"/>
    <cellStyle name="Followed Hyperlink" xfId="9437" builtinId="9" hidden="1"/>
    <cellStyle name="Followed Hyperlink" xfId="9439"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82" builtinId="9" hidden="1"/>
    <cellStyle name="Followed Hyperlink" xfId="9583" builtinId="9" hidden="1"/>
    <cellStyle name="Followed Hyperlink" xfId="9584" builtinId="9" hidden="1"/>
    <cellStyle name="Followed Hyperlink" xfId="9585" builtinId="9" hidden="1"/>
    <cellStyle name="Followed Hyperlink" xfId="9586" builtinId="9" hidden="1"/>
    <cellStyle name="Followed Hyperlink" xfId="9587" builtinId="9" hidden="1"/>
    <cellStyle name="Followed Hyperlink" xfId="9588" builtinId="9" hidden="1"/>
    <cellStyle name="Followed Hyperlink" xfId="9589" builtinId="9" hidden="1"/>
    <cellStyle name="Followed Hyperlink" xfId="9590" builtinId="9" hidden="1"/>
    <cellStyle name="Followed Hyperlink" xfId="9591" builtinId="9" hidden="1"/>
    <cellStyle name="Followed Hyperlink" xfId="9592" builtinId="9" hidden="1"/>
    <cellStyle name="Followed Hyperlink" xfId="9593" builtinId="9" hidden="1"/>
    <cellStyle name="Followed Hyperlink" xfId="9594" builtinId="9" hidden="1"/>
    <cellStyle name="Followed Hyperlink" xfId="9595" builtinId="9" hidden="1"/>
    <cellStyle name="Followed Hyperlink" xfId="9596" builtinId="9" hidden="1"/>
    <cellStyle name="Followed Hyperlink" xfId="9597" builtinId="9" hidden="1"/>
    <cellStyle name="Followed Hyperlink" xfId="9598" builtinId="9" hidden="1"/>
    <cellStyle name="Followed Hyperlink" xfId="9599" builtinId="9" hidden="1"/>
    <cellStyle name="Followed Hyperlink" xfId="9600" builtinId="9" hidden="1"/>
    <cellStyle name="Followed Hyperlink" xfId="9601" builtinId="9" hidden="1"/>
    <cellStyle name="Followed Hyperlink" xfId="9602" builtinId="9" hidden="1"/>
    <cellStyle name="Followed Hyperlink" xfId="9603" builtinId="9" hidden="1"/>
    <cellStyle name="Followed Hyperlink" xfId="9604" builtinId="9" hidden="1"/>
    <cellStyle name="Followed Hyperlink" xfId="9605" builtinId="9" hidden="1"/>
    <cellStyle name="Followed Hyperlink" xfId="9606" builtinId="9" hidden="1"/>
    <cellStyle name="Followed Hyperlink" xfId="9607" builtinId="9" hidden="1"/>
    <cellStyle name="Followed Hyperlink" xfId="9608" builtinId="9" hidden="1"/>
    <cellStyle name="Followed Hyperlink" xfId="9609" builtinId="9" hidden="1"/>
    <cellStyle name="Followed Hyperlink" xfId="9610" builtinId="9" hidden="1"/>
    <cellStyle name="Followed Hyperlink" xfId="9611" builtinId="9" hidden="1"/>
    <cellStyle name="Followed Hyperlink" xfId="9612" builtinId="9" hidden="1"/>
    <cellStyle name="Followed Hyperlink" xfId="9613" builtinId="9" hidden="1"/>
    <cellStyle name="Followed Hyperlink" xfId="9614" builtinId="9" hidden="1"/>
    <cellStyle name="Followed Hyperlink" xfId="9615" builtinId="9" hidden="1"/>
    <cellStyle name="Followed Hyperlink" xfId="9616"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63" builtinId="9" hidden="1"/>
    <cellStyle name="Followed Hyperlink" xfId="9665" builtinId="9" hidden="1"/>
    <cellStyle name="Followed Hyperlink" xfId="9667" builtinId="9" hidden="1"/>
    <cellStyle name="Followed Hyperlink" xfId="9669" builtinId="9" hidden="1"/>
    <cellStyle name="Followed Hyperlink" xfId="9671" builtinId="9" hidden="1"/>
    <cellStyle name="Followed Hyperlink" xfId="9673" builtinId="9" hidden="1"/>
    <cellStyle name="Followed Hyperlink" xfId="9675" builtinId="9" hidden="1"/>
    <cellStyle name="Followed Hyperlink" xfId="9677" builtinId="9" hidden="1"/>
    <cellStyle name="Followed Hyperlink" xfId="9687" builtinId="9" hidden="1"/>
    <cellStyle name="Followed Hyperlink" xfId="9689" builtinId="9" hidden="1"/>
    <cellStyle name="Followed Hyperlink" xfId="9691" builtinId="9" hidden="1"/>
    <cellStyle name="Followed Hyperlink" xfId="9693" builtinId="9" hidden="1"/>
    <cellStyle name="Followed Hyperlink" xfId="9695" builtinId="9" hidden="1"/>
    <cellStyle name="Followed Hyperlink" xfId="9697" builtinId="9" hidden="1"/>
    <cellStyle name="Followed Hyperlink" xfId="9699" builtinId="9" hidden="1"/>
    <cellStyle name="Followed Hyperlink" xfId="9701" builtinId="9" hidden="1"/>
    <cellStyle name="Followed Hyperlink" xfId="9703" builtinId="9" hidden="1"/>
    <cellStyle name="Followed Hyperlink" xfId="9705" builtinId="9" hidden="1"/>
    <cellStyle name="Followed Hyperlink" xfId="9707" builtinId="9" hidden="1"/>
    <cellStyle name="Followed Hyperlink" xfId="9709" builtinId="9" hidden="1"/>
    <cellStyle name="Followed Hyperlink" xfId="9711" builtinId="9" hidden="1"/>
    <cellStyle name="Followed Hyperlink" xfId="9713" builtinId="9" hidden="1"/>
    <cellStyle name="Followed Hyperlink" xfId="9715" builtinId="9" hidden="1"/>
    <cellStyle name="Followed Hyperlink" xfId="9717" builtinId="9" hidden="1"/>
    <cellStyle name="Followed Hyperlink" xfId="9719" builtinId="9" hidden="1"/>
    <cellStyle name="Followed Hyperlink" xfId="9721" builtinId="9" hidden="1"/>
    <cellStyle name="Followed Hyperlink" xfId="9723" builtinId="9" hidden="1"/>
    <cellStyle name="Followed Hyperlink" xfId="9725" builtinId="9" hidden="1"/>
    <cellStyle name="Followed Hyperlink" xfId="9727" builtinId="9" hidden="1"/>
    <cellStyle name="Followed Hyperlink" xfId="9729" builtinId="9" hidden="1"/>
    <cellStyle name="Followed Hyperlink" xfId="9731" builtinId="9" hidden="1"/>
    <cellStyle name="Followed Hyperlink" xfId="9733" builtinId="9" hidden="1"/>
    <cellStyle name="Followed Hyperlink" xfId="9735" builtinId="9" hidden="1"/>
    <cellStyle name="Followed Hyperlink" xfId="9737" builtinId="9" hidden="1"/>
    <cellStyle name="Followed Hyperlink" xfId="9739" builtinId="9" hidden="1"/>
    <cellStyle name="Followed Hyperlink" xfId="9741" builtinId="9" hidden="1"/>
    <cellStyle name="Followed Hyperlink" xfId="9743" builtinId="9" hidden="1"/>
    <cellStyle name="Followed Hyperlink" xfId="9745" builtinId="9" hidden="1"/>
    <cellStyle name="Followed Hyperlink" xfId="9747" builtinId="9" hidden="1"/>
    <cellStyle name="Followed Hyperlink" xfId="9749" builtinId="9" hidden="1"/>
    <cellStyle name="Followed Hyperlink" xfId="9751" builtinId="9" hidden="1"/>
    <cellStyle name="Followed Hyperlink" xfId="9753" builtinId="9" hidden="1"/>
    <cellStyle name="Followed Hyperlink" xfId="9755" builtinId="9" hidden="1"/>
    <cellStyle name="Followed Hyperlink" xfId="9757" builtinId="9" hidden="1"/>
    <cellStyle name="Followed Hyperlink" xfId="9759" builtinId="9" hidden="1"/>
    <cellStyle name="Followed Hyperlink" xfId="9761" builtinId="9" hidden="1"/>
    <cellStyle name="Followed Hyperlink" xfId="9763" builtinId="9" hidden="1"/>
    <cellStyle name="Followed Hyperlink" xfId="9765" builtinId="9" hidden="1"/>
    <cellStyle name="Followed Hyperlink" xfId="9767" builtinId="9" hidden="1"/>
    <cellStyle name="Followed Hyperlink" xfId="9769" builtinId="9" hidden="1"/>
    <cellStyle name="Followed Hyperlink" xfId="9771" builtinId="9" hidden="1"/>
    <cellStyle name="Followed Hyperlink" xfId="9773" builtinId="9" hidden="1"/>
    <cellStyle name="Followed Hyperlink" xfId="9775" builtinId="9" hidden="1"/>
    <cellStyle name="Followed Hyperlink" xfId="9777" builtinId="9" hidden="1"/>
    <cellStyle name="Followed Hyperlink" xfId="9779" builtinId="9" hidden="1"/>
    <cellStyle name="Followed Hyperlink" xfId="9781" builtinId="9" hidden="1"/>
    <cellStyle name="Followed Hyperlink" xfId="9783" builtinId="9" hidden="1"/>
    <cellStyle name="Followed Hyperlink" xfId="9785" builtinId="9" hidden="1"/>
    <cellStyle name="Followed Hyperlink" xfId="9787" builtinId="9" hidden="1"/>
    <cellStyle name="Followed Hyperlink" xfId="9789" builtinId="9" hidden="1"/>
    <cellStyle name="Followed Hyperlink" xfId="9791" builtinId="9" hidden="1"/>
    <cellStyle name="Followed Hyperlink" xfId="9793" builtinId="9" hidden="1"/>
    <cellStyle name="Followed Hyperlink" xfId="9795" builtinId="9" hidden="1"/>
    <cellStyle name="Followed Hyperlink" xfId="9797" builtinId="9" hidden="1"/>
    <cellStyle name="Followed Hyperlink" xfId="9799" builtinId="9" hidden="1"/>
    <cellStyle name="Followed Hyperlink" xfId="9801" builtinId="9" hidden="1"/>
    <cellStyle name="Followed Hyperlink" xfId="9803" builtinId="9" hidden="1"/>
    <cellStyle name="Followed Hyperlink" xfId="9805" builtinId="9" hidden="1"/>
    <cellStyle name="Followed Hyperlink" xfId="9807" builtinId="9" hidden="1"/>
    <cellStyle name="Followed Hyperlink" xfId="9820" builtinId="9" hidden="1"/>
    <cellStyle name="Followed Hyperlink" xfId="9821" builtinId="9" hidden="1"/>
    <cellStyle name="Followed Hyperlink" xfId="9822" builtinId="9" hidden="1"/>
    <cellStyle name="Followed Hyperlink" xfId="9823" builtinId="9" hidden="1"/>
    <cellStyle name="Followed Hyperlink" xfId="9824" builtinId="9" hidden="1"/>
    <cellStyle name="Followed Hyperlink" xfId="9825" builtinId="9" hidden="1"/>
    <cellStyle name="Followed Hyperlink" xfId="9826" builtinId="9" hidden="1"/>
    <cellStyle name="Followed Hyperlink" xfId="9827" builtinId="9" hidden="1"/>
    <cellStyle name="Followed Hyperlink" xfId="9828" builtinId="9" hidden="1"/>
    <cellStyle name="Followed Hyperlink" xfId="9829" builtinId="9" hidden="1"/>
    <cellStyle name="Followed Hyperlink" xfId="9830" builtinId="9" hidden="1"/>
    <cellStyle name="Followed Hyperlink" xfId="9831" builtinId="9" hidden="1"/>
    <cellStyle name="Followed Hyperlink" xfId="9832" builtinId="9" hidden="1"/>
    <cellStyle name="Followed Hyperlink" xfId="9833" builtinId="9" hidden="1"/>
    <cellStyle name="Followed Hyperlink" xfId="9834" builtinId="9" hidden="1"/>
    <cellStyle name="Followed Hyperlink" xfId="9835" builtinId="9" hidden="1"/>
    <cellStyle name="Followed Hyperlink" xfId="9836" builtinId="9" hidden="1"/>
    <cellStyle name="Followed Hyperlink" xfId="9837" builtinId="9" hidden="1"/>
    <cellStyle name="Followed Hyperlink" xfId="9838" builtinId="9" hidden="1"/>
    <cellStyle name="Followed Hyperlink" xfId="9839" builtinId="9" hidden="1"/>
    <cellStyle name="Followed Hyperlink" xfId="9840" builtinId="9" hidden="1"/>
    <cellStyle name="Followed Hyperlink" xfId="9841" builtinId="9" hidden="1"/>
    <cellStyle name="Followed Hyperlink" xfId="9842" builtinId="9" hidden="1"/>
    <cellStyle name="Followed Hyperlink" xfId="9843" builtinId="9" hidden="1"/>
    <cellStyle name="Followed Hyperlink" xfId="9844" builtinId="9" hidden="1"/>
    <cellStyle name="Followed Hyperlink" xfId="9845" builtinId="9" hidden="1"/>
    <cellStyle name="Followed Hyperlink" xfId="9846" builtinId="9" hidden="1"/>
    <cellStyle name="Followed Hyperlink" xfId="9847" builtinId="9" hidden="1"/>
    <cellStyle name="Followed Hyperlink" xfId="9848" builtinId="9" hidden="1"/>
    <cellStyle name="Followed Hyperlink" xfId="9849" builtinId="9" hidden="1"/>
    <cellStyle name="Followed Hyperlink" xfId="9850" builtinId="9" hidden="1"/>
    <cellStyle name="Followed Hyperlink" xfId="9851" builtinId="9" hidden="1"/>
    <cellStyle name="Followed Hyperlink" xfId="9852" builtinId="9" hidden="1"/>
    <cellStyle name="Followed Hyperlink" xfId="9853" builtinId="9" hidden="1"/>
    <cellStyle name="Followed Hyperlink" xfId="9854" builtinId="9" hidden="1"/>
    <cellStyle name="Followed Hyperlink" xfId="9855" builtinId="9" hidden="1"/>
    <cellStyle name="Followed Hyperlink" xfId="9856" builtinId="9" hidden="1"/>
    <cellStyle name="Followed Hyperlink" xfId="9857" builtinId="9" hidden="1"/>
    <cellStyle name="Followed Hyperlink" xfId="9858" builtinId="9" hidden="1"/>
    <cellStyle name="Followed Hyperlink" xfId="9859" builtinId="9" hidden="1"/>
    <cellStyle name="Followed Hyperlink" xfId="9860" builtinId="9" hidden="1"/>
    <cellStyle name="Followed Hyperlink" xfId="9861" builtinId="9" hidden="1"/>
    <cellStyle name="Followed Hyperlink" xfId="9862" builtinId="9" hidden="1"/>
    <cellStyle name="Followed Hyperlink" xfId="9863" builtinId="9" hidden="1"/>
    <cellStyle name="Followed Hyperlink" xfId="9864" builtinId="9" hidden="1"/>
    <cellStyle name="Followed Hyperlink" xfId="9865" builtinId="9" hidden="1"/>
    <cellStyle name="Followed Hyperlink" xfId="9866" builtinId="9" hidden="1"/>
    <cellStyle name="Followed Hyperlink" xfId="9867" builtinId="9" hidden="1"/>
    <cellStyle name="Followed Hyperlink" xfId="9868" builtinId="9" hidden="1"/>
    <cellStyle name="Followed Hyperlink" xfId="9869" builtinId="9" hidden="1"/>
    <cellStyle name="Followed Hyperlink" xfId="9870" builtinId="9" hidden="1"/>
    <cellStyle name="Followed Hyperlink" xfId="9871" builtinId="9" hidden="1"/>
    <cellStyle name="Followed Hyperlink" xfId="9872" builtinId="9" hidden="1"/>
    <cellStyle name="Followed Hyperlink" xfId="9873" builtinId="9" hidden="1"/>
    <cellStyle name="Followed Hyperlink" xfId="9874" builtinId="9" hidden="1"/>
    <cellStyle name="Followed Hyperlink" xfId="9875" builtinId="9" hidden="1"/>
    <cellStyle name="Followed Hyperlink" xfId="9876" builtinId="9" hidden="1"/>
    <cellStyle name="Followed Hyperlink" xfId="9877" builtinId="9" hidden="1"/>
    <cellStyle name="Followed Hyperlink" xfId="9878" builtinId="9" hidden="1"/>
    <cellStyle name="Followed Hyperlink" xfId="9879" builtinId="9" hidden="1"/>
    <cellStyle name="Followed Hyperlink" xfId="9880" builtinId="9" hidden="1"/>
    <cellStyle name="Followed Hyperlink" xfId="9881" builtinId="9" hidden="1"/>
    <cellStyle name="Followed Hyperlink" xfId="9882" builtinId="9" hidden="1"/>
    <cellStyle name="Followed Hyperlink" xfId="9883" builtinId="9" hidden="1"/>
    <cellStyle name="Followed Hyperlink" xfId="9884" builtinId="9" hidden="1"/>
    <cellStyle name="Followed Hyperlink" xfId="9885" builtinId="9" hidden="1"/>
    <cellStyle name="Followed Hyperlink" xfId="9886" builtinId="9" hidden="1"/>
    <cellStyle name="Followed Hyperlink" xfId="9887" builtinId="9" hidden="1"/>
    <cellStyle name="Followed Hyperlink" xfId="9888"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1" builtinId="9" hidden="1"/>
    <cellStyle name="Followed Hyperlink" xfId="9993" builtinId="9" hidden="1"/>
    <cellStyle name="Followed Hyperlink" xfId="9995" builtinId="9" hidden="1"/>
    <cellStyle name="Followed Hyperlink" xfId="9997" builtinId="9" hidden="1"/>
    <cellStyle name="Followed Hyperlink" xfId="9999" builtinId="9" hidden="1"/>
    <cellStyle name="Followed Hyperlink" xfId="10001" builtinId="9" hidden="1"/>
    <cellStyle name="Followed Hyperlink" xfId="10003" builtinId="9" hidden="1"/>
    <cellStyle name="Followed Hyperlink" xfId="10005" builtinId="9" hidden="1"/>
    <cellStyle name="Followed Hyperlink" xfId="10007" builtinId="9" hidden="1"/>
    <cellStyle name="Followed Hyperlink" xfId="10009" builtinId="9" hidden="1"/>
    <cellStyle name="Followed Hyperlink" xfId="10011" builtinId="9" hidden="1"/>
    <cellStyle name="Followed Hyperlink" xfId="10013" builtinId="9" hidden="1"/>
    <cellStyle name="Followed Hyperlink" xfId="10015" builtinId="9" hidden="1"/>
    <cellStyle name="Followed Hyperlink" xfId="10017" builtinId="9" hidden="1"/>
    <cellStyle name="Followed Hyperlink" xfId="10019" builtinId="9" hidden="1"/>
    <cellStyle name="Followed Hyperlink" xfId="10021" builtinId="9" hidden="1"/>
    <cellStyle name="Followed Hyperlink" xfId="10023" builtinId="9" hidden="1"/>
    <cellStyle name="Followed Hyperlink" xfId="10025" builtinId="9" hidden="1"/>
    <cellStyle name="Followed Hyperlink" xfId="10027" builtinId="9" hidden="1"/>
    <cellStyle name="Followed Hyperlink" xfId="10029" builtinId="9" hidden="1"/>
    <cellStyle name="Followed Hyperlink" xfId="10031" builtinId="9" hidden="1"/>
    <cellStyle name="Followed Hyperlink" xfId="10033" builtinId="9" hidden="1"/>
    <cellStyle name="Followed Hyperlink" xfId="10035" builtinId="9" hidden="1"/>
    <cellStyle name="Followed Hyperlink" xfId="10037" builtinId="9" hidden="1"/>
    <cellStyle name="Followed Hyperlink" xfId="10054" builtinId="9" hidden="1"/>
    <cellStyle name="Followed Hyperlink" xfId="10055" builtinId="9" hidden="1"/>
    <cellStyle name="Followed Hyperlink" xfId="10056" builtinId="9" hidden="1"/>
    <cellStyle name="Followed Hyperlink" xfId="10057" builtinId="9" hidden="1"/>
    <cellStyle name="Followed Hyperlink" xfId="10058" builtinId="9" hidden="1"/>
    <cellStyle name="Followed Hyperlink" xfId="10059" builtinId="9" hidden="1"/>
    <cellStyle name="Followed Hyperlink" xfId="10060" builtinId="9" hidden="1"/>
    <cellStyle name="Followed Hyperlink" xfId="10061" builtinId="9" hidden="1"/>
    <cellStyle name="Followed Hyperlink" xfId="10062" builtinId="9" hidden="1"/>
    <cellStyle name="Followed Hyperlink" xfId="10063" builtinId="9" hidden="1"/>
    <cellStyle name="Followed Hyperlink" xfId="10064" builtinId="9" hidden="1"/>
    <cellStyle name="Followed Hyperlink" xfId="10065" builtinId="9" hidden="1"/>
    <cellStyle name="Followed Hyperlink" xfId="10066" builtinId="9" hidden="1"/>
    <cellStyle name="Followed Hyperlink" xfId="10067" builtinId="9" hidden="1"/>
    <cellStyle name="Followed Hyperlink" xfId="10068" builtinId="9" hidden="1"/>
    <cellStyle name="Followed Hyperlink" xfId="10069" builtinId="9" hidden="1"/>
    <cellStyle name="Followed Hyperlink" xfId="10070" builtinId="9" hidden="1"/>
    <cellStyle name="Followed Hyperlink" xfId="10071" builtinId="9" hidden="1"/>
    <cellStyle name="Followed Hyperlink" xfId="10072" builtinId="9" hidden="1"/>
    <cellStyle name="Followed Hyperlink" xfId="10073" builtinId="9" hidden="1"/>
    <cellStyle name="Followed Hyperlink" xfId="10074" builtinId="9" hidden="1"/>
    <cellStyle name="Followed Hyperlink" xfId="10075" builtinId="9" hidden="1"/>
    <cellStyle name="Followed Hyperlink" xfId="10076" builtinId="9" hidden="1"/>
    <cellStyle name="Followed Hyperlink" xfId="10077" builtinId="9" hidden="1"/>
    <cellStyle name="Followed Hyperlink" xfId="10078" builtinId="9" hidden="1"/>
    <cellStyle name="Followed Hyperlink" xfId="10079" builtinId="9" hidden="1"/>
    <cellStyle name="Followed Hyperlink" xfId="10080" builtinId="9" hidden="1"/>
    <cellStyle name="Followed Hyperlink" xfId="10081" builtinId="9" hidden="1"/>
    <cellStyle name="Followed Hyperlink" xfId="10082" builtinId="9" hidden="1"/>
    <cellStyle name="Followed Hyperlink" xfId="10083" builtinId="9" hidden="1"/>
    <cellStyle name="Followed Hyperlink" xfId="10084" builtinId="9" hidden="1"/>
    <cellStyle name="Followed Hyperlink" xfId="10085" builtinId="9" hidden="1"/>
    <cellStyle name="Followed Hyperlink" xfId="10086" builtinId="9" hidden="1"/>
    <cellStyle name="Followed Hyperlink" xfId="10087" builtinId="9" hidden="1"/>
    <cellStyle name="Followed Hyperlink" xfId="10088" builtinId="9" hidden="1"/>
    <cellStyle name="Followed Hyperlink" xfId="10089" builtinId="9" hidden="1"/>
    <cellStyle name="Followed Hyperlink" xfId="10090" builtinId="9" hidden="1"/>
    <cellStyle name="Followed Hyperlink" xfId="10091" builtinId="9" hidden="1"/>
    <cellStyle name="Followed Hyperlink" xfId="10092" builtinId="9" hidden="1"/>
    <cellStyle name="Followed Hyperlink" xfId="10093" builtinId="9" hidden="1"/>
    <cellStyle name="Followed Hyperlink" xfId="10094" builtinId="9" hidden="1"/>
    <cellStyle name="Followed Hyperlink" xfId="10095" builtinId="9" hidden="1"/>
    <cellStyle name="Followed Hyperlink" xfId="10096" builtinId="9" hidden="1"/>
    <cellStyle name="Followed Hyperlink" xfId="10097" builtinId="9" hidden="1"/>
    <cellStyle name="Followed Hyperlink" xfId="10098" builtinId="9" hidden="1"/>
    <cellStyle name="Followed Hyperlink" xfId="10099" builtinId="9" hidden="1"/>
    <cellStyle name="Followed Hyperlink" xfId="10100" builtinId="9" hidden="1"/>
    <cellStyle name="Followed Hyperlink" xfId="10101" builtinId="9" hidden="1"/>
    <cellStyle name="Followed Hyperlink" xfId="10102" builtinId="9" hidden="1"/>
    <cellStyle name="Followed Hyperlink" xfId="10103" builtinId="9" hidden="1"/>
    <cellStyle name="Followed Hyperlink" xfId="10104" builtinId="9" hidden="1"/>
    <cellStyle name="Followed Hyperlink" xfId="10105" builtinId="9" hidden="1"/>
    <cellStyle name="Followed Hyperlink" xfId="10106" builtinId="9" hidden="1"/>
    <cellStyle name="Followed Hyperlink" xfId="10107" builtinId="9" hidden="1"/>
    <cellStyle name="Followed Hyperlink" xfId="10108" builtinId="9" hidden="1"/>
    <cellStyle name="Followed Hyperlink" xfId="10109" builtinId="9" hidden="1"/>
    <cellStyle name="Followed Hyperlink" xfId="10110" builtinId="9" hidden="1"/>
    <cellStyle name="Followed Hyperlink" xfId="10111" builtinId="9" hidden="1"/>
    <cellStyle name="Followed Hyperlink" xfId="10112" builtinId="9" hidden="1"/>
    <cellStyle name="Followed Hyperlink" xfId="10113" builtinId="9" hidden="1"/>
    <cellStyle name="Followed Hyperlink" xfId="10114" builtinId="9" hidden="1"/>
    <cellStyle name="Followed Hyperlink" xfId="10115" builtinId="9" hidden="1"/>
    <cellStyle name="Followed Hyperlink" xfId="10116" builtinId="9" hidden="1"/>
    <cellStyle name="Followed Hyperlink" xfId="10117" builtinId="9" hidden="1"/>
    <cellStyle name="Followed Hyperlink" xfId="10118" builtinId="9" hidden="1"/>
    <cellStyle name="Followed Hyperlink" xfId="10119" builtinId="9" hidden="1"/>
    <cellStyle name="Followed Hyperlink" xfId="10120" builtinId="9" hidden="1"/>
    <cellStyle name="Followed Hyperlink" xfId="10121" builtinId="9" hidden="1"/>
    <cellStyle name="Followed Hyperlink" xfId="10122" builtinId="9" hidden="1"/>
    <cellStyle name="Followed Hyperlink" xfId="10133" builtinId="9" hidden="1"/>
    <cellStyle name="Followed Hyperlink" xfId="10135" builtinId="9" hidden="1"/>
    <cellStyle name="Followed Hyperlink" xfId="10137" builtinId="9" hidden="1"/>
    <cellStyle name="Followed Hyperlink" xfId="10139" builtinId="9" hidden="1"/>
    <cellStyle name="Followed Hyperlink" xfId="10141" builtinId="9" hidden="1"/>
    <cellStyle name="Followed Hyperlink" xfId="10143" builtinId="9" hidden="1"/>
    <cellStyle name="Followed Hyperlink" xfId="10145" builtinId="9" hidden="1"/>
    <cellStyle name="Followed Hyperlink" xfId="10147"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89" builtinId="9" hidden="1"/>
    <cellStyle name="Followed Hyperlink" xfId="10290" builtinId="9" hidden="1"/>
    <cellStyle name="Followed Hyperlink" xfId="10291" builtinId="9" hidden="1"/>
    <cellStyle name="Followed Hyperlink" xfId="10292" builtinId="9" hidden="1"/>
    <cellStyle name="Followed Hyperlink" xfId="10293" builtinId="9" hidden="1"/>
    <cellStyle name="Followed Hyperlink" xfId="10294" builtinId="9" hidden="1"/>
    <cellStyle name="Followed Hyperlink" xfId="10295" builtinId="9" hidden="1"/>
    <cellStyle name="Followed Hyperlink" xfId="10296" builtinId="9" hidden="1"/>
    <cellStyle name="Followed Hyperlink" xfId="10297" builtinId="9" hidden="1"/>
    <cellStyle name="Followed Hyperlink" xfId="10298" builtinId="9" hidden="1"/>
    <cellStyle name="Followed Hyperlink" xfId="10299" builtinId="9" hidden="1"/>
    <cellStyle name="Followed Hyperlink" xfId="10300" builtinId="9" hidden="1"/>
    <cellStyle name="Followed Hyperlink" xfId="10301" builtinId="9" hidden="1"/>
    <cellStyle name="Followed Hyperlink" xfId="10302" builtinId="9" hidden="1"/>
    <cellStyle name="Followed Hyperlink" xfId="10303" builtinId="9" hidden="1"/>
    <cellStyle name="Followed Hyperlink" xfId="10304" builtinId="9" hidden="1"/>
    <cellStyle name="Followed Hyperlink" xfId="10305" builtinId="9" hidden="1"/>
    <cellStyle name="Followed Hyperlink" xfId="10306" builtinId="9" hidden="1"/>
    <cellStyle name="Followed Hyperlink" xfId="10307" builtinId="9" hidden="1"/>
    <cellStyle name="Followed Hyperlink" xfId="10308" builtinId="9" hidden="1"/>
    <cellStyle name="Followed Hyperlink" xfId="10309" builtinId="9" hidden="1"/>
    <cellStyle name="Followed Hyperlink" xfId="10310" builtinId="9" hidden="1"/>
    <cellStyle name="Followed Hyperlink" xfId="10311" builtinId="9" hidden="1"/>
    <cellStyle name="Followed Hyperlink" xfId="10312" builtinId="9" hidden="1"/>
    <cellStyle name="Followed Hyperlink" xfId="10313" builtinId="9" hidden="1"/>
    <cellStyle name="Followed Hyperlink" xfId="10314" builtinId="9" hidden="1"/>
    <cellStyle name="Followed Hyperlink" xfId="10315" builtinId="9" hidden="1"/>
    <cellStyle name="Followed Hyperlink" xfId="10316" builtinId="9" hidden="1"/>
    <cellStyle name="Followed Hyperlink" xfId="10317" builtinId="9" hidden="1"/>
    <cellStyle name="Followed Hyperlink" xfId="10318" builtinId="9" hidden="1"/>
    <cellStyle name="Followed Hyperlink" xfId="10319" builtinId="9" hidden="1"/>
    <cellStyle name="Followed Hyperlink" xfId="10320" builtinId="9" hidden="1"/>
    <cellStyle name="Followed Hyperlink" xfId="10321" builtinId="9" hidden="1"/>
    <cellStyle name="Followed Hyperlink" xfId="10322" builtinId="9" hidden="1"/>
    <cellStyle name="Followed Hyperlink" xfId="10323" builtinId="9" hidden="1"/>
    <cellStyle name="Followed Hyperlink" xfId="10324" builtinId="9" hidden="1"/>
    <cellStyle name="Followed Hyperlink" xfId="10325" builtinId="9" hidden="1"/>
    <cellStyle name="Followed Hyperlink" xfId="10326" builtinId="9" hidden="1"/>
    <cellStyle name="Followed Hyperlink" xfId="10327" builtinId="9" hidden="1"/>
    <cellStyle name="Followed Hyperlink" xfId="10328" builtinId="9" hidden="1"/>
    <cellStyle name="Followed Hyperlink" xfId="10329" builtinId="9" hidden="1"/>
    <cellStyle name="Followed Hyperlink" xfId="10330" builtinId="9" hidden="1"/>
    <cellStyle name="Followed Hyperlink" xfId="10331" builtinId="9" hidden="1"/>
    <cellStyle name="Followed Hyperlink" xfId="10332" builtinId="9" hidden="1"/>
    <cellStyle name="Followed Hyperlink" xfId="10333" builtinId="9" hidden="1"/>
    <cellStyle name="Followed Hyperlink" xfId="10334" builtinId="9" hidden="1"/>
    <cellStyle name="Followed Hyperlink" xfId="10335" builtinId="9" hidden="1"/>
    <cellStyle name="Followed Hyperlink" xfId="10336" builtinId="9" hidden="1"/>
    <cellStyle name="Followed Hyperlink" xfId="10337" builtinId="9" hidden="1"/>
    <cellStyle name="Followed Hyperlink" xfId="10338" builtinId="9" hidden="1"/>
    <cellStyle name="Followed Hyperlink" xfId="10339" builtinId="9" hidden="1"/>
    <cellStyle name="Followed Hyperlink" xfId="10340" builtinId="9" hidden="1"/>
    <cellStyle name="Followed Hyperlink" xfId="10341" builtinId="9" hidden="1"/>
    <cellStyle name="Followed Hyperlink" xfId="10342" builtinId="9" hidden="1"/>
    <cellStyle name="Followed Hyperlink" xfId="10343" builtinId="9" hidden="1"/>
    <cellStyle name="Followed Hyperlink" xfId="10344" builtinId="9" hidden="1"/>
    <cellStyle name="Followed Hyperlink" xfId="10345" builtinId="9" hidden="1"/>
    <cellStyle name="Followed Hyperlink" xfId="10346" builtinId="9" hidden="1"/>
    <cellStyle name="Followed Hyperlink" xfId="10347" builtinId="9" hidden="1"/>
    <cellStyle name="Followed Hyperlink" xfId="10348" builtinId="9" hidden="1"/>
    <cellStyle name="Followed Hyperlink" xfId="10349" builtinId="9" hidden="1"/>
    <cellStyle name="Followed Hyperlink" xfId="10350" builtinId="9" hidden="1"/>
    <cellStyle name="Followed Hyperlink" xfId="10351" builtinId="9" hidden="1"/>
    <cellStyle name="Followed Hyperlink" xfId="10352" builtinId="9" hidden="1"/>
    <cellStyle name="Followed Hyperlink" xfId="10353" builtinId="9" hidden="1"/>
    <cellStyle name="Followed Hyperlink" xfId="10354" builtinId="9" hidden="1"/>
    <cellStyle name="Followed Hyperlink" xfId="10355" builtinId="9" hidden="1"/>
    <cellStyle name="Followed Hyperlink" xfId="10356" builtinId="9" hidden="1"/>
    <cellStyle name="Followed Hyperlink" xfId="10357"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7" builtinId="9" hidden="1"/>
    <cellStyle name="Followed Hyperlink" xfId="10498" builtinId="9" hidden="1"/>
    <cellStyle name="Followed Hyperlink" xfId="10499" builtinId="9" hidden="1"/>
    <cellStyle name="Followed Hyperlink" xfId="10500" builtinId="9" hidden="1"/>
    <cellStyle name="Followed Hyperlink" xfId="10501" builtinId="9" hidden="1"/>
    <cellStyle name="Followed Hyperlink" xfId="10502" builtinId="9" hidden="1"/>
    <cellStyle name="Followed Hyperlink" xfId="10503" builtinId="9" hidden="1"/>
    <cellStyle name="Followed Hyperlink" xfId="10504" builtinId="9" hidden="1"/>
    <cellStyle name="Followed Hyperlink" xfId="10505" builtinId="9" hidden="1"/>
    <cellStyle name="Followed Hyperlink" xfId="10506" builtinId="9" hidden="1"/>
    <cellStyle name="Followed Hyperlink" xfId="10507" builtinId="9" hidden="1"/>
    <cellStyle name="Followed Hyperlink" xfId="10508" builtinId="9" hidden="1"/>
    <cellStyle name="Followed Hyperlink" xfId="10509" builtinId="9" hidden="1"/>
    <cellStyle name="Followed Hyperlink" xfId="10510" builtinId="9" hidden="1"/>
    <cellStyle name="Followed Hyperlink" xfId="10511" builtinId="9" hidden="1"/>
    <cellStyle name="Followed Hyperlink" xfId="10512" builtinId="9" hidden="1"/>
    <cellStyle name="Followed Hyperlink" xfId="10513" builtinId="9" hidden="1"/>
    <cellStyle name="Followed Hyperlink" xfId="10514" builtinId="9" hidden="1"/>
    <cellStyle name="Followed Hyperlink" xfId="10515" builtinId="9" hidden="1"/>
    <cellStyle name="Followed Hyperlink" xfId="10516" builtinId="9" hidden="1"/>
    <cellStyle name="Followed Hyperlink" xfId="10517" builtinId="9" hidden="1"/>
    <cellStyle name="Followed Hyperlink" xfId="10518" builtinId="9" hidden="1"/>
    <cellStyle name="Followed Hyperlink" xfId="10519" builtinId="9" hidden="1"/>
    <cellStyle name="Followed Hyperlink" xfId="10520" builtinId="9" hidden="1"/>
    <cellStyle name="Followed Hyperlink" xfId="10521" builtinId="9" hidden="1"/>
    <cellStyle name="Followed Hyperlink" xfId="10522" builtinId="9" hidden="1"/>
    <cellStyle name="Followed Hyperlink" xfId="10523" builtinId="9" hidden="1"/>
    <cellStyle name="Followed Hyperlink" xfId="10524" builtinId="9" hidden="1"/>
    <cellStyle name="Followed Hyperlink" xfId="10525" builtinId="9" hidden="1"/>
    <cellStyle name="Followed Hyperlink" xfId="10526" builtinId="9" hidden="1"/>
    <cellStyle name="Followed Hyperlink" xfId="10527" builtinId="9" hidden="1"/>
    <cellStyle name="Followed Hyperlink" xfId="10528" builtinId="9" hidden="1"/>
    <cellStyle name="Followed Hyperlink" xfId="10529" builtinId="9" hidden="1"/>
    <cellStyle name="Followed Hyperlink" xfId="10530" builtinId="9" hidden="1"/>
    <cellStyle name="Followed Hyperlink" xfId="10531" builtinId="9" hidden="1"/>
    <cellStyle name="Followed Hyperlink" xfId="10532" builtinId="9" hidden="1"/>
    <cellStyle name="Followed Hyperlink" xfId="10533" builtinId="9" hidden="1"/>
    <cellStyle name="Followed Hyperlink" xfId="10534" builtinId="9" hidden="1"/>
    <cellStyle name="Followed Hyperlink" xfId="10535" builtinId="9" hidden="1"/>
    <cellStyle name="Followed Hyperlink" xfId="10536" builtinId="9" hidden="1"/>
    <cellStyle name="Followed Hyperlink" xfId="10537" builtinId="9" hidden="1"/>
    <cellStyle name="Followed Hyperlink" xfId="10538" builtinId="9" hidden="1"/>
    <cellStyle name="Followed Hyperlink" xfId="10539" builtinId="9" hidden="1"/>
    <cellStyle name="Followed Hyperlink" xfId="10540" builtinId="9" hidden="1"/>
    <cellStyle name="Followed Hyperlink" xfId="10541" builtinId="9" hidden="1"/>
    <cellStyle name="Followed Hyperlink" xfId="10542" builtinId="9" hidden="1"/>
    <cellStyle name="Followed Hyperlink" xfId="10543" builtinId="9" hidden="1"/>
    <cellStyle name="Followed Hyperlink" xfId="10544" builtinId="9" hidden="1"/>
    <cellStyle name="Followed Hyperlink" xfId="10545" builtinId="9" hidden="1"/>
    <cellStyle name="Followed Hyperlink" xfId="10546" builtinId="9" hidden="1"/>
    <cellStyle name="Followed Hyperlink" xfId="10547" builtinId="9" hidden="1"/>
    <cellStyle name="Followed Hyperlink" xfId="10548" builtinId="9" hidden="1"/>
    <cellStyle name="Followed Hyperlink" xfId="10549" builtinId="9" hidden="1"/>
    <cellStyle name="Followed Hyperlink" xfId="10550" builtinId="9" hidden="1"/>
    <cellStyle name="Followed Hyperlink" xfId="10551" builtinId="9" hidden="1"/>
    <cellStyle name="Followed Hyperlink" xfId="10552" builtinId="9" hidden="1"/>
    <cellStyle name="Followed Hyperlink" xfId="10553" builtinId="9" hidden="1"/>
    <cellStyle name="Followed Hyperlink" xfId="10554" builtinId="9" hidden="1"/>
    <cellStyle name="Followed Hyperlink" xfId="10555" builtinId="9" hidden="1"/>
    <cellStyle name="Followed Hyperlink" xfId="10556" builtinId="9" hidden="1"/>
    <cellStyle name="Followed Hyperlink" xfId="10557" builtinId="9" hidden="1"/>
    <cellStyle name="Followed Hyperlink" xfId="10558" builtinId="9" hidden="1"/>
    <cellStyle name="Followed Hyperlink" xfId="10559" builtinId="9" hidden="1"/>
    <cellStyle name="Followed Hyperlink" xfId="10560" builtinId="9" hidden="1"/>
    <cellStyle name="Followed Hyperlink" xfId="10561" builtinId="9" hidden="1"/>
    <cellStyle name="Followed Hyperlink" xfId="10562" builtinId="9" hidden="1"/>
    <cellStyle name="Followed Hyperlink" xfId="10563" builtinId="9" hidden="1"/>
    <cellStyle name="Followed Hyperlink" xfId="10564" builtinId="9" hidden="1"/>
    <cellStyle name="Followed Hyperlink" xfId="10565" builtinId="9" hidden="1"/>
    <cellStyle name="Followed Hyperlink" xfId="10567" builtinId="9" hidden="1"/>
    <cellStyle name="Followed Hyperlink" xfId="10569" builtinId="9" hidden="1"/>
    <cellStyle name="Followed Hyperlink" xfId="10571" builtinId="9" hidden="1"/>
    <cellStyle name="Followed Hyperlink" xfId="10573" builtinId="9" hidden="1"/>
    <cellStyle name="Followed Hyperlink" xfId="10575" builtinId="9" hidden="1"/>
    <cellStyle name="Followed Hyperlink" xfId="10577" builtinId="9" hidden="1"/>
    <cellStyle name="Followed Hyperlink" xfId="10579" builtinId="9" hidden="1"/>
    <cellStyle name="Followed Hyperlink" xfId="10581" builtinId="9" hidden="1"/>
    <cellStyle name="Followed Hyperlink" xfId="10583" builtinId="9" hidden="1"/>
    <cellStyle name="Followed Hyperlink" xfId="10585" builtinId="9" hidden="1"/>
    <cellStyle name="Followed Hyperlink" xfId="10587" builtinId="9" hidden="1"/>
    <cellStyle name="Followed Hyperlink" xfId="10589" builtinId="9" hidden="1"/>
    <cellStyle name="Followed Hyperlink" xfId="10591" builtinId="9" hidden="1"/>
    <cellStyle name="Followed Hyperlink" xfId="10593" builtinId="9" hidden="1"/>
    <cellStyle name="Followed Hyperlink" xfId="10595" builtinId="9" hidden="1"/>
    <cellStyle name="Followed Hyperlink" xfId="10597" builtinId="9" hidden="1"/>
    <cellStyle name="Followed Hyperlink" xfId="10599" builtinId="9" hidden="1"/>
    <cellStyle name="Followed Hyperlink" xfId="10601" builtinId="9" hidden="1"/>
    <cellStyle name="Followed Hyperlink" xfId="10603" builtinId="9" hidden="1"/>
    <cellStyle name="Followed Hyperlink" xfId="10605" builtinId="9" hidden="1"/>
    <cellStyle name="Followed Hyperlink" xfId="10607" builtinId="9" hidden="1"/>
    <cellStyle name="Followed Hyperlink" xfId="10609" builtinId="9" hidden="1"/>
    <cellStyle name="Followed Hyperlink" xfId="10611" builtinId="9" hidden="1"/>
    <cellStyle name="Followed Hyperlink" xfId="10613" builtinId="9" hidden="1"/>
    <cellStyle name="Followed Hyperlink" xfId="10615" builtinId="9" hidden="1"/>
    <cellStyle name="Followed Hyperlink" xfId="10617" builtinId="9" hidden="1"/>
    <cellStyle name="Followed Hyperlink" xfId="10619" builtinId="9" hidden="1"/>
    <cellStyle name="Followed Hyperlink" xfId="10621" builtinId="9" hidden="1"/>
    <cellStyle name="Followed Hyperlink" xfId="10623" builtinId="9" hidden="1"/>
    <cellStyle name="Followed Hyperlink" xfId="10625" builtinId="9" hidden="1"/>
    <cellStyle name="Followed Hyperlink" xfId="10627" builtinId="9" hidden="1"/>
    <cellStyle name="Followed Hyperlink" xfId="10629" builtinId="9" hidden="1"/>
    <cellStyle name="Followed Hyperlink" xfId="10631" builtinId="9" hidden="1"/>
    <cellStyle name="Followed Hyperlink" xfId="10633" builtinId="9" hidden="1"/>
    <cellStyle name="Followed Hyperlink" xfId="10635" builtinId="9" hidden="1"/>
    <cellStyle name="Followed Hyperlink" xfId="10637" builtinId="9" hidden="1"/>
    <cellStyle name="Followed Hyperlink" xfId="10639" builtinId="9" hidden="1"/>
    <cellStyle name="Followed Hyperlink" xfId="10641" builtinId="9" hidden="1"/>
    <cellStyle name="Followed Hyperlink" xfId="10643" builtinId="9" hidden="1"/>
    <cellStyle name="Followed Hyperlink" xfId="10645" builtinId="9" hidden="1"/>
    <cellStyle name="Followed Hyperlink" xfId="10647" builtinId="9" hidden="1"/>
    <cellStyle name="Followed Hyperlink" xfId="10649" builtinId="9" hidden="1"/>
    <cellStyle name="Followed Hyperlink" xfId="10651" builtinId="9" hidden="1"/>
    <cellStyle name="Followed Hyperlink" xfId="10653" builtinId="9" hidden="1"/>
    <cellStyle name="Followed Hyperlink" xfId="10655" builtinId="9" hidden="1"/>
    <cellStyle name="Followed Hyperlink" xfId="10657" builtinId="9" hidden="1"/>
    <cellStyle name="Followed Hyperlink" xfId="10659" builtinId="9" hidden="1"/>
    <cellStyle name="Followed Hyperlink" xfId="10661" builtinId="9" hidden="1"/>
    <cellStyle name="Followed Hyperlink" xfId="10663" builtinId="9" hidden="1"/>
    <cellStyle name="Followed Hyperlink" xfId="10665" builtinId="9" hidden="1"/>
    <cellStyle name="Followed Hyperlink" xfId="10667" builtinId="9" hidden="1"/>
    <cellStyle name="Followed Hyperlink" xfId="10669" builtinId="9" hidden="1"/>
    <cellStyle name="Followed Hyperlink" xfId="10671" builtinId="9" hidden="1"/>
    <cellStyle name="Followed Hyperlink" xfId="10673" builtinId="9" hidden="1"/>
    <cellStyle name="Followed Hyperlink" xfId="10675" builtinId="9" hidden="1"/>
    <cellStyle name="Followed Hyperlink" xfId="10677" builtinId="9" hidden="1"/>
    <cellStyle name="Followed Hyperlink" xfId="10679" builtinId="9" hidden="1"/>
    <cellStyle name="Followed Hyperlink" xfId="10681" builtinId="9" hidden="1"/>
    <cellStyle name="Followed Hyperlink" xfId="10683" builtinId="9" hidden="1"/>
    <cellStyle name="Followed Hyperlink" xfId="10685" builtinId="9" hidden="1"/>
    <cellStyle name="Followed Hyperlink" xfId="10687" builtinId="9" hidden="1"/>
    <cellStyle name="Followed Hyperlink" xfId="10689" builtinId="9" hidden="1"/>
    <cellStyle name="Followed Hyperlink" xfId="10691" builtinId="9" hidden="1"/>
    <cellStyle name="Followed Hyperlink" xfId="10693" builtinId="9" hidden="1"/>
    <cellStyle name="Followed Hyperlink" xfId="10695" builtinId="9" hidden="1"/>
    <cellStyle name="Followed Hyperlink" xfId="10697" builtinId="9" hidden="1"/>
    <cellStyle name="Followed Hyperlink" xfId="10699" builtinId="9" hidden="1"/>
    <cellStyle name="Followed Hyperlink" xfId="10701" builtinId="9" hidden="1"/>
    <cellStyle name="Followed Hyperlink" xfId="10703"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7" builtinId="9" hidden="1"/>
    <cellStyle name="Followed Hyperlink" xfId="10878" builtinId="9" hidden="1"/>
    <cellStyle name="Followed Hyperlink" xfId="10879" builtinId="9" hidden="1"/>
    <cellStyle name="Followed Hyperlink" xfId="10880" builtinId="9" hidden="1"/>
    <cellStyle name="Followed Hyperlink" xfId="10881" builtinId="9" hidden="1"/>
    <cellStyle name="Followed Hyperlink" xfId="10882" builtinId="9" hidden="1"/>
    <cellStyle name="Followed Hyperlink" xfId="10883" builtinId="9" hidden="1"/>
    <cellStyle name="Followed Hyperlink" xfId="10884" builtinId="9" hidden="1"/>
    <cellStyle name="Followed Hyperlink" xfId="10885" builtinId="9" hidden="1"/>
    <cellStyle name="Followed Hyperlink" xfId="10886" builtinId="9" hidden="1"/>
    <cellStyle name="Followed Hyperlink" xfId="10887" builtinId="9" hidden="1"/>
    <cellStyle name="Followed Hyperlink" xfId="10888" builtinId="9" hidden="1"/>
    <cellStyle name="Followed Hyperlink" xfId="10889" builtinId="9" hidden="1"/>
    <cellStyle name="Followed Hyperlink" xfId="10890" builtinId="9" hidden="1"/>
    <cellStyle name="Followed Hyperlink" xfId="10891" builtinId="9" hidden="1"/>
    <cellStyle name="Followed Hyperlink" xfId="10892" builtinId="9" hidden="1"/>
    <cellStyle name="Followed Hyperlink" xfId="10893" builtinId="9" hidden="1"/>
    <cellStyle name="Followed Hyperlink" xfId="10894" builtinId="9" hidden="1"/>
    <cellStyle name="Followed Hyperlink" xfId="10895" builtinId="9" hidden="1"/>
    <cellStyle name="Followed Hyperlink" xfId="10896" builtinId="9" hidden="1"/>
    <cellStyle name="Followed Hyperlink" xfId="10897" builtinId="9" hidden="1"/>
    <cellStyle name="Followed Hyperlink" xfId="10898" builtinId="9" hidden="1"/>
    <cellStyle name="Followed Hyperlink" xfId="10899" builtinId="9" hidden="1"/>
    <cellStyle name="Followed Hyperlink" xfId="10900" builtinId="9" hidden="1"/>
    <cellStyle name="Followed Hyperlink" xfId="10901" builtinId="9" hidden="1"/>
    <cellStyle name="Followed Hyperlink" xfId="10902" builtinId="9" hidden="1"/>
    <cellStyle name="Followed Hyperlink" xfId="10903" builtinId="9" hidden="1"/>
    <cellStyle name="Followed Hyperlink" xfId="10904" builtinId="9" hidden="1"/>
    <cellStyle name="Followed Hyperlink" xfId="10905" builtinId="9" hidden="1"/>
    <cellStyle name="Followed Hyperlink" xfId="10906" builtinId="9" hidden="1"/>
    <cellStyle name="Followed Hyperlink" xfId="10907" builtinId="9" hidden="1"/>
    <cellStyle name="Followed Hyperlink" xfId="10908" builtinId="9" hidden="1"/>
    <cellStyle name="Followed Hyperlink" xfId="10909" builtinId="9" hidden="1"/>
    <cellStyle name="Followed Hyperlink" xfId="10910" builtinId="9" hidden="1"/>
    <cellStyle name="Followed Hyperlink" xfId="10911" builtinId="9" hidden="1"/>
    <cellStyle name="Followed Hyperlink" xfId="10912" builtinId="9" hidden="1"/>
    <cellStyle name="Followed Hyperlink" xfId="10913" builtinId="9" hidden="1"/>
    <cellStyle name="Followed Hyperlink" xfId="10914" builtinId="9" hidden="1"/>
    <cellStyle name="Followed Hyperlink" xfId="10915" builtinId="9" hidden="1"/>
    <cellStyle name="Followed Hyperlink" xfId="10916" builtinId="9" hidden="1"/>
    <cellStyle name="Followed Hyperlink" xfId="10917" builtinId="9" hidden="1"/>
    <cellStyle name="Followed Hyperlink" xfId="10918" builtinId="9" hidden="1"/>
    <cellStyle name="Followed Hyperlink" xfId="10919" builtinId="9" hidden="1"/>
    <cellStyle name="Followed Hyperlink" xfId="10920" builtinId="9" hidden="1"/>
    <cellStyle name="Followed Hyperlink" xfId="10921" builtinId="9" hidden="1"/>
    <cellStyle name="Followed Hyperlink" xfId="10922" builtinId="9" hidden="1"/>
    <cellStyle name="Followed Hyperlink" xfId="10923" builtinId="9" hidden="1"/>
    <cellStyle name="Followed Hyperlink" xfId="10924" builtinId="9" hidden="1"/>
    <cellStyle name="Followed Hyperlink" xfId="10925" builtinId="9" hidden="1"/>
    <cellStyle name="Followed Hyperlink" xfId="10926" builtinId="9" hidden="1"/>
    <cellStyle name="Followed Hyperlink" xfId="10927" builtinId="9" hidden="1"/>
    <cellStyle name="Followed Hyperlink" xfId="10928" builtinId="9" hidden="1"/>
    <cellStyle name="Followed Hyperlink" xfId="10929" builtinId="9" hidden="1"/>
    <cellStyle name="Followed Hyperlink" xfId="10930" builtinId="9" hidden="1"/>
    <cellStyle name="Followed Hyperlink" xfId="10931" builtinId="9" hidden="1"/>
    <cellStyle name="Followed Hyperlink" xfId="10932" builtinId="9" hidden="1"/>
    <cellStyle name="Followed Hyperlink" xfId="10933" builtinId="9" hidden="1"/>
    <cellStyle name="Followed Hyperlink" xfId="10934" builtinId="9" hidden="1"/>
    <cellStyle name="Followed Hyperlink" xfId="10935" builtinId="9" hidden="1"/>
    <cellStyle name="Followed Hyperlink" xfId="10936" builtinId="9" hidden="1"/>
    <cellStyle name="Followed Hyperlink" xfId="10937" builtinId="9" hidden="1"/>
    <cellStyle name="Followed Hyperlink" xfId="10938" builtinId="9" hidden="1"/>
    <cellStyle name="Followed Hyperlink" xfId="10939" builtinId="9" hidden="1"/>
    <cellStyle name="Followed Hyperlink" xfId="10940" builtinId="9" hidden="1"/>
    <cellStyle name="Followed Hyperlink" xfId="10941" builtinId="9" hidden="1"/>
    <cellStyle name="Followed Hyperlink" xfId="10942" builtinId="9" hidden="1"/>
    <cellStyle name="Followed Hyperlink" xfId="10943" builtinId="9" hidden="1"/>
    <cellStyle name="Followed Hyperlink" xfId="10944" builtinId="9" hidden="1"/>
    <cellStyle name="Followed Hyperlink" xfId="10945" builtinId="9" hidden="1"/>
    <cellStyle name="Followed Hyperlink" xfId="10947" builtinId="9" hidden="1"/>
    <cellStyle name="Followed Hyperlink" xfId="10949" builtinId="9" hidden="1"/>
    <cellStyle name="Followed Hyperlink" xfId="10951" builtinId="9" hidden="1"/>
    <cellStyle name="Followed Hyperlink" xfId="10953" builtinId="9" hidden="1"/>
    <cellStyle name="Followed Hyperlink" xfId="10955" builtinId="9" hidden="1"/>
    <cellStyle name="Followed Hyperlink" xfId="10957" builtinId="9" hidden="1"/>
    <cellStyle name="Followed Hyperlink" xfId="10959" builtinId="9" hidden="1"/>
    <cellStyle name="Followed Hyperlink" xfId="10961" builtinId="9" hidden="1"/>
    <cellStyle name="Followed Hyperlink" xfId="10971" builtinId="9" hidden="1"/>
    <cellStyle name="Followed Hyperlink" xfId="10973" builtinId="9" hidden="1"/>
    <cellStyle name="Followed Hyperlink" xfId="10975" builtinId="9" hidden="1"/>
    <cellStyle name="Followed Hyperlink" xfId="10977" builtinId="9" hidden="1"/>
    <cellStyle name="Followed Hyperlink" xfId="10979" builtinId="9" hidden="1"/>
    <cellStyle name="Followed Hyperlink" xfId="10981" builtinId="9" hidden="1"/>
    <cellStyle name="Followed Hyperlink" xfId="10983" builtinId="9" hidden="1"/>
    <cellStyle name="Followed Hyperlink" xfId="10985" builtinId="9" hidden="1"/>
    <cellStyle name="Followed Hyperlink" xfId="10987" builtinId="9" hidden="1"/>
    <cellStyle name="Followed Hyperlink" xfId="10989" builtinId="9" hidden="1"/>
    <cellStyle name="Followed Hyperlink" xfId="10991" builtinId="9" hidden="1"/>
    <cellStyle name="Followed Hyperlink" xfId="10993" builtinId="9" hidden="1"/>
    <cellStyle name="Followed Hyperlink" xfId="10995" builtinId="9" hidden="1"/>
    <cellStyle name="Followed Hyperlink" xfId="10997" builtinId="9" hidden="1"/>
    <cellStyle name="Followed Hyperlink" xfId="10999" builtinId="9" hidden="1"/>
    <cellStyle name="Followed Hyperlink" xfId="11001" builtinId="9" hidden="1"/>
    <cellStyle name="Followed Hyperlink" xfId="11003" builtinId="9" hidden="1"/>
    <cellStyle name="Followed Hyperlink" xfId="11005" builtinId="9" hidden="1"/>
    <cellStyle name="Followed Hyperlink" xfId="11007" builtinId="9" hidden="1"/>
    <cellStyle name="Followed Hyperlink" xfId="11009" builtinId="9" hidden="1"/>
    <cellStyle name="Followed Hyperlink" xfId="11011" builtinId="9" hidden="1"/>
    <cellStyle name="Followed Hyperlink" xfId="11013" builtinId="9" hidden="1"/>
    <cellStyle name="Followed Hyperlink" xfId="11015" builtinId="9" hidden="1"/>
    <cellStyle name="Followed Hyperlink" xfId="11017" builtinId="9" hidden="1"/>
    <cellStyle name="Followed Hyperlink" xfId="11019" builtinId="9" hidden="1"/>
    <cellStyle name="Followed Hyperlink" xfId="11021" builtinId="9" hidden="1"/>
    <cellStyle name="Followed Hyperlink" xfId="11023" builtinId="9" hidden="1"/>
    <cellStyle name="Followed Hyperlink" xfId="11025" builtinId="9" hidden="1"/>
    <cellStyle name="Followed Hyperlink" xfId="11027" builtinId="9" hidden="1"/>
    <cellStyle name="Followed Hyperlink" xfId="11029" builtinId="9" hidden="1"/>
    <cellStyle name="Followed Hyperlink" xfId="11031" builtinId="9" hidden="1"/>
    <cellStyle name="Followed Hyperlink" xfId="11033" builtinId="9" hidden="1"/>
    <cellStyle name="Followed Hyperlink" xfId="11035" builtinId="9" hidden="1"/>
    <cellStyle name="Followed Hyperlink" xfId="11037" builtinId="9" hidden="1"/>
    <cellStyle name="Followed Hyperlink" xfId="11039" builtinId="9" hidden="1"/>
    <cellStyle name="Followed Hyperlink" xfId="11041" builtinId="9" hidden="1"/>
    <cellStyle name="Followed Hyperlink" xfId="11043" builtinId="9" hidden="1"/>
    <cellStyle name="Followed Hyperlink" xfId="11045" builtinId="9" hidden="1"/>
    <cellStyle name="Followed Hyperlink" xfId="11047" builtinId="9" hidden="1"/>
    <cellStyle name="Followed Hyperlink" xfId="11049" builtinId="9" hidden="1"/>
    <cellStyle name="Followed Hyperlink" xfId="11051" builtinId="9" hidden="1"/>
    <cellStyle name="Followed Hyperlink" xfId="11053" builtinId="9" hidden="1"/>
    <cellStyle name="Followed Hyperlink" xfId="11055" builtinId="9" hidden="1"/>
    <cellStyle name="Followed Hyperlink" xfId="11057" builtinId="9" hidden="1"/>
    <cellStyle name="Followed Hyperlink" xfId="11059" builtinId="9" hidden="1"/>
    <cellStyle name="Followed Hyperlink" xfId="11061" builtinId="9" hidden="1"/>
    <cellStyle name="Followed Hyperlink" xfId="11063" builtinId="9" hidden="1"/>
    <cellStyle name="Followed Hyperlink" xfId="11065" builtinId="9" hidden="1"/>
    <cellStyle name="Followed Hyperlink" xfId="11067" builtinId="9" hidden="1"/>
    <cellStyle name="Followed Hyperlink" xfId="11069" builtinId="9" hidden="1"/>
    <cellStyle name="Followed Hyperlink" xfId="11071" builtinId="9" hidden="1"/>
    <cellStyle name="Followed Hyperlink" xfId="11073" builtinId="9" hidden="1"/>
    <cellStyle name="Followed Hyperlink" xfId="11075" builtinId="9" hidden="1"/>
    <cellStyle name="Followed Hyperlink" xfId="11077" builtinId="9" hidden="1"/>
    <cellStyle name="Followed Hyperlink" xfId="11079" builtinId="9" hidden="1"/>
    <cellStyle name="Followed Hyperlink" xfId="11081" builtinId="9" hidden="1"/>
    <cellStyle name="Followed Hyperlink" xfId="11083" builtinId="9" hidden="1"/>
    <cellStyle name="Followed Hyperlink" xfId="11085" builtinId="9" hidden="1"/>
    <cellStyle name="Followed Hyperlink" xfId="11087" builtinId="9" hidden="1"/>
    <cellStyle name="Followed Hyperlink" xfId="11089" builtinId="9" hidden="1"/>
    <cellStyle name="Followed Hyperlink" xfId="11091" builtinId="9" hidden="1"/>
    <cellStyle name="Followed Hyperlink" xfId="11104" builtinId="9" hidden="1"/>
    <cellStyle name="Followed Hyperlink" xfId="11105" builtinId="9" hidden="1"/>
    <cellStyle name="Followed Hyperlink" xfId="11106" builtinId="9" hidden="1"/>
    <cellStyle name="Followed Hyperlink" xfId="11107" builtinId="9" hidden="1"/>
    <cellStyle name="Followed Hyperlink" xfId="11108" builtinId="9" hidden="1"/>
    <cellStyle name="Followed Hyperlink" xfId="11109" builtinId="9" hidden="1"/>
    <cellStyle name="Followed Hyperlink" xfId="11110" builtinId="9" hidden="1"/>
    <cellStyle name="Followed Hyperlink" xfId="11111" builtinId="9" hidden="1"/>
    <cellStyle name="Followed Hyperlink" xfId="11112" builtinId="9" hidden="1"/>
    <cellStyle name="Followed Hyperlink" xfId="11113" builtinId="9" hidden="1"/>
    <cellStyle name="Followed Hyperlink" xfId="11114" builtinId="9" hidden="1"/>
    <cellStyle name="Followed Hyperlink" xfId="11115" builtinId="9" hidden="1"/>
    <cellStyle name="Followed Hyperlink" xfId="11116" builtinId="9" hidden="1"/>
    <cellStyle name="Followed Hyperlink" xfId="11117" builtinId="9" hidden="1"/>
    <cellStyle name="Followed Hyperlink" xfId="11118" builtinId="9" hidden="1"/>
    <cellStyle name="Followed Hyperlink" xfId="11119" builtinId="9" hidden="1"/>
    <cellStyle name="Followed Hyperlink" xfId="11120" builtinId="9" hidden="1"/>
    <cellStyle name="Followed Hyperlink" xfId="11121" builtinId="9" hidden="1"/>
    <cellStyle name="Followed Hyperlink" xfId="11122" builtinId="9" hidden="1"/>
    <cellStyle name="Followed Hyperlink" xfId="11123" builtinId="9" hidden="1"/>
    <cellStyle name="Followed Hyperlink" xfId="11124" builtinId="9" hidden="1"/>
    <cellStyle name="Followed Hyperlink" xfId="11125" builtinId="9" hidden="1"/>
    <cellStyle name="Followed Hyperlink" xfId="11126" builtinId="9" hidden="1"/>
    <cellStyle name="Followed Hyperlink" xfId="11127" builtinId="9" hidden="1"/>
    <cellStyle name="Followed Hyperlink" xfId="11128" builtinId="9" hidden="1"/>
    <cellStyle name="Followed Hyperlink" xfId="11129" builtinId="9" hidden="1"/>
    <cellStyle name="Followed Hyperlink" xfId="11130" builtinId="9" hidden="1"/>
    <cellStyle name="Followed Hyperlink" xfId="11131" builtinId="9" hidden="1"/>
    <cellStyle name="Followed Hyperlink" xfId="11132" builtinId="9" hidden="1"/>
    <cellStyle name="Followed Hyperlink" xfId="11133" builtinId="9" hidden="1"/>
    <cellStyle name="Followed Hyperlink" xfId="11134" builtinId="9" hidden="1"/>
    <cellStyle name="Followed Hyperlink" xfId="11135" builtinId="9" hidden="1"/>
    <cellStyle name="Followed Hyperlink" xfId="11136" builtinId="9" hidden="1"/>
    <cellStyle name="Followed Hyperlink" xfId="11137" builtinId="9" hidden="1"/>
    <cellStyle name="Followed Hyperlink" xfId="11138" builtinId="9" hidden="1"/>
    <cellStyle name="Followed Hyperlink" xfId="11139" builtinId="9" hidden="1"/>
    <cellStyle name="Followed Hyperlink" xfId="11140" builtinId="9" hidden="1"/>
    <cellStyle name="Followed Hyperlink" xfId="11141" builtinId="9" hidden="1"/>
    <cellStyle name="Followed Hyperlink" xfId="11142" builtinId="9" hidden="1"/>
    <cellStyle name="Followed Hyperlink" xfId="11143" builtinId="9" hidden="1"/>
    <cellStyle name="Followed Hyperlink" xfId="11144" builtinId="9" hidden="1"/>
    <cellStyle name="Followed Hyperlink" xfId="11145" builtinId="9" hidden="1"/>
    <cellStyle name="Followed Hyperlink" xfId="11146" builtinId="9" hidden="1"/>
    <cellStyle name="Followed Hyperlink" xfId="11147" builtinId="9" hidden="1"/>
    <cellStyle name="Followed Hyperlink" xfId="11148" builtinId="9" hidden="1"/>
    <cellStyle name="Followed Hyperlink" xfId="11149" builtinId="9" hidden="1"/>
    <cellStyle name="Followed Hyperlink" xfId="11150" builtinId="9" hidden="1"/>
    <cellStyle name="Followed Hyperlink" xfId="11151" builtinId="9" hidden="1"/>
    <cellStyle name="Followed Hyperlink" xfId="11152" builtinId="9" hidden="1"/>
    <cellStyle name="Followed Hyperlink" xfId="11153" builtinId="9" hidden="1"/>
    <cellStyle name="Followed Hyperlink" xfId="11154" builtinId="9" hidden="1"/>
    <cellStyle name="Followed Hyperlink" xfId="11155" builtinId="9" hidden="1"/>
    <cellStyle name="Followed Hyperlink" xfId="11156" builtinId="9" hidden="1"/>
    <cellStyle name="Followed Hyperlink" xfId="11157" builtinId="9" hidden="1"/>
    <cellStyle name="Followed Hyperlink" xfId="11158" builtinId="9" hidden="1"/>
    <cellStyle name="Followed Hyperlink" xfId="11159" builtinId="9" hidden="1"/>
    <cellStyle name="Followed Hyperlink" xfId="11160" builtinId="9" hidden="1"/>
    <cellStyle name="Followed Hyperlink" xfId="11161" builtinId="9" hidden="1"/>
    <cellStyle name="Followed Hyperlink" xfId="11162" builtinId="9" hidden="1"/>
    <cellStyle name="Followed Hyperlink" xfId="11163" builtinId="9" hidden="1"/>
    <cellStyle name="Followed Hyperlink" xfId="11164" builtinId="9" hidden="1"/>
    <cellStyle name="Followed Hyperlink" xfId="11165" builtinId="9" hidden="1"/>
    <cellStyle name="Followed Hyperlink" xfId="11166" builtinId="9" hidden="1"/>
    <cellStyle name="Followed Hyperlink" xfId="11167" builtinId="9" hidden="1"/>
    <cellStyle name="Followed Hyperlink" xfId="11168" builtinId="9" hidden="1"/>
    <cellStyle name="Followed Hyperlink" xfId="11169" builtinId="9" hidden="1"/>
    <cellStyle name="Followed Hyperlink" xfId="11170" builtinId="9" hidden="1"/>
    <cellStyle name="Followed Hyperlink" xfId="11171" builtinId="9" hidden="1"/>
    <cellStyle name="Followed Hyperlink" xfId="11172" builtinId="9" hidden="1"/>
    <cellStyle name="Followed Hyperlink" xfId="11174" builtinId="9" hidden="1"/>
    <cellStyle name="Followed Hyperlink" xfId="9201" builtinId="9" hidden="1"/>
    <cellStyle name="Followed Hyperlink" xfId="8963" builtinId="9" hidden="1"/>
    <cellStyle name="Followed Hyperlink" xfId="3917" builtinId="9" hidden="1"/>
    <cellStyle name="Followed Hyperlink" xfId="5561" builtinId="9" hidden="1"/>
    <cellStyle name="Followed Hyperlink" xfId="10280" builtinId="9" hidden="1"/>
    <cellStyle name="Followed Hyperlink" xfId="9811" builtinId="9" hidden="1"/>
    <cellStyle name="Followed Hyperlink" xfId="9333" builtinId="9" hidden="1"/>
    <cellStyle name="Followed Hyperlink" xfId="9095" builtinId="9" hidden="1"/>
    <cellStyle name="Followed Hyperlink" xfId="8073" builtinId="9" hidden="1"/>
    <cellStyle name="Followed Hyperlink" xfId="9892" builtinId="9" hidden="1"/>
    <cellStyle name="Followed Hyperlink" xfId="9423" builtinId="9" hidden="1"/>
    <cellStyle name="Followed Hyperlink" xfId="8504" builtinId="9" hidden="1"/>
    <cellStyle name="Followed Hyperlink" xfId="8749" builtinId="9" hidden="1"/>
    <cellStyle name="Followed Hyperlink" xfId="10148" builtinId="9" hidden="1"/>
    <cellStyle name="Followed Hyperlink" xfId="9678" builtinId="9" hidden="1"/>
    <cellStyle name="Followed Hyperlink" xfId="9200" builtinId="9" hidden="1"/>
    <cellStyle name="Followed Hyperlink" xfId="8962" builtinId="9" hidden="1"/>
    <cellStyle name="Followed Hyperlink" xfId="3759" builtinId="9" hidden="1"/>
    <cellStyle name="Followed Hyperlink" xfId="4017" builtinId="9" hidden="1"/>
    <cellStyle name="Followed Hyperlink" xfId="6285" builtinId="9" hidden="1"/>
    <cellStyle name="Followed Hyperlink" xfId="6718" builtinId="9" hidden="1"/>
    <cellStyle name="Followed Hyperlink" xfId="4150" builtinId="9" hidden="1"/>
    <cellStyle name="Followed Hyperlink" xfId="4947" builtinId="9" hidden="1"/>
    <cellStyle name="Followed Hyperlink" xfId="6987" builtinId="9" hidden="1"/>
    <cellStyle name="Followed Hyperlink" xfId="5190" builtinId="9" hidden="1"/>
    <cellStyle name="Followed Hyperlink" xfId="5678" builtinId="9" hidden="1"/>
    <cellStyle name="Followed Hyperlink" xfId="4065" builtinId="9" hidden="1"/>
    <cellStyle name="Followed Hyperlink" xfId="6159" builtinId="9" hidden="1"/>
    <cellStyle name="Followed Hyperlink" xfId="4423" builtinId="9" hidden="1"/>
    <cellStyle name="Followed Hyperlink" xfId="4019" builtinId="9" hidden="1"/>
    <cellStyle name="Followed Hyperlink" xfId="4465" builtinId="9" hidden="1"/>
    <cellStyle name="Followed Hyperlink" xfId="5409" builtinId="9" hidden="1"/>
    <cellStyle name="Followed Hyperlink" xfId="4452" builtinId="9" hidden="1"/>
    <cellStyle name="Followed Hyperlink" xfId="6734" builtinId="9" hidden="1"/>
    <cellStyle name="Followed Hyperlink" xfId="3892" builtinId="9" hidden="1"/>
    <cellStyle name="Followed Hyperlink" xfId="515" builtinId="9" hidden="1"/>
    <cellStyle name="Followed Hyperlink" xfId="3919" builtinId="9" hidden="1"/>
    <cellStyle name="Followed Hyperlink" xfId="6040" builtinId="9" hidden="1"/>
    <cellStyle name="Followed Hyperlink" xfId="6056" builtinId="9" hidden="1"/>
    <cellStyle name="Followed Hyperlink" xfId="5080" builtinId="9" hidden="1"/>
    <cellStyle name="Followed Hyperlink" xfId="7506" builtinId="9" hidden="1"/>
    <cellStyle name="Followed Hyperlink" xfId="8471" builtinId="9" hidden="1"/>
    <cellStyle name="Followed Hyperlink" xfId="8063" builtinId="9" hidden="1"/>
    <cellStyle name="Followed Hyperlink" xfId="3999" builtinId="9" hidden="1"/>
    <cellStyle name="Followed Hyperlink" xfId="4020" builtinId="9" hidden="1"/>
    <cellStyle name="Followed Hyperlink" xfId="6728" builtinId="9" hidden="1"/>
    <cellStyle name="Followed Hyperlink" xfId="5811" builtinId="9" hidden="1"/>
    <cellStyle name="Followed Hyperlink" xfId="6292" builtinId="9" hidden="1"/>
    <cellStyle name="Followed Hyperlink" xfId="6725" builtinId="9" hidden="1"/>
    <cellStyle name="Followed Hyperlink" xfId="7505" builtinId="9" hidden="1"/>
    <cellStyle name="Followed Hyperlink" xfId="7113" builtinId="9" hidden="1"/>
    <cellStyle name="Followed Hyperlink" xfId="5316" builtinId="9" hidden="1"/>
    <cellStyle name="Followed Hyperlink" xfId="5805" builtinId="9" hidden="1"/>
    <cellStyle name="Followed Hyperlink" xfId="6286" builtinId="9" hidden="1"/>
    <cellStyle name="Followed Hyperlink" xfId="4482" builtinId="9" hidden="1"/>
    <cellStyle name="Followed Hyperlink" xfId="3994" builtinId="9" hidden="1"/>
    <cellStyle name="Followed Hyperlink" xfId="4511" builtinId="9" hidden="1"/>
    <cellStyle name="Followed Hyperlink" xfId="5675" builtinId="9" hidden="1"/>
    <cellStyle name="Followed Hyperlink" xfId="4023" builtinId="9" hidden="1"/>
    <cellStyle name="Followed Hyperlink" xfId="6988" builtinId="9" hidden="1"/>
    <cellStyle name="Followed Hyperlink" xfId="4015" builtinId="9" hidden="1"/>
    <cellStyle name="Followed Hyperlink" xfId="5436" builtinId="9" hidden="1"/>
    <cellStyle name="Followed Hyperlink" xfId="4002" builtinId="9" hidden="1"/>
    <cellStyle name="Followed Hyperlink" xfId="5915" builtinId="9" hidden="1"/>
    <cellStyle name="Followed Hyperlink" xfId="4446" builtinId="9" hidden="1"/>
    <cellStyle name="Followed Hyperlink" xfId="6765" builtinId="9" hidden="1"/>
    <cellStyle name="Followed Hyperlink" xfId="5167" builtinId="9" hidden="1"/>
    <cellStyle name="Followed Hyperlink" xfId="4417" builtinId="9" hidden="1"/>
    <cellStyle name="Followed Hyperlink" xfId="6738" builtinId="9" hidden="1"/>
    <cellStyle name="Followed Hyperlink" xfId="4026" builtinId="9" hidden="1"/>
    <cellStyle name="Followed Hyperlink" xfId="7483" builtinId="9" hidden="1"/>
    <cellStyle name="Followed Hyperlink" xfId="7523" builtinId="9" hidden="1"/>
    <cellStyle name="Followed Hyperlink" xfId="6724" builtinId="9" hidden="1"/>
    <cellStyle name="Followed Hyperlink" xfId="4021" builtinId="9" hidden="1"/>
    <cellStyle name="Followed Hyperlink" xfId="5654" builtinId="9" hidden="1"/>
    <cellStyle name="Followed Hyperlink" xfId="4652" builtinId="9" hidden="1"/>
    <cellStyle name="Followed Hyperlink" xfId="4062" builtinId="9" hidden="1"/>
    <cellStyle name="Followed Hyperlink" xfId="7511" builtinId="9" hidden="1"/>
    <cellStyle name="Followed Hyperlink" xfId="5085" builtinId="9" hidden="1"/>
    <cellStyle name="Followed Hyperlink" xfId="7123" builtinId="9" hidden="1"/>
    <cellStyle name="Followed Hyperlink" xfId="5327" builtinId="9" hidden="1"/>
    <cellStyle name="Followed Hyperlink" xfId="5572" builtinId="9" hidden="1"/>
    <cellStyle name="Followed Hyperlink" xfId="5816" builtinId="9" hidden="1"/>
    <cellStyle name="Followed Hyperlink" xfId="6053" builtinId="9" hidden="1"/>
    <cellStyle name="Followed Hyperlink" xfId="6297" builtinId="9" hidden="1"/>
    <cellStyle name="Followed Hyperlink" xfId="4944" builtinId="9" hidden="1"/>
    <cellStyle name="Followed Hyperlink" xfId="3904" builtinId="9" hidden="1"/>
    <cellStyle name="Followed Hyperlink" xfId="6731" builtinId="9" hidden="1"/>
    <cellStyle name="Followed Hyperlink" xfId="7509" builtinId="9" hidden="1"/>
    <cellStyle name="Followed Hyperlink" xfId="3995" builtinId="9" hidden="1"/>
    <cellStyle name="Followed Hyperlink" xfId="4152" builtinId="9" hidden="1"/>
    <cellStyle name="Followed Hyperlink" xfId="4441" builtinId="9" hidden="1"/>
    <cellStyle name="Followed Hyperlink" xfId="4512" builtinId="9" hidden="1"/>
    <cellStyle name="Followed Hyperlink" xfId="4949" builtinId="9" hidden="1"/>
    <cellStyle name="Followed Hyperlink" xfId="6989" builtinId="9" hidden="1"/>
    <cellStyle name="Followed Hyperlink" xfId="5192" builtinId="9" hidden="1"/>
    <cellStyle name="Followed Hyperlink" xfId="5437" builtinId="9" hidden="1"/>
    <cellStyle name="Followed Hyperlink" xfId="5680" builtinId="9" hidden="1"/>
    <cellStyle name="Followed Hyperlink" xfId="3906" builtinId="9" hidden="1"/>
    <cellStyle name="Followed Hyperlink" xfId="7507" builtinId="9" hidden="1"/>
    <cellStyle name="Followed Hyperlink" xfId="5916" builtinId="9" hidden="1"/>
    <cellStyle name="Followed Hyperlink" xfId="6161" builtinId="9" hidden="1"/>
    <cellStyle name="Followed Hyperlink" xfId="6766" builtinId="9" hidden="1"/>
    <cellStyle name="Followed Hyperlink" xfId="4427" builtinId="9" hidden="1"/>
    <cellStyle name="Followed Hyperlink" xfId="4869" builtinId="9" hidden="1"/>
    <cellStyle name="Followed Hyperlink" xfId="6737" builtinId="9" hidden="1"/>
    <cellStyle name="Followed Hyperlink" xfId="4463" builtinId="9" hidden="1"/>
    <cellStyle name="Followed Hyperlink" xfId="5163" builtinId="9" hidden="1"/>
    <cellStyle name="Followed Hyperlink" xfId="5407" builtinId="9" hidden="1"/>
    <cellStyle name="Followed Hyperlink" xfId="5651" builtinId="9" hidden="1"/>
    <cellStyle name="Followed Hyperlink" xfId="4730" builtinId="9" hidden="1"/>
    <cellStyle name="Followed Hyperlink" xfId="6761" builtinId="9" hidden="1"/>
    <cellStyle name="Followed Hyperlink" xfId="4438" builtinId="9" hidden="1"/>
    <cellStyle name="Followed Hyperlink" xfId="6131" builtinId="9" hidden="1"/>
    <cellStyle name="Followed Hyperlink" xfId="4656" builtinId="9" hidden="1"/>
    <cellStyle name="Followed Hyperlink" xfId="5089" builtinId="9" hidden="1"/>
    <cellStyle name="Followed Hyperlink" xfId="6897" builtinId="9" hidden="1"/>
    <cellStyle name="Followed Hyperlink" xfId="4458" builtinId="9" hidden="1"/>
    <cellStyle name="Followed Hyperlink" xfId="5331" builtinId="9" hidden="1"/>
    <cellStyle name="Followed Hyperlink" xfId="7127" builtinId="9" hidden="1"/>
    <cellStyle name="Followed Hyperlink" xfId="5576" builtinId="9" hidden="1"/>
    <cellStyle name="Followed Hyperlink" xfId="3907" builtinId="9" hidden="1"/>
    <cellStyle name="Followed Hyperlink" xfId="5820" builtinId="9" hidden="1"/>
    <cellStyle name="Followed Hyperlink" xfId="3905" builtinId="9" hidden="1"/>
    <cellStyle name="Followed Hyperlink" xfId="6057" builtinId="9" hidden="1"/>
    <cellStyle name="Followed Hyperlink" xfId="508" builtinId="9" hidden="1"/>
    <cellStyle name="Followed Hyperlink" xfId="7540" builtinId="9" hidden="1"/>
    <cellStyle name="Followed Hyperlink" xfId="7766" builtinId="9" hidden="1"/>
    <cellStyle name="Followed Hyperlink" xfId="7521" builtinId="9" hidden="1"/>
    <cellStyle name="Followed Hyperlink" xfId="7497" builtinId="9" hidden="1"/>
    <cellStyle name="Followed Hyperlink" xfId="7679" builtinId="9" hidden="1"/>
    <cellStyle name="Followed Hyperlink" xfId="7908" builtinId="9" hidden="1"/>
    <cellStyle name="Followed Hyperlink" xfId="4007" builtinId="9" hidden="1"/>
    <cellStyle name="Followed Hyperlink" xfId="7489" builtinId="9" hidden="1"/>
    <cellStyle name="Followed Hyperlink" xfId="7901" builtinId="9" hidden="1"/>
    <cellStyle name="Followed Hyperlink" xfId="6301" builtinId="9" hidden="1"/>
    <cellStyle name="Followed Hyperlink" xfId="6735" builtinId="9" hidden="1"/>
    <cellStyle name="Followed Hyperlink" xfId="3689" builtinId="9" hidden="1"/>
    <cellStyle name="Followed Hyperlink" xfId="7767" builtinId="9" hidden="1"/>
    <cellStyle name="Followed Hyperlink" xfId="7496" builtinId="9" hidden="1"/>
    <cellStyle name="Followed Hyperlink" xfId="7512" builtinId="9" hidden="1"/>
    <cellStyle name="Followed Hyperlink" xfId="7501" builtinId="9" hidden="1"/>
    <cellStyle name="Followed Hyperlink" xfId="4653" builtinId="9" hidden="1"/>
    <cellStyle name="Followed Hyperlink" xfId="7542" builtinId="9" hidden="1"/>
    <cellStyle name="Followed Hyperlink" xfId="7519" builtinId="9" hidden="1"/>
    <cellStyle name="Followed Hyperlink" xfId="7677" builtinId="9" hidden="1"/>
    <cellStyle name="Followed Hyperlink" xfId="7906" builtinId="9" hidden="1"/>
    <cellStyle name="Followed Hyperlink" xfId="7900" builtinId="9" hidden="1"/>
    <cellStyle name="Followed Hyperlink" xfId="4033" builtinId="9" hidden="1"/>
    <cellStyle name="Followed Hyperlink" xfId="7769" builtinId="9" hidden="1"/>
    <cellStyle name="Followed Hyperlink" xfId="7494" builtinId="9" hidden="1"/>
    <cellStyle name="Followed Hyperlink" xfId="4013" builtinId="9" hidden="1"/>
    <cellStyle name="Followed Hyperlink" xfId="7487" builtinId="9" hidden="1"/>
    <cellStyle name="Followed Hyperlink" xfId="7124" builtinId="9" hidden="1"/>
    <cellStyle name="Followed Hyperlink" xfId="7544" builtinId="9" hidden="1"/>
    <cellStyle name="Followed Hyperlink" xfId="7517" builtinId="9" hidden="1"/>
    <cellStyle name="Followed Hyperlink" xfId="7675" builtinId="9" hidden="1"/>
    <cellStyle name="Followed Hyperlink" xfId="7904" builtinId="9" hidden="1"/>
    <cellStyle name="Followed Hyperlink" xfId="7897" builtinId="9" hidden="1"/>
    <cellStyle name="Followed Hyperlink" xfId="7492" builtinId="9" hidden="1"/>
    <cellStyle name="Followed Hyperlink" xfId="7484" builtinId="9" hidden="1"/>
    <cellStyle name="Followed Hyperlink" xfId="7486" builtinId="9" hidden="1"/>
    <cellStyle name="Followed Hyperlink" xfId="5328" builtinId="9" hidden="1"/>
    <cellStyle name="Followed Hyperlink" xfId="7546" builtinId="9" hidden="1"/>
    <cellStyle name="Followed Hyperlink" xfId="7515" builtinId="9" hidden="1"/>
    <cellStyle name="Followed Hyperlink" xfId="7673" builtinId="9" hidden="1"/>
    <cellStyle name="Followed Hyperlink" xfId="4475" builtinId="9" hidden="1"/>
    <cellStyle name="Followed Hyperlink" xfId="7909" builtinId="9" hidden="1"/>
    <cellStyle name="Followed Hyperlink" xfId="4036" builtinId="9" hidden="1"/>
    <cellStyle name="Followed Hyperlink" xfId="7773" builtinId="9" hidden="1"/>
    <cellStyle name="Followed Hyperlink" xfId="7502" builtinId="9" hidden="1"/>
    <cellStyle name="Followed Hyperlink" xfId="4009" builtinId="9" hidden="1"/>
    <cellStyle name="Followed Hyperlink" xfId="7499" builtinId="9" hidden="1"/>
    <cellStyle name="Followed Hyperlink" xfId="5817" builtinId="9" hidden="1"/>
    <cellStyle name="Followed Hyperlink" xfId="7548" builtinId="9" hidden="1"/>
    <cellStyle name="Followed Hyperlink" xfId="7513" builtinId="9" hidden="1"/>
    <cellStyle name="Followed Hyperlink" xfId="7510" builtinId="9" hidden="1"/>
    <cellStyle name="Followed Hyperlink" xfId="7902" builtinId="9" hidden="1"/>
    <cellStyle name="Followed Hyperlink" xfId="7911" builtinId="9" hidden="1"/>
    <cellStyle name="Followed Hyperlink" xfId="6054" builtinId="9" hidden="1"/>
    <cellStyle name="Followed Hyperlink" xfId="6732" builtinId="9" hidden="1"/>
    <cellStyle name="Followed Hyperlink" xfId="4153" builtinId="9" hidden="1"/>
    <cellStyle name="Followed Hyperlink" xfId="4513" builtinId="9" hidden="1"/>
    <cellStyle name="Followed Hyperlink" xfId="4433" builtinId="9" hidden="1"/>
    <cellStyle name="Followed Hyperlink" xfId="5193" builtinId="9" hidden="1"/>
    <cellStyle name="Followed Hyperlink" xfId="7750" builtinId="9" hidden="1"/>
    <cellStyle name="Followed Hyperlink" xfId="5438" builtinId="9" hidden="1"/>
    <cellStyle name="Followed Hyperlink" xfId="491" builtinId="9" hidden="1"/>
    <cellStyle name="Followed Hyperlink" xfId="6162" builtinId="9" hidden="1"/>
    <cellStyle name="Followed Hyperlink" xfId="4428" builtinId="9" hidden="1"/>
    <cellStyle name="Followed Hyperlink" xfId="4477" builtinId="9" hidden="1"/>
    <cellStyle name="Followed Hyperlink" xfId="5162" builtinId="9" hidden="1"/>
    <cellStyle name="Followed Hyperlink" xfId="7671" builtinId="9" hidden="1"/>
    <cellStyle name="Followed Hyperlink" xfId="5650" builtinId="9" hidden="1"/>
    <cellStyle name="Followed Hyperlink" xfId="6130" builtinId="9" hidden="1"/>
    <cellStyle name="Followed Hyperlink" xfId="5078" builtinId="9" hidden="1"/>
    <cellStyle name="Followed Hyperlink" xfId="5320" builtinId="9" hidden="1"/>
    <cellStyle name="Followed Hyperlink" xfId="4488" builtinId="9" hidden="1"/>
    <cellStyle name="Followed Hyperlink" xfId="3903" builtinId="9" hidden="1"/>
    <cellStyle name="Followed Hyperlink" xfId="5809" builtinId="9" hidden="1"/>
    <cellStyle name="Followed Hyperlink" xfId="6290" builtinId="9" hidden="1"/>
    <cellStyle name="Followed Hyperlink" xfId="4654" builtinId="9" hidden="1"/>
    <cellStyle name="Followed Hyperlink" xfId="7125" builtinId="9" hidden="1"/>
    <cellStyle name="Followed Hyperlink" xfId="4010" builtinId="9" hidden="1"/>
    <cellStyle name="Followed Hyperlink" xfId="4068" builtinId="9" hidden="1"/>
    <cellStyle name="Followed Hyperlink" xfId="7485" builtinId="9" hidden="1"/>
    <cellStyle name="Followed Hyperlink" xfId="5648" builtinId="9" hidden="1"/>
    <cellStyle name="Followed Hyperlink" xfId="7503" builtinId="9" hidden="1"/>
    <cellStyle name="Followed Hyperlink" xfId="4486" builtinId="9" hidden="1"/>
    <cellStyle name="Followed Hyperlink" xfId="4479" builtinId="9" hidden="1"/>
    <cellStyle name="Followed Hyperlink" xfId="6055" builtinId="9" hidden="1"/>
    <cellStyle name="Followed Hyperlink" xfId="5187" builtinId="9" hidden="1"/>
    <cellStyle name="Followed Hyperlink" xfId="6156" builtinId="9" hidden="1"/>
    <cellStyle name="Followed Hyperlink" xfId="5807" builtinId="9" hidden="1"/>
    <cellStyle name="Followed Hyperlink" xfId="4014" builtinId="9" hidden="1"/>
    <cellStyle name="Followed Hyperlink" xfId="11175" builtinId="9" hidden="1"/>
    <cellStyle name="Followed Hyperlink" xfId="11177" builtinId="9" hidden="1"/>
    <cellStyle name="Followed Hyperlink" xfId="11179" builtinId="9" hidden="1"/>
    <cellStyle name="Followed Hyperlink" xfId="11181" builtinId="9" hidden="1"/>
    <cellStyle name="Followed Hyperlink" xfId="11183" builtinId="9" hidden="1"/>
    <cellStyle name="Followed Hyperlink" xfId="11185" builtinId="9" hidden="1"/>
    <cellStyle name="Followed Hyperlink" xfId="11187" builtinId="9" hidden="1"/>
    <cellStyle name="Followed Hyperlink" xfId="11189" builtinId="9" hidden="1"/>
    <cellStyle name="Followed Hyperlink" xfId="11191" builtinId="9" hidden="1"/>
    <cellStyle name="Followed Hyperlink" xfId="11193" builtinId="9" hidden="1"/>
    <cellStyle name="Followed Hyperlink" xfId="11195" builtinId="9" hidden="1"/>
    <cellStyle name="Followed Hyperlink" xfId="11197" builtinId="9" hidden="1"/>
    <cellStyle name="Followed Hyperlink" xfId="11199" builtinId="9" hidden="1"/>
    <cellStyle name="Followed Hyperlink" xfId="7545"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91" builtinId="9" hidden="1"/>
    <cellStyle name="Followed Hyperlink" xfId="11392" builtinId="9" hidden="1"/>
    <cellStyle name="Followed Hyperlink" xfId="11393" builtinId="9" hidden="1"/>
    <cellStyle name="Followed Hyperlink" xfId="11394" builtinId="9" hidden="1"/>
    <cellStyle name="Followed Hyperlink" xfId="11395" builtinId="9" hidden="1"/>
    <cellStyle name="Followed Hyperlink" xfId="11396" builtinId="9" hidden="1"/>
    <cellStyle name="Followed Hyperlink" xfId="11397" builtinId="9" hidden="1"/>
    <cellStyle name="Followed Hyperlink" xfId="11399"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50" builtinId="9" hidden="1"/>
    <cellStyle name="Followed Hyperlink" xfId="11551" builtinId="9" hidden="1"/>
    <cellStyle name="Followed Hyperlink" xfId="11552" builtinId="9" hidden="1"/>
    <cellStyle name="Followed Hyperlink" xfId="11553" builtinId="9" hidden="1"/>
    <cellStyle name="Followed Hyperlink" xfId="11554" builtinId="9" hidden="1"/>
    <cellStyle name="Followed Hyperlink" xfId="11555" builtinId="9" hidden="1"/>
    <cellStyle name="Followed Hyperlink" xfId="11556" builtinId="9" hidden="1"/>
    <cellStyle name="Followed Hyperlink" xfId="11557" builtinId="9" hidden="1"/>
    <cellStyle name="Followed Hyperlink" xfId="11558" builtinId="9" hidden="1"/>
    <cellStyle name="Followed Hyperlink" xfId="11559" builtinId="9" hidden="1"/>
    <cellStyle name="Followed Hyperlink" xfId="11560" builtinId="9" hidden="1"/>
    <cellStyle name="Followed Hyperlink" xfId="11561" builtinId="9" hidden="1"/>
    <cellStyle name="Followed Hyperlink" xfId="11562" builtinId="9" hidden="1"/>
    <cellStyle name="Followed Hyperlink" xfId="11563" builtinId="9" hidden="1"/>
    <cellStyle name="Followed Hyperlink" xfId="11564" builtinId="9" hidden="1"/>
    <cellStyle name="Followed Hyperlink" xfId="11565" builtinId="9" hidden="1"/>
    <cellStyle name="Followed Hyperlink" xfId="11566" builtinId="9" hidden="1"/>
    <cellStyle name="Followed Hyperlink" xfId="11567" builtinId="9" hidden="1"/>
    <cellStyle name="Followed Hyperlink" xfId="11568" builtinId="9" hidden="1"/>
    <cellStyle name="Followed Hyperlink" xfId="11569" builtinId="9" hidden="1"/>
    <cellStyle name="Followed Hyperlink" xfId="11570" builtinId="9" hidden="1"/>
    <cellStyle name="Followed Hyperlink" xfId="11571" builtinId="9" hidden="1"/>
    <cellStyle name="Followed Hyperlink" xfId="11572" builtinId="9" hidden="1"/>
    <cellStyle name="Followed Hyperlink" xfId="11573" builtinId="9" hidden="1"/>
    <cellStyle name="Followed Hyperlink" xfId="11574" builtinId="9" hidden="1"/>
    <cellStyle name="Followed Hyperlink" xfId="11575" builtinId="9" hidden="1"/>
    <cellStyle name="Followed Hyperlink" xfId="11576" builtinId="9" hidden="1"/>
    <cellStyle name="Followed Hyperlink" xfId="11577" builtinId="9" hidden="1"/>
    <cellStyle name="Followed Hyperlink" xfId="11578" builtinId="9" hidden="1"/>
    <cellStyle name="Followed Hyperlink" xfId="11579" builtinId="9" hidden="1"/>
    <cellStyle name="Followed Hyperlink" xfId="11580" builtinId="9" hidden="1"/>
    <cellStyle name="Followed Hyperlink" xfId="11581" builtinId="9" hidden="1"/>
    <cellStyle name="Followed Hyperlink" xfId="11582" builtinId="9" hidden="1"/>
    <cellStyle name="Followed Hyperlink" xfId="11583" builtinId="9" hidden="1"/>
    <cellStyle name="Followed Hyperlink" xfId="11584" builtinId="9" hidden="1"/>
    <cellStyle name="Followed Hyperlink" xfId="11585" builtinId="9" hidden="1"/>
    <cellStyle name="Followed Hyperlink" xfId="11586" builtinId="9" hidden="1"/>
    <cellStyle name="Followed Hyperlink" xfId="11587" builtinId="9" hidden="1"/>
    <cellStyle name="Followed Hyperlink" xfId="11588" builtinId="9" hidden="1"/>
    <cellStyle name="Followed Hyperlink" xfId="11589" builtinId="9" hidden="1"/>
    <cellStyle name="Followed Hyperlink" xfId="11590" builtinId="9" hidden="1"/>
    <cellStyle name="Followed Hyperlink" xfId="11591" builtinId="9" hidden="1"/>
    <cellStyle name="Followed Hyperlink" xfId="11592" builtinId="9" hidden="1"/>
    <cellStyle name="Followed Hyperlink" xfId="11593" builtinId="9" hidden="1"/>
    <cellStyle name="Followed Hyperlink" xfId="11594" builtinId="9" hidden="1"/>
    <cellStyle name="Followed Hyperlink" xfId="11595" builtinId="9" hidden="1"/>
    <cellStyle name="Followed Hyperlink" xfId="11596" builtinId="9" hidden="1"/>
    <cellStyle name="Followed Hyperlink" xfId="11597" builtinId="9" hidden="1"/>
    <cellStyle name="Followed Hyperlink" xfId="11598" builtinId="9" hidden="1"/>
    <cellStyle name="Followed Hyperlink" xfId="11599" builtinId="9" hidden="1"/>
    <cellStyle name="Followed Hyperlink" xfId="11600" builtinId="9" hidden="1"/>
    <cellStyle name="Followed Hyperlink" xfId="11601" builtinId="9" hidden="1"/>
    <cellStyle name="Followed Hyperlink" xfId="11602" builtinId="9" hidden="1"/>
    <cellStyle name="Followed Hyperlink" xfId="11603" builtinId="9" hidden="1"/>
    <cellStyle name="Followed Hyperlink" xfId="11604" builtinId="9" hidden="1"/>
    <cellStyle name="Followed Hyperlink" xfId="11605" builtinId="9" hidden="1"/>
    <cellStyle name="Followed Hyperlink" xfId="11606" builtinId="9" hidden="1"/>
    <cellStyle name="Followed Hyperlink" xfId="11607" builtinId="9" hidden="1"/>
    <cellStyle name="Followed Hyperlink" xfId="11608" builtinId="9" hidden="1"/>
    <cellStyle name="Followed Hyperlink" xfId="11609" builtinId="9" hidden="1"/>
    <cellStyle name="Followed Hyperlink" xfId="11610" builtinId="9" hidden="1"/>
    <cellStyle name="Followed Hyperlink" xfId="11611" builtinId="9" hidden="1"/>
    <cellStyle name="Followed Hyperlink" xfId="11612" builtinId="9" hidden="1"/>
    <cellStyle name="Followed Hyperlink" xfId="11613" builtinId="9" hidden="1"/>
    <cellStyle name="Followed Hyperlink" xfId="11614" builtinId="9" hidden="1"/>
    <cellStyle name="Followed Hyperlink" xfId="11615" builtinId="9" hidden="1"/>
    <cellStyle name="Followed Hyperlink" xfId="11616" builtinId="9" hidden="1"/>
    <cellStyle name="Followed Hyperlink" xfId="11617" builtinId="9" hidden="1"/>
    <cellStyle name="Followed Hyperlink" xfId="11618" builtinId="9" hidden="1"/>
    <cellStyle name="Followed Hyperlink" xfId="11625" builtinId="9" hidden="1"/>
    <cellStyle name="Followed Hyperlink" xfId="11627" builtinId="9" hidden="1"/>
    <cellStyle name="Followed Hyperlink" xfId="11629" builtinId="9" hidden="1"/>
    <cellStyle name="Followed Hyperlink" xfId="11631" builtinId="9" hidden="1"/>
    <cellStyle name="Followed Hyperlink" xfId="11633" builtinId="9" hidden="1"/>
    <cellStyle name="Followed Hyperlink" xfId="11635" builtinId="9" hidden="1"/>
    <cellStyle name="Followed Hyperlink" xfId="11637" builtinId="9" hidden="1"/>
    <cellStyle name="Followed Hyperlink" xfId="11639" builtinId="9" hidden="1"/>
    <cellStyle name="Followed Hyperlink" xfId="11641" builtinId="9" hidden="1"/>
    <cellStyle name="Followed Hyperlink" xfId="11643" builtinId="9" hidden="1"/>
    <cellStyle name="Followed Hyperlink" xfId="11645" builtinId="9" hidden="1"/>
    <cellStyle name="Followed Hyperlink" xfId="11647" builtinId="9" hidden="1"/>
    <cellStyle name="Followed Hyperlink" xfId="11649" builtinId="9" hidden="1"/>
    <cellStyle name="Followed Hyperlink" xfId="11651" builtinId="9" hidden="1"/>
    <cellStyle name="Followed Hyperlink" xfId="11653" builtinId="9" hidden="1"/>
    <cellStyle name="Followed Hyperlink" xfId="11655" builtinId="9" hidden="1"/>
    <cellStyle name="Followed Hyperlink" xfId="11657" builtinId="9" hidden="1"/>
    <cellStyle name="Followed Hyperlink" xfId="11659" builtinId="9" hidden="1"/>
    <cellStyle name="Followed Hyperlink" xfId="11661" builtinId="9" hidden="1"/>
    <cellStyle name="Followed Hyperlink" xfId="11663" builtinId="9" hidden="1"/>
    <cellStyle name="Followed Hyperlink" xfId="11665" builtinId="9" hidden="1"/>
    <cellStyle name="Followed Hyperlink" xfId="11667" builtinId="9" hidden="1"/>
    <cellStyle name="Followed Hyperlink" xfId="11669" builtinId="9" hidden="1"/>
    <cellStyle name="Followed Hyperlink" xfId="11671" builtinId="9" hidden="1"/>
    <cellStyle name="Followed Hyperlink" xfId="11673" builtinId="9" hidden="1"/>
    <cellStyle name="Followed Hyperlink" xfId="11675" builtinId="9" hidden="1"/>
    <cellStyle name="Followed Hyperlink" xfId="11677" builtinId="9" hidden="1"/>
    <cellStyle name="Followed Hyperlink" xfId="11679" builtinId="9" hidden="1"/>
    <cellStyle name="Followed Hyperlink" xfId="11681" builtinId="9" hidden="1"/>
    <cellStyle name="Followed Hyperlink" xfId="11683" builtinId="9" hidden="1"/>
    <cellStyle name="Followed Hyperlink" xfId="11685" builtinId="9" hidden="1"/>
    <cellStyle name="Followed Hyperlink" xfId="11687" builtinId="9" hidden="1"/>
    <cellStyle name="Followed Hyperlink" xfId="11689" builtinId="9" hidden="1"/>
    <cellStyle name="Followed Hyperlink" xfId="11691" builtinId="9" hidden="1"/>
    <cellStyle name="Followed Hyperlink" xfId="11693" builtinId="9" hidden="1"/>
    <cellStyle name="Followed Hyperlink" xfId="11695" builtinId="9" hidden="1"/>
    <cellStyle name="Followed Hyperlink" xfId="11697" builtinId="9" hidden="1"/>
    <cellStyle name="Followed Hyperlink" xfId="11699" builtinId="9" hidden="1"/>
    <cellStyle name="Followed Hyperlink" xfId="11701" builtinId="9" hidden="1"/>
    <cellStyle name="Followed Hyperlink" xfId="11703" builtinId="9" hidden="1"/>
    <cellStyle name="Followed Hyperlink" xfId="11705" builtinId="9" hidden="1"/>
    <cellStyle name="Followed Hyperlink" xfId="11707" builtinId="9" hidden="1"/>
    <cellStyle name="Followed Hyperlink" xfId="11709" builtinId="9" hidden="1"/>
    <cellStyle name="Followed Hyperlink" xfId="11711" builtinId="9" hidden="1"/>
    <cellStyle name="Followed Hyperlink" xfId="11713" builtinId="9" hidden="1"/>
    <cellStyle name="Followed Hyperlink" xfId="11715" builtinId="9" hidden="1"/>
    <cellStyle name="Followed Hyperlink" xfId="11717" builtinId="9" hidden="1"/>
    <cellStyle name="Followed Hyperlink" xfId="11719" builtinId="9" hidden="1"/>
    <cellStyle name="Followed Hyperlink" xfId="11721" builtinId="9" hidden="1"/>
    <cellStyle name="Followed Hyperlink" xfId="11723" builtinId="9" hidden="1"/>
    <cellStyle name="Followed Hyperlink" xfId="11725" builtinId="9" hidden="1"/>
    <cellStyle name="Followed Hyperlink" xfId="11727" builtinId="9" hidden="1"/>
    <cellStyle name="Followed Hyperlink" xfId="11729" builtinId="9" hidden="1"/>
    <cellStyle name="Followed Hyperlink" xfId="11731" builtinId="9" hidden="1"/>
    <cellStyle name="Followed Hyperlink" xfId="11733" builtinId="9" hidden="1"/>
    <cellStyle name="Followed Hyperlink" xfId="11735" builtinId="9" hidden="1"/>
    <cellStyle name="Followed Hyperlink" xfId="11737" builtinId="9" hidden="1"/>
    <cellStyle name="Followed Hyperlink" xfId="11739" builtinId="9" hidden="1"/>
    <cellStyle name="Followed Hyperlink" xfId="11741" builtinId="9" hidden="1"/>
    <cellStyle name="Followed Hyperlink" xfId="11743" builtinId="9" hidden="1"/>
    <cellStyle name="Followed Hyperlink" xfId="11745" builtinId="9" hidden="1"/>
    <cellStyle name="Followed Hyperlink" xfId="11747" builtinId="9" hidden="1"/>
    <cellStyle name="Followed Hyperlink" xfId="11749" builtinId="9" hidden="1"/>
    <cellStyle name="Followed Hyperlink" xfId="11751" builtinId="9" hidden="1"/>
    <cellStyle name="Followed Hyperlink" xfId="11753" builtinId="9" hidden="1"/>
    <cellStyle name="Followed Hyperlink" xfId="11755" builtinId="9" hidden="1"/>
    <cellStyle name="Followed Hyperlink" xfId="11757" builtinId="9" hidden="1"/>
    <cellStyle name="Followed Hyperlink" xfId="11759" builtinId="9" hidden="1"/>
    <cellStyle name="Followed Hyperlink" xfId="11761" builtinId="9" hidden="1"/>
    <cellStyle name="Followed Hyperlink" xfId="11762" builtinId="9" hidden="1"/>
    <cellStyle name="Followed Hyperlink" xfId="11763" builtinId="9" hidden="1"/>
    <cellStyle name="Followed Hyperlink" xfId="11764" builtinId="9" hidden="1"/>
    <cellStyle name="Followed Hyperlink" xfId="11765" builtinId="9" hidden="1"/>
    <cellStyle name="Followed Hyperlink" xfId="11766" builtinId="9" hidden="1"/>
    <cellStyle name="Followed Hyperlink" xfId="11767" builtinId="9" hidden="1"/>
    <cellStyle name="Followed Hyperlink" xfId="11768" builtinId="9" hidden="1"/>
    <cellStyle name="Followed Hyperlink" xfId="11769" builtinId="9" hidden="1"/>
    <cellStyle name="Followed Hyperlink" xfId="11770" builtinId="9" hidden="1"/>
    <cellStyle name="Followed Hyperlink" xfId="11771" builtinId="9" hidden="1"/>
    <cellStyle name="Followed Hyperlink" xfId="11772" builtinId="9" hidden="1"/>
    <cellStyle name="Followed Hyperlink" xfId="11773" builtinId="9" hidden="1"/>
    <cellStyle name="Followed Hyperlink" xfId="11774" builtinId="9" hidden="1"/>
    <cellStyle name="Followed Hyperlink" xfId="11775" builtinId="9" hidden="1"/>
    <cellStyle name="Followed Hyperlink" xfId="11776" builtinId="9" hidden="1"/>
    <cellStyle name="Followed Hyperlink" xfId="11777" builtinId="9" hidden="1"/>
    <cellStyle name="Followed Hyperlink" xfId="11778" builtinId="9" hidden="1"/>
    <cellStyle name="Followed Hyperlink" xfId="11779" builtinId="9" hidden="1"/>
    <cellStyle name="Followed Hyperlink" xfId="11780" builtinId="9" hidden="1"/>
    <cellStyle name="Followed Hyperlink" xfId="11781" builtinId="9" hidden="1"/>
    <cellStyle name="Followed Hyperlink" xfId="11782" builtinId="9" hidden="1"/>
    <cellStyle name="Followed Hyperlink" xfId="11783" builtinId="9" hidden="1"/>
    <cellStyle name="Followed Hyperlink" xfId="11784" builtinId="9" hidden="1"/>
    <cellStyle name="Followed Hyperlink" xfId="11785" builtinId="9" hidden="1"/>
    <cellStyle name="Followed Hyperlink" xfId="11786" builtinId="9" hidden="1"/>
    <cellStyle name="Followed Hyperlink" xfId="11787" builtinId="9" hidden="1"/>
    <cellStyle name="Followed Hyperlink" xfId="11788" builtinId="9" hidden="1"/>
    <cellStyle name="Followed Hyperlink" xfId="11789" builtinId="9" hidden="1"/>
    <cellStyle name="Followed Hyperlink" xfId="11790" builtinId="9" hidden="1"/>
    <cellStyle name="Followed Hyperlink" xfId="11791" builtinId="9" hidden="1"/>
    <cellStyle name="Followed Hyperlink" xfId="11792" builtinId="9" hidden="1"/>
    <cellStyle name="Followed Hyperlink" xfId="11793" builtinId="9" hidden="1"/>
    <cellStyle name="Followed Hyperlink" xfId="11794" builtinId="9" hidden="1"/>
    <cellStyle name="Followed Hyperlink" xfId="11795"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378" builtinId="9" hidden="1"/>
    <cellStyle name="Followed Hyperlink" xfId="11380" builtinId="9" hidden="1"/>
    <cellStyle name="Followed Hyperlink" xfId="11382" builtinId="9" hidden="1"/>
    <cellStyle name="Followed Hyperlink" xfId="11335" builtinId="9" hidden="1"/>
    <cellStyle name="Followed Hyperlink" xfId="11531" builtinId="9" hidden="1"/>
    <cellStyle name="Followed Hyperlink" xfId="11387" builtinId="9" hidden="1"/>
    <cellStyle name="Followed Hyperlink" xfId="11831" builtinId="9" hidden="1"/>
    <cellStyle name="Followed Hyperlink" xfId="11833"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83" builtinId="9" hidden="1"/>
    <cellStyle name="Followed Hyperlink" xfId="11984" builtinId="9" hidden="1"/>
    <cellStyle name="Followed Hyperlink" xfId="11985" builtinId="9" hidden="1"/>
    <cellStyle name="Followed Hyperlink" xfId="11986" builtinId="9" hidden="1"/>
    <cellStyle name="Followed Hyperlink" xfId="11987" builtinId="9" hidden="1"/>
    <cellStyle name="Followed Hyperlink" xfId="11988" builtinId="9" hidden="1"/>
    <cellStyle name="Followed Hyperlink" xfId="11989" builtinId="9" hidden="1"/>
    <cellStyle name="Followed Hyperlink" xfId="11990" builtinId="9" hidden="1"/>
    <cellStyle name="Followed Hyperlink" xfId="11991" builtinId="9" hidden="1"/>
    <cellStyle name="Followed Hyperlink" xfId="11992" builtinId="9" hidden="1"/>
    <cellStyle name="Followed Hyperlink" xfId="11993" builtinId="9" hidden="1"/>
    <cellStyle name="Followed Hyperlink" xfId="11994" builtinId="9" hidden="1"/>
    <cellStyle name="Followed Hyperlink" xfId="11995" builtinId="9" hidden="1"/>
    <cellStyle name="Followed Hyperlink" xfId="11996" builtinId="9" hidden="1"/>
    <cellStyle name="Followed Hyperlink" xfId="11997" builtinId="9" hidden="1"/>
    <cellStyle name="Followed Hyperlink" xfId="11998" builtinId="9" hidden="1"/>
    <cellStyle name="Followed Hyperlink" xfId="11999" builtinId="9" hidden="1"/>
    <cellStyle name="Followed Hyperlink" xfId="12000" builtinId="9" hidden="1"/>
    <cellStyle name="Followed Hyperlink" xfId="12001" builtinId="9" hidden="1"/>
    <cellStyle name="Followed Hyperlink" xfId="12002" builtinId="9" hidden="1"/>
    <cellStyle name="Followed Hyperlink" xfId="12003" builtinId="9" hidden="1"/>
    <cellStyle name="Followed Hyperlink" xfId="12004" builtinId="9" hidden="1"/>
    <cellStyle name="Followed Hyperlink" xfId="12005" builtinId="9" hidden="1"/>
    <cellStyle name="Followed Hyperlink" xfId="12006" builtinId="9" hidden="1"/>
    <cellStyle name="Followed Hyperlink" xfId="12007" builtinId="9" hidden="1"/>
    <cellStyle name="Followed Hyperlink" xfId="12008" builtinId="9" hidden="1"/>
    <cellStyle name="Followed Hyperlink" xfId="12009" builtinId="9" hidden="1"/>
    <cellStyle name="Followed Hyperlink" xfId="12010" builtinId="9" hidden="1"/>
    <cellStyle name="Followed Hyperlink" xfId="12011" builtinId="9" hidden="1"/>
    <cellStyle name="Followed Hyperlink" xfId="12012" builtinId="9" hidden="1"/>
    <cellStyle name="Followed Hyperlink" xfId="12013" builtinId="9" hidden="1"/>
    <cellStyle name="Followed Hyperlink" xfId="12014" builtinId="9" hidden="1"/>
    <cellStyle name="Followed Hyperlink" xfId="12015" builtinId="9" hidden="1"/>
    <cellStyle name="Followed Hyperlink" xfId="12016" builtinId="9" hidden="1"/>
    <cellStyle name="Followed Hyperlink" xfId="12017"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9" builtinId="9" hidden="1"/>
    <cellStyle name="Followed Hyperlink" xfId="12091" builtinId="9" hidden="1"/>
    <cellStyle name="Followed Hyperlink" xfId="12093" builtinId="9" hidden="1"/>
    <cellStyle name="Followed Hyperlink" xfId="12095" builtinId="9" hidden="1"/>
    <cellStyle name="Followed Hyperlink" xfId="12097"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15" builtinId="9" hidden="1"/>
    <cellStyle name="Followed Hyperlink" xfId="12117" builtinId="9" hidden="1"/>
    <cellStyle name="Followed Hyperlink" xfId="12119" builtinId="9" hidden="1"/>
    <cellStyle name="Followed Hyperlink" xfId="12121" builtinId="9" hidden="1"/>
    <cellStyle name="Followed Hyperlink" xfId="12123" builtinId="9" hidden="1"/>
    <cellStyle name="Followed Hyperlink" xfId="12125" builtinId="9" hidden="1"/>
    <cellStyle name="Followed Hyperlink" xfId="12127" builtinId="9" hidden="1"/>
    <cellStyle name="Followed Hyperlink" xfId="12129" builtinId="9" hidden="1"/>
    <cellStyle name="Followed Hyperlink" xfId="12131" builtinId="9" hidden="1"/>
    <cellStyle name="Followed Hyperlink" xfId="12133" builtinId="9" hidden="1"/>
    <cellStyle name="Followed Hyperlink" xfId="12135" builtinId="9" hidden="1"/>
    <cellStyle name="Followed Hyperlink" xfId="12137" builtinId="9" hidden="1"/>
    <cellStyle name="Followed Hyperlink" xfId="12139" builtinId="9" hidden="1"/>
    <cellStyle name="Followed Hyperlink" xfId="12141" builtinId="9" hidden="1"/>
    <cellStyle name="Followed Hyperlink" xfId="12143" builtinId="9" hidden="1"/>
    <cellStyle name="Followed Hyperlink" xfId="12145" builtinId="9" hidden="1"/>
    <cellStyle name="Followed Hyperlink" xfId="12147" builtinId="9" hidden="1"/>
    <cellStyle name="Followed Hyperlink" xfId="12149" builtinId="9" hidden="1"/>
    <cellStyle name="Followed Hyperlink" xfId="12151" builtinId="9" hidden="1"/>
    <cellStyle name="Followed Hyperlink" xfId="12153" builtinId="9" hidden="1"/>
    <cellStyle name="Followed Hyperlink" xfId="12155" builtinId="9" hidden="1"/>
    <cellStyle name="Followed Hyperlink" xfId="12157" builtinId="9" hidden="1"/>
    <cellStyle name="Followed Hyperlink" xfId="12159" builtinId="9" hidden="1"/>
    <cellStyle name="Followed Hyperlink" xfId="12161" builtinId="9" hidden="1"/>
    <cellStyle name="Followed Hyperlink" xfId="12163" builtinId="9" hidden="1"/>
    <cellStyle name="Followed Hyperlink" xfId="12165" builtinId="9" hidden="1"/>
    <cellStyle name="Followed Hyperlink" xfId="12167" builtinId="9" hidden="1"/>
    <cellStyle name="Followed Hyperlink" xfId="12169" builtinId="9" hidden="1"/>
    <cellStyle name="Followed Hyperlink" xfId="12171" builtinId="9" hidden="1"/>
    <cellStyle name="Followed Hyperlink" xfId="12173" builtinId="9" hidden="1"/>
    <cellStyle name="Followed Hyperlink" xfId="12175" builtinId="9" hidden="1"/>
    <cellStyle name="Followed Hyperlink" xfId="12177" builtinId="9" hidden="1"/>
    <cellStyle name="Followed Hyperlink" xfId="12179" builtinId="9" hidden="1"/>
    <cellStyle name="Followed Hyperlink" xfId="12181" builtinId="9" hidden="1"/>
    <cellStyle name="Followed Hyperlink" xfId="12183" builtinId="9" hidden="1"/>
    <cellStyle name="Followed Hyperlink" xfId="12185" builtinId="9" hidden="1"/>
    <cellStyle name="Followed Hyperlink" xfId="12187" builtinId="9" hidden="1"/>
    <cellStyle name="Followed Hyperlink" xfId="12189" builtinId="9" hidden="1"/>
    <cellStyle name="Followed Hyperlink" xfId="12191" builtinId="9" hidden="1"/>
    <cellStyle name="Followed Hyperlink" xfId="12193" builtinId="9" hidden="1"/>
    <cellStyle name="Followed Hyperlink" xfId="12195" builtinId="9" hidden="1"/>
    <cellStyle name="Followed Hyperlink" xfId="12197" builtinId="9" hidden="1"/>
    <cellStyle name="Followed Hyperlink" xfId="12199" builtinId="9" hidden="1"/>
    <cellStyle name="Followed Hyperlink" xfId="12201" builtinId="9" hidden="1"/>
    <cellStyle name="Followed Hyperlink" xfId="12203" builtinId="9" hidden="1"/>
    <cellStyle name="Followed Hyperlink" xfId="12205" builtinId="9" hidden="1"/>
    <cellStyle name="Followed Hyperlink" xfId="12207" builtinId="9" hidden="1"/>
    <cellStyle name="Followed Hyperlink" xfId="12209" builtinId="9" hidden="1"/>
    <cellStyle name="Followed Hyperlink" xfId="12228" builtinId="9" hidden="1"/>
    <cellStyle name="Followed Hyperlink" xfId="12229" builtinId="9" hidden="1"/>
    <cellStyle name="Followed Hyperlink" xfId="12230" builtinId="9" hidden="1"/>
    <cellStyle name="Followed Hyperlink" xfId="12231" builtinId="9" hidden="1"/>
    <cellStyle name="Followed Hyperlink" xfId="12232" builtinId="9" hidden="1"/>
    <cellStyle name="Followed Hyperlink" xfId="12233" builtinId="9" hidden="1"/>
    <cellStyle name="Followed Hyperlink" xfId="12234" builtinId="9" hidden="1"/>
    <cellStyle name="Followed Hyperlink" xfId="12235" builtinId="9" hidden="1"/>
    <cellStyle name="Followed Hyperlink" xfId="12236" builtinId="9" hidden="1"/>
    <cellStyle name="Followed Hyperlink" xfId="12237" builtinId="9" hidden="1"/>
    <cellStyle name="Followed Hyperlink" xfId="12238" builtinId="9" hidden="1"/>
    <cellStyle name="Followed Hyperlink" xfId="12239" builtinId="9" hidden="1"/>
    <cellStyle name="Followed Hyperlink" xfId="12240" builtinId="9" hidden="1"/>
    <cellStyle name="Followed Hyperlink" xfId="12241" builtinId="9" hidden="1"/>
    <cellStyle name="Followed Hyperlink" xfId="12242" builtinId="9" hidden="1"/>
    <cellStyle name="Followed Hyperlink" xfId="12243" builtinId="9" hidden="1"/>
    <cellStyle name="Followed Hyperlink" xfId="12244" builtinId="9" hidden="1"/>
    <cellStyle name="Followed Hyperlink" xfId="12245" builtinId="9" hidden="1"/>
    <cellStyle name="Followed Hyperlink" xfId="12246" builtinId="9" hidden="1"/>
    <cellStyle name="Followed Hyperlink" xfId="12247" builtinId="9" hidden="1"/>
    <cellStyle name="Followed Hyperlink" xfId="12248" builtinId="9" hidden="1"/>
    <cellStyle name="Followed Hyperlink" xfId="12249" builtinId="9" hidden="1"/>
    <cellStyle name="Followed Hyperlink" xfId="12250" builtinId="9" hidden="1"/>
    <cellStyle name="Followed Hyperlink" xfId="12251" builtinId="9" hidden="1"/>
    <cellStyle name="Followed Hyperlink" xfId="12252" builtinId="9" hidden="1"/>
    <cellStyle name="Followed Hyperlink" xfId="12253" builtinId="9" hidden="1"/>
    <cellStyle name="Followed Hyperlink" xfId="12254" builtinId="9" hidden="1"/>
    <cellStyle name="Followed Hyperlink" xfId="12255" builtinId="9" hidden="1"/>
    <cellStyle name="Followed Hyperlink" xfId="12256" builtinId="9" hidden="1"/>
    <cellStyle name="Followed Hyperlink" xfId="12257" builtinId="9" hidden="1"/>
    <cellStyle name="Followed Hyperlink" xfId="12258" builtinId="9" hidden="1"/>
    <cellStyle name="Followed Hyperlink" xfId="12259" builtinId="9" hidden="1"/>
    <cellStyle name="Followed Hyperlink" xfId="12260" builtinId="9" hidden="1"/>
    <cellStyle name="Followed Hyperlink" xfId="12261" builtinId="9" hidden="1"/>
    <cellStyle name="Followed Hyperlink" xfId="12262"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74" builtinId="9" hidden="1"/>
    <cellStyle name="Followed Hyperlink" xfId="12275" builtinId="9" hidden="1"/>
    <cellStyle name="Followed Hyperlink" xfId="12276" builtinId="9" hidden="1"/>
    <cellStyle name="Followed Hyperlink" xfId="12277" builtinId="9" hidden="1"/>
    <cellStyle name="Followed Hyperlink" xfId="12278" builtinId="9" hidden="1"/>
    <cellStyle name="Followed Hyperlink" xfId="12279" builtinId="9" hidden="1"/>
    <cellStyle name="Followed Hyperlink" xfId="12280" builtinId="9" hidden="1"/>
    <cellStyle name="Followed Hyperlink" xfId="12281" builtinId="9" hidden="1"/>
    <cellStyle name="Followed Hyperlink" xfId="12282" builtinId="9" hidden="1"/>
    <cellStyle name="Followed Hyperlink" xfId="12283" builtinId="9" hidden="1"/>
    <cellStyle name="Followed Hyperlink" xfId="12284" builtinId="9" hidden="1"/>
    <cellStyle name="Followed Hyperlink" xfId="12285" builtinId="9" hidden="1"/>
    <cellStyle name="Followed Hyperlink" xfId="12286" builtinId="9" hidden="1"/>
    <cellStyle name="Followed Hyperlink" xfId="12287" builtinId="9" hidden="1"/>
    <cellStyle name="Followed Hyperlink" xfId="12288" builtinId="9" hidden="1"/>
    <cellStyle name="Followed Hyperlink" xfId="12289" builtinId="9" hidden="1"/>
    <cellStyle name="Followed Hyperlink" xfId="12290" builtinId="9" hidden="1"/>
    <cellStyle name="Followed Hyperlink" xfId="12291" builtinId="9" hidden="1"/>
    <cellStyle name="Followed Hyperlink" xfId="12292" builtinId="9" hidden="1"/>
    <cellStyle name="Followed Hyperlink" xfId="12293" builtinId="9" hidden="1"/>
    <cellStyle name="Followed Hyperlink" xfId="12294" builtinId="9" hidden="1"/>
    <cellStyle name="Followed Hyperlink" xfId="12295" builtinId="9" hidden="1"/>
    <cellStyle name="Followed Hyperlink" xfId="1229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33" builtinId="9" hidden="1"/>
    <cellStyle name="Followed Hyperlink" xfId="12335" builtinId="9" hidden="1"/>
    <cellStyle name="Followed Hyperlink" xfId="12337" builtinId="9" hidden="1"/>
    <cellStyle name="Followed Hyperlink" xfId="12339" builtinId="9" hidden="1"/>
    <cellStyle name="Followed Hyperlink" xfId="1234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59" builtinId="9" hidden="1"/>
    <cellStyle name="Followed Hyperlink" xfId="12361" builtinId="9" hidden="1"/>
    <cellStyle name="Followed Hyperlink" xfId="12363" builtinId="9" hidden="1"/>
    <cellStyle name="Followed Hyperlink" xfId="12365" builtinId="9" hidden="1"/>
    <cellStyle name="Followed Hyperlink" xfId="12367" builtinId="9" hidden="1"/>
    <cellStyle name="Followed Hyperlink" xfId="12369" builtinId="9" hidden="1"/>
    <cellStyle name="Followed Hyperlink" xfId="12371" builtinId="9" hidden="1"/>
    <cellStyle name="Followed Hyperlink" xfId="12373" builtinId="9" hidden="1"/>
    <cellStyle name="Followed Hyperlink" xfId="12375" builtinId="9" hidden="1"/>
    <cellStyle name="Followed Hyperlink" xfId="12377" builtinId="9" hidden="1"/>
    <cellStyle name="Followed Hyperlink" xfId="12379" builtinId="9" hidden="1"/>
    <cellStyle name="Followed Hyperlink" xfId="12381" builtinId="9" hidden="1"/>
    <cellStyle name="Followed Hyperlink" xfId="12383" builtinId="9" hidden="1"/>
    <cellStyle name="Followed Hyperlink" xfId="12385" builtinId="9" hidden="1"/>
    <cellStyle name="Followed Hyperlink" xfId="12387" builtinId="9" hidden="1"/>
    <cellStyle name="Followed Hyperlink" xfId="12389" builtinId="9" hidden="1"/>
    <cellStyle name="Followed Hyperlink" xfId="12391" builtinId="9" hidden="1"/>
    <cellStyle name="Followed Hyperlink" xfId="12393" builtinId="9" hidden="1"/>
    <cellStyle name="Followed Hyperlink" xfId="12395" builtinId="9" hidden="1"/>
    <cellStyle name="Followed Hyperlink" xfId="12397" builtinId="9" hidden="1"/>
    <cellStyle name="Followed Hyperlink" xfId="12399" builtinId="9" hidden="1"/>
    <cellStyle name="Followed Hyperlink" xfId="12401" builtinId="9" hidden="1"/>
    <cellStyle name="Followed Hyperlink" xfId="12403" builtinId="9" hidden="1"/>
    <cellStyle name="Followed Hyperlink" xfId="12405" builtinId="9" hidden="1"/>
    <cellStyle name="Followed Hyperlink" xfId="12407" builtinId="9" hidden="1"/>
    <cellStyle name="Followed Hyperlink" xfId="12409" builtinId="9" hidden="1"/>
    <cellStyle name="Followed Hyperlink" xfId="12411" builtinId="9" hidden="1"/>
    <cellStyle name="Followed Hyperlink" xfId="12413" builtinId="9" hidden="1"/>
    <cellStyle name="Followed Hyperlink" xfId="12415" builtinId="9" hidden="1"/>
    <cellStyle name="Followed Hyperlink" xfId="12417" builtinId="9" hidden="1"/>
    <cellStyle name="Followed Hyperlink" xfId="12419" builtinId="9" hidden="1"/>
    <cellStyle name="Followed Hyperlink" xfId="12421" builtinId="9" hidden="1"/>
    <cellStyle name="Followed Hyperlink" xfId="12423" builtinId="9" hidden="1"/>
    <cellStyle name="Followed Hyperlink" xfId="12425" builtinId="9" hidden="1"/>
    <cellStyle name="Followed Hyperlink" xfId="12427" builtinId="9" hidden="1"/>
    <cellStyle name="Followed Hyperlink" xfId="12429" builtinId="9" hidden="1"/>
    <cellStyle name="Followed Hyperlink" xfId="12431" builtinId="9" hidden="1"/>
    <cellStyle name="Followed Hyperlink" xfId="12433" builtinId="9" hidden="1"/>
    <cellStyle name="Followed Hyperlink" xfId="12435" builtinId="9" hidden="1"/>
    <cellStyle name="Followed Hyperlink" xfId="12437" builtinId="9" hidden="1"/>
    <cellStyle name="Followed Hyperlink" xfId="12439" builtinId="9" hidden="1"/>
    <cellStyle name="Followed Hyperlink" xfId="12441" builtinId="9" hidden="1"/>
    <cellStyle name="Followed Hyperlink" xfId="12443" builtinId="9" hidden="1"/>
    <cellStyle name="Followed Hyperlink" xfId="12445" builtinId="9" hidden="1"/>
    <cellStyle name="Followed Hyperlink" xfId="12447" builtinId="9" hidden="1"/>
    <cellStyle name="Followed Hyperlink" xfId="12449" builtinId="9" hidden="1"/>
    <cellStyle name="Followed Hyperlink" xfId="12451" builtinId="9" hidden="1"/>
    <cellStyle name="Followed Hyperlink" xfId="12453" builtinId="9" hidden="1"/>
    <cellStyle name="Followed Hyperlink" xfId="12472" builtinId="9" hidden="1"/>
    <cellStyle name="Followed Hyperlink" xfId="12473" builtinId="9" hidden="1"/>
    <cellStyle name="Followed Hyperlink" xfId="12474" builtinId="9" hidden="1"/>
    <cellStyle name="Followed Hyperlink" xfId="12475" builtinId="9" hidden="1"/>
    <cellStyle name="Followed Hyperlink" xfId="12476" builtinId="9" hidden="1"/>
    <cellStyle name="Followed Hyperlink" xfId="12477" builtinId="9" hidden="1"/>
    <cellStyle name="Followed Hyperlink" xfId="12478" builtinId="9" hidden="1"/>
    <cellStyle name="Followed Hyperlink" xfId="12479" builtinId="9" hidden="1"/>
    <cellStyle name="Followed Hyperlink" xfId="12480" builtinId="9" hidden="1"/>
    <cellStyle name="Followed Hyperlink" xfId="12481" builtinId="9" hidden="1"/>
    <cellStyle name="Followed Hyperlink" xfId="12482" builtinId="9" hidden="1"/>
    <cellStyle name="Followed Hyperlink" xfId="12483" builtinId="9" hidden="1"/>
    <cellStyle name="Followed Hyperlink" xfId="12484" builtinId="9" hidden="1"/>
    <cellStyle name="Followed Hyperlink" xfId="12485" builtinId="9" hidden="1"/>
    <cellStyle name="Followed Hyperlink" xfId="12486" builtinId="9" hidden="1"/>
    <cellStyle name="Followed Hyperlink" xfId="12487" builtinId="9" hidden="1"/>
    <cellStyle name="Followed Hyperlink" xfId="12488" builtinId="9" hidden="1"/>
    <cellStyle name="Followed Hyperlink" xfId="12489" builtinId="9" hidden="1"/>
    <cellStyle name="Followed Hyperlink" xfId="12490" builtinId="9" hidden="1"/>
    <cellStyle name="Followed Hyperlink" xfId="12491" builtinId="9" hidden="1"/>
    <cellStyle name="Followed Hyperlink" xfId="12492" builtinId="9" hidden="1"/>
    <cellStyle name="Followed Hyperlink" xfId="12493" builtinId="9" hidden="1"/>
    <cellStyle name="Followed Hyperlink" xfId="12494" builtinId="9" hidden="1"/>
    <cellStyle name="Followed Hyperlink" xfId="12495" builtinId="9" hidden="1"/>
    <cellStyle name="Followed Hyperlink" xfId="12496" builtinId="9" hidden="1"/>
    <cellStyle name="Followed Hyperlink" xfId="12497" builtinId="9" hidden="1"/>
    <cellStyle name="Followed Hyperlink" xfId="12498" builtinId="9" hidden="1"/>
    <cellStyle name="Followed Hyperlink" xfId="12499" builtinId="9" hidden="1"/>
    <cellStyle name="Followed Hyperlink" xfId="12500" builtinId="9" hidden="1"/>
    <cellStyle name="Followed Hyperlink" xfId="12501" builtinId="9" hidden="1"/>
    <cellStyle name="Followed Hyperlink" xfId="12502" builtinId="9" hidden="1"/>
    <cellStyle name="Followed Hyperlink" xfId="12503" builtinId="9" hidden="1"/>
    <cellStyle name="Followed Hyperlink" xfId="12504" builtinId="9" hidden="1"/>
    <cellStyle name="Followed Hyperlink" xfId="12505" builtinId="9" hidden="1"/>
    <cellStyle name="Followed Hyperlink" xfId="12506"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13" builtinId="9" hidden="1"/>
    <cellStyle name="Followed Hyperlink" xfId="12514" builtinId="9" hidden="1"/>
    <cellStyle name="Followed Hyperlink" xfId="12515" builtinId="9" hidden="1"/>
    <cellStyle name="Followed Hyperlink" xfId="12516" builtinId="9" hidden="1"/>
    <cellStyle name="Followed Hyperlink" xfId="12517" builtinId="9" hidden="1"/>
    <cellStyle name="Followed Hyperlink" xfId="12518" builtinId="9" hidden="1"/>
    <cellStyle name="Followed Hyperlink" xfId="12519" builtinId="9" hidden="1"/>
    <cellStyle name="Followed Hyperlink" xfId="12520" builtinId="9" hidden="1"/>
    <cellStyle name="Followed Hyperlink" xfId="12521" builtinId="9" hidden="1"/>
    <cellStyle name="Followed Hyperlink" xfId="12522" builtinId="9" hidden="1"/>
    <cellStyle name="Followed Hyperlink" xfId="12523" builtinId="9" hidden="1"/>
    <cellStyle name="Followed Hyperlink" xfId="12524" builtinId="9" hidden="1"/>
    <cellStyle name="Followed Hyperlink" xfId="12525" builtinId="9" hidden="1"/>
    <cellStyle name="Followed Hyperlink" xfId="12526" builtinId="9" hidden="1"/>
    <cellStyle name="Followed Hyperlink" xfId="12527" builtinId="9" hidden="1"/>
    <cellStyle name="Followed Hyperlink" xfId="12528" builtinId="9" hidden="1"/>
    <cellStyle name="Followed Hyperlink" xfId="12529" builtinId="9" hidden="1"/>
    <cellStyle name="Followed Hyperlink" xfId="12530" builtinId="9" hidden="1"/>
    <cellStyle name="Followed Hyperlink" xfId="12531" builtinId="9" hidden="1"/>
    <cellStyle name="Followed Hyperlink" xfId="12532" builtinId="9" hidden="1"/>
    <cellStyle name="Followed Hyperlink" xfId="12533" builtinId="9" hidden="1"/>
    <cellStyle name="Followed Hyperlink" xfId="12534" builtinId="9" hidden="1"/>
    <cellStyle name="Followed Hyperlink" xfId="12535" builtinId="9" hidden="1"/>
    <cellStyle name="Followed Hyperlink" xfId="12536" builtinId="9" hidden="1"/>
    <cellStyle name="Followed Hyperlink" xfId="12537" builtinId="9" hidden="1"/>
    <cellStyle name="Followed Hyperlink" xfId="12538" builtinId="9" hidden="1"/>
    <cellStyle name="Followed Hyperlink" xfId="12539" builtinId="9" hidden="1"/>
    <cellStyle name="Followed Hyperlink" xfId="12540" builtinId="9" hidden="1"/>
    <cellStyle name="Followed Hyperlink" xfId="12553" builtinId="9" hidden="1"/>
    <cellStyle name="Followed Hyperlink" xfId="12555" builtinId="9" hidden="1"/>
    <cellStyle name="Followed Hyperlink" xfId="12557" builtinId="9" hidden="1"/>
    <cellStyle name="Followed Hyperlink" xfId="12559" builtinId="9" hidden="1"/>
    <cellStyle name="Followed Hyperlink" xfId="12561" builtinId="9" hidden="1"/>
    <cellStyle name="Followed Hyperlink" xfId="12563" builtinId="9" hidden="1"/>
    <cellStyle name="Followed Hyperlink" xfId="12565" builtinId="9" hidden="1"/>
    <cellStyle name="Followed Hyperlink" xfId="12567"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17" builtinId="9" hidden="1"/>
    <cellStyle name="Followed Hyperlink" xfId="12718" builtinId="9" hidden="1"/>
    <cellStyle name="Followed Hyperlink" xfId="12719" builtinId="9" hidden="1"/>
    <cellStyle name="Followed Hyperlink" xfId="12720" builtinId="9" hidden="1"/>
    <cellStyle name="Followed Hyperlink" xfId="12721" builtinId="9" hidden="1"/>
    <cellStyle name="Followed Hyperlink" xfId="12722" builtinId="9" hidden="1"/>
    <cellStyle name="Followed Hyperlink" xfId="12723" builtinId="9" hidden="1"/>
    <cellStyle name="Followed Hyperlink" xfId="12724" builtinId="9" hidden="1"/>
    <cellStyle name="Followed Hyperlink" xfId="12725" builtinId="9" hidden="1"/>
    <cellStyle name="Followed Hyperlink" xfId="12726" builtinId="9" hidden="1"/>
    <cellStyle name="Followed Hyperlink" xfId="12727" builtinId="9" hidden="1"/>
    <cellStyle name="Followed Hyperlink" xfId="12728" builtinId="9" hidden="1"/>
    <cellStyle name="Followed Hyperlink" xfId="12729" builtinId="9" hidden="1"/>
    <cellStyle name="Followed Hyperlink" xfId="12730" builtinId="9" hidden="1"/>
    <cellStyle name="Followed Hyperlink" xfId="12731" builtinId="9" hidden="1"/>
    <cellStyle name="Followed Hyperlink" xfId="12732" builtinId="9" hidden="1"/>
    <cellStyle name="Followed Hyperlink" xfId="12733" builtinId="9" hidden="1"/>
    <cellStyle name="Followed Hyperlink" xfId="12734" builtinId="9" hidden="1"/>
    <cellStyle name="Followed Hyperlink" xfId="12735" builtinId="9" hidden="1"/>
    <cellStyle name="Followed Hyperlink" xfId="12736" builtinId="9" hidden="1"/>
    <cellStyle name="Followed Hyperlink" xfId="12737" builtinId="9" hidden="1"/>
    <cellStyle name="Followed Hyperlink" xfId="12738" builtinId="9" hidden="1"/>
    <cellStyle name="Followed Hyperlink" xfId="12739" builtinId="9" hidden="1"/>
    <cellStyle name="Followed Hyperlink" xfId="12740" builtinId="9" hidden="1"/>
    <cellStyle name="Followed Hyperlink" xfId="12741" builtinId="9" hidden="1"/>
    <cellStyle name="Followed Hyperlink" xfId="12742" builtinId="9" hidden="1"/>
    <cellStyle name="Followed Hyperlink" xfId="12743" builtinId="9" hidden="1"/>
    <cellStyle name="Followed Hyperlink" xfId="12744" builtinId="9" hidden="1"/>
    <cellStyle name="Followed Hyperlink" xfId="12745" builtinId="9" hidden="1"/>
    <cellStyle name="Followed Hyperlink" xfId="12746" builtinId="9" hidden="1"/>
    <cellStyle name="Followed Hyperlink" xfId="12747" builtinId="9" hidden="1"/>
    <cellStyle name="Followed Hyperlink" xfId="12748" builtinId="9" hidden="1"/>
    <cellStyle name="Followed Hyperlink" xfId="12749" builtinId="9" hidden="1"/>
    <cellStyle name="Followed Hyperlink" xfId="12750" builtinId="9" hidden="1"/>
    <cellStyle name="Followed Hyperlink" xfId="12751" builtinId="9" hidden="1"/>
    <cellStyle name="Followed Hyperlink" xfId="12752" builtinId="9" hidden="1"/>
    <cellStyle name="Followed Hyperlink" xfId="12753" builtinId="9" hidden="1"/>
    <cellStyle name="Followed Hyperlink" xfId="12754" builtinId="9" hidden="1"/>
    <cellStyle name="Followed Hyperlink" xfId="12755" builtinId="9" hidden="1"/>
    <cellStyle name="Followed Hyperlink" xfId="12756" builtinId="9" hidden="1"/>
    <cellStyle name="Followed Hyperlink" xfId="12757" builtinId="9" hidden="1"/>
    <cellStyle name="Followed Hyperlink" xfId="12758" builtinId="9" hidden="1"/>
    <cellStyle name="Followed Hyperlink" xfId="12759" builtinId="9" hidden="1"/>
    <cellStyle name="Followed Hyperlink" xfId="12760" builtinId="9" hidden="1"/>
    <cellStyle name="Followed Hyperlink" xfId="12761" builtinId="9" hidden="1"/>
    <cellStyle name="Followed Hyperlink" xfId="12762" builtinId="9" hidden="1"/>
    <cellStyle name="Followed Hyperlink" xfId="12763" builtinId="9" hidden="1"/>
    <cellStyle name="Followed Hyperlink" xfId="12764" builtinId="9" hidden="1"/>
    <cellStyle name="Followed Hyperlink" xfId="12765" builtinId="9" hidden="1"/>
    <cellStyle name="Followed Hyperlink" xfId="12766" builtinId="9" hidden="1"/>
    <cellStyle name="Followed Hyperlink" xfId="12767" builtinId="9" hidden="1"/>
    <cellStyle name="Followed Hyperlink" xfId="12768" builtinId="9" hidden="1"/>
    <cellStyle name="Followed Hyperlink" xfId="12769" builtinId="9" hidden="1"/>
    <cellStyle name="Followed Hyperlink" xfId="12770" builtinId="9" hidden="1"/>
    <cellStyle name="Followed Hyperlink" xfId="12771" builtinId="9" hidden="1"/>
    <cellStyle name="Followed Hyperlink" xfId="12772" builtinId="9" hidden="1"/>
    <cellStyle name="Followed Hyperlink" xfId="12773" builtinId="9" hidden="1"/>
    <cellStyle name="Followed Hyperlink" xfId="12774" builtinId="9" hidden="1"/>
    <cellStyle name="Followed Hyperlink" xfId="12775" builtinId="9" hidden="1"/>
    <cellStyle name="Followed Hyperlink" xfId="12776" builtinId="9" hidden="1"/>
    <cellStyle name="Followed Hyperlink" xfId="12777" builtinId="9" hidden="1"/>
    <cellStyle name="Followed Hyperlink" xfId="12778" builtinId="9" hidden="1"/>
    <cellStyle name="Followed Hyperlink" xfId="12779" builtinId="9" hidden="1"/>
    <cellStyle name="Followed Hyperlink" xfId="12780" builtinId="9" hidden="1"/>
    <cellStyle name="Followed Hyperlink" xfId="12781" builtinId="9" hidden="1"/>
    <cellStyle name="Followed Hyperlink" xfId="12782" builtinId="9" hidden="1"/>
    <cellStyle name="Followed Hyperlink" xfId="12783" builtinId="9" hidden="1"/>
    <cellStyle name="Followed Hyperlink" xfId="12784" builtinId="9" hidden="1"/>
    <cellStyle name="Followed Hyperlink" xfId="12785" builtinId="9" hidden="1"/>
    <cellStyle name="Followed Hyperlink" xfId="12791" builtinId="9" hidden="1"/>
    <cellStyle name="Followed Hyperlink" xfId="12793" builtinId="9" hidden="1"/>
    <cellStyle name="Followed Hyperlink" xfId="12795" builtinId="9" hidden="1"/>
    <cellStyle name="Followed Hyperlink" xfId="12797" builtinId="9" hidden="1"/>
    <cellStyle name="Followed Hyperlink" xfId="12799" builtinId="9" hidden="1"/>
    <cellStyle name="Followed Hyperlink" xfId="12801" builtinId="9" hidden="1"/>
    <cellStyle name="Followed Hyperlink" xfId="12803" builtinId="9" hidden="1"/>
    <cellStyle name="Followed Hyperlink" xfId="12805"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56" builtinId="9" hidden="1"/>
    <cellStyle name="Followed Hyperlink" xfId="12957" builtinId="9" hidden="1"/>
    <cellStyle name="Followed Hyperlink" xfId="12958" builtinId="9" hidden="1"/>
    <cellStyle name="Followed Hyperlink" xfId="12959" builtinId="9" hidden="1"/>
    <cellStyle name="Followed Hyperlink" xfId="12960" builtinId="9" hidden="1"/>
    <cellStyle name="Followed Hyperlink" xfId="12961" builtinId="9" hidden="1"/>
    <cellStyle name="Followed Hyperlink" xfId="12962" builtinId="9" hidden="1"/>
    <cellStyle name="Followed Hyperlink" xfId="12963" builtinId="9" hidden="1"/>
    <cellStyle name="Followed Hyperlink" xfId="12964" builtinId="9" hidden="1"/>
    <cellStyle name="Followed Hyperlink" xfId="12965" builtinId="9" hidden="1"/>
    <cellStyle name="Followed Hyperlink" xfId="12966" builtinId="9" hidden="1"/>
    <cellStyle name="Followed Hyperlink" xfId="12967" builtinId="9" hidden="1"/>
    <cellStyle name="Followed Hyperlink" xfId="12968" builtinId="9" hidden="1"/>
    <cellStyle name="Followed Hyperlink" xfId="12969" builtinId="9" hidden="1"/>
    <cellStyle name="Followed Hyperlink" xfId="12970" builtinId="9" hidden="1"/>
    <cellStyle name="Followed Hyperlink" xfId="12971" builtinId="9" hidden="1"/>
    <cellStyle name="Followed Hyperlink" xfId="12972" builtinId="9" hidden="1"/>
    <cellStyle name="Followed Hyperlink" xfId="12973" builtinId="9" hidden="1"/>
    <cellStyle name="Followed Hyperlink" xfId="12974" builtinId="9" hidden="1"/>
    <cellStyle name="Followed Hyperlink" xfId="12975" builtinId="9" hidden="1"/>
    <cellStyle name="Followed Hyperlink" xfId="12976" builtinId="9" hidden="1"/>
    <cellStyle name="Followed Hyperlink" xfId="12977" builtinId="9" hidden="1"/>
    <cellStyle name="Followed Hyperlink" xfId="12978" builtinId="9" hidden="1"/>
    <cellStyle name="Followed Hyperlink" xfId="12979" builtinId="9" hidden="1"/>
    <cellStyle name="Followed Hyperlink" xfId="12980" builtinId="9" hidden="1"/>
    <cellStyle name="Followed Hyperlink" xfId="12981" builtinId="9" hidden="1"/>
    <cellStyle name="Followed Hyperlink" xfId="12982" builtinId="9" hidden="1"/>
    <cellStyle name="Followed Hyperlink" xfId="12983" builtinId="9" hidden="1"/>
    <cellStyle name="Followed Hyperlink" xfId="12984" builtinId="9" hidden="1"/>
    <cellStyle name="Followed Hyperlink" xfId="12985" builtinId="9" hidden="1"/>
    <cellStyle name="Followed Hyperlink" xfId="12986" builtinId="9" hidden="1"/>
    <cellStyle name="Followed Hyperlink" xfId="12987" builtinId="9" hidden="1"/>
    <cellStyle name="Followed Hyperlink" xfId="12988" builtinId="9" hidden="1"/>
    <cellStyle name="Followed Hyperlink" xfId="12989" builtinId="9" hidden="1"/>
    <cellStyle name="Followed Hyperlink" xfId="12990" builtinId="9" hidden="1"/>
    <cellStyle name="Followed Hyperlink" xfId="12991" builtinId="9" hidden="1"/>
    <cellStyle name="Followed Hyperlink" xfId="12992" builtinId="9" hidden="1"/>
    <cellStyle name="Followed Hyperlink" xfId="12993" builtinId="9" hidden="1"/>
    <cellStyle name="Followed Hyperlink" xfId="12994" builtinId="9" hidden="1"/>
    <cellStyle name="Followed Hyperlink" xfId="12995" builtinId="9" hidden="1"/>
    <cellStyle name="Followed Hyperlink" xfId="12996" builtinId="9" hidden="1"/>
    <cellStyle name="Followed Hyperlink" xfId="12997" builtinId="9" hidden="1"/>
    <cellStyle name="Followed Hyperlink" xfId="12998" builtinId="9" hidden="1"/>
    <cellStyle name="Followed Hyperlink" xfId="12999" builtinId="9" hidden="1"/>
    <cellStyle name="Followed Hyperlink" xfId="13000" builtinId="9" hidden="1"/>
    <cellStyle name="Followed Hyperlink" xfId="13001" builtinId="9" hidden="1"/>
    <cellStyle name="Followed Hyperlink" xfId="13002" builtinId="9" hidden="1"/>
    <cellStyle name="Followed Hyperlink" xfId="13003" builtinId="9" hidden="1"/>
    <cellStyle name="Followed Hyperlink" xfId="13004" builtinId="9" hidden="1"/>
    <cellStyle name="Followed Hyperlink" xfId="13005" builtinId="9" hidden="1"/>
    <cellStyle name="Followed Hyperlink" xfId="13006" builtinId="9" hidden="1"/>
    <cellStyle name="Followed Hyperlink" xfId="13007" builtinId="9" hidden="1"/>
    <cellStyle name="Followed Hyperlink" xfId="13008" builtinId="9" hidden="1"/>
    <cellStyle name="Followed Hyperlink" xfId="13009" builtinId="9" hidden="1"/>
    <cellStyle name="Followed Hyperlink" xfId="13010" builtinId="9" hidden="1"/>
    <cellStyle name="Followed Hyperlink" xfId="13011" builtinId="9" hidden="1"/>
    <cellStyle name="Followed Hyperlink" xfId="13012" builtinId="9" hidden="1"/>
    <cellStyle name="Followed Hyperlink" xfId="13013" builtinId="9" hidden="1"/>
    <cellStyle name="Followed Hyperlink" xfId="13014" builtinId="9" hidden="1"/>
    <cellStyle name="Followed Hyperlink" xfId="13015" builtinId="9" hidden="1"/>
    <cellStyle name="Followed Hyperlink" xfId="13016" builtinId="9" hidden="1"/>
    <cellStyle name="Followed Hyperlink" xfId="13017" builtinId="9" hidden="1"/>
    <cellStyle name="Followed Hyperlink" xfId="13018" builtinId="9" hidden="1"/>
    <cellStyle name="Followed Hyperlink" xfId="13019" builtinId="9" hidden="1"/>
    <cellStyle name="Followed Hyperlink" xfId="13020" builtinId="9" hidden="1"/>
    <cellStyle name="Followed Hyperlink" xfId="13021" builtinId="9" hidden="1"/>
    <cellStyle name="Followed Hyperlink" xfId="13022" builtinId="9" hidden="1"/>
    <cellStyle name="Followed Hyperlink" xfId="13023" builtinId="9" hidden="1"/>
    <cellStyle name="Followed Hyperlink" xfId="1302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61" builtinId="9" hidden="1"/>
    <cellStyle name="Followed Hyperlink" xfId="13063" builtinId="9" hidden="1"/>
    <cellStyle name="Followed Hyperlink" xfId="13065" builtinId="9" hidden="1"/>
    <cellStyle name="Followed Hyperlink" xfId="13067" builtinId="9" hidden="1"/>
    <cellStyle name="Followed Hyperlink" xfId="1306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87" builtinId="9" hidden="1"/>
    <cellStyle name="Followed Hyperlink" xfId="13089" builtinId="9" hidden="1"/>
    <cellStyle name="Followed Hyperlink" xfId="13091" builtinId="9" hidden="1"/>
    <cellStyle name="Followed Hyperlink" xfId="13093" builtinId="9" hidden="1"/>
    <cellStyle name="Followed Hyperlink" xfId="13095" builtinId="9" hidden="1"/>
    <cellStyle name="Followed Hyperlink" xfId="13097" builtinId="9" hidden="1"/>
    <cellStyle name="Followed Hyperlink" xfId="13099" builtinId="9" hidden="1"/>
    <cellStyle name="Followed Hyperlink" xfId="13101" builtinId="9" hidden="1"/>
    <cellStyle name="Followed Hyperlink" xfId="13103" builtinId="9" hidden="1"/>
    <cellStyle name="Followed Hyperlink" xfId="13105" builtinId="9" hidden="1"/>
    <cellStyle name="Followed Hyperlink" xfId="13107" builtinId="9" hidden="1"/>
    <cellStyle name="Followed Hyperlink" xfId="13109" builtinId="9" hidden="1"/>
    <cellStyle name="Followed Hyperlink" xfId="13111" builtinId="9" hidden="1"/>
    <cellStyle name="Followed Hyperlink" xfId="13113" builtinId="9" hidden="1"/>
    <cellStyle name="Followed Hyperlink" xfId="13115" builtinId="9" hidden="1"/>
    <cellStyle name="Followed Hyperlink" xfId="13117" builtinId="9" hidden="1"/>
    <cellStyle name="Followed Hyperlink" xfId="13119" builtinId="9" hidden="1"/>
    <cellStyle name="Followed Hyperlink" xfId="13121" builtinId="9" hidden="1"/>
    <cellStyle name="Followed Hyperlink" xfId="13123" builtinId="9" hidden="1"/>
    <cellStyle name="Followed Hyperlink" xfId="13125" builtinId="9" hidden="1"/>
    <cellStyle name="Followed Hyperlink" xfId="13127" builtinId="9" hidden="1"/>
    <cellStyle name="Followed Hyperlink" xfId="13129" builtinId="9" hidden="1"/>
    <cellStyle name="Followed Hyperlink" xfId="13131" builtinId="9" hidden="1"/>
    <cellStyle name="Followed Hyperlink" xfId="13133" builtinId="9" hidden="1"/>
    <cellStyle name="Followed Hyperlink" xfId="13135" builtinId="9" hidden="1"/>
    <cellStyle name="Followed Hyperlink" xfId="13137" builtinId="9" hidden="1"/>
    <cellStyle name="Followed Hyperlink" xfId="13139" builtinId="9" hidden="1"/>
    <cellStyle name="Followed Hyperlink" xfId="13141" builtinId="9" hidden="1"/>
    <cellStyle name="Followed Hyperlink" xfId="13143" builtinId="9" hidden="1"/>
    <cellStyle name="Followed Hyperlink" xfId="13145" builtinId="9" hidden="1"/>
    <cellStyle name="Followed Hyperlink" xfId="13147" builtinId="9" hidden="1"/>
    <cellStyle name="Followed Hyperlink" xfId="13149" builtinId="9" hidden="1"/>
    <cellStyle name="Followed Hyperlink" xfId="13151" builtinId="9" hidden="1"/>
    <cellStyle name="Followed Hyperlink" xfId="13153" builtinId="9" hidden="1"/>
    <cellStyle name="Followed Hyperlink" xfId="13155" builtinId="9" hidden="1"/>
    <cellStyle name="Followed Hyperlink" xfId="13157" builtinId="9" hidden="1"/>
    <cellStyle name="Followed Hyperlink" xfId="13159" builtinId="9" hidden="1"/>
    <cellStyle name="Followed Hyperlink" xfId="13161" builtinId="9" hidden="1"/>
    <cellStyle name="Followed Hyperlink" xfId="13163" builtinId="9" hidden="1"/>
    <cellStyle name="Followed Hyperlink" xfId="13165" builtinId="9" hidden="1"/>
    <cellStyle name="Followed Hyperlink" xfId="13167" builtinId="9" hidden="1"/>
    <cellStyle name="Followed Hyperlink" xfId="13169" builtinId="9" hidden="1"/>
    <cellStyle name="Followed Hyperlink" xfId="13171" builtinId="9" hidden="1"/>
    <cellStyle name="Followed Hyperlink" xfId="13173" builtinId="9" hidden="1"/>
    <cellStyle name="Followed Hyperlink" xfId="13175" builtinId="9" hidden="1"/>
    <cellStyle name="Followed Hyperlink" xfId="13177" builtinId="9" hidden="1"/>
    <cellStyle name="Followed Hyperlink" xfId="13179" builtinId="9" hidden="1"/>
    <cellStyle name="Followed Hyperlink" xfId="13181" builtinId="9" hidden="1"/>
    <cellStyle name="Followed Hyperlink" xfId="13200" builtinId="9" hidden="1"/>
    <cellStyle name="Followed Hyperlink" xfId="13201" builtinId="9" hidden="1"/>
    <cellStyle name="Followed Hyperlink" xfId="13202" builtinId="9" hidden="1"/>
    <cellStyle name="Followed Hyperlink" xfId="13203" builtinId="9" hidden="1"/>
    <cellStyle name="Followed Hyperlink" xfId="13204" builtinId="9" hidden="1"/>
    <cellStyle name="Followed Hyperlink" xfId="13205" builtinId="9" hidden="1"/>
    <cellStyle name="Followed Hyperlink" xfId="13206" builtinId="9" hidden="1"/>
    <cellStyle name="Followed Hyperlink" xfId="13207" builtinId="9" hidden="1"/>
    <cellStyle name="Followed Hyperlink" xfId="13208" builtinId="9" hidden="1"/>
    <cellStyle name="Followed Hyperlink" xfId="13209" builtinId="9" hidden="1"/>
    <cellStyle name="Followed Hyperlink" xfId="13210" builtinId="9" hidden="1"/>
    <cellStyle name="Followed Hyperlink" xfId="13211" builtinId="9" hidden="1"/>
    <cellStyle name="Followed Hyperlink" xfId="13212" builtinId="9" hidden="1"/>
    <cellStyle name="Followed Hyperlink" xfId="13213" builtinId="9" hidden="1"/>
    <cellStyle name="Followed Hyperlink" xfId="13214" builtinId="9" hidden="1"/>
    <cellStyle name="Followed Hyperlink" xfId="13215" builtinId="9" hidden="1"/>
    <cellStyle name="Followed Hyperlink" xfId="13216" builtinId="9" hidden="1"/>
    <cellStyle name="Followed Hyperlink" xfId="13217" builtinId="9" hidden="1"/>
    <cellStyle name="Followed Hyperlink" xfId="13218" builtinId="9" hidden="1"/>
    <cellStyle name="Followed Hyperlink" xfId="13219" builtinId="9" hidden="1"/>
    <cellStyle name="Followed Hyperlink" xfId="13220" builtinId="9" hidden="1"/>
    <cellStyle name="Followed Hyperlink" xfId="13221" builtinId="9" hidden="1"/>
    <cellStyle name="Followed Hyperlink" xfId="13222" builtinId="9" hidden="1"/>
    <cellStyle name="Followed Hyperlink" xfId="13223" builtinId="9" hidden="1"/>
    <cellStyle name="Followed Hyperlink" xfId="13224" builtinId="9" hidden="1"/>
    <cellStyle name="Followed Hyperlink" xfId="13225" builtinId="9" hidden="1"/>
    <cellStyle name="Followed Hyperlink" xfId="13226" builtinId="9" hidden="1"/>
    <cellStyle name="Followed Hyperlink" xfId="13227" builtinId="9" hidden="1"/>
    <cellStyle name="Followed Hyperlink" xfId="13228" builtinId="9" hidden="1"/>
    <cellStyle name="Followed Hyperlink" xfId="13229" builtinId="9" hidden="1"/>
    <cellStyle name="Followed Hyperlink" xfId="13230" builtinId="9" hidden="1"/>
    <cellStyle name="Followed Hyperlink" xfId="13231" builtinId="9" hidden="1"/>
    <cellStyle name="Followed Hyperlink" xfId="13232" builtinId="9" hidden="1"/>
    <cellStyle name="Followed Hyperlink" xfId="13233" builtinId="9" hidden="1"/>
    <cellStyle name="Followed Hyperlink" xfId="13234" builtinId="9" hidden="1"/>
    <cellStyle name="Followed Hyperlink" xfId="13235" builtinId="9" hidden="1"/>
    <cellStyle name="Followed Hyperlink" xfId="13236" builtinId="9" hidden="1"/>
    <cellStyle name="Followed Hyperlink" xfId="13237" builtinId="9" hidden="1"/>
    <cellStyle name="Followed Hyperlink" xfId="13238" builtinId="9" hidden="1"/>
    <cellStyle name="Followed Hyperlink" xfId="13239" builtinId="9" hidden="1"/>
    <cellStyle name="Followed Hyperlink" xfId="13240" builtinId="9" hidden="1"/>
    <cellStyle name="Followed Hyperlink" xfId="13241" builtinId="9" hidden="1"/>
    <cellStyle name="Followed Hyperlink" xfId="13242" builtinId="9" hidden="1"/>
    <cellStyle name="Followed Hyperlink" xfId="13243" builtinId="9" hidden="1"/>
    <cellStyle name="Followed Hyperlink" xfId="13244" builtinId="9" hidden="1"/>
    <cellStyle name="Followed Hyperlink" xfId="13245" builtinId="9" hidden="1"/>
    <cellStyle name="Followed Hyperlink" xfId="13246" builtinId="9" hidden="1"/>
    <cellStyle name="Followed Hyperlink" xfId="13247" builtinId="9" hidden="1"/>
    <cellStyle name="Followed Hyperlink" xfId="13248" builtinId="9" hidden="1"/>
    <cellStyle name="Followed Hyperlink" xfId="13249" builtinId="9" hidden="1"/>
    <cellStyle name="Followed Hyperlink" xfId="13250" builtinId="9" hidden="1"/>
    <cellStyle name="Followed Hyperlink" xfId="13251" builtinId="9" hidden="1"/>
    <cellStyle name="Followed Hyperlink" xfId="13252" builtinId="9" hidden="1"/>
    <cellStyle name="Followed Hyperlink" xfId="13253" builtinId="9" hidden="1"/>
    <cellStyle name="Followed Hyperlink" xfId="13254" builtinId="9" hidden="1"/>
    <cellStyle name="Followed Hyperlink" xfId="13255" builtinId="9" hidden="1"/>
    <cellStyle name="Followed Hyperlink" xfId="13256" builtinId="9" hidden="1"/>
    <cellStyle name="Followed Hyperlink" xfId="13257" builtinId="9" hidden="1"/>
    <cellStyle name="Followed Hyperlink" xfId="13258" builtinId="9" hidden="1"/>
    <cellStyle name="Followed Hyperlink" xfId="13259" builtinId="9" hidden="1"/>
    <cellStyle name="Followed Hyperlink" xfId="13260" builtinId="9" hidden="1"/>
    <cellStyle name="Followed Hyperlink" xfId="13261" builtinId="9" hidden="1"/>
    <cellStyle name="Followed Hyperlink" xfId="13262" builtinId="9" hidden="1"/>
    <cellStyle name="Followed Hyperlink" xfId="13263" builtinId="9" hidden="1"/>
    <cellStyle name="Followed Hyperlink" xfId="13264" builtinId="9" hidden="1"/>
    <cellStyle name="Followed Hyperlink" xfId="13265" builtinId="9" hidden="1"/>
    <cellStyle name="Followed Hyperlink" xfId="13266" builtinId="9" hidden="1"/>
    <cellStyle name="Followed Hyperlink" xfId="13267" builtinId="9" hidden="1"/>
    <cellStyle name="Followed Hyperlink" xfId="13268" builtinId="9" hidden="1"/>
    <cellStyle name="Followed Hyperlink" xfId="13269" builtinId="9" hidden="1"/>
    <cellStyle name="Followed Hyperlink" xfId="13271" builtinId="9" hidden="1"/>
    <cellStyle name="Followed Hyperlink" xfId="13273" builtinId="9" hidden="1"/>
    <cellStyle name="Followed Hyperlink" xfId="13275" builtinId="9" hidden="1"/>
    <cellStyle name="Followed Hyperlink" xfId="13277" builtinId="9" hidden="1"/>
    <cellStyle name="Followed Hyperlink" xfId="13279" builtinId="9" hidden="1"/>
    <cellStyle name="Followed Hyperlink" xfId="13281" builtinId="9" hidden="1"/>
    <cellStyle name="Followed Hyperlink" xfId="13283" builtinId="9" hidden="1"/>
    <cellStyle name="Followed Hyperlink" xfId="13285" builtinId="9" hidden="1"/>
    <cellStyle name="Followed Hyperlink" xfId="13287" builtinId="9" hidden="1"/>
    <cellStyle name="Followed Hyperlink" xfId="13289" builtinId="9" hidden="1"/>
    <cellStyle name="Followed Hyperlink" xfId="13291" builtinId="9" hidden="1"/>
    <cellStyle name="Followed Hyperlink" xfId="13293" builtinId="9" hidden="1"/>
    <cellStyle name="Followed Hyperlink" xfId="13295" builtinId="9" hidden="1"/>
    <cellStyle name="Followed Hyperlink" xfId="13297" builtinId="9" hidden="1"/>
    <cellStyle name="Followed Hyperlink" xfId="13299" builtinId="9" hidden="1"/>
    <cellStyle name="Followed Hyperlink" xfId="13301" builtinId="9" hidden="1"/>
    <cellStyle name="Followed Hyperlink" xfId="13303" builtinId="9" hidden="1"/>
    <cellStyle name="Followed Hyperlink" xfId="13305" builtinId="9" hidden="1"/>
    <cellStyle name="Followed Hyperlink" xfId="13307" builtinId="9" hidden="1"/>
    <cellStyle name="Followed Hyperlink" xfId="13309" builtinId="9" hidden="1"/>
    <cellStyle name="Followed Hyperlink" xfId="13311" builtinId="9" hidden="1"/>
    <cellStyle name="Followed Hyperlink" xfId="13313" builtinId="9" hidden="1"/>
    <cellStyle name="Followed Hyperlink" xfId="13315" builtinId="9" hidden="1"/>
    <cellStyle name="Followed Hyperlink" xfId="13317" builtinId="9" hidden="1"/>
    <cellStyle name="Followed Hyperlink" xfId="13319" builtinId="9" hidden="1"/>
    <cellStyle name="Followed Hyperlink" xfId="13321" builtinId="9" hidden="1"/>
    <cellStyle name="Followed Hyperlink" xfId="13323" builtinId="9" hidden="1"/>
    <cellStyle name="Followed Hyperlink" xfId="13325" builtinId="9" hidden="1"/>
    <cellStyle name="Followed Hyperlink" xfId="13327" builtinId="9" hidden="1"/>
    <cellStyle name="Followed Hyperlink" xfId="13329" builtinId="9" hidden="1"/>
    <cellStyle name="Followed Hyperlink" xfId="13331" builtinId="9" hidden="1"/>
    <cellStyle name="Followed Hyperlink" xfId="13333" builtinId="9" hidden="1"/>
    <cellStyle name="Followed Hyperlink" xfId="13335" builtinId="9" hidden="1"/>
    <cellStyle name="Followed Hyperlink" xfId="13337" builtinId="9" hidden="1"/>
    <cellStyle name="Followed Hyperlink" xfId="13339" builtinId="9" hidden="1"/>
    <cellStyle name="Followed Hyperlink" xfId="13341" builtinId="9" hidden="1"/>
    <cellStyle name="Followed Hyperlink" xfId="13343" builtinId="9" hidden="1"/>
    <cellStyle name="Followed Hyperlink" xfId="13345" builtinId="9" hidden="1"/>
    <cellStyle name="Followed Hyperlink" xfId="13347" builtinId="9" hidden="1"/>
    <cellStyle name="Followed Hyperlink" xfId="13349" builtinId="9" hidden="1"/>
    <cellStyle name="Followed Hyperlink" xfId="13351" builtinId="9" hidden="1"/>
    <cellStyle name="Followed Hyperlink" xfId="13353" builtinId="9" hidden="1"/>
    <cellStyle name="Followed Hyperlink" xfId="13355" builtinId="9" hidden="1"/>
    <cellStyle name="Followed Hyperlink" xfId="13357" builtinId="9" hidden="1"/>
    <cellStyle name="Followed Hyperlink" xfId="13359" builtinId="9" hidden="1"/>
    <cellStyle name="Followed Hyperlink" xfId="13361" builtinId="9" hidden="1"/>
    <cellStyle name="Followed Hyperlink" xfId="13363" builtinId="9" hidden="1"/>
    <cellStyle name="Followed Hyperlink" xfId="13365" builtinId="9" hidden="1"/>
    <cellStyle name="Followed Hyperlink" xfId="13367" builtinId="9" hidden="1"/>
    <cellStyle name="Followed Hyperlink" xfId="13369" builtinId="9" hidden="1"/>
    <cellStyle name="Followed Hyperlink" xfId="13371" builtinId="9" hidden="1"/>
    <cellStyle name="Followed Hyperlink" xfId="13373" builtinId="9" hidden="1"/>
    <cellStyle name="Followed Hyperlink" xfId="13375" builtinId="9" hidden="1"/>
    <cellStyle name="Followed Hyperlink" xfId="13377" builtinId="9" hidden="1"/>
    <cellStyle name="Followed Hyperlink" xfId="13379" builtinId="9" hidden="1"/>
    <cellStyle name="Followed Hyperlink" xfId="13381" builtinId="9" hidden="1"/>
    <cellStyle name="Followed Hyperlink" xfId="13383" builtinId="9" hidden="1"/>
    <cellStyle name="Followed Hyperlink" xfId="13385" builtinId="9" hidden="1"/>
    <cellStyle name="Followed Hyperlink" xfId="13387" builtinId="9" hidden="1"/>
    <cellStyle name="Followed Hyperlink" xfId="13389" builtinId="9" hidden="1"/>
    <cellStyle name="Followed Hyperlink" xfId="13391" builtinId="9" hidden="1"/>
    <cellStyle name="Followed Hyperlink" xfId="13393" builtinId="9" hidden="1"/>
    <cellStyle name="Followed Hyperlink" xfId="13395" builtinId="9" hidden="1"/>
    <cellStyle name="Followed Hyperlink" xfId="13397" builtinId="9" hidden="1"/>
    <cellStyle name="Followed Hyperlink" xfId="13399" builtinId="9" hidden="1"/>
    <cellStyle name="Followed Hyperlink" xfId="13401" builtinId="9" hidden="1"/>
    <cellStyle name="Followed Hyperlink" xfId="13403" builtinId="9" hidden="1"/>
    <cellStyle name="Followed Hyperlink" xfId="13405" builtinId="9" hidden="1"/>
    <cellStyle name="Followed Hyperlink" xfId="13406" builtinId="9" hidden="1"/>
    <cellStyle name="Followed Hyperlink" xfId="13407" builtinId="9" hidden="1"/>
    <cellStyle name="Followed Hyperlink" xfId="13408" builtinId="9" hidden="1"/>
    <cellStyle name="Followed Hyperlink" xfId="13409" builtinId="9" hidden="1"/>
    <cellStyle name="Followed Hyperlink" xfId="13410" builtinId="9" hidden="1"/>
    <cellStyle name="Followed Hyperlink" xfId="13411" builtinId="9" hidden="1"/>
    <cellStyle name="Followed Hyperlink" xfId="13412" builtinId="9" hidden="1"/>
    <cellStyle name="Followed Hyperlink" xfId="13413" builtinId="9" hidden="1"/>
    <cellStyle name="Followed Hyperlink" xfId="13414" builtinId="9" hidden="1"/>
    <cellStyle name="Followed Hyperlink" xfId="13415" builtinId="9" hidden="1"/>
    <cellStyle name="Followed Hyperlink" xfId="13416" builtinId="9" hidden="1"/>
    <cellStyle name="Followed Hyperlink" xfId="13417" builtinId="9" hidden="1"/>
    <cellStyle name="Followed Hyperlink" xfId="13418" builtinId="9" hidden="1"/>
    <cellStyle name="Followed Hyperlink" xfId="13419" builtinId="9" hidden="1"/>
    <cellStyle name="Followed Hyperlink" xfId="13420" builtinId="9" hidden="1"/>
    <cellStyle name="Followed Hyperlink" xfId="13421" builtinId="9" hidden="1"/>
    <cellStyle name="Followed Hyperlink" xfId="13422" builtinId="9" hidden="1"/>
    <cellStyle name="Followed Hyperlink" xfId="13423" builtinId="9" hidden="1"/>
    <cellStyle name="Followed Hyperlink" xfId="13424" builtinId="9" hidden="1"/>
    <cellStyle name="Followed Hyperlink" xfId="13425" builtinId="9" hidden="1"/>
    <cellStyle name="Followed Hyperlink" xfId="13426" builtinId="9" hidden="1"/>
    <cellStyle name="Followed Hyperlink" xfId="13427" builtinId="9" hidden="1"/>
    <cellStyle name="Followed Hyperlink" xfId="13428" builtinId="9" hidden="1"/>
    <cellStyle name="Followed Hyperlink" xfId="13429" builtinId="9" hidden="1"/>
    <cellStyle name="Followed Hyperlink" xfId="13430" builtinId="9" hidden="1"/>
    <cellStyle name="Followed Hyperlink" xfId="13431" builtinId="9" hidden="1"/>
    <cellStyle name="Followed Hyperlink" xfId="13432" builtinId="9" hidden="1"/>
    <cellStyle name="Followed Hyperlink" xfId="13433" builtinId="9" hidden="1"/>
    <cellStyle name="Followed Hyperlink" xfId="13434" builtinId="9" hidden="1"/>
    <cellStyle name="Followed Hyperlink" xfId="13435" builtinId="9" hidden="1"/>
    <cellStyle name="Followed Hyperlink" xfId="13436" builtinId="9" hidden="1"/>
    <cellStyle name="Followed Hyperlink" xfId="13437" builtinId="9" hidden="1"/>
    <cellStyle name="Followed Hyperlink" xfId="13438" builtinId="9" hidden="1"/>
    <cellStyle name="Followed Hyperlink" xfId="13439"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58" builtinId="9" hidden="1"/>
    <cellStyle name="Followed Hyperlink" xfId="13459" builtinId="9" hidden="1"/>
    <cellStyle name="Followed Hyperlink" xfId="13460" builtinId="9" hidden="1"/>
    <cellStyle name="Followed Hyperlink" xfId="13461" builtinId="9" hidden="1"/>
    <cellStyle name="Followed Hyperlink" xfId="13462" builtinId="9" hidden="1"/>
    <cellStyle name="Followed Hyperlink" xfId="13463" builtinId="9" hidden="1"/>
    <cellStyle name="Followed Hyperlink" xfId="13464" builtinId="9" hidden="1"/>
    <cellStyle name="Followed Hyperlink" xfId="13465" builtinId="9" hidden="1"/>
    <cellStyle name="Followed Hyperlink" xfId="13466" builtinId="9" hidden="1"/>
    <cellStyle name="Followed Hyperlink" xfId="13467" builtinId="9" hidden="1"/>
    <cellStyle name="Followed Hyperlink" xfId="13468" builtinId="9" hidden="1"/>
    <cellStyle name="Followed Hyperlink" xfId="13469" builtinId="9" hidden="1"/>
    <cellStyle name="Followed Hyperlink" xfId="13470" builtinId="9" hidden="1"/>
    <cellStyle name="Followed Hyperlink" xfId="13471" builtinId="9" hidden="1"/>
    <cellStyle name="Followed Hyperlink" xfId="13472" builtinId="9" hidden="1"/>
    <cellStyle name="Followed Hyperlink" xfId="13473"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41" builtinId="9" hidden="1"/>
    <cellStyle name="Followed Hyperlink" xfId="13643" builtinId="9" hidden="1"/>
    <cellStyle name="Followed Hyperlink" xfId="13645" builtinId="9" hidden="1"/>
    <cellStyle name="Followed Hyperlink" xfId="13647" builtinId="9" hidden="1"/>
    <cellStyle name="Followed Hyperlink" xfId="13649" builtinId="9" hidden="1"/>
    <cellStyle name="Followed Hyperlink" xfId="13651" builtinId="9" hidden="1"/>
    <cellStyle name="Followed Hyperlink" xfId="13653" builtinId="9" hidden="1"/>
    <cellStyle name="Followed Hyperlink" xfId="13655"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96" builtinId="9" hidden="1"/>
    <cellStyle name="Followed Hyperlink" xfId="13797" builtinId="9" hidden="1"/>
    <cellStyle name="Followed Hyperlink" xfId="13798" builtinId="9" hidden="1"/>
    <cellStyle name="Followed Hyperlink" xfId="13799" builtinId="9" hidden="1"/>
    <cellStyle name="Followed Hyperlink" xfId="13800" builtinId="9" hidden="1"/>
    <cellStyle name="Followed Hyperlink" xfId="13801" builtinId="9" hidden="1"/>
    <cellStyle name="Followed Hyperlink" xfId="13802" builtinId="9" hidden="1"/>
    <cellStyle name="Followed Hyperlink" xfId="13803" builtinId="9" hidden="1"/>
    <cellStyle name="Followed Hyperlink" xfId="13804" builtinId="9" hidden="1"/>
    <cellStyle name="Followed Hyperlink" xfId="13805" builtinId="9" hidden="1"/>
    <cellStyle name="Followed Hyperlink" xfId="13806" builtinId="9" hidden="1"/>
    <cellStyle name="Followed Hyperlink" xfId="13807" builtinId="9" hidden="1"/>
    <cellStyle name="Followed Hyperlink" xfId="13808" builtinId="9" hidden="1"/>
    <cellStyle name="Followed Hyperlink" xfId="13809" builtinId="9" hidden="1"/>
    <cellStyle name="Followed Hyperlink" xfId="13810" builtinId="9" hidden="1"/>
    <cellStyle name="Followed Hyperlink" xfId="13811" builtinId="9" hidden="1"/>
    <cellStyle name="Followed Hyperlink" xfId="13812" builtinId="9" hidden="1"/>
    <cellStyle name="Followed Hyperlink" xfId="13813" builtinId="9" hidden="1"/>
    <cellStyle name="Followed Hyperlink" xfId="13814" builtinId="9" hidden="1"/>
    <cellStyle name="Followed Hyperlink" xfId="13815" builtinId="9" hidden="1"/>
    <cellStyle name="Followed Hyperlink" xfId="13816" builtinId="9" hidden="1"/>
    <cellStyle name="Followed Hyperlink" xfId="13817" builtinId="9" hidden="1"/>
    <cellStyle name="Followed Hyperlink" xfId="13818" builtinId="9" hidden="1"/>
    <cellStyle name="Followed Hyperlink" xfId="13819" builtinId="9" hidden="1"/>
    <cellStyle name="Followed Hyperlink" xfId="13820" builtinId="9" hidden="1"/>
    <cellStyle name="Followed Hyperlink" xfId="13821" builtinId="9" hidden="1"/>
    <cellStyle name="Followed Hyperlink" xfId="13822" builtinId="9" hidden="1"/>
    <cellStyle name="Followed Hyperlink" xfId="13823" builtinId="9" hidden="1"/>
    <cellStyle name="Followed Hyperlink" xfId="13824" builtinId="9" hidden="1"/>
    <cellStyle name="Followed Hyperlink" xfId="13825" builtinId="9" hidden="1"/>
    <cellStyle name="Followed Hyperlink" xfId="13826" builtinId="9" hidden="1"/>
    <cellStyle name="Followed Hyperlink" xfId="13827" builtinId="9" hidden="1"/>
    <cellStyle name="Followed Hyperlink" xfId="13828" builtinId="9" hidden="1"/>
    <cellStyle name="Followed Hyperlink" xfId="13829" builtinId="9" hidden="1"/>
    <cellStyle name="Followed Hyperlink" xfId="13830" builtinId="9" hidden="1"/>
    <cellStyle name="Followed Hyperlink" xfId="13831" builtinId="9" hidden="1"/>
    <cellStyle name="Followed Hyperlink" xfId="13832" builtinId="9" hidden="1"/>
    <cellStyle name="Followed Hyperlink" xfId="13833" builtinId="9" hidden="1"/>
    <cellStyle name="Followed Hyperlink" xfId="13834" builtinId="9" hidden="1"/>
    <cellStyle name="Followed Hyperlink" xfId="13835" builtinId="9" hidden="1"/>
    <cellStyle name="Followed Hyperlink" xfId="13836" builtinId="9" hidden="1"/>
    <cellStyle name="Followed Hyperlink" xfId="13837" builtinId="9" hidden="1"/>
    <cellStyle name="Followed Hyperlink" xfId="13838" builtinId="9" hidden="1"/>
    <cellStyle name="Followed Hyperlink" xfId="13839" builtinId="9" hidden="1"/>
    <cellStyle name="Followed Hyperlink" xfId="13840" builtinId="9" hidden="1"/>
    <cellStyle name="Followed Hyperlink" xfId="13841" builtinId="9" hidden="1"/>
    <cellStyle name="Followed Hyperlink" xfId="13842" builtinId="9" hidden="1"/>
    <cellStyle name="Followed Hyperlink" xfId="13843" builtinId="9" hidden="1"/>
    <cellStyle name="Followed Hyperlink" xfId="13844" builtinId="9" hidden="1"/>
    <cellStyle name="Followed Hyperlink" xfId="13845" builtinId="9" hidden="1"/>
    <cellStyle name="Followed Hyperlink" xfId="13846" builtinId="9" hidden="1"/>
    <cellStyle name="Followed Hyperlink" xfId="13847" builtinId="9" hidden="1"/>
    <cellStyle name="Followed Hyperlink" xfId="13848" builtinId="9" hidden="1"/>
    <cellStyle name="Followed Hyperlink" xfId="13849" builtinId="9" hidden="1"/>
    <cellStyle name="Followed Hyperlink" xfId="13850" builtinId="9" hidden="1"/>
    <cellStyle name="Followed Hyperlink" xfId="13851" builtinId="9" hidden="1"/>
    <cellStyle name="Followed Hyperlink" xfId="13852" builtinId="9" hidden="1"/>
    <cellStyle name="Followed Hyperlink" xfId="13853" builtinId="9" hidden="1"/>
    <cellStyle name="Followed Hyperlink" xfId="13854" builtinId="9" hidden="1"/>
    <cellStyle name="Followed Hyperlink" xfId="13855" builtinId="9" hidden="1"/>
    <cellStyle name="Followed Hyperlink" xfId="13856" builtinId="9" hidden="1"/>
    <cellStyle name="Followed Hyperlink" xfId="13857" builtinId="9" hidden="1"/>
    <cellStyle name="Followed Hyperlink" xfId="13858" builtinId="9" hidden="1"/>
    <cellStyle name="Followed Hyperlink" xfId="13859" builtinId="9" hidden="1"/>
    <cellStyle name="Followed Hyperlink" xfId="13860" builtinId="9" hidden="1"/>
    <cellStyle name="Followed Hyperlink" xfId="13861" builtinId="9" hidden="1"/>
    <cellStyle name="Followed Hyperlink" xfId="13862" builtinId="9" hidden="1"/>
    <cellStyle name="Followed Hyperlink" xfId="13863"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91" builtinId="9" hidden="1"/>
    <cellStyle name="Followed Hyperlink" xfId="13893" builtinId="9" hidden="1"/>
    <cellStyle name="Followed Hyperlink" xfId="13895" builtinId="9" hidden="1"/>
    <cellStyle name="Followed Hyperlink" xfId="13897" builtinId="9" hidden="1"/>
    <cellStyle name="Followed Hyperlink" xfId="13899" builtinId="9" hidden="1"/>
    <cellStyle name="Followed Hyperlink" xfId="13901" builtinId="9" hidden="1"/>
    <cellStyle name="Followed Hyperlink" xfId="13903" builtinId="9" hidden="1"/>
    <cellStyle name="Followed Hyperlink" xfId="13905" builtinId="9" hidden="1"/>
    <cellStyle name="Followed Hyperlink" xfId="13907" builtinId="9" hidden="1"/>
    <cellStyle name="Followed Hyperlink" xfId="13909" builtinId="9" hidden="1"/>
    <cellStyle name="Followed Hyperlink" xfId="13911" builtinId="9" hidden="1"/>
    <cellStyle name="Followed Hyperlink" xfId="13913" builtinId="9" hidden="1"/>
    <cellStyle name="Followed Hyperlink" xfId="13915" builtinId="9" hidden="1"/>
    <cellStyle name="Followed Hyperlink" xfId="13917" builtinId="9" hidden="1"/>
    <cellStyle name="Followed Hyperlink" xfId="13919" builtinId="9" hidden="1"/>
    <cellStyle name="Followed Hyperlink" xfId="13921" builtinId="9" hidden="1"/>
    <cellStyle name="Followed Hyperlink" xfId="13923" builtinId="9" hidden="1"/>
    <cellStyle name="Followed Hyperlink" xfId="13925" builtinId="9" hidden="1"/>
    <cellStyle name="Followed Hyperlink" xfId="13927" builtinId="9" hidden="1"/>
    <cellStyle name="Followed Hyperlink" xfId="13929" builtinId="9" hidden="1"/>
    <cellStyle name="Followed Hyperlink" xfId="13931" builtinId="9" hidden="1"/>
    <cellStyle name="Followed Hyperlink" xfId="13933" builtinId="9" hidden="1"/>
    <cellStyle name="Followed Hyperlink" xfId="13935" builtinId="9" hidden="1"/>
    <cellStyle name="Followed Hyperlink" xfId="13937" builtinId="9" hidden="1"/>
    <cellStyle name="Followed Hyperlink" xfId="13939" builtinId="9" hidden="1"/>
    <cellStyle name="Followed Hyperlink" xfId="13941" builtinId="9" hidden="1"/>
    <cellStyle name="Followed Hyperlink" xfId="13943" builtinId="9" hidden="1"/>
    <cellStyle name="Followed Hyperlink" xfId="13945" builtinId="9" hidden="1"/>
    <cellStyle name="Followed Hyperlink" xfId="13947" builtinId="9" hidden="1"/>
    <cellStyle name="Followed Hyperlink" xfId="13949" builtinId="9" hidden="1"/>
    <cellStyle name="Followed Hyperlink" xfId="13951" builtinId="9" hidden="1"/>
    <cellStyle name="Followed Hyperlink" xfId="13953" builtinId="9" hidden="1"/>
    <cellStyle name="Followed Hyperlink" xfId="13955" builtinId="9" hidden="1"/>
    <cellStyle name="Followed Hyperlink" xfId="13957" builtinId="9" hidden="1"/>
    <cellStyle name="Followed Hyperlink" xfId="13959" builtinId="9" hidden="1"/>
    <cellStyle name="Followed Hyperlink" xfId="13961" builtinId="9" hidden="1"/>
    <cellStyle name="Followed Hyperlink" xfId="13963" builtinId="9" hidden="1"/>
    <cellStyle name="Followed Hyperlink" xfId="13965" builtinId="9" hidden="1"/>
    <cellStyle name="Followed Hyperlink" xfId="13967" builtinId="9" hidden="1"/>
    <cellStyle name="Followed Hyperlink" xfId="13969" builtinId="9" hidden="1"/>
    <cellStyle name="Followed Hyperlink" xfId="13971" builtinId="9" hidden="1"/>
    <cellStyle name="Followed Hyperlink" xfId="13973" builtinId="9" hidden="1"/>
    <cellStyle name="Followed Hyperlink" xfId="13975" builtinId="9" hidden="1"/>
    <cellStyle name="Followed Hyperlink" xfId="13977" builtinId="9" hidden="1"/>
    <cellStyle name="Followed Hyperlink" xfId="13979" builtinId="9" hidden="1"/>
    <cellStyle name="Followed Hyperlink" xfId="13981" builtinId="9" hidden="1"/>
    <cellStyle name="Followed Hyperlink" xfId="13983" builtinId="9" hidden="1"/>
    <cellStyle name="Followed Hyperlink" xfId="13985" builtinId="9" hidden="1"/>
    <cellStyle name="Followed Hyperlink" xfId="13987" builtinId="9" hidden="1"/>
    <cellStyle name="Followed Hyperlink" xfId="13989" builtinId="9" hidden="1"/>
    <cellStyle name="Followed Hyperlink" xfId="13991" builtinId="9" hidden="1"/>
    <cellStyle name="Followed Hyperlink" xfId="13993" builtinId="9" hidden="1"/>
    <cellStyle name="Followed Hyperlink" xfId="13995" builtinId="9" hidden="1"/>
    <cellStyle name="Followed Hyperlink" xfId="13997" builtinId="9" hidden="1"/>
    <cellStyle name="Followed Hyperlink" xfId="13999" builtinId="9" hidden="1"/>
    <cellStyle name="Followed Hyperlink" xfId="14001" builtinId="9" hidden="1"/>
    <cellStyle name="Followed Hyperlink" xfId="14003" builtinId="9" hidden="1"/>
    <cellStyle name="Followed Hyperlink" xfId="14005" builtinId="9" hidden="1"/>
    <cellStyle name="Followed Hyperlink" xfId="14007" builtinId="9" hidden="1"/>
    <cellStyle name="Followed Hyperlink" xfId="14009" builtinId="9" hidden="1"/>
    <cellStyle name="Followed Hyperlink" xfId="14011" builtinId="9" hidden="1"/>
    <cellStyle name="Followed Hyperlink" xfId="14030" builtinId="9" hidden="1"/>
    <cellStyle name="Followed Hyperlink" xfId="14031" builtinId="9" hidden="1"/>
    <cellStyle name="Followed Hyperlink" xfId="14032" builtinId="9" hidden="1"/>
    <cellStyle name="Followed Hyperlink" xfId="14033" builtinId="9" hidden="1"/>
    <cellStyle name="Followed Hyperlink" xfId="14034" builtinId="9" hidden="1"/>
    <cellStyle name="Followed Hyperlink" xfId="14035" builtinId="9" hidden="1"/>
    <cellStyle name="Followed Hyperlink" xfId="14036" builtinId="9" hidden="1"/>
    <cellStyle name="Followed Hyperlink" xfId="14037" builtinId="9" hidden="1"/>
    <cellStyle name="Followed Hyperlink" xfId="14038" builtinId="9" hidden="1"/>
    <cellStyle name="Followed Hyperlink" xfId="14039" builtinId="9" hidden="1"/>
    <cellStyle name="Followed Hyperlink" xfId="14040" builtinId="9" hidden="1"/>
    <cellStyle name="Followed Hyperlink" xfId="14041" builtinId="9" hidden="1"/>
    <cellStyle name="Followed Hyperlink" xfId="14042" builtinId="9" hidden="1"/>
    <cellStyle name="Followed Hyperlink" xfId="14043" builtinId="9" hidden="1"/>
    <cellStyle name="Followed Hyperlink" xfId="14044" builtinId="9" hidden="1"/>
    <cellStyle name="Followed Hyperlink" xfId="14045" builtinId="9" hidden="1"/>
    <cellStyle name="Followed Hyperlink" xfId="14046" builtinId="9" hidden="1"/>
    <cellStyle name="Followed Hyperlink" xfId="14047" builtinId="9" hidden="1"/>
    <cellStyle name="Followed Hyperlink" xfId="14048" builtinId="9" hidden="1"/>
    <cellStyle name="Followed Hyperlink" xfId="14049" builtinId="9" hidden="1"/>
    <cellStyle name="Followed Hyperlink" xfId="14050" builtinId="9" hidden="1"/>
    <cellStyle name="Followed Hyperlink" xfId="14051" builtinId="9" hidden="1"/>
    <cellStyle name="Followed Hyperlink" xfId="14052" builtinId="9" hidden="1"/>
    <cellStyle name="Followed Hyperlink" xfId="14053" builtinId="9" hidden="1"/>
    <cellStyle name="Followed Hyperlink" xfId="14054" builtinId="9" hidden="1"/>
    <cellStyle name="Followed Hyperlink" xfId="14055" builtinId="9" hidden="1"/>
    <cellStyle name="Followed Hyperlink" xfId="14056" builtinId="9" hidden="1"/>
    <cellStyle name="Followed Hyperlink" xfId="14057" builtinId="9" hidden="1"/>
    <cellStyle name="Followed Hyperlink" xfId="14058" builtinId="9" hidden="1"/>
    <cellStyle name="Followed Hyperlink" xfId="14059" builtinId="9" hidden="1"/>
    <cellStyle name="Followed Hyperlink" xfId="14060" builtinId="9" hidden="1"/>
    <cellStyle name="Followed Hyperlink" xfId="14061" builtinId="9" hidden="1"/>
    <cellStyle name="Followed Hyperlink" xfId="14062" builtinId="9" hidden="1"/>
    <cellStyle name="Followed Hyperlink" xfId="14063" builtinId="9" hidden="1"/>
    <cellStyle name="Followed Hyperlink" xfId="14064" builtinId="9" hidden="1"/>
    <cellStyle name="Followed Hyperlink" xfId="14065" builtinId="9" hidden="1"/>
    <cellStyle name="Followed Hyperlink" xfId="14066" builtinId="9" hidden="1"/>
    <cellStyle name="Followed Hyperlink" xfId="14067" builtinId="9" hidden="1"/>
    <cellStyle name="Followed Hyperlink" xfId="14068" builtinId="9" hidden="1"/>
    <cellStyle name="Followed Hyperlink" xfId="14069" builtinId="9" hidden="1"/>
    <cellStyle name="Followed Hyperlink" xfId="14070" builtinId="9" hidden="1"/>
    <cellStyle name="Followed Hyperlink" xfId="14071" builtinId="9" hidden="1"/>
    <cellStyle name="Followed Hyperlink" xfId="14072" builtinId="9" hidden="1"/>
    <cellStyle name="Followed Hyperlink" xfId="14073" builtinId="9" hidden="1"/>
    <cellStyle name="Followed Hyperlink" xfId="14074" builtinId="9" hidden="1"/>
    <cellStyle name="Followed Hyperlink" xfId="14075" builtinId="9" hidden="1"/>
    <cellStyle name="Followed Hyperlink" xfId="14076" builtinId="9" hidden="1"/>
    <cellStyle name="Followed Hyperlink" xfId="14077" builtinId="9" hidden="1"/>
    <cellStyle name="Followed Hyperlink" xfId="14078" builtinId="9" hidden="1"/>
    <cellStyle name="Followed Hyperlink" xfId="14079" builtinId="9" hidden="1"/>
    <cellStyle name="Followed Hyperlink" xfId="14080" builtinId="9" hidden="1"/>
    <cellStyle name="Followed Hyperlink" xfId="14081" builtinId="9" hidden="1"/>
    <cellStyle name="Followed Hyperlink" xfId="14082" builtinId="9" hidden="1"/>
    <cellStyle name="Followed Hyperlink" xfId="14083" builtinId="9" hidden="1"/>
    <cellStyle name="Followed Hyperlink" xfId="14084" builtinId="9" hidden="1"/>
    <cellStyle name="Followed Hyperlink" xfId="14085" builtinId="9" hidden="1"/>
    <cellStyle name="Followed Hyperlink" xfId="14086" builtinId="9" hidden="1"/>
    <cellStyle name="Followed Hyperlink" xfId="14087" builtinId="9" hidden="1"/>
    <cellStyle name="Followed Hyperlink" xfId="14088" builtinId="9" hidden="1"/>
    <cellStyle name="Followed Hyperlink" xfId="14089" builtinId="9" hidden="1"/>
    <cellStyle name="Followed Hyperlink" xfId="14090" builtinId="9" hidden="1"/>
    <cellStyle name="Followed Hyperlink" xfId="14091" builtinId="9" hidden="1"/>
    <cellStyle name="Followed Hyperlink" xfId="14092" builtinId="9" hidden="1"/>
    <cellStyle name="Followed Hyperlink" xfId="14093" builtinId="9" hidden="1"/>
    <cellStyle name="Followed Hyperlink" xfId="14094" builtinId="9" hidden="1"/>
    <cellStyle name="Followed Hyperlink" xfId="14095" builtinId="9" hidden="1"/>
    <cellStyle name="Followed Hyperlink" xfId="14096" builtinId="9" hidden="1"/>
    <cellStyle name="Followed Hyperlink" xfId="14097" builtinId="9" hidden="1"/>
    <cellStyle name="Followed Hyperlink" xfId="14098" builtinId="9" hidden="1"/>
    <cellStyle name="Followed Hyperlink" xfId="14100" builtinId="9" hidden="1"/>
    <cellStyle name="Followed Hyperlink" xfId="4004" builtinId="9" hidden="1"/>
    <cellStyle name="Followed Hyperlink" xfId="3894" builtinId="9" hidden="1"/>
    <cellStyle name="Followed Hyperlink" xfId="3756" builtinId="9" hidden="1"/>
    <cellStyle name="Followed Hyperlink" xfId="8465" builtinId="9" hidden="1"/>
    <cellStyle name="Followed Hyperlink" xfId="3683" builtinId="9" hidden="1"/>
    <cellStyle name="Followed Hyperlink" xfId="7344" builtinId="9" hidden="1"/>
    <cellStyle name="Followed Hyperlink" xfId="3898" builtinId="9" hidden="1"/>
    <cellStyle name="Followed Hyperlink" xfId="507" builtinId="9" hidden="1"/>
    <cellStyle name="Followed Hyperlink" xfId="498" builtinId="9" hidden="1"/>
    <cellStyle name="Followed Hyperlink" xfId="6155" builtinId="9" hidden="1"/>
    <cellStyle name="Followed Hyperlink" xfId="3876" builtinId="9" hidden="1"/>
    <cellStyle name="Followed Hyperlink" xfId="3895" builtinId="9" hidden="1"/>
    <cellStyle name="Followed Hyperlink" xfId="3913" builtinId="9" hidden="1"/>
    <cellStyle name="Followed Hyperlink" xfId="7348" builtinId="9" hidden="1"/>
    <cellStyle name="Followed Hyperlink" xfId="8889" builtinId="9" hidden="1"/>
    <cellStyle name="Followed Hyperlink" xfId="4726" builtinId="9" hidden="1"/>
    <cellStyle name="Followed Hyperlink" xfId="5910" builtinId="9" hidden="1"/>
    <cellStyle name="Followed Hyperlink" xfId="7217" builtinId="9" hidden="1"/>
    <cellStyle name="Followed Hyperlink" xfId="4005" builtinId="9" hidden="1"/>
    <cellStyle name="Followed Hyperlink" xfId="8493" builtinId="9" hidden="1"/>
    <cellStyle name="Followed Hyperlink" xfId="3914" builtinId="9" hidden="1"/>
    <cellStyle name="Followed Hyperlink" xfId="8486" builtinId="9" hidden="1"/>
    <cellStyle name="Followed Hyperlink" xfId="10124" builtinId="9" hidden="1"/>
    <cellStyle name="Followed Hyperlink" xfId="7347" builtinId="9" hidden="1"/>
    <cellStyle name="Followed Hyperlink" xfId="7354" builtinId="9" hidden="1"/>
    <cellStyle name="Followed Hyperlink" xfId="8496" builtinId="9" hidden="1"/>
    <cellStyle name="Followed Hyperlink" xfId="9415" builtinId="9" hidden="1"/>
    <cellStyle name="Followed Hyperlink" xfId="8485" builtinId="9" hidden="1"/>
    <cellStyle name="Followed Hyperlink" xfId="10123" builtinId="9" hidden="1"/>
    <cellStyle name="Followed Hyperlink" xfId="6763" builtinId="9" hidden="1"/>
    <cellStyle name="Followed Hyperlink" xfId="8479" builtinId="9" hidden="1"/>
    <cellStyle name="Followed Hyperlink" xfId="8484" builtinId="9" hidden="1"/>
    <cellStyle name="Followed Hyperlink" xfId="8489" builtinId="9" hidden="1"/>
    <cellStyle name="Followed Hyperlink" xfId="6050" builtinId="9" hidden="1"/>
    <cellStyle name="Followed Hyperlink" xfId="14101" builtinId="9" hidden="1"/>
    <cellStyle name="Followed Hyperlink" xfId="14103" builtinId="9" hidden="1"/>
    <cellStyle name="Followed Hyperlink" xfId="14105" builtinId="9" hidden="1"/>
    <cellStyle name="Followed Hyperlink" xfId="14107" builtinId="9" hidden="1"/>
    <cellStyle name="Followed Hyperlink" xfId="14109" builtinId="9" hidden="1"/>
    <cellStyle name="Followed Hyperlink" xfId="14111" builtinId="9" hidden="1"/>
    <cellStyle name="Followed Hyperlink" xfId="14113" builtinId="9" hidden="1"/>
    <cellStyle name="Followed Hyperlink" xfId="14115" builtinId="9" hidden="1"/>
    <cellStyle name="Followed Hyperlink" xfId="14117" builtinId="9" hidden="1"/>
    <cellStyle name="Followed Hyperlink" xfId="14119" builtinId="9" hidden="1"/>
    <cellStyle name="Followed Hyperlink" xfId="14121" builtinId="9" hidden="1"/>
    <cellStyle name="Followed Hyperlink" xfId="14123" builtinId="9" hidden="1"/>
    <cellStyle name="Followed Hyperlink" xfId="14125" builtinId="9" hidden="1"/>
    <cellStyle name="Followed Hyperlink" xfId="14127" builtinId="9" hidden="1"/>
    <cellStyle name="Followed Hyperlink" xfId="14129" builtinId="9" hidden="1"/>
    <cellStyle name="Followed Hyperlink" xfId="14131" builtinId="9" hidden="1"/>
    <cellStyle name="Followed Hyperlink" xfId="14133" builtinId="9" hidden="1"/>
    <cellStyle name="Followed Hyperlink" xfId="14135" builtinId="9" hidden="1"/>
    <cellStyle name="Followed Hyperlink" xfId="14137" builtinId="9" hidden="1"/>
    <cellStyle name="Followed Hyperlink" xfId="14139" builtinId="9" hidden="1"/>
    <cellStyle name="Followed Hyperlink" xfId="14141" builtinId="9" hidden="1"/>
    <cellStyle name="Followed Hyperlink" xfId="14143" builtinId="9" hidden="1"/>
    <cellStyle name="Followed Hyperlink" xfId="14145" builtinId="9" hidden="1"/>
    <cellStyle name="Followed Hyperlink" xfId="14147" builtinId="9" hidden="1"/>
    <cellStyle name="Followed Hyperlink" xfId="14149" builtinId="9" hidden="1"/>
    <cellStyle name="Followed Hyperlink" xfId="14151" builtinId="9" hidden="1"/>
    <cellStyle name="Followed Hyperlink" xfId="14153" builtinId="9" hidden="1"/>
    <cellStyle name="Followed Hyperlink" xfId="14155" builtinId="9" hidden="1"/>
    <cellStyle name="Followed Hyperlink" xfId="14157" builtinId="9" hidden="1"/>
    <cellStyle name="Followed Hyperlink" xfId="14159" builtinId="9" hidden="1"/>
    <cellStyle name="Followed Hyperlink" xfId="14161" builtinId="9" hidden="1"/>
    <cellStyle name="Followed Hyperlink" xfId="14163" builtinId="9" hidden="1"/>
    <cellStyle name="Followed Hyperlink" xfId="14165" builtinId="9" hidden="1"/>
    <cellStyle name="Followed Hyperlink" xfId="14167" builtinId="9" hidden="1"/>
    <cellStyle name="Followed Hyperlink" xfId="14169" builtinId="9" hidden="1"/>
    <cellStyle name="Followed Hyperlink" xfId="14171" builtinId="9" hidden="1"/>
    <cellStyle name="Followed Hyperlink" xfId="14173" builtinId="9" hidden="1"/>
    <cellStyle name="Followed Hyperlink" xfId="14175" builtinId="9" hidden="1"/>
    <cellStyle name="Followed Hyperlink" xfId="14177" builtinId="9" hidden="1"/>
    <cellStyle name="Followed Hyperlink" xfId="14179" builtinId="9" hidden="1"/>
    <cellStyle name="Followed Hyperlink" xfId="14181" builtinId="9" hidden="1"/>
    <cellStyle name="Followed Hyperlink" xfId="14183" builtinId="9" hidden="1"/>
    <cellStyle name="Followed Hyperlink" xfId="14185" builtinId="9" hidden="1"/>
    <cellStyle name="Followed Hyperlink" xfId="14187" builtinId="9" hidden="1"/>
    <cellStyle name="Followed Hyperlink" xfId="14189" builtinId="9" hidden="1"/>
    <cellStyle name="Followed Hyperlink" xfId="14191" builtinId="9" hidden="1"/>
    <cellStyle name="Followed Hyperlink" xfId="14193" builtinId="9" hidden="1"/>
    <cellStyle name="Followed Hyperlink" xfId="14195" builtinId="9" hidden="1"/>
    <cellStyle name="Followed Hyperlink" xfId="14197" builtinId="9" hidden="1"/>
    <cellStyle name="Followed Hyperlink" xfId="14199" builtinId="9" hidden="1"/>
    <cellStyle name="Followed Hyperlink" xfId="14201" builtinId="9" hidden="1"/>
    <cellStyle name="Followed Hyperlink" xfId="14203" builtinId="9" hidden="1"/>
    <cellStyle name="Followed Hyperlink" xfId="14205" builtinId="9" hidden="1"/>
    <cellStyle name="Followed Hyperlink" xfId="14207" builtinId="9" hidden="1"/>
    <cellStyle name="Followed Hyperlink" xfId="14209" builtinId="9" hidden="1"/>
    <cellStyle name="Followed Hyperlink" xfId="14211" builtinId="9" hidden="1"/>
    <cellStyle name="Followed Hyperlink" xfId="8497"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73" builtinId="9" hidden="1"/>
    <cellStyle name="Followed Hyperlink" xfId="14374" builtinId="9" hidden="1"/>
    <cellStyle name="Followed Hyperlink" xfId="14375" builtinId="9" hidden="1"/>
    <cellStyle name="Followed Hyperlink" xfId="14376" builtinId="9" hidden="1"/>
    <cellStyle name="Followed Hyperlink" xfId="14377" builtinId="9" hidden="1"/>
    <cellStyle name="Followed Hyperlink" xfId="14378" builtinId="9" hidden="1"/>
    <cellStyle name="Followed Hyperlink" xfId="14379" builtinId="9" hidden="1"/>
    <cellStyle name="Followed Hyperlink" xfId="14381" builtinId="9" hidden="1"/>
    <cellStyle name="Followed Hyperlink" xfId="14385" builtinId="9" hidden="1"/>
    <cellStyle name="Followed Hyperlink" xfId="14387" builtinId="9" hidden="1"/>
    <cellStyle name="Followed Hyperlink" xfId="14389" builtinId="9" hidden="1"/>
    <cellStyle name="Followed Hyperlink" xfId="14391" builtinId="9" hidden="1"/>
    <cellStyle name="Followed Hyperlink" xfId="14393" builtinId="9" hidden="1"/>
    <cellStyle name="Followed Hyperlink" xfId="14395" builtinId="9" hidden="1"/>
    <cellStyle name="Followed Hyperlink" xfId="14397" builtinId="9" hidden="1"/>
    <cellStyle name="Followed Hyperlink" xfId="14399" builtinId="9" hidden="1"/>
    <cellStyle name="Followed Hyperlink" xfId="14401" builtinId="9" hidden="1"/>
    <cellStyle name="Followed Hyperlink" xfId="14403" builtinId="9" hidden="1"/>
    <cellStyle name="Followed Hyperlink" xfId="14405" builtinId="9" hidden="1"/>
    <cellStyle name="Followed Hyperlink" xfId="14407" builtinId="9" hidden="1"/>
    <cellStyle name="Followed Hyperlink" xfId="14409" builtinId="9" hidden="1"/>
    <cellStyle name="Followed Hyperlink" xfId="14411" builtinId="9" hidden="1"/>
    <cellStyle name="Followed Hyperlink" xfId="14413" builtinId="9" hidden="1"/>
    <cellStyle name="Followed Hyperlink" xfId="14415" builtinId="9" hidden="1"/>
    <cellStyle name="Followed Hyperlink" xfId="14417" builtinId="9" hidden="1"/>
    <cellStyle name="Followed Hyperlink" xfId="14419" builtinId="9" hidden="1"/>
    <cellStyle name="Followed Hyperlink" xfId="14421" builtinId="9" hidden="1"/>
    <cellStyle name="Followed Hyperlink" xfId="14423" builtinId="9" hidden="1"/>
    <cellStyle name="Followed Hyperlink" xfId="14425" builtinId="9" hidden="1"/>
    <cellStyle name="Followed Hyperlink" xfId="14427" builtinId="9" hidden="1"/>
    <cellStyle name="Followed Hyperlink" xfId="14429" builtinId="9" hidden="1"/>
    <cellStyle name="Followed Hyperlink" xfId="14431" builtinId="9" hidden="1"/>
    <cellStyle name="Followed Hyperlink" xfId="14433" builtinId="9" hidden="1"/>
    <cellStyle name="Followed Hyperlink" xfId="14435" builtinId="9" hidden="1"/>
    <cellStyle name="Followed Hyperlink" xfId="14437" builtinId="9" hidden="1"/>
    <cellStyle name="Followed Hyperlink" xfId="14439" builtinId="9" hidden="1"/>
    <cellStyle name="Followed Hyperlink" xfId="14441" builtinId="9" hidden="1"/>
    <cellStyle name="Followed Hyperlink" xfId="14443" builtinId="9" hidden="1"/>
    <cellStyle name="Followed Hyperlink" xfId="14445" builtinId="9" hidden="1"/>
    <cellStyle name="Followed Hyperlink" xfId="14447" builtinId="9" hidden="1"/>
    <cellStyle name="Followed Hyperlink" xfId="14449" builtinId="9" hidden="1"/>
    <cellStyle name="Followed Hyperlink" xfId="14451" builtinId="9" hidden="1"/>
    <cellStyle name="Followed Hyperlink" xfId="14453" builtinId="9" hidden="1"/>
    <cellStyle name="Followed Hyperlink" xfId="14455" builtinId="9" hidden="1"/>
    <cellStyle name="Followed Hyperlink" xfId="14457" builtinId="9" hidden="1"/>
    <cellStyle name="Followed Hyperlink" xfId="14459" builtinId="9" hidden="1"/>
    <cellStyle name="Followed Hyperlink" xfId="14461" builtinId="9" hidden="1"/>
    <cellStyle name="Followed Hyperlink" xfId="14463" builtinId="9" hidden="1"/>
    <cellStyle name="Followed Hyperlink" xfId="14465" builtinId="9" hidden="1"/>
    <cellStyle name="Followed Hyperlink" xfId="14467" builtinId="9" hidden="1"/>
    <cellStyle name="Followed Hyperlink" xfId="14469" builtinId="9" hidden="1"/>
    <cellStyle name="Followed Hyperlink" xfId="14471" builtinId="9" hidden="1"/>
    <cellStyle name="Followed Hyperlink" xfId="14473" builtinId="9" hidden="1"/>
    <cellStyle name="Followed Hyperlink" xfId="14475" builtinId="9" hidden="1"/>
    <cellStyle name="Followed Hyperlink" xfId="14477" builtinId="9" hidden="1"/>
    <cellStyle name="Followed Hyperlink" xfId="14479" builtinId="9" hidden="1"/>
    <cellStyle name="Followed Hyperlink" xfId="14481" builtinId="9" hidden="1"/>
    <cellStyle name="Followed Hyperlink" xfId="14483" builtinId="9" hidden="1"/>
    <cellStyle name="Followed Hyperlink" xfId="14485" builtinId="9" hidden="1"/>
    <cellStyle name="Followed Hyperlink" xfId="14487" builtinId="9" hidden="1"/>
    <cellStyle name="Followed Hyperlink" xfId="14489" builtinId="9" hidden="1"/>
    <cellStyle name="Followed Hyperlink" xfId="14491" builtinId="9" hidden="1"/>
    <cellStyle name="Followed Hyperlink" xfId="14493" builtinId="9" hidden="1"/>
    <cellStyle name="Followed Hyperlink" xfId="14495" builtinId="9" hidden="1"/>
    <cellStyle name="Followed Hyperlink" xfId="14497" builtinId="9" hidden="1"/>
    <cellStyle name="Followed Hyperlink" xfId="14499" builtinId="9" hidden="1"/>
    <cellStyle name="Followed Hyperlink" xfId="14501" builtinId="9" hidden="1"/>
    <cellStyle name="Followed Hyperlink" xfId="14503" builtinId="9" hidden="1"/>
    <cellStyle name="Followed Hyperlink" xfId="14505" builtinId="9" hidden="1"/>
    <cellStyle name="Followed Hyperlink" xfId="14513" builtinId="9" hidden="1"/>
    <cellStyle name="Followed Hyperlink" xfId="14514" builtinId="9" hidden="1"/>
    <cellStyle name="Followed Hyperlink" xfId="14515" builtinId="9" hidden="1"/>
    <cellStyle name="Followed Hyperlink" xfId="14516" builtinId="9" hidden="1"/>
    <cellStyle name="Followed Hyperlink" xfId="14517" builtinId="9" hidden="1"/>
    <cellStyle name="Followed Hyperlink" xfId="14518" builtinId="9" hidden="1"/>
    <cellStyle name="Followed Hyperlink" xfId="14519" builtinId="9" hidden="1"/>
    <cellStyle name="Followed Hyperlink" xfId="14520" builtinId="9" hidden="1"/>
    <cellStyle name="Followed Hyperlink" xfId="14521" builtinId="9" hidden="1"/>
    <cellStyle name="Followed Hyperlink" xfId="14522" builtinId="9" hidden="1"/>
    <cellStyle name="Followed Hyperlink" xfId="14523" builtinId="9" hidden="1"/>
    <cellStyle name="Followed Hyperlink" xfId="14524" builtinId="9" hidden="1"/>
    <cellStyle name="Followed Hyperlink" xfId="14525" builtinId="9" hidden="1"/>
    <cellStyle name="Followed Hyperlink" xfId="14526" builtinId="9" hidden="1"/>
    <cellStyle name="Followed Hyperlink" xfId="14527" builtinId="9" hidden="1"/>
    <cellStyle name="Followed Hyperlink" xfId="14528" builtinId="9" hidden="1"/>
    <cellStyle name="Followed Hyperlink" xfId="14529" builtinId="9" hidden="1"/>
    <cellStyle name="Followed Hyperlink" xfId="14530" builtinId="9" hidden="1"/>
    <cellStyle name="Followed Hyperlink" xfId="14531" builtinId="9" hidden="1"/>
    <cellStyle name="Followed Hyperlink" xfId="14532" builtinId="9" hidden="1"/>
    <cellStyle name="Followed Hyperlink" xfId="14533" builtinId="9" hidden="1"/>
    <cellStyle name="Followed Hyperlink" xfId="14534" builtinId="9" hidden="1"/>
    <cellStyle name="Followed Hyperlink" xfId="14535" builtinId="9" hidden="1"/>
    <cellStyle name="Followed Hyperlink" xfId="14536" builtinId="9" hidden="1"/>
    <cellStyle name="Followed Hyperlink" xfId="14537" builtinId="9" hidden="1"/>
    <cellStyle name="Followed Hyperlink" xfId="14538" builtinId="9" hidden="1"/>
    <cellStyle name="Followed Hyperlink" xfId="14539" builtinId="9" hidden="1"/>
    <cellStyle name="Followed Hyperlink" xfId="14540" builtinId="9" hidden="1"/>
    <cellStyle name="Followed Hyperlink" xfId="14541" builtinId="9" hidden="1"/>
    <cellStyle name="Followed Hyperlink" xfId="14542" builtinId="9" hidden="1"/>
    <cellStyle name="Followed Hyperlink" xfId="14543" builtinId="9" hidden="1"/>
    <cellStyle name="Followed Hyperlink" xfId="14544" builtinId="9" hidden="1"/>
    <cellStyle name="Followed Hyperlink" xfId="14545" builtinId="9" hidden="1"/>
    <cellStyle name="Followed Hyperlink" xfId="14546" builtinId="9" hidden="1"/>
    <cellStyle name="Followed Hyperlink" xfId="14547" builtinId="9" hidden="1"/>
    <cellStyle name="Followed Hyperlink" xfId="14548" builtinId="9" hidden="1"/>
    <cellStyle name="Followed Hyperlink" xfId="14549" builtinId="9" hidden="1"/>
    <cellStyle name="Followed Hyperlink" xfId="14550" builtinId="9" hidden="1"/>
    <cellStyle name="Followed Hyperlink" xfId="14551" builtinId="9" hidden="1"/>
    <cellStyle name="Followed Hyperlink" xfId="14552" builtinId="9" hidden="1"/>
    <cellStyle name="Followed Hyperlink" xfId="14553" builtinId="9" hidden="1"/>
    <cellStyle name="Followed Hyperlink" xfId="14554" builtinId="9" hidden="1"/>
    <cellStyle name="Followed Hyperlink" xfId="14555" builtinId="9" hidden="1"/>
    <cellStyle name="Followed Hyperlink" xfId="14556" builtinId="9" hidden="1"/>
    <cellStyle name="Followed Hyperlink" xfId="14557" builtinId="9" hidden="1"/>
    <cellStyle name="Followed Hyperlink" xfId="14558" builtinId="9" hidden="1"/>
    <cellStyle name="Followed Hyperlink" xfId="14559" builtinId="9" hidden="1"/>
    <cellStyle name="Followed Hyperlink" xfId="14560" builtinId="9" hidden="1"/>
    <cellStyle name="Followed Hyperlink" xfId="14561" builtinId="9" hidden="1"/>
    <cellStyle name="Followed Hyperlink" xfId="14562" builtinId="9" hidden="1"/>
    <cellStyle name="Followed Hyperlink" xfId="14563" builtinId="9" hidden="1"/>
    <cellStyle name="Followed Hyperlink" xfId="14564" builtinId="9" hidden="1"/>
    <cellStyle name="Followed Hyperlink" xfId="14565" builtinId="9" hidden="1"/>
    <cellStyle name="Followed Hyperlink" xfId="14566" builtinId="9" hidden="1"/>
    <cellStyle name="Followed Hyperlink" xfId="14567" builtinId="9" hidden="1"/>
    <cellStyle name="Followed Hyperlink" xfId="14568" builtinId="9" hidden="1"/>
    <cellStyle name="Followed Hyperlink" xfId="14569" builtinId="9" hidden="1"/>
    <cellStyle name="Followed Hyperlink" xfId="14570" builtinId="9" hidden="1"/>
    <cellStyle name="Followed Hyperlink" xfId="14571" builtinId="9" hidden="1"/>
    <cellStyle name="Followed Hyperlink" xfId="14572" builtinId="9" hidden="1"/>
    <cellStyle name="Followed Hyperlink" xfId="14573" builtinId="9" hidden="1"/>
    <cellStyle name="Followed Hyperlink" xfId="14574" builtinId="9" hidden="1"/>
    <cellStyle name="Followed Hyperlink" xfId="14575" builtinId="9" hidden="1"/>
    <cellStyle name="Followed Hyperlink" xfId="14576" builtinId="9" hidden="1"/>
    <cellStyle name="Followed Hyperlink" xfId="14577" builtinId="9" hidden="1"/>
    <cellStyle name="Followed Hyperlink" xfId="14578" builtinId="9" hidden="1"/>
    <cellStyle name="Followed Hyperlink" xfId="14579" builtinId="9" hidden="1"/>
    <cellStyle name="Followed Hyperlink" xfId="14580" builtinId="9" hidden="1"/>
    <cellStyle name="Followed Hyperlink" xfId="14581"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1" builtinId="9" hidden="1"/>
    <cellStyle name="Followed Hyperlink" xfId="14722" builtinId="9" hidden="1"/>
    <cellStyle name="Followed Hyperlink" xfId="14723" builtinId="9" hidden="1"/>
    <cellStyle name="Followed Hyperlink" xfId="14724" builtinId="9" hidden="1"/>
    <cellStyle name="Followed Hyperlink" xfId="14725" builtinId="9" hidden="1"/>
    <cellStyle name="Followed Hyperlink" xfId="14726" builtinId="9" hidden="1"/>
    <cellStyle name="Followed Hyperlink" xfId="14727" builtinId="9" hidden="1"/>
    <cellStyle name="Followed Hyperlink" xfId="14728" builtinId="9" hidden="1"/>
    <cellStyle name="Followed Hyperlink" xfId="14729" builtinId="9" hidden="1"/>
    <cellStyle name="Followed Hyperlink" xfId="14730" builtinId="9" hidden="1"/>
    <cellStyle name="Followed Hyperlink" xfId="14731" builtinId="9" hidden="1"/>
    <cellStyle name="Followed Hyperlink" xfId="14732" builtinId="9" hidden="1"/>
    <cellStyle name="Followed Hyperlink" xfId="14733" builtinId="9" hidden="1"/>
    <cellStyle name="Followed Hyperlink" xfId="14734" builtinId="9" hidden="1"/>
    <cellStyle name="Followed Hyperlink" xfId="14735" builtinId="9" hidden="1"/>
    <cellStyle name="Followed Hyperlink" xfId="14736" builtinId="9" hidden="1"/>
    <cellStyle name="Followed Hyperlink" xfId="14737" builtinId="9" hidden="1"/>
    <cellStyle name="Followed Hyperlink" xfId="14738" builtinId="9" hidden="1"/>
    <cellStyle name="Followed Hyperlink" xfId="14739" builtinId="9" hidden="1"/>
    <cellStyle name="Followed Hyperlink" xfId="14740" builtinId="9" hidden="1"/>
    <cellStyle name="Followed Hyperlink" xfId="14741" builtinId="9" hidden="1"/>
    <cellStyle name="Followed Hyperlink" xfId="14742" builtinId="9" hidden="1"/>
    <cellStyle name="Followed Hyperlink" xfId="14743" builtinId="9" hidden="1"/>
    <cellStyle name="Followed Hyperlink" xfId="14744" builtinId="9" hidden="1"/>
    <cellStyle name="Followed Hyperlink" xfId="14745" builtinId="9" hidden="1"/>
    <cellStyle name="Followed Hyperlink" xfId="14746" builtinId="9" hidden="1"/>
    <cellStyle name="Followed Hyperlink" xfId="14747" builtinId="9" hidden="1"/>
    <cellStyle name="Followed Hyperlink" xfId="14748" builtinId="9" hidden="1"/>
    <cellStyle name="Followed Hyperlink" xfId="14749" builtinId="9" hidden="1"/>
    <cellStyle name="Followed Hyperlink" xfId="14750" builtinId="9" hidden="1"/>
    <cellStyle name="Followed Hyperlink" xfId="14751" builtinId="9" hidden="1"/>
    <cellStyle name="Followed Hyperlink" xfId="14752" builtinId="9" hidden="1"/>
    <cellStyle name="Followed Hyperlink" xfId="14753" builtinId="9" hidden="1"/>
    <cellStyle name="Followed Hyperlink" xfId="14754" builtinId="9" hidden="1"/>
    <cellStyle name="Followed Hyperlink" xfId="14755" builtinId="9" hidden="1"/>
    <cellStyle name="Followed Hyperlink" xfId="14756" builtinId="9" hidden="1"/>
    <cellStyle name="Followed Hyperlink" xfId="14757" builtinId="9" hidden="1"/>
    <cellStyle name="Followed Hyperlink" xfId="14758" builtinId="9" hidden="1"/>
    <cellStyle name="Followed Hyperlink" xfId="14759" builtinId="9" hidden="1"/>
    <cellStyle name="Followed Hyperlink" xfId="14760" builtinId="9" hidden="1"/>
    <cellStyle name="Followed Hyperlink" xfId="14761" builtinId="9" hidden="1"/>
    <cellStyle name="Followed Hyperlink" xfId="14762" builtinId="9" hidden="1"/>
    <cellStyle name="Followed Hyperlink" xfId="14763" builtinId="9" hidden="1"/>
    <cellStyle name="Followed Hyperlink" xfId="14764" builtinId="9" hidden="1"/>
    <cellStyle name="Followed Hyperlink" xfId="14765" builtinId="9" hidden="1"/>
    <cellStyle name="Followed Hyperlink" xfId="14766" builtinId="9" hidden="1"/>
    <cellStyle name="Followed Hyperlink" xfId="14767" builtinId="9" hidden="1"/>
    <cellStyle name="Followed Hyperlink" xfId="14768" builtinId="9" hidden="1"/>
    <cellStyle name="Followed Hyperlink" xfId="14769" builtinId="9" hidden="1"/>
    <cellStyle name="Followed Hyperlink" xfId="14770" builtinId="9" hidden="1"/>
    <cellStyle name="Followed Hyperlink" xfId="14771" builtinId="9" hidden="1"/>
    <cellStyle name="Followed Hyperlink" xfId="14772" builtinId="9" hidden="1"/>
    <cellStyle name="Followed Hyperlink" xfId="14773" builtinId="9" hidden="1"/>
    <cellStyle name="Followed Hyperlink" xfId="14774" builtinId="9" hidden="1"/>
    <cellStyle name="Followed Hyperlink" xfId="14775" builtinId="9" hidden="1"/>
    <cellStyle name="Followed Hyperlink" xfId="14776" builtinId="9" hidden="1"/>
    <cellStyle name="Followed Hyperlink" xfId="14777" builtinId="9" hidden="1"/>
    <cellStyle name="Followed Hyperlink" xfId="14778" builtinId="9" hidden="1"/>
    <cellStyle name="Followed Hyperlink" xfId="14779" builtinId="9" hidden="1"/>
    <cellStyle name="Followed Hyperlink" xfId="14780" builtinId="9" hidden="1"/>
    <cellStyle name="Followed Hyperlink" xfId="14781" builtinId="9" hidden="1"/>
    <cellStyle name="Followed Hyperlink" xfId="14782" builtinId="9" hidden="1"/>
    <cellStyle name="Followed Hyperlink" xfId="14783" builtinId="9" hidden="1"/>
    <cellStyle name="Followed Hyperlink" xfId="14784" builtinId="9" hidden="1"/>
    <cellStyle name="Followed Hyperlink" xfId="14785" builtinId="9" hidden="1"/>
    <cellStyle name="Followed Hyperlink" xfId="14786" builtinId="9" hidden="1"/>
    <cellStyle name="Followed Hyperlink" xfId="14787" builtinId="9" hidden="1"/>
    <cellStyle name="Followed Hyperlink" xfId="14788" builtinId="9" hidden="1"/>
    <cellStyle name="Followed Hyperlink" xfId="14789" builtinId="9" hidden="1"/>
    <cellStyle name="Followed Hyperlink" xfId="14359" builtinId="9" hidden="1"/>
    <cellStyle name="Followed Hyperlink" xfId="14361" builtinId="9" hidden="1"/>
    <cellStyle name="Followed Hyperlink" xfId="14363" builtinId="9" hidden="1"/>
    <cellStyle name="Followed Hyperlink" xfId="14347" builtinId="9" hidden="1"/>
    <cellStyle name="Followed Hyperlink" xfId="14506" builtinId="9" hidden="1"/>
    <cellStyle name="Followed Hyperlink" xfId="14367" builtinId="9" hidden="1"/>
    <cellStyle name="Followed Hyperlink" xfId="14790" builtinId="9" hidden="1"/>
    <cellStyle name="Followed Hyperlink" xfId="14792" builtinId="9" hidden="1"/>
    <cellStyle name="Followed Hyperlink" xfId="14797" builtinId="9" hidden="1"/>
    <cellStyle name="Followed Hyperlink" xfId="14799" builtinId="9" hidden="1"/>
    <cellStyle name="Followed Hyperlink" xfId="14801" builtinId="9" hidden="1"/>
    <cellStyle name="Followed Hyperlink" xfId="14803" builtinId="9" hidden="1"/>
    <cellStyle name="Followed Hyperlink" xfId="14805" builtinId="9" hidden="1"/>
    <cellStyle name="Followed Hyperlink" xfId="14807" builtinId="9" hidden="1"/>
    <cellStyle name="Followed Hyperlink" xfId="14809" builtinId="9" hidden="1"/>
    <cellStyle name="Followed Hyperlink" xfId="14811" builtinId="9" hidden="1"/>
    <cellStyle name="Followed Hyperlink" xfId="14813" builtinId="9" hidden="1"/>
    <cellStyle name="Followed Hyperlink" xfId="14815" builtinId="9" hidden="1"/>
    <cellStyle name="Followed Hyperlink" xfId="14817" builtinId="9" hidden="1"/>
    <cellStyle name="Followed Hyperlink" xfId="14819" builtinId="9" hidden="1"/>
    <cellStyle name="Followed Hyperlink" xfId="14821" builtinId="9" hidden="1"/>
    <cellStyle name="Followed Hyperlink" xfId="14823" builtinId="9" hidden="1"/>
    <cellStyle name="Followed Hyperlink" xfId="14825" builtinId="9" hidden="1"/>
    <cellStyle name="Followed Hyperlink" xfId="14827" builtinId="9" hidden="1"/>
    <cellStyle name="Followed Hyperlink" xfId="14829" builtinId="9" hidden="1"/>
    <cellStyle name="Followed Hyperlink" xfId="14831" builtinId="9" hidden="1"/>
    <cellStyle name="Followed Hyperlink" xfId="14833" builtinId="9" hidden="1"/>
    <cellStyle name="Followed Hyperlink" xfId="14835" builtinId="9" hidden="1"/>
    <cellStyle name="Followed Hyperlink" xfId="14837" builtinId="9" hidden="1"/>
    <cellStyle name="Followed Hyperlink" xfId="14839" builtinId="9" hidden="1"/>
    <cellStyle name="Followed Hyperlink" xfId="14841" builtinId="9" hidden="1"/>
    <cellStyle name="Followed Hyperlink" xfId="14843" builtinId="9" hidden="1"/>
    <cellStyle name="Followed Hyperlink" xfId="14845" builtinId="9" hidden="1"/>
    <cellStyle name="Followed Hyperlink" xfId="14847" builtinId="9" hidden="1"/>
    <cellStyle name="Followed Hyperlink" xfId="14849" builtinId="9" hidden="1"/>
    <cellStyle name="Followed Hyperlink" xfId="14851" builtinId="9" hidden="1"/>
    <cellStyle name="Followed Hyperlink" xfId="14853" builtinId="9" hidden="1"/>
    <cellStyle name="Followed Hyperlink" xfId="14855" builtinId="9" hidden="1"/>
    <cellStyle name="Followed Hyperlink" xfId="14857" builtinId="9" hidden="1"/>
    <cellStyle name="Followed Hyperlink" xfId="14859" builtinId="9" hidden="1"/>
    <cellStyle name="Followed Hyperlink" xfId="14861" builtinId="9" hidden="1"/>
    <cellStyle name="Followed Hyperlink" xfId="14863" builtinId="9" hidden="1"/>
    <cellStyle name="Followed Hyperlink" xfId="14865" builtinId="9" hidden="1"/>
    <cellStyle name="Followed Hyperlink" xfId="14867" builtinId="9" hidden="1"/>
    <cellStyle name="Followed Hyperlink" xfId="14869" builtinId="9" hidden="1"/>
    <cellStyle name="Followed Hyperlink" xfId="14871" builtinId="9" hidden="1"/>
    <cellStyle name="Followed Hyperlink" xfId="14873" builtinId="9" hidden="1"/>
    <cellStyle name="Followed Hyperlink" xfId="14875" builtinId="9" hidden="1"/>
    <cellStyle name="Followed Hyperlink" xfId="14877" builtinId="9" hidden="1"/>
    <cellStyle name="Followed Hyperlink" xfId="14879" builtinId="9" hidden="1"/>
    <cellStyle name="Followed Hyperlink" xfId="14881" builtinId="9" hidden="1"/>
    <cellStyle name="Followed Hyperlink" xfId="14883" builtinId="9" hidden="1"/>
    <cellStyle name="Followed Hyperlink" xfId="14885" builtinId="9" hidden="1"/>
    <cellStyle name="Followed Hyperlink" xfId="14887" builtinId="9" hidden="1"/>
    <cellStyle name="Followed Hyperlink" xfId="14889" builtinId="9" hidden="1"/>
    <cellStyle name="Followed Hyperlink" xfId="14891" builtinId="9" hidden="1"/>
    <cellStyle name="Followed Hyperlink" xfId="14893" builtinId="9" hidden="1"/>
    <cellStyle name="Followed Hyperlink" xfId="14895" builtinId="9" hidden="1"/>
    <cellStyle name="Followed Hyperlink" xfId="14897" builtinId="9" hidden="1"/>
    <cellStyle name="Followed Hyperlink" xfId="14899" builtinId="9" hidden="1"/>
    <cellStyle name="Followed Hyperlink" xfId="14901" builtinId="9" hidden="1"/>
    <cellStyle name="Followed Hyperlink" xfId="14903" builtinId="9" hidden="1"/>
    <cellStyle name="Followed Hyperlink" xfId="14905" builtinId="9" hidden="1"/>
    <cellStyle name="Followed Hyperlink" xfId="14907" builtinId="9" hidden="1"/>
    <cellStyle name="Followed Hyperlink" xfId="14909" builtinId="9" hidden="1"/>
    <cellStyle name="Followed Hyperlink" xfId="14911" builtinId="9" hidden="1"/>
    <cellStyle name="Followed Hyperlink" xfId="14913" builtinId="9" hidden="1"/>
    <cellStyle name="Followed Hyperlink" xfId="14915" builtinId="9" hidden="1"/>
    <cellStyle name="Followed Hyperlink" xfId="14917" builtinId="9" hidden="1"/>
    <cellStyle name="Followed Hyperlink" xfId="14924" builtinId="9" hidden="1"/>
    <cellStyle name="Followed Hyperlink" xfId="14925" builtinId="9" hidden="1"/>
    <cellStyle name="Followed Hyperlink" xfId="14926" builtinId="9" hidden="1"/>
    <cellStyle name="Followed Hyperlink" xfId="14927" builtinId="9" hidden="1"/>
    <cellStyle name="Followed Hyperlink" xfId="14928" builtinId="9" hidden="1"/>
    <cellStyle name="Followed Hyperlink" xfId="14929" builtinId="9" hidden="1"/>
    <cellStyle name="Followed Hyperlink" xfId="14930" builtinId="9" hidden="1"/>
    <cellStyle name="Followed Hyperlink" xfId="14931" builtinId="9" hidden="1"/>
    <cellStyle name="Followed Hyperlink" xfId="14932" builtinId="9" hidden="1"/>
    <cellStyle name="Followed Hyperlink" xfId="14933" builtinId="9" hidden="1"/>
    <cellStyle name="Followed Hyperlink" xfId="14934" builtinId="9" hidden="1"/>
    <cellStyle name="Followed Hyperlink" xfId="14935" builtinId="9" hidden="1"/>
    <cellStyle name="Followed Hyperlink" xfId="14936" builtinId="9" hidden="1"/>
    <cellStyle name="Followed Hyperlink" xfId="14937" builtinId="9" hidden="1"/>
    <cellStyle name="Followed Hyperlink" xfId="14938" builtinId="9" hidden="1"/>
    <cellStyle name="Followed Hyperlink" xfId="14939" builtinId="9" hidden="1"/>
    <cellStyle name="Followed Hyperlink" xfId="14940" builtinId="9" hidden="1"/>
    <cellStyle name="Followed Hyperlink" xfId="14941" builtinId="9" hidden="1"/>
    <cellStyle name="Followed Hyperlink" xfId="14942" builtinId="9" hidden="1"/>
    <cellStyle name="Followed Hyperlink" xfId="14943" builtinId="9" hidden="1"/>
    <cellStyle name="Followed Hyperlink" xfId="14944" builtinId="9" hidden="1"/>
    <cellStyle name="Followed Hyperlink" xfId="14945" builtinId="9" hidden="1"/>
    <cellStyle name="Followed Hyperlink" xfId="14946" builtinId="9" hidden="1"/>
    <cellStyle name="Followed Hyperlink" xfId="14947" builtinId="9" hidden="1"/>
    <cellStyle name="Followed Hyperlink" xfId="14948" builtinId="9" hidden="1"/>
    <cellStyle name="Followed Hyperlink" xfId="14949" builtinId="9" hidden="1"/>
    <cellStyle name="Followed Hyperlink" xfId="14950" builtinId="9" hidden="1"/>
    <cellStyle name="Followed Hyperlink" xfId="14951" builtinId="9" hidden="1"/>
    <cellStyle name="Followed Hyperlink" xfId="14952" builtinId="9" hidden="1"/>
    <cellStyle name="Followed Hyperlink" xfId="14953" builtinId="9" hidden="1"/>
    <cellStyle name="Followed Hyperlink" xfId="14954" builtinId="9" hidden="1"/>
    <cellStyle name="Followed Hyperlink" xfId="14955" builtinId="9" hidden="1"/>
    <cellStyle name="Followed Hyperlink" xfId="14956" builtinId="9" hidden="1"/>
    <cellStyle name="Followed Hyperlink" xfId="14957" builtinId="9" hidden="1"/>
    <cellStyle name="Followed Hyperlink" xfId="14958" builtinId="9" hidden="1"/>
    <cellStyle name="Followed Hyperlink" xfId="14959" builtinId="9" hidden="1"/>
    <cellStyle name="Followed Hyperlink" xfId="14960" builtinId="9" hidden="1"/>
    <cellStyle name="Followed Hyperlink" xfId="14961" builtinId="9" hidden="1"/>
    <cellStyle name="Followed Hyperlink" xfId="14962" builtinId="9" hidden="1"/>
    <cellStyle name="Followed Hyperlink" xfId="14963" builtinId="9" hidden="1"/>
    <cellStyle name="Followed Hyperlink" xfId="14964" builtinId="9" hidden="1"/>
    <cellStyle name="Followed Hyperlink" xfId="14965" builtinId="9" hidden="1"/>
    <cellStyle name="Followed Hyperlink" xfId="14966" builtinId="9" hidden="1"/>
    <cellStyle name="Followed Hyperlink" xfId="14967" builtinId="9" hidden="1"/>
    <cellStyle name="Followed Hyperlink" xfId="14968" builtinId="9" hidden="1"/>
    <cellStyle name="Followed Hyperlink" xfId="14969" builtinId="9" hidden="1"/>
    <cellStyle name="Followed Hyperlink" xfId="14970" builtinId="9" hidden="1"/>
    <cellStyle name="Followed Hyperlink" xfId="14971" builtinId="9" hidden="1"/>
    <cellStyle name="Followed Hyperlink" xfId="14972" builtinId="9" hidden="1"/>
    <cellStyle name="Followed Hyperlink" xfId="14973" builtinId="9" hidden="1"/>
    <cellStyle name="Followed Hyperlink" xfId="14974" builtinId="9" hidden="1"/>
    <cellStyle name="Followed Hyperlink" xfId="14975" builtinId="9" hidden="1"/>
    <cellStyle name="Followed Hyperlink" xfId="14976" builtinId="9" hidden="1"/>
    <cellStyle name="Followed Hyperlink" xfId="14977" builtinId="9" hidden="1"/>
    <cellStyle name="Followed Hyperlink" xfId="14978" builtinId="9" hidden="1"/>
    <cellStyle name="Followed Hyperlink" xfId="14979" builtinId="9" hidden="1"/>
    <cellStyle name="Followed Hyperlink" xfId="14980" builtinId="9" hidden="1"/>
    <cellStyle name="Followed Hyperlink" xfId="14981" builtinId="9" hidden="1"/>
    <cellStyle name="Followed Hyperlink" xfId="14982" builtinId="9" hidden="1"/>
    <cellStyle name="Followed Hyperlink" xfId="14983" builtinId="9" hidden="1"/>
    <cellStyle name="Followed Hyperlink" xfId="14984" builtinId="9" hidden="1"/>
    <cellStyle name="Followed Hyperlink" xfId="14985" builtinId="9" hidden="1"/>
    <cellStyle name="Followed Hyperlink" xfId="14986" builtinId="9" hidden="1"/>
    <cellStyle name="Followed Hyperlink" xfId="14987" builtinId="9" hidden="1"/>
    <cellStyle name="Followed Hyperlink" xfId="14988" builtinId="9" hidden="1"/>
    <cellStyle name="Followed Hyperlink" xfId="14989" builtinId="9" hidden="1"/>
    <cellStyle name="Followed Hyperlink" xfId="14990" builtinId="9" hidden="1"/>
    <cellStyle name="Followed Hyperlink" xfId="14991" builtinId="9" hidden="1"/>
    <cellStyle name="Followed Hyperlink" xfId="14992" builtinId="9" hidden="1"/>
    <cellStyle name="Followed Hyperlink" xfId="14997" builtinId="9" hidden="1"/>
    <cellStyle name="Followed Hyperlink" xfId="14999" builtinId="9" hidden="1"/>
    <cellStyle name="Followed Hyperlink" xfId="15001" builtinId="9" hidden="1"/>
    <cellStyle name="Followed Hyperlink" xfId="15003" builtinId="9" hidden="1"/>
    <cellStyle name="Followed Hyperlink" xfId="15005" builtinId="9" hidden="1"/>
    <cellStyle name="Followed Hyperlink" xfId="15007" builtinId="9" hidden="1"/>
    <cellStyle name="Followed Hyperlink" xfId="15009" builtinId="9" hidden="1"/>
    <cellStyle name="Followed Hyperlink" xfId="15011" builtinId="9" hidden="1"/>
    <cellStyle name="Followed Hyperlink" xfId="15015" builtinId="9" hidden="1"/>
    <cellStyle name="Followed Hyperlink" xfId="15017" builtinId="9" hidden="1"/>
    <cellStyle name="Followed Hyperlink" xfId="15019" builtinId="9" hidden="1"/>
    <cellStyle name="Followed Hyperlink" xfId="15021" builtinId="9" hidden="1"/>
    <cellStyle name="Followed Hyperlink" xfId="15023" builtinId="9" hidden="1"/>
    <cellStyle name="Followed Hyperlink" xfId="15025" builtinId="9" hidden="1"/>
    <cellStyle name="Followed Hyperlink" xfId="15027" builtinId="9" hidden="1"/>
    <cellStyle name="Followed Hyperlink" xfId="15029" builtinId="9" hidden="1"/>
    <cellStyle name="Followed Hyperlink" xfId="15031" builtinId="9" hidden="1"/>
    <cellStyle name="Followed Hyperlink" xfId="15033" builtinId="9" hidden="1"/>
    <cellStyle name="Followed Hyperlink" xfId="15035" builtinId="9" hidden="1"/>
    <cellStyle name="Followed Hyperlink" xfId="15037" builtinId="9" hidden="1"/>
    <cellStyle name="Followed Hyperlink" xfId="15039" builtinId="9" hidden="1"/>
    <cellStyle name="Followed Hyperlink" xfId="15041" builtinId="9" hidden="1"/>
    <cellStyle name="Followed Hyperlink" xfId="15043" builtinId="9" hidden="1"/>
    <cellStyle name="Followed Hyperlink" xfId="15045" builtinId="9" hidden="1"/>
    <cellStyle name="Followed Hyperlink" xfId="15047" builtinId="9" hidden="1"/>
    <cellStyle name="Followed Hyperlink" xfId="15049" builtinId="9" hidden="1"/>
    <cellStyle name="Followed Hyperlink" xfId="15051" builtinId="9" hidden="1"/>
    <cellStyle name="Followed Hyperlink" xfId="15053" builtinId="9" hidden="1"/>
    <cellStyle name="Followed Hyperlink" xfId="15055" builtinId="9" hidden="1"/>
    <cellStyle name="Followed Hyperlink" xfId="15057" builtinId="9" hidden="1"/>
    <cellStyle name="Followed Hyperlink" xfId="15059" builtinId="9" hidden="1"/>
    <cellStyle name="Followed Hyperlink" xfId="15061" builtinId="9" hidden="1"/>
    <cellStyle name="Followed Hyperlink" xfId="15063" builtinId="9" hidden="1"/>
    <cellStyle name="Followed Hyperlink" xfId="15065" builtinId="9" hidden="1"/>
    <cellStyle name="Followed Hyperlink" xfId="15067" builtinId="9" hidden="1"/>
    <cellStyle name="Followed Hyperlink" xfId="15069" builtinId="9" hidden="1"/>
    <cellStyle name="Followed Hyperlink" xfId="15071" builtinId="9" hidden="1"/>
    <cellStyle name="Followed Hyperlink" xfId="15073" builtinId="9" hidden="1"/>
    <cellStyle name="Followed Hyperlink" xfId="15075" builtinId="9" hidden="1"/>
    <cellStyle name="Followed Hyperlink" xfId="15077" builtinId="9" hidden="1"/>
    <cellStyle name="Followed Hyperlink" xfId="15079" builtinId="9" hidden="1"/>
    <cellStyle name="Followed Hyperlink" xfId="15081" builtinId="9" hidden="1"/>
    <cellStyle name="Followed Hyperlink" xfId="15083" builtinId="9" hidden="1"/>
    <cellStyle name="Followed Hyperlink" xfId="15085" builtinId="9" hidden="1"/>
    <cellStyle name="Followed Hyperlink" xfId="15087" builtinId="9" hidden="1"/>
    <cellStyle name="Followed Hyperlink" xfId="15089" builtinId="9" hidden="1"/>
    <cellStyle name="Followed Hyperlink" xfId="15091" builtinId="9" hidden="1"/>
    <cellStyle name="Followed Hyperlink" xfId="15093" builtinId="9" hidden="1"/>
    <cellStyle name="Followed Hyperlink" xfId="15095" builtinId="9" hidden="1"/>
    <cellStyle name="Followed Hyperlink" xfId="15097" builtinId="9" hidden="1"/>
    <cellStyle name="Followed Hyperlink" xfId="15099" builtinId="9" hidden="1"/>
    <cellStyle name="Followed Hyperlink" xfId="15101" builtinId="9" hidden="1"/>
    <cellStyle name="Followed Hyperlink" xfId="15103" builtinId="9" hidden="1"/>
    <cellStyle name="Followed Hyperlink" xfId="15105" builtinId="9" hidden="1"/>
    <cellStyle name="Followed Hyperlink" xfId="15107" builtinId="9" hidden="1"/>
    <cellStyle name="Followed Hyperlink" xfId="15109" builtinId="9" hidden="1"/>
    <cellStyle name="Followed Hyperlink" xfId="15111" builtinId="9" hidden="1"/>
    <cellStyle name="Followed Hyperlink" xfId="15113" builtinId="9" hidden="1"/>
    <cellStyle name="Followed Hyperlink" xfId="15115" builtinId="9" hidden="1"/>
    <cellStyle name="Followed Hyperlink" xfId="15117" builtinId="9" hidden="1"/>
    <cellStyle name="Followed Hyperlink" xfId="15119" builtinId="9" hidden="1"/>
    <cellStyle name="Followed Hyperlink" xfId="15121" builtinId="9" hidden="1"/>
    <cellStyle name="Followed Hyperlink" xfId="15123" builtinId="9" hidden="1"/>
    <cellStyle name="Followed Hyperlink" xfId="15125" builtinId="9" hidden="1"/>
    <cellStyle name="Followed Hyperlink" xfId="15127" builtinId="9" hidden="1"/>
    <cellStyle name="Followed Hyperlink" xfId="15129" builtinId="9" hidden="1"/>
    <cellStyle name="Followed Hyperlink" xfId="15131" builtinId="9" hidden="1"/>
    <cellStyle name="Followed Hyperlink" xfId="15133" builtinId="9" hidden="1"/>
    <cellStyle name="Followed Hyperlink" xfId="15135" builtinId="9" hidden="1"/>
    <cellStyle name="Followed Hyperlink" xfId="15143" builtinId="9" hidden="1"/>
    <cellStyle name="Followed Hyperlink" xfId="15144" builtinId="9" hidden="1"/>
    <cellStyle name="Followed Hyperlink" xfId="15145" builtinId="9" hidden="1"/>
    <cellStyle name="Followed Hyperlink" xfId="15146" builtinId="9" hidden="1"/>
    <cellStyle name="Followed Hyperlink" xfId="15147" builtinId="9" hidden="1"/>
    <cellStyle name="Followed Hyperlink" xfId="15148" builtinId="9" hidden="1"/>
    <cellStyle name="Followed Hyperlink" xfId="15149" builtinId="9" hidden="1"/>
    <cellStyle name="Followed Hyperlink" xfId="15150" builtinId="9" hidden="1"/>
    <cellStyle name="Followed Hyperlink" xfId="15151" builtinId="9" hidden="1"/>
    <cellStyle name="Followed Hyperlink" xfId="15152" builtinId="9" hidden="1"/>
    <cellStyle name="Followed Hyperlink" xfId="15153" builtinId="9" hidden="1"/>
    <cellStyle name="Followed Hyperlink" xfId="15154" builtinId="9" hidden="1"/>
    <cellStyle name="Followed Hyperlink" xfId="15155" builtinId="9" hidden="1"/>
    <cellStyle name="Followed Hyperlink" xfId="15156" builtinId="9" hidden="1"/>
    <cellStyle name="Followed Hyperlink" xfId="15157" builtinId="9" hidden="1"/>
    <cellStyle name="Followed Hyperlink" xfId="15158" builtinId="9" hidden="1"/>
    <cellStyle name="Followed Hyperlink" xfId="15159" builtinId="9" hidden="1"/>
    <cellStyle name="Followed Hyperlink" xfId="15160" builtinId="9" hidden="1"/>
    <cellStyle name="Followed Hyperlink" xfId="15161" builtinId="9" hidden="1"/>
    <cellStyle name="Followed Hyperlink" xfId="15162" builtinId="9" hidden="1"/>
    <cellStyle name="Followed Hyperlink" xfId="15163" builtinId="9" hidden="1"/>
    <cellStyle name="Followed Hyperlink" xfId="15164" builtinId="9" hidden="1"/>
    <cellStyle name="Followed Hyperlink" xfId="15165" builtinId="9" hidden="1"/>
    <cellStyle name="Followed Hyperlink" xfId="15166" builtinId="9" hidden="1"/>
    <cellStyle name="Followed Hyperlink" xfId="15167" builtinId="9" hidden="1"/>
    <cellStyle name="Followed Hyperlink" xfId="15168" builtinId="9" hidden="1"/>
    <cellStyle name="Followed Hyperlink" xfId="15169" builtinId="9" hidden="1"/>
    <cellStyle name="Followed Hyperlink" xfId="15170" builtinId="9" hidden="1"/>
    <cellStyle name="Followed Hyperlink" xfId="15171" builtinId="9" hidden="1"/>
    <cellStyle name="Followed Hyperlink" xfId="15172" builtinId="9" hidden="1"/>
    <cellStyle name="Followed Hyperlink" xfId="15173" builtinId="9" hidden="1"/>
    <cellStyle name="Followed Hyperlink" xfId="15174" builtinId="9" hidden="1"/>
    <cellStyle name="Followed Hyperlink" xfId="15175" builtinId="9" hidden="1"/>
    <cellStyle name="Followed Hyperlink" xfId="15176" builtinId="9" hidden="1"/>
    <cellStyle name="Followed Hyperlink" xfId="15177" builtinId="9" hidden="1"/>
    <cellStyle name="Followed Hyperlink" xfId="15178" builtinId="9" hidden="1"/>
    <cellStyle name="Followed Hyperlink" xfId="15179" builtinId="9" hidden="1"/>
    <cellStyle name="Followed Hyperlink" xfId="15180" builtinId="9" hidden="1"/>
    <cellStyle name="Followed Hyperlink" xfId="15181" builtinId="9" hidden="1"/>
    <cellStyle name="Followed Hyperlink" xfId="15182" builtinId="9" hidden="1"/>
    <cellStyle name="Followed Hyperlink" xfId="15183" builtinId="9" hidden="1"/>
    <cellStyle name="Followed Hyperlink" xfId="15184" builtinId="9" hidden="1"/>
    <cellStyle name="Followed Hyperlink" xfId="15185" builtinId="9" hidden="1"/>
    <cellStyle name="Followed Hyperlink" xfId="15186" builtinId="9" hidden="1"/>
    <cellStyle name="Followed Hyperlink" xfId="15187" builtinId="9" hidden="1"/>
    <cellStyle name="Followed Hyperlink" xfId="15188" builtinId="9" hidden="1"/>
    <cellStyle name="Followed Hyperlink" xfId="15189" builtinId="9" hidden="1"/>
    <cellStyle name="Followed Hyperlink" xfId="15190" builtinId="9" hidden="1"/>
    <cellStyle name="Followed Hyperlink" xfId="15191" builtinId="9" hidden="1"/>
    <cellStyle name="Followed Hyperlink" xfId="15192" builtinId="9" hidden="1"/>
    <cellStyle name="Followed Hyperlink" xfId="15193" builtinId="9" hidden="1"/>
    <cellStyle name="Followed Hyperlink" xfId="15194" builtinId="9" hidden="1"/>
    <cellStyle name="Followed Hyperlink" xfId="15195" builtinId="9" hidden="1"/>
    <cellStyle name="Followed Hyperlink" xfId="15196" builtinId="9" hidden="1"/>
    <cellStyle name="Followed Hyperlink" xfId="15197" builtinId="9" hidden="1"/>
    <cellStyle name="Followed Hyperlink" xfId="15198" builtinId="9" hidden="1"/>
    <cellStyle name="Followed Hyperlink" xfId="15199" builtinId="9" hidden="1"/>
    <cellStyle name="Followed Hyperlink" xfId="15200" builtinId="9" hidden="1"/>
    <cellStyle name="Followed Hyperlink" xfId="15201" builtinId="9" hidden="1"/>
    <cellStyle name="Followed Hyperlink" xfId="15202" builtinId="9" hidden="1"/>
    <cellStyle name="Followed Hyperlink" xfId="15203" builtinId="9" hidden="1"/>
    <cellStyle name="Followed Hyperlink" xfId="15204" builtinId="9" hidden="1"/>
    <cellStyle name="Followed Hyperlink" xfId="15205" builtinId="9" hidden="1"/>
    <cellStyle name="Followed Hyperlink" xfId="15206" builtinId="9" hidden="1"/>
    <cellStyle name="Followed Hyperlink" xfId="15207" builtinId="9" hidden="1"/>
    <cellStyle name="Followed Hyperlink" xfId="15208" builtinId="9" hidden="1"/>
    <cellStyle name="Followed Hyperlink" xfId="15209" builtinId="9" hidden="1"/>
    <cellStyle name="Followed Hyperlink" xfId="15210" builtinId="9" hidden="1"/>
    <cellStyle name="Followed Hyperlink" xfId="15211" builtinId="9" hidden="1"/>
    <cellStyle name="Followed Hyperlink" xfId="15217" builtinId="9" hidden="1"/>
    <cellStyle name="Followed Hyperlink" xfId="15219" builtinId="9" hidden="1"/>
    <cellStyle name="Followed Hyperlink" xfId="15221" builtinId="9" hidden="1"/>
    <cellStyle name="Followed Hyperlink" xfId="15223" builtinId="9" hidden="1"/>
    <cellStyle name="Followed Hyperlink" xfId="15225" builtinId="9" hidden="1"/>
    <cellStyle name="Followed Hyperlink" xfId="15227" builtinId="9" hidden="1"/>
    <cellStyle name="Followed Hyperlink" xfId="15229" builtinId="9" hidden="1"/>
    <cellStyle name="Followed Hyperlink" xfId="15231"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64" builtinId="9" hidden="1"/>
    <cellStyle name="Followed Hyperlink" xfId="15365" builtinId="9" hidden="1"/>
    <cellStyle name="Followed Hyperlink" xfId="15366" builtinId="9" hidden="1"/>
    <cellStyle name="Followed Hyperlink" xfId="15367" builtinId="9" hidden="1"/>
    <cellStyle name="Followed Hyperlink" xfId="15368" builtinId="9" hidden="1"/>
    <cellStyle name="Followed Hyperlink" xfId="15369" builtinId="9" hidden="1"/>
    <cellStyle name="Followed Hyperlink" xfId="15370" builtinId="9" hidden="1"/>
    <cellStyle name="Followed Hyperlink" xfId="15371" builtinId="9" hidden="1"/>
    <cellStyle name="Followed Hyperlink" xfId="15372" builtinId="9" hidden="1"/>
    <cellStyle name="Followed Hyperlink" xfId="15373" builtinId="9" hidden="1"/>
    <cellStyle name="Followed Hyperlink" xfId="15374" builtinId="9" hidden="1"/>
    <cellStyle name="Followed Hyperlink" xfId="15375" builtinId="9" hidden="1"/>
    <cellStyle name="Followed Hyperlink" xfId="15376" builtinId="9" hidden="1"/>
    <cellStyle name="Followed Hyperlink" xfId="15377" builtinId="9" hidden="1"/>
    <cellStyle name="Followed Hyperlink" xfId="15378" builtinId="9" hidden="1"/>
    <cellStyle name="Followed Hyperlink" xfId="15379" builtinId="9" hidden="1"/>
    <cellStyle name="Followed Hyperlink" xfId="15380" builtinId="9" hidden="1"/>
    <cellStyle name="Followed Hyperlink" xfId="15381" builtinId="9" hidden="1"/>
    <cellStyle name="Followed Hyperlink" xfId="15382" builtinId="9" hidden="1"/>
    <cellStyle name="Followed Hyperlink" xfId="15383" builtinId="9" hidden="1"/>
    <cellStyle name="Followed Hyperlink" xfId="15384" builtinId="9" hidden="1"/>
    <cellStyle name="Followed Hyperlink" xfId="15385" builtinId="9" hidden="1"/>
    <cellStyle name="Followed Hyperlink" xfId="15386" builtinId="9" hidden="1"/>
    <cellStyle name="Followed Hyperlink" xfId="15387" builtinId="9" hidden="1"/>
    <cellStyle name="Followed Hyperlink" xfId="15388" builtinId="9" hidden="1"/>
    <cellStyle name="Followed Hyperlink" xfId="15389" builtinId="9" hidden="1"/>
    <cellStyle name="Followed Hyperlink" xfId="15390" builtinId="9" hidden="1"/>
    <cellStyle name="Followed Hyperlink" xfId="15391" builtinId="9" hidden="1"/>
    <cellStyle name="Followed Hyperlink" xfId="15392" builtinId="9" hidden="1"/>
    <cellStyle name="Followed Hyperlink" xfId="15393" builtinId="9" hidden="1"/>
    <cellStyle name="Followed Hyperlink" xfId="15394" builtinId="9" hidden="1"/>
    <cellStyle name="Followed Hyperlink" xfId="15395" builtinId="9" hidden="1"/>
    <cellStyle name="Followed Hyperlink" xfId="15396" builtinId="9" hidden="1"/>
    <cellStyle name="Followed Hyperlink" xfId="15397" builtinId="9" hidden="1"/>
    <cellStyle name="Followed Hyperlink" xfId="15398" builtinId="9" hidden="1"/>
    <cellStyle name="Followed Hyperlink" xfId="15399" builtinId="9" hidden="1"/>
    <cellStyle name="Followed Hyperlink" xfId="15400" builtinId="9" hidden="1"/>
    <cellStyle name="Followed Hyperlink" xfId="15401" builtinId="9" hidden="1"/>
    <cellStyle name="Followed Hyperlink" xfId="15402" builtinId="9" hidden="1"/>
    <cellStyle name="Followed Hyperlink" xfId="15403" builtinId="9" hidden="1"/>
    <cellStyle name="Followed Hyperlink" xfId="15404" builtinId="9" hidden="1"/>
    <cellStyle name="Followed Hyperlink" xfId="15405" builtinId="9" hidden="1"/>
    <cellStyle name="Followed Hyperlink" xfId="15406" builtinId="9" hidden="1"/>
    <cellStyle name="Followed Hyperlink" xfId="15407" builtinId="9" hidden="1"/>
    <cellStyle name="Followed Hyperlink" xfId="15408" builtinId="9" hidden="1"/>
    <cellStyle name="Followed Hyperlink" xfId="15409" builtinId="9" hidden="1"/>
    <cellStyle name="Followed Hyperlink" xfId="15410" builtinId="9" hidden="1"/>
    <cellStyle name="Followed Hyperlink" xfId="15411" builtinId="9" hidden="1"/>
    <cellStyle name="Followed Hyperlink" xfId="15412" builtinId="9" hidden="1"/>
    <cellStyle name="Followed Hyperlink" xfId="15413" builtinId="9" hidden="1"/>
    <cellStyle name="Followed Hyperlink" xfId="15414" builtinId="9" hidden="1"/>
    <cellStyle name="Followed Hyperlink" xfId="15415" builtinId="9" hidden="1"/>
    <cellStyle name="Followed Hyperlink" xfId="15416" builtinId="9" hidden="1"/>
    <cellStyle name="Followed Hyperlink" xfId="15417" builtinId="9" hidden="1"/>
    <cellStyle name="Followed Hyperlink" xfId="15418" builtinId="9" hidden="1"/>
    <cellStyle name="Followed Hyperlink" xfId="15419" builtinId="9" hidden="1"/>
    <cellStyle name="Followed Hyperlink" xfId="15420" builtinId="9" hidden="1"/>
    <cellStyle name="Followed Hyperlink" xfId="15421" builtinId="9" hidden="1"/>
    <cellStyle name="Followed Hyperlink" xfId="15422" builtinId="9" hidden="1"/>
    <cellStyle name="Followed Hyperlink" xfId="15423" builtinId="9" hidden="1"/>
    <cellStyle name="Followed Hyperlink" xfId="15424" builtinId="9" hidden="1"/>
    <cellStyle name="Followed Hyperlink" xfId="15425" builtinId="9" hidden="1"/>
    <cellStyle name="Followed Hyperlink" xfId="15426" builtinId="9" hidden="1"/>
    <cellStyle name="Followed Hyperlink" xfId="15427" builtinId="9" hidden="1"/>
    <cellStyle name="Followed Hyperlink" xfId="15428" builtinId="9" hidden="1"/>
    <cellStyle name="Followed Hyperlink" xfId="15429" builtinId="9" hidden="1"/>
    <cellStyle name="Followed Hyperlink" xfId="15430" builtinId="9" hidden="1"/>
    <cellStyle name="Followed Hyperlink" xfId="15431" builtinId="9" hidden="1"/>
    <cellStyle name="Followed Hyperlink" xfId="15432" builtinId="9" hidden="1"/>
    <cellStyle name="Followed Hyperlink" xfId="15437" builtinId="9" hidden="1"/>
    <cellStyle name="Followed Hyperlink" xfId="15439" builtinId="9" hidden="1"/>
    <cellStyle name="Followed Hyperlink" xfId="15441" builtinId="9" hidden="1"/>
    <cellStyle name="Followed Hyperlink" xfId="15443" builtinId="9" hidden="1"/>
    <cellStyle name="Followed Hyperlink" xfId="15445" builtinId="9" hidden="1"/>
    <cellStyle name="Followed Hyperlink" xfId="15447" builtinId="9" hidden="1"/>
    <cellStyle name="Followed Hyperlink" xfId="15449" builtinId="9" hidden="1"/>
    <cellStyle name="Followed Hyperlink" xfId="15451" builtinId="9" hidden="1"/>
    <cellStyle name="Followed Hyperlink" xfId="15455" builtinId="9" hidden="1"/>
    <cellStyle name="Followed Hyperlink" xfId="15457" builtinId="9" hidden="1"/>
    <cellStyle name="Followed Hyperlink" xfId="15459" builtinId="9" hidden="1"/>
    <cellStyle name="Followed Hyperlink" xfId="15461" builtinId="9" hidden="1"/>
    <cellStyle name="Followed Hyperlink" xfId="15463" builtinId="9" hidden="1"/>
    <cellStyle name="Followed Hyperlink" xfId="15465" builtinId="9" hidden="1"/>
    <cellStyle name="Followed Hyperlink" xfId="15467" builtinId="9" hidden="1"/>
    <cellStyle name="Followed Hyperlink" xfId="15469" builtinId="9" hidden="1"/>
    <cellStyle name="Followed Hyperlink" xfId="15471" builtinId="9" hidden="1"/>
    <cellStyle name="Followed Hyperlink" xfId="15473" builtinId="9" hidden="1"/>
    <cellStyle name="Followed Hyperlink" xfId="15475" builtinId="9" hidden="1"/>
    <cellStyle name="Followed Hyperlink" xfId="15477" builtinId="9" hidden="1"/>
    <cellStyle name="Followed Hyperlink" xfId="15479" builtinId="9" hidden="1"/>
    <cellStyle name="Followed Hyperlink" xfId="15481" builtinId="9" hidden="1"/>
    <cellStyle name="Followed Hyperlink" xfId="15483" builtinId="9" hidden="1"/>
    <cellStyle name="Followed Hyperlink" xfId="15485" builtinId="9" hidden="1"/>
    <cellStyle name="Followed Hyperlink" xfId="15487" builtinId="9" hidden="1"/>
    <cellStyle name="Followed Hyperlink" xfId="15489" builtinId="9" hidden="1"/>
    <cellStyle name="Followed Hyperlink" xfId="15491" builtinId="9" hidden="1"/>
    <cellStyle name="Followed Hyperlink" xfId="15493" builtinId="9" hidden="1"/>
    <cellStyle name="Followed Hyperlink" xfId="15495" builtinId="9" hidden="1"/>
    <cellStyle name="Followed Hyperlink" xfId="15497" builtinId="9" hidden="1"/>
    <cellStyle name="Followed Hyperlink" xfId="15499" builtinId="9" hidden="1"/>
    <cellStyle name="Followed Hyperlink" xfId="15501" builtinId="9" hidden="1"/>
    <cellStyle name="Followed Hyperlink" xfId="15503" builtinId="9" hidden="1"/>
    <cellStyle name="Followed Hyperlink" xfId="15505" builtinId="9" hidden="1"/>
    <cellStyle name="Followed Hyperlink" xfId="15507" builtinId="9" hidden="1"/>
    <cellStyle name="Followed Hyperlink" xfId="15509" builtinId="9" hidden="1"/>
    <cellStyle name="Followed Hyperlink" xfId="15511" builtinId="9" hidden="1"/>
    <cellStyle name="Followed Hyperlink" xfId="15513" builtinId="9" hidden="1"/>
    <cellStyle name="Followed Hyperlink" xfId="15515" builtinId="9" hidden="1"/>
    <cellStyle name="Followed Hyperlink" xfId="15517" builtinId="9" hidden="1"/>
    <cellStyle name="Followed Hyperlink" xfId="15519" builtinId="9" hidden="1"/>
    <cellStyle name="Followed Hyperlink" xfId="15521" builtinId="9" hidden="1"/>
    <cellStyle name="Followed Hyperlink" xfId="15523" builtinId="9" hidden="1"/>
    <cellStyle name="Followed Hyperlink" xfId="15525" builtinId="9" hidden="1"/>
    <cellStyle name="Followed Hyperlink" xfId="15527" builtinId="9" hidden="1"/>
    <cellStyle name="Followed Hyperlink" xfId="15529" builtinId="9" hidden="1"/>
    <cellStyle name="Followed Hyperlink" xfId="15531" builtinId="9" hidden="1"/>
    <cellStyle name="Followed Hyperlink" xfId="15533" builtinId="9" hidden="1"/>
    <cellStyle name="Followed Hyperlink" xfId="15535" builtinId="9" hidden="1"/>
    <cellStyle name="Followed Hyperlink" xfId="15537" builtinId="9" hidden="1"/>
    <cellStyle name="Followed Hyperlink" xfId="15539" builtinId="9" hidden="1"/>
    <cellStyle name="Followed Hyperlink" xfId="15541" builtinId="9" hidden="1"/>
    <cellStyle name="Followed Hyperlink" xfId="15543" builtinId="9" hidden="1"/>
    <cellStyle name="Followed Hyperlink" xfId="15545" builtinId="9" hidden="1"/>
    <cellStyle name="Followed Hyperlink" xfId="15547" builtinId="9" hidden="1"/>
    <cellStyle name="Followed Hyperlink" xfId="15549" builtinId="9" hidden="1"/>
    <cellStyle name="Followed Hyperlink" xfId="15551" builtinId="9" hidden="1"/>
    <cellStyle name="Followed Hyperlink" xfId="15553" builtinId="9" hidden="1"/>
    <cellStyle name="Followed Hyperlink" xfId="15555" builtinId="9" hidden="1"/>
    <cellStyle name="Followed Hyperlink" xfId="15557" builtinId="9" hidden="1"/>
    <cellStyle name="Followed Hyperlink" xfId="15559" builtinId="9" hidden="1"/>
    <cellStyle name="Followed Hyperlink" xfId="15561" builtinId="9" hidden="1"/>
    <cellStyle name="Followed Hyperlink" xfId="15563" builtinId="9" hidden="1"/>
    <cellStyle name="Followed Hyperlink" xfId="15565" builtinId="9" hidden="1"/>
    <cellStyle name="Followed Hyperlink" xfId="15567" builtinId="9" hidden="1"/>
    <cellStyle name="Followed Hyperlink" xfId="15569" builtinId="9" hidden="1"/>
    <cellStyle name="Followed Hyperlink" xfId="15571" builtinId="9" hidden="1"/>
    <cellStyle name="Followed Hyperlink" xfId="15573" builtinId="9" hidden="1"/>
    <cellStyle name="Followed Hyperlink" xfId="15575" builtinId="9" hidden="1"/>
    <cellStyle name="Followed Hyperlink" xfId="15582" builtinId="9" hidden="1"/>
    <cellStyle name="Followed Hyperlink" xfId="15583" builtinId="9" hidden="1"/>
    <cellStyle name="Followed Hyperlink" xfId="15584" builtinId="9" hidden="1"/>
    <cellStyle name="Followed Hyperlink" xfId="15585" builtinId="9" hidden="1"/>
    <cellStyle name="Followed Hyperlink" xfId="15586" builtinId="9" hidden="1"/>
    <cellStyle name="Followed Hyperlink" xfId="15587" builtinId="9" hidden="1"/>
    <cellStyle name="Followed Hyperlink" xfId="15588" builtinId="9" hidden="1"/>
    <cellStyle name="Followed Hyperlink" xfId="15589" builtinId="9" hidden="1"/>
    <cellStyle name="Followed Hyperlink" xfId="15590" builtinId="9" hidden="1"/>
    <cellStyle name="Followed Hyperlink" xfId="15591" builtinId="9" hidden="1"/>
    <cellStyle name="Followed Hyperlink" xfId="15592" builtinId="9" hidden="1"/>
    <cellStyle name="Followed Hyperlink" xfId="15593" builtinId="9" hidden="1"/>
    <cellStyle name="Followed Hyperlink" xfId="15594" builtinId="9" hidden="1"/>
    <cellStyle name="Followed Hyperlink" xfId="15595" builtinId="9" hidden="1"/>
    <cellStyle name="Followed Hyperlink" xfId="15596" builtinId="9" hidden="1"/>
    <cellStyle name="Followed Hyperlink" xfId="15597" builtinId="9" hidden="1"/>
    <cellStyle name="Followed Hyperlink" xfId="15598" builtinId="9" hidden="1"/>
    <cellStyle name="Followed Hyperlink" xfId="15599" builtinId="9" hidden="1"/>
    <cellStyle name="Followed Hyperlink" xfId="15600" builtinId="9" hidden="1"/>
    <cellStyle name="Followed Hyperlink" xfId="15601" builtinId="9" hidden="1"/>
    <cellStyle name="Followed Hyperlink" xfId="15602" builtinId="9" hidden="1"/>
    <cellStyle name="Followed Hyperlink" xfId="15603" builtinId="9" hidden="1"/>
    <cellStyle name="Followed Hyperlink" xfId="15604" builtinId="9" hidden="1"/>
    <cellStyle name="Followed Hyperlink" xfId="15605" builtinId="9" hidden="1"/>
    <cellStyle name="Followed Hyperlink" xfId="15606" builtinId="9" hidden="1"/>
    <cellStyle name="Followed Hyperlink" xfId="15607" builtinId="9" hidden="1"/>
    <cellStyle name="Followed Hyperlink" xfId="15608" builtinId="9" hidden="1"/>
    <cellStyle name="Followed Hyperlink" xfId="15609" builtinId="9" hidden="1"/>
    <cellStyle name="Followed Hyperlink" xfId="15610" builtinId="9" hidden="1"/>
    <cellStyle name="Followed Hyperlink" xfId="15611" builtinId="9" hidden="1"/>
    <cellStyle name="Followed Hyperlink" xfId="15612" builtinId="9" hidden="1"/>
    <cellStyle name="Followed Hyperlink" xfId="15613" builtinId="9" hidden="1"/>
    <cellStyle name="Followed Hyperlink" xfId="15614" builtinId="9" hidden="1"/>
    <cellStyle name="Followed Hyperlink" xfId="15615" builtinId="9" hidden="1"/>
    <cellStyle name="Followed Hyperlink" xfId="15616"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41" builtinId="9" hidden="1"/>
    <cellStyle name="Followed Hyperlink" xfId="15642" builtinId="9" hidden="1"/>
    <cellStyle name="Followed Hyperlink" xfId="15643" builtinId="9" hidden="1"/>
    <cellStyle name="Followed Hyperlink" xfId="15644" builtinId="9" hidden="1"/>
    <cellStyle name="Followed Hyperlink" xfId="15645" builtinId="9" hidden="1"/>
    <cellStyle name="Followed Hyperlink" xfId="15646" builtinId="9" hidden="1"/>
    <cellStyle name="Followed Hyperlink" xfId="15647" builtinId="9" hidden="1"/>
    <cellStyle name="Followed Hyperlink" xfId="15648" builtinId="9" hidden="1"/>
    <cellStyle name="Followed Hyperlink" xfId="15649" builtinId="9" hidden="1"/>
    <cellStyle name="Followed Hyperlink" xfId="15650" builtinId="9" hidden="1"/>
    <cellStyle name="Followed Hyperlink" xfId="15653" builtinId="9" hidden="1"/>
    <cellStyle name="Followed Hyperlink" xfId="15655" builtinId="9" hidden="1"/>
    <cellStyle name="Followed Hyperlink" xfId="15657" builtinId="9" hidden="1"/>
    <cellStyle name="Followed Hyperlink" xfId="15659" builtinId="9" hidden="1"/>
    <cellStyle name="Followed Hyperlink" xfId="15661" builtinId="9" hidden="1"/>
    <cellStyle name="Followed Hyperlink" xfId="15663" builtinId="9" hidden="1"/>
    <cellStyle name="Followed Hyperlink" xfId="15665" builtinId="9" hidden="1"/>
    <cellStyle name="Followed Hyperlink" xfId="15667" builtinId="9" hidden="1"/>
    <cellStyle name="Followed Hyperlink" xfId="15671" builtinId="9" hidden="1"/>
    <cellStyle name="Followed Hyperlink" xfId="15673" builtinId="9" hidden="1"/>
    <cellStyle name="Followed Hyperlink" xfId="15675" builtinId="9" hidden="1"/>
    <cellStyle name="Followed Hyperlink" xfId="15677" builtinId="9" hidden="1"/>
    <cellStyle name="Followed Hyperlink" xfId="15679" builtinId="9" hidden="1"/>
    <cellStyle name="Followed Hyperlink" xfId="15681" builtinId="9" hidden="1"/>
    <cellStyle name="Followed Hyperlink" xfId="15683" builtinId="9" hidden="1"/>
    <cellStyle name="Followed Hyperlink" xfId="15685" builtinId="9" hidden="1"/>
    <cellStyle name="Followed Hyperlink" xfId="15687" builtinId="9" hidden="1"/>
    <cellStyle name="Followed Hyperlink" xfId="15689" builtinId="9" hidden="1"/>
    <cellStyle name="Followed Hyperlink" xfId="15691" builtinId="9" hidden="1"/>
    <cellStyle name="Followed Hyperlink" xfId="15693" builtinId="9" hidden="1"/>
    <cellStyle name="Followed Hyperlink" xfId="15695" builtinId="9" hidden="1"/>
    <cellStyle name="Followed Hyperlink" xfId="15697" builtinId="9" hidden="1"/>
    <cellStyle name="Followed Hyperlink" xfId="15699" builtinId="9" hidden="1"/>
    <cellStyle name="Followed Hyperlink" xfId="15701" builtinId="9" hidden="1"/>
    <cellStyle name="Followed Hyperlink" xfId="15703" builtinId="9" hidden="1"/>
    <cellStyle name="Followed Hyperlink" xfId="15705" builtinId="9" hidden="1"/>
    <cellStyle name="Followed Hyperlink" xfId="15707" builtinId="9" hidden="1"/>
    <cellStyle name="Followed Hyperlink" xfId="15709" builtinId="9" hidden="1"/>
    <cellStyle name="Followed Hyperlink" xfId="15711" builtinId="9" hidden="1"/>
    <cellStyle name="Followed Hyperlink" xfId="15713" builtinId="9" hidden="1"/>
    <cellStyle name="Followed Hyperlink" xfId="15715" builtinId="9" hidden="1"/>
    <cellStyle name="Followed Hyperlink" xfId="15717" builtinId="9" hidden="1"/>
    <cellStyle name="Followed Hyperlink" xfId="15719" builtinId="9" hidden="1"/>
    <cellStyle name="Followed Hyperlink" xfId="15721" builtinId="9" hidden="1"/>
    <cellStyle name="Followed Hyperlink" xfId="15723" builtinId="9" hidden="1"/>
    <cellStyle name="Followed Hyperlink" xfId="15725" builtinId="9" hidden="1"/>
    <cellStyle name="Followed Hyperlink" xfId="15727" builtinId="9" hidden="1"/>
    <cellStyle name="Followed Hyperlink" xfId="15729" builtinId="9" hidden="1"/>
    <cellStyle name="Followed Hyperlink" xfId="15731" builtinId="9" hidden="1"/>
    <cellStyle name="Followed Hyperlink" xfId="15733" builtinId="9" hidden="1"/>
    <cellStyle name="Followed Hyperlink" xfId="15735" builtinId="9" hidden="1"/>
    <cellStyle name="Followed Hyperlink" xfId="15737" builtinId="9" hidden="1"/>
    <cellStyle name="Followed Hyperlink" xfId="15739" builtinId="9" hidden="1"/>
    <cellStyle name="Followed Hyperlink" xfId="15741" builtinId="9" hidden="1"/>
    <cellStyle name="Followed Hyperlink" xfId="15743" builtinId="9" hidden="1"/>
    <cellStyle name="Followed Hyperlink" xfId="15745" builtinId="9" hidden="1"/>
    <cellStyle name="Followed Hyperlink" xfId="15747" builtinId="9" hidden="1"/>
    <cellStyle name="Followed Hyperlink" xfId="15749" builtinId="9" hidden="1"/>
    <cellStyle name="Followed Hyperlink" xfId="15751" builtinId="9" hidden="1"/>
    <cellStyle name="Followed Hyperlink" xfId="15753" builtinId="9" hidden="1"/>
    <cellStyle name="Followed Hyperlink" xfId="15755" builtinId="9" hidden="1"/>
    <cellStyle name="Followed Hyperlink" xfId="15757" builtinId="9" hidden="1"/>
    <cellStyle name="Followed Hyperlink" xfId="15759" builtinId="9" hidden="1"/>
    <cellStyle name="Followed Hyperlink" xfId="15761" builtinId="9" hidden="1"/>
    <cellStyle name="Followed Hyperlink" xfId="15763" builtinId="9" hidden="1"/>
    <cellStyle name="Followed Hyperlink" xfId="15765" builtinId="9" hidden="1"/>
    <cellStyle name="Followed Hyperlink" xfId="15767" builtinId="9" hidden="1"/>
    <cellStyle name="Followed Hyperlink" xfId="15769" builtinId="9" hidden="1"/>
    <cellStyle name="Followed Hyperlink" xfId="15771" builtinId="9" hidden="1"/>
    <cellStyle name="Followed Hyperlink" xfId="15773" builtinId="9" hidden="1"/>
    <cellStyle name="Followed Hyperlink" xfId="15775" builtinId="9" hidden="1"/>
    <cellStyle name="Followed Hyperlink" xfId="15777" builtinId="9" hidden="1"/>
    <cellStyle name="Followed Hyperlink" xfId="15779" builtinId="9" hidden="1"/>
    <cellStyle name="Followed Hyperlink" xfId="15781" builtinId="9" hidden="1"/>
    <cellStyle name="Followed Hyperlink" xfId="15783" builtinId="9" hidden="1"/>
    <cellStyle name="Followed Hyperlink" xfId="15785" builtinId="9" hidden="1"/>
    <cellStyle name="Followed Hyperlink" xfId="15787" builtinId="9" hidden="1"/>
    <cellStyle name="Followed Hyperlink" xfId="15789" builtinId="9" hidden="1"/>
    <cellStyle name="Followed Hyperlink" xfId="15791" builtinId="9" hidden="1"/>
    <cellStyle name="Followed Hyperlink" xfId="15798" builtinId="9" hidden="1"/>
    <cellStyle name="Followed Hyperlink" xfId="15799" builtinId="9" hidden="1"/>
    <cellStyle name="Followed Hyperlink" xfId="15800" builtinId="9" hidden="1"/>
    <cellStyle name="Followed Hyperlink" xfId="15801" builtinId="9" hidden="1"/>
    <cellStyle name="Followed Hyperlink" xfId="15802" builtinId="9" hidden="1"/>
    <cellStyle name="Followed Hyperlink" xfId="15803" builtinId="9" hidden="1"/>
    <cellStyle name="Followed Hyperlink" xfId="15804" builtinId="9" hidden="1"/>
    <cellStyle name="Followed Hyperlink" xfId="15805" builtinId="9" hidden="1"/>
    <cellStyle name="Followed Hyperlink" xfId="15806" builtinId="9" hidden="1"/>
    <cellStyle name="Followed Hyperlink" xfId="15807" builtinId="9" hidden="1"/>
    <cellStyle name="Followed Hyperlink" xfId="15808" builtinId="9" hidden="1"/>
    <cellStyle name="Followed Hyperlink" xfId="15809" builtinId="9" hidden="1"/>
    <cellStyle name="Followed Hyperlink" xfId="15810" builtinId="9" hidden="1"/>
    <cellStyle name="Followed Hyperlink" xfId="15811" builtinId="9" hidden="1"/>
    <cellStyle name="Followed Hyperlink" xfId="15812" builtinId="9" hidden="1"/>
    <cellStyle name="Followed Hyperlink" xfId="15813" builtinId="9" hidden="1"/>
    <cellStyle name="Followed Hyperlink" xfId="15814" builtinId="9" hidden="1"/>
    <cellStyle name="Followed Hyperlink" xfId="15815" builtinId="9" hidden="1"/>
    <cellStyle name="Followed Hyperlink" xfId="15816" builtinId="9" hidden="1"/>
    <cellStyle name="Followed Hyperlink" xfId="15817" builtinId="9" hidden="1"/>
    <cellStyle name="Followed Hyperlink" xfId="15818" builtinId="9" hidden="1"/>
    <cellStyle name="Followed Hyperlink" xfId="15819" builtinId="9" hidden="1"/>
    <cellStyle name="Followed Hyperlink" xfId="15820" builtinId="9" hidden="1"/>
    <cellStyle name="Followed Hyperlink" xfId="15821" builtinId="9" hidden="1"/>
    <cellStyle name="Followed Hyperlink" xfId="15822" builtinId="9" hidden="1"/>
    <cellStyle name="Followed Hyperlink" xfId="15823" builtinId="9" hidden="1"/>
    <cellStyle name="Followed Hyperlink" xfId="15824" builtinId="9" hidden="1"/>
    <cellStyle name="Followed Hyperlink" xfId="15825" builtinId="9" hidden="1"/>
    <cellStyle name="Followed Hyperlink" xfId="15826" builtinId="9" hidden="1"/>
    <cellStyle name="Followed Hyperlink" xfId="15827" builtinId="9" hidden="1"/>
    <cellStyle name="Followed Hyperlink" xfId="15828" builtinId="9" hidden="1"/>
    <cellStyle name="Followed Hyperlink" xfId="15829" builtinId="9" hidden="1"/>
    <cellStyle name="Followed Hyperlink" xfId="15830" builtinId="9" hidden="1"/>
    <cellStyle name="Followed Hyperlink" xfId="15831" builtinId="9" hidden="1"/>
    <cellStyle name="Followed Hyperlink" xfId="15832"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71" builtinId="9" hidden="1"/>
    <cellStyle name="Followed Hyperlink" xfId="15873" builtinId="9" hidden="1"/>
    <cellStyle name="Followed Hyperlink" xfId="15875" builtinId="9" hidden="1"/>
    <cellStyle name="Followed Hyperlink" xfId="15877" builtinId="9" hidden="1"/>
    <cellStyle name="Followed Hyperlink" xfId="15879" builtinId="9" hidden="1"/>
    <cellStyle name="Followed Hyperlink" xfId="15881" builtinId="9" hidden="1"/>
    <cellStyle name="Followed Hyperlink" xfId="15883" builtinId="9" hidden="1"/>
    <cellStyle name="Followed Hyperlink" xfId="15885"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5" builtinId="9" hidden="1"/>
    <cellStyle name="Followed Hyperlink" xfId="16016" builtinId="9" hidden="1"/>
    <cellStyle name="Followed Hyperlink" xfId="16017" builtinId="9" hidden="1"/>
    <cellStyle name="Followed Hyperlink" xfId="16018" builtinId="9" hidden="1"/>
    <cellStyle name="Followed Hyperlink" xfId="16019" builtinId="9" hidden="1"/>
    <cellStyle name="Followed Hyperlink" xfId="16020" builtinId="9" hidden="1"/>
    <cellStyle name="Followed Hyperlink" xfId="16021" builtinId="9" hidden="1"/>
    <cellStyle name="Followed Hyperlink" xfId="16022" builtinId="9" hidden="1"/>
    <cellStyle name="Followed Hyperlink" xfId="16023" builtinId="9" hidden="1"/>
    <cellStyle name="Followed Hyperlink" xfId="16024" builtinId="9" hidden="1"/>
    <cellStyle name="Followed Hyperlink" xfId="16025" builtinId="9" hidden="1"/>
    <cellStyle name="Followed Hyperlink" xfId="16026" builtinId="9" hidden="1"/>
    <cellStyle name="Followed Hyperlink" xfId="16027" builtinId="9" hidden="1"/>
    <cellStyle name="Followed Hyperlink" xfId="16028" builtinId="9" hidden="1"/>
    <cellStyle name="Followed Hyperlink" xfId="16029" builtinId="9" hidden="1"/>
    <cellStyle name="Followed Hyperlink" xfId="16030" builtinId="9" hidden="1"/>
    <cellStyle name="Followed Hyperlink" xfId="16031" builtinId="9" hidden="1"/>
    <cellStyle name="Followed Hyperlink" xfId="16032" builtinId="9" hidden="1"/>
    <cellStyle name="Followed Hyperlink" xfId="16033" builtinId="9" hidden="1"/>
    <cellStyle name="Followed Hyperlink" xfId="16034" builtinId="9" hidden="1"/>
    <cellStyle name="Followed Hyperlink" xfId="16035" builtinId="9" hidden="1"/>
    <cellStyle name="Followed Hyperlink" xfId="16036" builtinId="9" hidden="1"/>
    <cellStyle name="Followed Hyperlink" xfId="16037" builtinId="9" hidden="1"/>
    <cellStyle name="Followed Hyperlink" xfId="16038" builtinId="9" hidden="1"/>
    <cellStyle name="Followed Hyperlink" xfId="16039" builtinId="9" hidden="1"/>
    <cellStyle name="Followed Hyperlink" xfId="16040" builtinId="9" hidden="1"/>
    <cellStyle name="Followed Hyperlink" xfId="16041" builtinId="9" hidden="1"/>
    <cellStyle name="Followed Hyperlink" xfId="16042" builtinId="9" hidden="1"/>
    <cellStyle name="Followed Hyperlink" xfId="16043" builtinId="9" hidden="1"/>
    <cellStyle name="Followed Hyperlink" xfId="16044" builtinId="9" hidden="1"/>
    <cellStyle name="Followed Hyperlink" xfId="16045" builtinId="9" hidden="1"/>
    <cellStyle name="Followed Hyperlink" xfId="16046" builtinId="9" hidden="1"/>
    <cellStyle name="Followed Hyperlink" xfId="16047" builtinId="9" hidden="1"/>
    <cellStyle name="Followed Hyperlink" xfId="16048" builtinId="9" hidden="1"/>
    <cellStyle name="Followed Hyperlink" xfId="16049" builtinId="9" hidden="1"/>
    <cellStyle name="Followed Hyperlink" xfId="16050" builtinId="9" hidden="1"/>
    <cellStyle name="Followed Hyperlink" xfId="16051" builtinId="9" hidden="1"/>
    <cellStyle name="Followed Hyperlink" xfId="16052" builtinId="9" hidden="1"/>
    <cellStyle name="Followed Hyperlink" xfId="16053" builtinId="9" hidden="1"/>
    <cellStyle name="Followed Hyperlink" xfId="16054" builtinId="9" hidden="1"/>
    <cellStyle name="Followed Hyperlink" xfId="16055"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1" builtinId="9" hidden="1"/>
    <cellStyle name="Followed Hyperlink" xfId="16222" builtinId="9" hidden="1"/>
    <cellStyle name="Followed Hyperlink" xfId="16223" builtinId="9" hidden="1"/>
    <cellStyle name="Followed Hyperlink" xfId="16224" builtinId="9" hidden="1"/>
    <cellStyle name="Followed Hyperlink" xfId="16225" builtinId="9" hidden="1"/>
    <cellStyle name="Followed Hyperlink" xfId="16226" builtinId="9" hidden="1"/>
    <cellStyle name="Followed Hyperlink" xfId="16227" builtinId="9" hidden="1"/>
    <cellStyle name="Followed Hyperlink" xfId="16228" builtinId="9" hidden="1"/>
    <cellStyle name="Followed Hyperlink" xfId="16229" builtinId="9" hidden="1"/>
    <cellStyle name="Followed Hyperlink" xfId="16230" builtinId="9" hidden="1"/>
    <cellStyle name="Followed Hyperlink" xfId="16231" builtinId="9" hidden="1"/>
    <cellStyle name="Followed Hyperlink" xfId="16232" builtinId="9" hidden="1"/>
    <cellStyle name="Followed Hyperlink" xfId="16233" builtinId="9" hidden="1"/>
    <cellStyle name="Followed Hyperlink" xfId="16234" builtinId="9" hidden="1"/>
    <cellStyle name="Followed Hyperlink" xfId="16235" builtinId="9" hidden="1"/>
    <cellStyle name="Followed Hyperlink" xfId="16236" builtinId="9" hidden="1"/>
    <cellStyle name="Followed Hyperlink" xfId="16237" builtinId="9" hidden="1"/>
    <cellStyle name="Followed Hyperlink" xfId="16238" builtinId="9" hidden="1"/>
    <cellStyle name="Followed Hyperlink" xfId="16239" builtinId="9" hidden="1"/>
    <cellStyle name="Followed Hyperlink" xfId="16240" builtinId="9" hidden="1"/>
    <cellStyle name="Followed Hyperlink" xfId="16241" builtinId="9" hidden="1"/>
    <cellStyle name="Followed Hyperlink" xfId="16242" builtinId="9" hidden="1"/>
    <cellStyle name="Followed Hyperlink" xfId="16243" builtinId="9" hidden="1"/>
    <cellStyle name="Followed Hyperlink" xfId="16244" builtinId="9" hidden="1"/>
    <cellStyle name="Followed Hyperlink" xfId="16245" builtinId="9" hidden="1"/>
    <cellStyle name="Followed Hyperlink" xfId="16246" builtinId="9" hidden="1"/>
    <cellStyle name="Followed Hyperlink" xfId="16247" builtinId="9" hidden="1"/>
    <cellStyle name="Followed Hyperlink" xfId="16248" builtinId="9" hidden="1"/>
    <cellStyle name="Followed Hyperlink" xfId="16249" builtinId="9" hidden="1"/>
    <cellStyle name="Followed Hyperlink" xfId="16250" builtinId="9" hidden="1"/>
    <cellStyle name="Followed Hyperlink" xfId="16251" builtinId="9" hidden="1"/>
    <cellStyle name="Followed Hyperlink" xfId="16252" builtinId="9" hidden="1"/>
    <cellStyle name="Followed Hyperlink" xfId="16253" builtinId="9" hidden="1"/>
    <cellStyle name="Followed Hyperlink" xfId="16254" builtinId="9" hidden="1"/>
    <cellStyle name="Followed Hyperlink" xfId="16255" builtinId="9" hidden="1"/>
    <cellStyle name="Followed Hyperlink" xfId="16256" builtinId="9" hidden="1"/>
    <cellStyle name="Followed Hyperlink" xfId="16257" builtinId="9" hidden="1"/>
    <cellStyle name="Followed Hyperlink" xfId="16258" builtinId="9" hidden="1"/>
    <cellStyle name="Followed Hyperlink" xfId="16259" builtinId="9" hidden="1"/>
    <cellStyle name="Followed Hyperlink" xfId="16260" builtinId="9" hidden="1"/>
    <cellStyle name="Followed Hyperlink" xfId="16261" builtinId="9" hidden="1"/>
    <cellStyle name="Followed Hyperlink" xfId="16262" builtinId="9" hidden="1"/>
    <cellStyle name="Followed Hyperlink" xfId="16263" builtinId="9" hidden="1"/>
    <cellStyle name="Followed Hyperlink" xfId="16264" builtinId="9" hidden="1"/>
    <cellStyle name="Followed Hyperlink" xfId="16265" builtinId="9" hidden="1"/>
    <cellStyle name="Followed Hyperlink" xfId="16266" builtinId="9" hidden="1"/>
    <cellStyle name="Followed Hyperlink" xfId="16267" builtinId="9" hidden="1"/>
    <cellStyle name="Followed Hyperlink" xfId="16268" builtinId="9" hidden="1"/>
    <cellStyle name="Followed Hyperlink" xfId="16269" builtinId="9" hidden="1"/>
    <cellStyle name="Followed Hyperlink" xfId="16270" builtinId="9" hidden="1"/>
    <cellStyle name="Followed Hyperlink" xfId="16271" builtinId="9" hidden="1"/>
    <cellStyle name="Followed Hyperlink" xfId="16272" builtinId="9" hidden="1"/>
    <cellStyle name="Followed Hyperlink" xfId="16273" builtinId="9" hidden="1"/>
    <cellStyle name="Followed Hyperlink" xfId="16274" builtinId="9" hidden="1"/>
    <cellStyle name="Followed Hyperlink" xfId="16275" builtinId="9" hidden="1"/>
    <cellStyle name="Followed Hyperlink" xfId="16276" builtinId="9" hidden="1"/>
    <cellStyle name="Followed Hyperlink" xfId="16277" builtinId="9" hidden="1"/>
    <cellStyle name="Followed Hyperlink" xfId="16278" builtinId="9" hidden="1"/>
    <cellStyle name="Followed Hyperlink" xfId="16279" builtinId="9" hidden="1"/>
    <cellStyle name="Followed Hyperlink" xfId="16280" builtinId="9" hidden="1"/>
    <cellStyle name="Followed Hyperlink" xfId="16281" builtinId="9" hidden="1"/>
    <cellStyle name="Followed Hyperlink" xfId="16282" builtinId="9" hidden="1"/>
    <cellStyle name="Followed Hyperlink" xfId="16283" builtinId="9" hidden="1"/>
    <cellStyle name="Followed Hyperlink" xfId="16284" builtinId="9" hidden="1"/>
    <cellStyle name="Followed Hyperlink" xfId="16285" builtinId="9" hidden="1"/>
    <cellStyle name="Followed Hyperlink" xfId="16286" builtinId="9" hidden="1"/>
    <cellStyle name="Followed Hyperlink" xfId="16287" builtinId="9" hidden="1"/>
    <cellStyle name="Followed Hyperlink" xfId="16288" builtinId="9" hidden="1"/>
    <cellStyle name="Followed Hyperlink" xfId="16289" builtinId="9" hidden="1"/>
    <cellStyle name="Followed Hyperlink" xfId="16291" builtinId="9" hidden="1"/>
    <cellStyle name="Followed Hyperlink" xfId="16293" builtinId="9" hidden="1"/>
    <cellStyle name="Followed Hyperlink" xfId="16295" builtinId="9" hidden="1"/>
    <cellStyle name="Followed Hyperlink" xfId="16297" builtinId="9" hidden="1"/>
    <cellStyle name="Followed Hyperlink" xfId="16299" builtinId="9" hidden="1"/>
    <cellStyle name="Followed Hyperlink" xfId="16301" builtinId="9" hidden="1"/>
    <cellStyle name="Followed Hyperlink" xfId="16303" builtinId="9" hidden="1"/>
    <cellStyle name="Followed Hyperlink" xfId="16305" builtinId="9" hidden="1"/>
    <cellStyle name="Followed Hyperlink" xfId="16307" builtinId="9" hidden="1"/>
    <cellStyle name="Followed Hyperlink" xfId="16309" builtinId="9" hidden="1"/>
    <cellStyle name="Followed Hyperlink" xfId="16311" builtinId="9" hidden="1"/>
    <cellStyle name="Followed Hyperlink" xfId="16313" builtinId="9" hidden="1"/>
    <cellStyle name="Followed Hyperlink" xfId="16315" builtinId="9" hidden="1"/>
    <cellStyle name="Followed Hyperlink" xfId="16317" builtinId="9" hidden="1"/>
    <cellStyle name="Followed Hyperlink" xfId="16319" builtinId="9" hidden="1"/>
    <cellStyle name="Followed Hyperlink" xfId="16321" builtinId="9" hidden="1"/>
    <cellStyle name="Followed Hyperlink" xfId="16323" builtinId="9" hidden="1"/>
    <cellStyle name="Followed Hyperlink" xfId="16325" builtinId="9" hidden="1"/>
    <cellStyle name="Followed Hyperlink" xfId="16327" builtinId="9" hidden="1"/>
    <cellStyle name="Followed Hyperlink" xfId="16329" builtinId="9" hidden="1"/>
    <cellStyle name="Followed Hyperlink" xfId="16331" builtinId="9" hidden="1"/>
    <cellStyle name="Followed Hyperlink" xfId="16333" builtinId="9" hidden="1"/>
    <cellStyle name="Followed Hyperlink" xfId="16335" builtinId="9" hidden="1"/>
    <cellStyle name="Followed Hyperlink" xfId="16337" builtinId="9" hidden="1"/>
    <cellStyle name="Followed Hyperlink" xfId="16339" builtinId="9" hidden="1"/>
    <cellStyle name="Followed Hyperlink" xfId="16341" builtinId="9" hidden="1"/>
    <cellStyle name="Followed Hyperlink" xfId="16343" builtinId="9" hidden="1"/>
    <cellStyle name="Followed Hyperlink" xfId="16345" builtinId="9" hidden="1"/>
    <cellStyle name="Followed Hyperlink" xfId="16347" builtinId="9" hidden="1"/>
    <cellStyle name="Followed Hyperlink" xfId="16349" builtinId="9" hidden="1"/>
    <cellStyle name="Followed Hyperlink" xfId="16351" builtinId="9" hidden="1"/>
    <cellStyle name="Followed Hyperlink" xfId="16353" builtinId="9" hidden="1"/>
    <cellStyle name="Followed Hyperlink" xfId="16355" builtinId="9" hidden="1"/>
    <cellStyle name="Followed Hyperlink" xfId="16357" builtinId="9" hidden="1"/>
    <cellStyle name="Followed Hyperlink" xfId="16359" builtinId="9" hidden="1"/>
    <cellStyle name="Followed Hyperlink" xfId="16361" builtinId="9" hidden="1"/>
    <cellStyle name="Followed Hyperlink" xfId="16363" builtinId="9" hidden="1"/>
    <cellStyle name="Followed Hyperlink" xfId="16365" builtinId="9" hidden="1"/>
    <cellStyle name="Followed Hyperlink" xfId="16367" builtinId="9" hidden="1"/>
    <cellStyle name="Followed Hyperlink" xfId="16369" builtinId="9" hidden="1"/>
    <cellStyle name="Followed Hyperlink" xfId="16371" builtinId="9" hidden="1"/>
    <cellStyle name="Followed Hyperlink" xfId="16373" builtinId="9" hidden="1"/>
    <cellStyle name="Followed Hyperlink" xfId="16375" builtinId="9" hidden="1"/>
    <cellStyle name="Followed Hyperlink" xfId="16377" builtinId="9" hidden="1"/>
    <cellStyle name="Followed Hyperlink" xfId="16379" builtinId="9" hidden="1"/>
    <cellStyle name="Followed Hyperlink" xfId="16381" builtinId="9" hidden="1"/>
    <cellStyle name="Followed Hyperlink" xfId="16383" builtinId="9" hidden="1"/>
    <cellStyle name="Followed Hyperlink" xfId="16385" builtinId="9" hidden="1"/>
    <cellStyle name="Followed Hyperlink" xfId="16387" builtinId="9" hidden="1"/>
    <cellStyle name="Followed Hyperlink" xfId="16389" builtinId="9" hidden="1"/>
    <cellStyle name="Followed Hyperlink" xfId="16391" builtinId="9" hidden="1"/>
    <cellStyle name="Followed Hyperlink" xfId="16393" builtinId="9" hidden="1"/>
    <cellStyle name="Followed Hyperlink" xfId="16395" builtinId="9" hidden="1"/>
    <cellStyle name="Followed Hyperlink" xfId="16397" builtinId="9" hidden="1"/>
    <cellStyle name="Followed Hyperlink" xfId="16399" builtinId="9" hidden="1"/>
    <cellStyle name="Followed Hyperlink" xfId="16401" builtinId="9" hidden="1"/>
    <cellStyle name="Followed Hyperlink" xfId="16403" builtinId="9" hidden="1"/>
    <cellStyle name="Followed Hyperlink" xfId="16405" builtinId="9" hidden="1"/>
    <cellStyle name="Followed Hyperlink" xfId="16407" builtinId="9" hidden="1"/>
    <cellStyle name="Followed Hyperlink" xfId="16409" builtinId="9" hidden="1"/>
    <cellStyle name="Followed Hyperlink" xfId="16411" builtinId="9" hidden="1"/>
    <cellStyle name="Followed Hyperlink" xfId="16413" builtinId="9" hidden="1"/>
    <cellStyle name="Followed Hyperlink" xfId="16415" builtinId="9" hidden="1"/>
    <cellStyle name="Followed Hyperlink" xfId="16417" builtinId="9" hidden="1"/>
    <cellStyle name="Followed Hyperlink" xfId="16419" builtinId="9" hidden="1"/>
    <cellStyle name="Followed Hyperlink" xfId="16421" builtinId="9" hidden="1"/>
    <cellStyle name="Followed Hyperlink" xfId="16423" builtinId="9" hidden="1"/>
    <cellStyle name="Followed Hyperlink" xfId="16425" builtinId="9" hidden="1"/>
    <cellStyle name="Followed Hyperlink" xfId="16427" builtinId="9" hidden="1"/>
    <cellStyle name="Followed Hyperlink" xfId="16435" builtinId="9" hidden="1"/>
    <cellStyle name="Followed Hyperlink" xfId="16437" builtinId="9" hidden="1"/>
    <cellStyle name="Followed Hyperlink" xfId="16439" builtinId="9" hidden="1"/>
    <cellStyle name="Followed Hyperlink" xfId="16441" builtinId="9" hidden="1"/>
    <cellStyle name="Followed Hyperlink" xfId="16443" builtinId="9" hidden="1"/>
    <cellStyle name="Followed Hyperlink" xfId="16445" builtinId="9" hidden="1"/>
    <cellStyle name="Followed Hyperlink" xfId="16447" builtinId="9" hidden="1"/>
    <cellStyle name="Followed Hyperlink" xfId="16449"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9" builtinId="9" hidden="1"/>
    <cellStyle name="Followed Hyperlink" xfId="16580" builtinId="9" hidden="1"/>
    <cellStyle name="Followed Hyperlink" xfId="16581" builtinId="9" hidden="1"/>
    <cellStyle name="Followed Hyperlink" xfId="16582" builtinId="9" hidden="1"/>
    <cellStyle name="Followed Hyperlink" xfId="16583" builtinId="9" hidden="1"/>
    <cellStyle name="Followed Hyperlink" xfId="16584" builtinId="9" hidden="1"/>
    <cellStyle name="Followed Hyperlink" xfId="16585" builtinId="9" hidden="1"/>
    <cellStyle name="Followed Hyperlink" xfId="16586" builtinId="9" hidden="1"/>
    <cellStyle name="Followed Hyperlink" xfId="16587" builtinId="9" hidden="1"/>
    <cellStyle name="Followed Hyperlink" xfId="16588" builtinId="9" hidden="1"/>
    <cellStyle name="Followed Hyperlink" xfId="16589" builtinId="9" hidden="1"/>
    <cellStyle name="Followed Hyperlink" xfId="16590" builtinId="9" hidden="1"/>
    <cellStyle name="Followed Hyperlink" xfId="16591" builtinId="9" hidden="1"/>
    <cellStyle name="Followed Hyperlink" xfId="16592" builtinId="9" hidden="1"/>
    <cellStyle name="Followed Hyperlink" xfId="16593" builtinId="9" hidden="1"/>
    <cellStyle name="Followed Hyperlink" xfId="16594" builtinId="9" hidden="1"/>
    <cellStyle name="Followed Hyperlink" xfId="16595" builtinId="9" hidden="1"/>
    <cellStyle name="Followed Hyperlink" xfId="16596" builtinId="9" hidden="1"/>
    <cellStyle name="Followed Hyperlink" xfId="16597" builtinId="9" hidden="1"/>
    <cellStyle name="Followed Hyperlink" xfId="16598" builtinId="9" hidden="1"/>
    <cellStyle name="Followed Hyperlink" xfId="16599" builtinId="9" hidden="1"/>
    <cellStyle name="Followed Hyperlink" xfId="16600" builtinId="9" hidden="1"/>
    <cellStyle name="Followed Hyperlink" xfId="16601" builtinId="9" hidden="1"/>
    <cellStyle name="Followed Hyperlink" xfId="16602" builtinId="9" hidden="1"/>
    <cellStyle name="Followed Hyperlink" xfId="16603" builtinId="9" hidden="1"/>
    <cellStyle name="Followed Hyperlink" xfId="16604" builtinId="9" hidden="1"/>
    <cellStyle name="Followed Hyperlink" xfId="16605" builtinId="9" hidden="1"/>
    <cellStyle name="Followed Hyperlink" xfId="16606" builtinId="9" hidden="1"/>
    <cellStyle name="Followed Hyperlink" xfId="16607" builtinId="9" hidden="1"/>
    <cellStyle name="Followed Hyperlink" xfId="16608" builtinId="9" hidden="1"/>
    <cellStyle name="Followed Hyperlink" xfId="16609" builtinId="9" hidden="1"/>
    <cellStyle name="Followed Hyperlink" xfId="16610" builtinId="9" hidden="1"/>
    <cellStyle name="Followed Hyperlink" xfId="16611" builtinId="9" hidden="1"/>
    <cellStyle name="Followed Hyperlink" xfId="16612" builtinId="9" hidden="1"/>
    <cellStyle name="Followed Hyperlink" xfId="16613" builtinId="9" hidden="1"/>
    <cellStyle name="Followed Hyperlink" xfId="16614" builtinId="9" hidden="1"/>
    <cellStyle name="Followed Hyperlink" xfId="16615" builtinId="9" hidden="1"/>
    <cellStyle name="Followed Hyperlink" xfId="16616" builtinId="9" hidden="1"/>
    <cellStyle name="Followed Hyperlink" xfId="16617" builtinId="9" hidden="1"/>
    <cellStyle name="Followed Hyperlink" xfId="16618" builtinId="9" hidden="1"/>
    <cellStyle name="Followed Hyperlink" xfId="16619" builtinId="9" hidden="1"/>
    <cellStyle name="Followed Hyperlink" xfId="16620" builtinId="9" hidden="1"/>
    <cellStyle name="Followed Hyperlink" xfId="16621" builtinId="9" hidden="1"/>
    <cellStyle name="Followed Hyperlink" xfId="16622" builtinId="9" hidden="1"/>
    <cellStyle name="Followed Hyperlink" xfId="16623" builtinId="9" hidden="1"/>
    <cellStyle name="Followed Hyperlink" xfId="16624" builtinId="9" hidden="1"/>
    <cellStyle name="Followed Hyperlink" xfId="16625" builtinId="9" hidden="1"/>
    <cellStyle name="Followed Hyperlink" xfId="16626" builtinId="9" hidden="1"/>
    <cellStyle name="Followed Hyperlink" xfId="16627" builtinId="9" hidden="1"/>
    <cellStyle name="Followed Hyperlink" xfId="16628" builtinId="9" hidden="1"/>
    <cellStyle name="Followed Hyperlink" xfId="16629" builtinId="9" hidden="1"/>
    <cellStyle name="Followed Hyperlink" xfId="16630" builtinId="9" hidden="1"/>
    <cellStyle name="Followed Hyperlink" xfId="16631" builtinId="9" hidden="1"/>
    <cellStyle name="Followed Hyperlink" xfId="16632" builtinId="9" hidden="1"/>
    <cellStyle name="Followed Hyperlink" xfId="16633" builtinId="9" hidden="1"/>
    <cellStyle name="Followed Hyperlink" xfId="16634" builtinId="9" hidden="1"/>
    <cellStyle name="Followed Hyperlink" xfId="16635" builtinId="9" hidden="1"/>
    <cellStyle name="Followed Hyperlink" xfId="16636" builtinId="9" hidden="1"/>
    <cellStyle name="Followed Hyperlink" xfId="16637" builtinId="9" hidden="1"/>
    <cellStyle name="Followed Hyperlink" xfId="16638" builtinId="9" hidden="1"/>
    <cellStyle name="Followed Hyperlink" xfId="16639" builtinId="9" hidden="1"/>
    <cellStyle name="Followed Hyperlink" xfId="16640" builtinId="9" hidden="1"/>
    <cellStyle name="Followed Hyperlink" xfId="16641" builtinId="9" hidden="1"/>
    <cellStyle name="Followed Hyperlink" xfId="16642" builtinId="9" hidden="1"/>
    <cellStyle name="Followed Hyperlink" xfId="16643" builtinId="9" hidden="1"/>
    <cellStyle name="Followed Hyperlink" xfId="16644" builtinId="9" hidden="1"/>
    <cellStyle name="Followed Hyperlink" xfId="16645" builtinId="9" hidden="1"/>
    <cellStyle name="Followed Hyperlink" xfId="16646" builtinId="9" hidden="1"/>
    <cellStyle name="Followed Hyperlink" xfId="16647" builtinId="9" hidden="1"/>
    <cellStyle name="Followed Hyperlink" xfId="16649" builtinId="9" hidden="1"/>
    <cellStyle name="Followed Hyperlink" xfId="16651" builtinId="9" hidden="1"/>
    <cellStyle name="Followed Hyperlink" xfId="16653" builtinId="9" hidden="1"/>
    <cellStyle name="Followed Hyperlink" xfId="16655" builtinId="9" hidden="1"/>
    <cellStyle name="Followed Hyperlink" xfId="16657" builtinId="9" hidden="1"/>
    <cellStyle name="Followed Hyperlink" xfId="16659" builtinId="9" hidden="1"/>
    <cellStyle name="Followed Hyperlink" xfId="16661" builtinId="9" hidden="1"/>
    <cellStyle name="Followed Hyperlink" xfId="16663" builtinId="9" hidden="1"/>
    <cellStyle name="Followed Hyperlink" xfId="16667" builtinId="9" hidden="1"/>
    <cellStyle name="Followed Hyperlink" xfId="16669" builtinId="9" hidden="1"/>
    <cellStyle name="Followed Hyperlink" xfId="16671" builtinId="9" hidden="1"/>
    <cellStyle name="Followed Hyperlink" xfId="16673" builtinId="9" hidden="1"/>
    <cellStyle name="Followed Hyperlink" xfId="16675" builtinId="9" hidden="1"/>
    <cellStyle name="Followed Hyperlink" xfId="16677" builtinId="9" hidden="1"/>
    <cellStyle name="Followed Hyperlink" xfId="16679" builtinId="9" hidden="1"/>
    <cellStyle name="Followed Hyperlink" xfId="16681" builtinId="9" hidden="1"/>
    <cellStyle name="Followed Hyperlink" xfId="16683" builtinId="9" hidden="1"/>
    <cellStyle name="Followed Hyperlink" xfId="16685" builtinId="9" hidden="1"/>
    <cellStyle name="Followed Hyperlink" xfId="16687" builtinId="9" hidden="1"/>
    <cellStyle name="Followed Hyperlink" xfId="16689" builtinId="9" hidden="1"/>
    <cellStyle name="Followed Hyperlink" xfId="16691" builtinId="9" hidden="1"/>
    <cellStyle name="Followed Hyperlink" xfId="16693" builtinId="9" hidden="1"/>
    <cellStyle name="Followed Hyperlink" xfId="16695" builtinId="9" hidden="1"/>
    <cellStyle name="Followed Hyperlink" xfId="16697" builtinId="9" hidden="1"/>
    <cellStyle name="Followed Hyperlink" xfId="16699" builtinId="9" hidden="1"/>
    <cellStyle name="Followed Hyperlink" xfId="16701" builtinId="9" hidden="1"/>
    <cellStyle name="Followed Hyperlink" xfId="16703" builtinId="9" hidden="1"/>
    <cellStyle name="Followed Hyperlink" xfId="16705" builtinId="9" hidden="1"/>
    <cellStyle name="Followed Hyperlink" xfId="16707" builtinId="9" hidden="1"/>
    <cellStyle name="Followed Hyperlink" xfId="16709" builtinId="9" hidden="1"/>
    <cellStyle name="Followed Hyperlink" xfId="16711" builtinId="9" hidden="1"/>
    <cellStyle name="Followed Hyperlink" xfId="16713" builtinId="9" hidden="1"/>
    <cellStyle name="Followed Hyperlink" xfId="16715" builtinId="9" hidden="1"/>
    <cellStyle name="Followed Hyperlink" xfId="16717" builtinId="9" hidden="1"/>
    <cellStyle name="Followed Hyperlink" xfId="16719" builtinId="9" hidden="1"/>
    <cellStyle name="Followed Hyperlink" xfId="16721" builtinId="9" hidden="1"/>
    <cellStyle name="Followed Hyperlink" xfId="16723" builtinId="9" hidden="1"/>
    <cellStyle name="Followed Hyperlink" xfId="16725" builtinId="9" hidden="1"/>
    <cellStyle name="Followed Hyperlink" xfId="16727" builtinId="9" hidden="1"/>
    <cellStyle name="Followed Hyperlink" xfId="16729" builtinId="9" hidden="1"/>
    <cellStyle name="Followed Hyperlink" xfId="16731" builtinId="9" hidden="1"/>
    <cellStyle name="Followed Hyperlink" xfId="16733" builtinId="9" hidden="1"/>
    <cellStyle name="Followed Hyperlink" xfId="16735" builtinId="9" hidden="1"/>
    <cellStyle name="Followed Hyperlink" xfId="16737" builtinId="9" hidden="1"/>
    <cellStyle name="Followed Hyperlink" xfId="16739" builtinId="9" hidden="1"/>
    <cellStyle name="Followed Hyperlink" xfId="16741" builtinId="9" hidden="1"/>
    <cellStyle name="Followed Hyperlink" xfId="16743" builtinId="9" hidden="1"/>
    <cellStyle name="Followed Hyperlink" xfId="16745" builtinId="9" hidden="1"/>
    <cellStyle name="Followed Hyperlink" xfId="16747" builtinId="9" hidden="1"/>
    <cellStyle name="Followed Hyperlink" xfId="16749" builtinId="9" hidden="1"/>
    <cellStyle name="Followed Hyperlink" xfId="16751" builtinId="9" hidden="1"/>
    <cellStyle name="Followed Hyperlink" xfId="16753" builtinId="9" hidden="1"/>
    <cellStyle name="Followed Hyperlink" xfId="16755" builtinId="9" hidden="1"/>
    <cellStyle name="Followed Hyperlink" xfId="16757" builtinId="9" hidden="1"/>
    <cellStyle name="Followed Hyperlink" xfId="16759" builtinId="9" hidden="1"/>
    <cellStyle name="Followed Hyperlink" xfId="16761" builtinId="9" hidden="1"/>
    <cellStyle name="Followed Hyperlink" xfId="16763" builtinId="9" hidden="1"/>
    <cellStyle name="Followed Hyperlink" xfId="16765" builtinId="9" hidden="1"/>
    <cellStyle name="Followed Hyperlink" xfId="16767" builtinId="9" hidden="1"/>
    <cellStyle name="Followed Hyperlink" xfId="16769" builtinId="9" hidden="1"/>
    <cellStyle name="Followed Hyperlink" xfId="16771" builtinId="9" hidden="1"/>
    <cellStyle name="Followed Hyperlink" xfId="16773" builtinId="9" hidden="1"/>
    <cellStyle name="Followed Hyperlink" xfId="16775" builtinId="9" hidden="1"/>
    <cellStyle name="Followed Hyperlink" xfId="16777" builtinId="9" hidden="1"/>
    <cellStyle name="Followed Hyperlink" xfId="16779" builtinId="9" hidden="1"/>
    <cellStyle name="Followed Hyperlink" xfId="16781" builtinId="9" hidden="1"/>
    <cellStyle name="Followed Hyperlink" xfId="16783" builtinId="9" hidden="1"/>
    <cellStyle name="Followed Hyperlink" xfId="16785" builtinId="9" hidden="1"/>
    <cellStyle name="Followed Hyperlink" xfId="16787" builtinId="9" hidden="1"/>
    <cellStyle name="Followed Hyperlink" xfId="16794" builtinId="9" hidden="1"/>
    <cellStyle name="Followed Hyperlink" xfId="16795" builtinId="9" hidden="1"/>
    <cellStyle name="Followed Hyperlink" xfId="16796" builtinId="9" hidden="1"/>
    <cellStyle name="Followed Hyperlink" xfId="16797" builtinId="9" hidden="1"/>
    <cellStyle name="Followed Hyperlink" xfId="16798" builtinId="9" hidden="1"/>
    <cellStyle name="Followed Hyperlink" xfId="16799" builtinId="9" hidden="1"/>
    <cellStyle name="Followed Hyperlink" xfId="16800" builtinId="9" hidden="1"/>
    <cellStyle name="Followed Hyperlink" xfId="16801" builtinId="9" hidden="1"/>
    <cellStyle name="Followed Hyperlink" xfId="16802" builtinId="9" hidden="1"/>
    <cellStyle name="Followed Hyperlink" xfId="16803" builtinId="9" hidden="1"/>
    <cellStyle name="Followed Hyperlink" xfId="16804" builtinId="9" hidden="1"/>
    <cellStyle name="Followed Hyperlink" xfId="16805" builtinId="9" hidden="1"/>
    <cellStyle name="Followed Hyperlink" xfId="16806" builtinId="9" hidden="1"/>
    <cellStyle name="Followed Hyperlink" xfId="16807" builtinId="9" hidden="1"/>
    <cellStyle name="Followed Hyperlink" xfId="16808" builtinId="9" hidden="1"/>
    <cellStyle name="Followed Hyperlink" xfId="16809" builtinId="9" hidden="1"/>
    <cellStyle name="Followed Hyperlink" xfId="16810" builtinId="9" hidden="1"/>
    <cellStyle name="Followed Hyperlink" xfId="16811" builtinId="9" hidden="1"/>
    <cellStyle name="Followed Hyperlink" xfId="16812" builtinId="9" hidden="1"/>
    <cellStyle name="Followed Hyperlink" xfId="16813" builtinId="9" hidden="1"/>
    <cellStyle name="Followed Hyperlink" xfId="16814" builtinId="9" hidden="1"/>
    <cellStyle name="Followed Hyperlink" xfId="16815" builtinId="9" hidden="1"/>
    <cellStyle name="Followed Hyperlink" xfId="16816" builtinId="9" hidden="1"/>
    <cellStyle name="Followed Hyperlink" xfId="16817" builtinId="9" hidden="1"/>
    <cellStyle name="Followed Hyperlink" xfId="16818" builtinId="9" hidden="1"/>
    <cellStyle name="Followed Hyperlink" xfId="16819" builtinId="9" hidden="1"/>
    <cellStyle name="Followed Hyperlink" xfId="16820" builtinId="9" hidden="1"/>
    <cellStyle name="Followed Hyperlink" xfId="16821" builtinId="9" hidden="1"/>
    <cellStyle name="Followed Hyperlink" xfId="16822" builtinId="9" hidden="1"/>
    <cellStyle name="Followed Hyperlink" xfId="16823" builtinId="9" hidden="1"/>
    <cellStyle name="Followed Hyperlink" xfId="16824" builtinId="9" hidden="1"/>
    <cellStyle name="Followed Hyperlink" xfId="16825" builtinId="9" hidden="1"/>
    <cellStyle name="Followed Hyperlink" xfId="16826" builtinId="9" hidden="1"/>
    <cellStyle name="Followed Hyperlink" xfId="16827" builtinId="9" hidden="1"/>
    <cellStyle name="Followed Hyperlink" xfId="16828" builtinId="9" hidden="1"/>
    <cellStyle name="Followed Hyperlink" xfId="16829" builtinId="9" hidden="1"/>
    <cellStyle name="Followed Hyperlink" xfId="16830" builtinId="9" hidden="1"/>
    <cellStyle name="Followed Hyperlink" xfId="16831" builtinId="9" hidden="1"/>
    <cellStyle name="Followed Hyperlink" xfId="16832" builtinId="9" hidden="1"/>
    <cellStyle name="Followed Hyperlink" xfId="16833" builtinId="9" hidden="1"/>
    <cellStyle name="Followed Hyperlink" xfId="16834" builtinId="9" hidden="1"/>
    <cellStyle name="Followed Hyperlink" xfId="16835" builtinId="9" hidden="1"/>
    <cellStyle name="Followed Hyperlink" xfId="16836" builtinId="9" hidden="1"/>
    <cellStyle name="Followed Hyperlink" xfId="16837" builtinId="9" hidden="1"/>
    <cellStyle name="Followed Hyperlink" xfId="16838" builtinId="9" hidden="1"/>
    <cellStyle name="Followed Hyperlink" xfId="16839" builtinId="9" hidden="1"/>
    <cellStyle name="Followed Hyperlink" xfId="16840" builtinId="9" hidden="1"/>
    <cellStyle name="Followed Hyperlink" xfId="16841" builtinId="9" hidden="1"/>
    <cellStyle name="Followed Hyperlink" xfId="16842" builtinId="9" hidden="1"/>
    <cellStyle name="Followed Hyperlink" xfId="16843" builtinId="9" hidden="1"/>
    <cellStyle name="Followed Hyperlink" xfId="16844" builtinId="9" hidden="1"/>
    <cellStyle name="Followed Hyperlink" xfId="16845" builtinId="9" hidden="1"/>
    <cellStyle name="Followed Hyperlink" xfId="16846" builtinId="9" hidden="1"/>
    <cellStyle name="Followed Hyperlink" xfId="16847" builtinId="9" hidden="1"/>
    <cellStyle name="Followed Hyperlink" xfId="16848" builtinId="9" hidden="1"/>
    <cellStyle name="Followed Hyperlink" xfId="16849" builtinId="9" hidden="1"/>
    <cellStyle name="Followed Hyperlink" xfId="16850" builtinId="9" hidden="1"/>
    <cellStyle name="Followed Hyperlink" xfId="16851" builtinId="9" hidden="1"/>
    <cellStyle name="Followed Hyperlink" xfId="16852" builtinId="9" hidden="1"/>
    <cellStyle name="Followed Hyperlink" xfId="16853" builtinId="9" hidden="1"/>
    <cellStyle name="Followed Hyperlink" xfId="16854" builtinId="9" hidden="1"/>
    <cellStyle name="Followed Hyperlink" xfId="16855" builtinId="9" hidden="1"/>
    <cellStyle name="Followed Hyperlink" xfId="16856" builtinId="9" hidden="1"/>
    <cellStyle name="Followed Hyperlink" xfId="16857" builtinId="9" hidden="1"/>
    <cellStyle name="Followed Hyperlink" xfId="16858" builtinId="9" hidden="1"/>
    <cellStyle name="Followed Hyperlink" xfId="16859" builtinId="9" hidden="1"/>
    <cellStyle name="Followed Hyperlink" xfId="16860" builtinId="9" hidden="1"/>
    <cellStyle name="Followed Hyperlink" xfId="16861" builtinId="9" hidden="1"/>
    <cellStyle name="Followed Hyperlink" xfId="16862" builtinId="9" hidden="1"/>
    <cellStyle name="Followed Hyperlink" xfId="16864" builtinId="9" hidden="1"/>
    <cellStyle name="Followed Hyperlink" xfId="16866" builtinId="9" hidden="1"/>
    <cellStyle name="Followed Hyperlink" xfId="15142" builtinId="9" hidden="1"/>
    <cellStyle name="Followed Hyperlink" xfId="14923" builtinId="9" hidden="1"/>
    <cellStyle name="Followed Hyperlink" xfId="16430" builtinId="9" hidden="1"/>
    <cellStyle name="Followed Hyperlink" xfId="15795" builtinId="9" hidden="1"/>
    <cellStyle name="Followed Hyperlink" xfId="15360" builtinId="9" hidden="1"/>
    <cellStyle name="Followed Hyperlink" xfId="15139" builtinId="9" hidden="1"/>
    <cellStyle name="Followed Hyperlink" xfId="14920" builtinId="9" hidden="1"/>
    <cellStyle name="Followed Hyperlink" xfId="15868" builtinId="9" hidden="1"/>
    <cellStyle name="Followed Hyperlink" xfId="15434" builtinId="9" hidden="1"/>
    <cellStyle name="Followed Hyperlink" xfId="14994" builtinId="9" hidden="1"/>
    <cellStyle name="Followed Hyperlink" xfId="16432" builtinId="9" hidden="1"/>
    <cellStyle name="Followed Hyperlink" xfId="16451" builtinId="9" hidden="1"/>
    <cellStyle name="Followed Hyperlink" xfId="15668" builtinId="9" hidden="1"/>
    <cellStyle name="Followed Hyperlink" xfId="15232" builtinId="9" hidden="1"/>
    <cellStyle name="Followed Hyperlink" xfId="16664" builtinId="9" hidden="1"/>
    <cellStyle name="Followed Hyperlink" xfId="14382" builtinId="9" hidden="1"/>
    <cellStyle name="Followed Hyperlink" xfId="9207" builtinId="9" hidden="1"/>
    <cellStyle name="Followed Hyperlink" xfId="16428" builtinId="9" hidden="1"/>
    <cellStyle name="Followed Hyperlink" xfId="15792" builtinId="9" hidden="1"/>
    <cellStyle name="Followed Hyperlink" xfId="15357" builtinId="9" hidden="1"/>
    <cellStyle name="Followed Hyperlink" xfId="16788" builtinId="9" hidden="1"/>
    <cellStyle name="Followed Hyperlink" xfId="15140" builtinId="9" hidden="1"/>
    <cellStyle name="Followed Hyperlink" xfId="14921" builtinId="9" hidden="1"/>
    <cellStyle name="Followed Hyperlink" xfId="15869" builtinId="9" hidden="1"/>
    <cellStyle name="Followed Hyperlink" xfId="15435" builtinId="9" hidden="1"/>
    <cellStyle name="Followed Hyperlink" xfId="14995" builtinId="9" hidden="1"/>
    <cellStyle name="Followed Hyperlink" xfId="16433" builtinId="9" hidden="1"/>
    <cellStyle name="Followed Hyperlink" xfId="16450" builtinId="9" hidden="1"/>
    <cellStyle name="Followed Hyperlink" xfId="15886" builtinId="9" hidden="1"/>
    <cellStyle name="Followed Hyperlink" xfId="7352" builtinId="9" hidden="1"/>
    <cellStyle name="Followed Hyperlink" xfId="4456" builtinId="9" hidden="1"/>
    <cellStyle name="Followed Hyperlink" xfId="10286" builtinId="9" hidden="1"/>
    <cellStyle name="Followed Hyperlink" xfId="9818" builtinId="9" hidden="1"/>
    <cellStyle name="Followed Hyperlink" xfId="9341" builtinId="9" hidden="1"/>
    <cellStyle name="Followed Hyperlink" xfId="11102" builtinId="9" hidden="1"/>
    <cellStyle name="Followed Hyperlink" xfId="8075" builtinId="9" hidden="1"/>
    <cellStyle name="Followed Hyperlink" xfId="10716" builtinId="9" hidden="1"/>
    <cellStyle name="Followed Hyperlink" xfId="10053" builtinId="9" hidden="1"/>
    <cellStyle name="Followed Hyperlink" xfId="9581" builtinId="9" hidden="1"/>
    <cellStyle name="Followed Hyperlink" xfId="10287" builtinId="9" hidden="1"/>
    <cellStyle name="Followed Hyperlink" xfId="10876" builtinId="9" hidden="1"/>
    <cellStyle name="Followed Hyperlink" xfId="8076" builtinId="9" hidden="1"/>
    <cellStyle name="Followed Hyperlink" xfId="10126" builtinId="9" hidden="1"/>
    <cellStyle name="Followed Hyperlink" xfId="9655" builtinId="9" hidden="1"/>
    <cellStyle name="Followed Hyperlink" xfId="9177" builtinId="9" hidden="1"/>
    <cellStyle name="Followed Hyperlink" xfId="11351" builtinId="9" hidden="1"/>
    <cellStyle name="Followed Hyperlink" xfId="10718" builtinId="9" hidden="1"/>
    <cellStyle name="Followed Hyperlink" xfId="10748" builtinId="9" hidden="1"/>
    <cellStyle name="Followed Hyperlink" xfId="8492" builtinId="9" hidden="1"/>
    <cellStyle name="Followed Hyperlink" xfId="9685" builtinId="9" hidden="1"/>
    <cellStyle name="Followed Hyperlink" xfId="11353" builtinId="9" hidden="1"/>
    <cellStyle name="Followed Hyperlink" xfId="14348" builtinId="9" hidden="1"/>
    <cellStyle name="Followed Hyperlink" xfId="14507" builtinId="9" hidden="1"/>
    <cellStyle name="Followed Hyperlink" xfId="11366" builtinId="9" hidden="1"/>
    <cellStyle name="Followed Hyperlink" xfId="10052" builtinId="9" hidden="1"/>
    <cellStyle name="Followed Hyperlink" xfId="8969" builtinId="9" hidden="1"/>
    <cellStyle name="Followed Hyperlink" xfId="5677" builtinId="9" hidden="1"/>
    <cellStyle name="Followed Hyperlink" xfId="10713" builtinId="9" hidden="1"/>
    <cellStyle name="Followed Hyperlink" xfId="10285" builtinId="9" hidden="1"/>
    <cellStyle name="Followed Hyperlink" xfId="11365" builtinId="9" hidden="1"/>
    <cellStyle name="Followed Hyperlink" xfId="9579" builtinId="9" hidden="1"/>
    <cellStyle name="Followed Hyperlink" xfId="11101" builtinId="9" hidden="1"/>
    <cellStyle name="Followed Hyperlink" xfId="8074" builtinId="9" hidden="1"/>
    <cellStyle name="Followed Hyperlink" xfId="10281" builtinId="9" hidden="1"/>
    <cellStyle name="Followed Hyperlink" xfId="10044" builtinId="9" hidden="1"/>
    <cellStyle name="Followed Hyperlink" xfId="9812" builtinId="9" hidden="1"/>
    <cellStyle name="Followed Hyperlink" xfId="11096" builtinId="9" hidden="1"/>
    <cellStyle name="Followed Hyperlink" xfId="10871" builtinId="9" hidden="1"/>
    <cellStyle name="Followed Hyperlink" xfId="8069" builtinId="9" hidden="1"/>
    <cellStyle name="Followed Hyperlink" xfId="3874" builtinId="9" hidden="1"/>
    <cellStyle name="Followed Hyperlink" xfId="8964" builtinId="9" hidden="1"/>
    <cellStyle name="Followed Hyperlink" xfId="9656" builtinId="9" hidden="1"/>
    <cellStyle name="Followed Hyperlink" xfId="11338" builtinId="9" hidden="1"/>
    <cellStyle name="Followed Hyperlink" xfId="9178" builtinId="9" hidden="1"/>
    <cellStyle name="Followed Hyperlink" xfId="10719" builtinId="9" hidden="1"/>
    <cellStyle name="Followed Hyperlink" xfId="10747" builtinId="9" hidden="1"/>
    <cellStyle name="Followed Hyperlink" xfId="9914" builtinId="9" hidden="1"/>
    <cellStyle name="Followed Hyperlink" xfId="8483" builtinId="9" hidden="1"/>
    <cellStyle name="Followed Hyperlink" xfId="9684" builtinId="9" hidden="1"/>
    <cellStyle name="Followed Hyperlink" xfId="7346" builtinId="9" hidden="1"/>
    <cellStyle name="Followed Hyperlink" xfId="9205" builtinId="9" hidden="1"/>
    <cellStyle name="Followed Hyperlink" xfId="8968" builtinId="9" hidden="1"/>
    <cellStyle name="Followed Hyperlink" xfId="5324" builtinId="9" hidden="1"/>
    <cellStyle name="Followed Hyperlink" xfId="6726" builtinId="9" hidden="1"/>
    <cellStyle name="Followed Hyperlink" xfId="10278" builtinId="9" hidden="1"/>
    <cellStyle name="Followed Hyperlink" xfId="10038" builtinId="9" hidden="1"/>
    <cellStyle name="Followed Hyperlink" xfId="9570" builtinId="9" hidden="1"/>
    <cellStyle name="Followed Hyperlink" xfId="11093" builtinId="9" hidden="1"/>
    <cellStyle name="Followed Hyperlink" xfId="12541" builtinId="9" hidden="1"/>
    <cellStyle name="Followed Hyperlink" xfId="10709" builtinId="9" hidden="1"/>
    <cellStyle name="Followed Hyperlink" xfId="15580" builtinId="9" hidden="1"/>
    <cellStyle name="Followed Hyperlink" xfId="10045" builtinId="9" hidden="1"/>
    <cellStyle name="Followed Hyperlink" xfId="8491" builtinId="9" hidden="1"/>
    <cellStyle name="Followed Hyperlink" xfId="11097" builtinId="9" hidden="1"/>
    <cellStyle name="Followed Hyperlink" xfId="10872" builtinId="9" hidden="1"/>
    <cellStyle name="Followed Hyperlink" xfId="9097" builtinId="9" hidden="1"/>
    <cellStyle name="Followed Hyperlink" xfId="10128" builtinId="9" hidden="1"/>
    <cellStyle name="Followed Hyperlink" xfId="9657" builtinId="9" hidden="1"/>
    <cellStyle name="Followed Hyperlink" xfId="9413" builtinId="9" hidden="1"/>
    <cellStyle name="Followed Hyperlink" xfId="8514" builtinId="9" hidden="1"/>
    <cellStyle name="Followed Hyperlink" xfId="11339" builtinId="9" hidden="1"/>
    <cellStyle name="Followed Hyperlink" xfId="11343" builtinId="9" hidden="1"/>
    <cellStyle name="Followed Hyperlink" xfId="8481" builtinId="9" hidden="1"/>
    <cellStyle name="Followed Hyperlink" xfId="8500" builtinId="9" hidden="1"/>
    <cellStyle name="Followed Hyperlink" xfId="8473" builtinId="9" hidden="1"/>
    <cellStyle name="Followed Hyperlink" xfId="10152" builtinId="9" hidden="1"/>
    <cellStyle name="Followed Hyperlink" xfId="9913" builtinId="9" hidden="1"/>
    <cellStyle name="Followed Hyperlink" xfId="9444" builtinId="9" hidden="1"/>
    <cellStyle name="Followed Hyperlink" xfId="3918" builtinId="9" hidden="1"/>
    <cellStyle name="Followed Hyperlink" xfId="10966" builtinId="9" hidden="1"/>
    <cellStyle name="Followed Hyperlink" xfId="5075" builtinId="9" hidden="1"/>
    <cellStyle name="Followed Hyperlink" xfId="11362" builtinId="9" hidden="1"/>
    <cellStyle name="Followed Hyperlink" xfId="10704" builtinId="9" hidden="1"/>
    <cellStyle name="Followed Hyperlink" xfId="10039" builtinId="9" hidden="1"/>
    <cellStyle name="Followed Hyperlink" xfId="5431" builtinId="9" hidden="1"/>
    <cellStyle name="Followed Hyperlink" xfId="9330" builtinId="9" hidden="1"/>
    <cellStyle name="Followed Hyperlink" xfId="9092" builtinId="9" hidden="1"/>
    <cellStyle name="Followed Hyperlink" xfId="8062" builtinId="9" hidden="1"/>
    <cellStyle name="Followed Hyperlink" xfId="10282" builtinId="9" hidden="1"/>
    <cellStyle name="Followed Hyperlink" xfId="9814" builtinId="9" hidden="1"/>
    <cellStyle name="Followed Hyperlink" xfId="5076" builtinId="9" hidden="1"/>
    <cellStyle name="Followed Hyperlink" xfId="9336" builtinId="9" hidden="1"/>
    <cellStyle name="Followed Hyperlink" xfId="11367" builtinId="9" hidden="1"/>
    <cellStyle name="Followed Hyperlink" xfId="8071" builtinId="9" hidden="1"/>
    <cellStyle name="Followed Hyperlink" xfId="9889" builtinId="9" hidden="1"/>
    <cellStyle name="Followed Hyperlink" xfId="9420" builtinId="9" hidden="1"/>
    <cellStyle name="Followed Hyperlink" xfId="6158" builtinId="9" hidden="1"/>
    <cellStyle name="Followed Hyperlink" xfId="7342" builtinId="9" hidden="1"/>
    <cellStyle name="Followed Hyperlink" xfId="8966" builtinId="9" hidden="1"/>
    <cellStyle name="Followed Hyperlink" xfId="3872" builtinId="9" hidden="1"/>
    <cellStyle name="Followed Hyperlink" xfId="10706" builtinId="9" hidden="1"/>
    <cellStyle name="Followed Hyperlink" xfId="10041" builtinId="9" hidden="1"/>
    <cellStyle name="Followed Hyperlink" xfId="9571" builtinId="9" hidden="1"/>
    <cellStyle name="Followed Hyperlink" xfId="11389" builtinId="9" hidden="1"/>
    <cellStyle name="Followed Hyperlink" xfId="7516" builtinId="9" hidden="1"/>
    <cellStyle name="Followed Hyperlink" xfId="11386" builtinId="9" hidden="1"/>
    <cellStyle name="Followed Hyperlink" xfId="12307" builtinId="9" hidden="1"/>
    <cellStyle name="Followed Hyperlink" xfId="3915" builtinId="9" hidden="1"/>
    <cellStyle name="Followed Hyperlink" xfId="9094" builtinId="9" hidden="1"/>
    <cellStyle name="Followed Hyperlink" xfId="8066" builtinId="9" hidden="1"/>
    <cellStyle name="Followed Hyperlink" xfId="10283" builtinId="9" hidden="1"/>
    <cellStyle name="Followed Hyperlink" xfId="9815" builtinId="9" hidden="1"/>
    <cellStyle name="Followed Hyperlink" xfId="11099" builtinId="9" hidden="1"/>
    <cellStyle name="Followed Hyperlink" xfId="8766" builtinId="9" hidden="1"/>
    <cellStyle name="Followed Hyperlink" xfId="11363" builtinId="9" hidden="1"/>
    <cellStyle name="Followed Hyperlink" xfId="8072" builtinId="9" hidden="1"/>
    <cellStyle name="Followed Hyperlink" xfId="9890" builtinId="9" hidden="1"/>
    <cellStyle name="Followed Hyperlink" xfId="9421" builtinId="9" hidden="1"/>
    <cellStyle name="Followed Hyperlink" xfId="8502" builtinId="9" hidden="1"/>
    <cellStyle name="Followed Hyperlink" xfId="3758" builtinId="9" hidden="1"/>
    <cellStyle name="Followed Hyperlink" xfId="8747" builtinId="9" hidden="1"/>
    <cellStyle name="Followed Hyperlink" xfId="10150" builtinId="9" hidden="1"/>
    <cellStyle name="Followed Hyperlink" xfId="9681" builtinId="9" hidden="1"/>
    <cellStyle name="Followed Hyperlink" xfId="9202" builtinId="9" hidden="1"/>
    <cellStyle name="Followed Hyperlink" xfId="8965" builtinId="9" hidden="1"/>
    <cellStyle name="Followed Hyperlink" xfId="11361" builtinId="9" hidden="1"/>
    <cellStyle name="Followed Hyperlink" xfId="8466" builtinId="9" hidden="1"/>
    <cellStyle name="Followed Hyperlink" xfId="9909" builtinId="9" hidden="1"/>
    <cellStyle name="Followed Hyperlink" xfId="9103" builtinId="9" hidden="1"/>
    <cellStyle name="Followed Hyperlink" xfId="10743" builtinId="9" hidden="1"/>
    <cellStyle name="Followed Hyperlink" xfId="9338" builtinId="9" hidden="1"/>
    <cellStyle name="Followed Hyperlink" xfId="10048" builtinId="9" hidden="1"/>
    <cellStyle name="Followed Hyperlink" xfId="11355" builtinId="9" hidden="1"/>
    <cellStyle name="Followed Hyperlink" xfId="16867" builtinId="9" hidden="1"/>
    <cellStyle name="Followed Hyperlink" xfId="16868" builtinId="9" hidden="1"/>
    <cellStyle name="Followed Hyperlink" xfId="16869" builtinId="9" hidden="1"/>
    <cellStyle name="Followed Hyperlink" xfId="16871" builtinId="9" hidden="1"/>
    <cellStyle name="Followed Hyperlink" xfId="16873" builtinId="9" hidden="1"/>
    <cellStyle name="Followed Hyperlink" xfId="16875" builtinId="9" hidden="1"/>
    <cellStyle name="Followed Hyperlink" xfId="16877" builtinId="9" hidden="1"/>
    <cellStyle name="Followed Hyperlink" xfId="16879" builtinId="9" hidden="1"/>
    <cellStyle name="Followed Hyperlink" xfId="16881" builtinId="9" hidden="1"/>
    <cellStyle name="Followed Hyperlink" xfId="16883" builtinId="9" hidden="1"/>
    <cellStyle name="Followed Hyperlink" xfId="16885" builtinId="9" hidden="1"/>
    <cellStyle name="Followed Hyperlink" xfId="16887" builtinId="9" hidden="1"/>
    <cellStyle name="Followed Hyperlink" xfId="16889" builtinId="9" hidden="1"/>
    <cellStyle name="Followed Hyperlink" xfId="16891" builtinId="9" hidden="1"/>
    <cellStyle name="Followed Hyperlink" xfId="16893" builtinId="9" hidden="1"/>
    <cellStyle name="Followed Hyperlink" xfId="16895" builtinId="9" hidden="1"/>
    <cellStyle name="Followed Hyperlink" xfId="16897" builtinId="9" hidden="1"/>
    <cellStyle name="Followed Hyperlink" xfId="16899" builtinId="9" hidden="1"/>
    <cellStyle name="Followed Hyperlink" xfId="16901" builtinId="9" hidden="1"/>
    <cellStyle name="Followed Hyperlink" xfId="16903" builtinId="9" hidden="1"/>
    <cellStyle name="Followed Hyperlink" xfId="16905" builtinId="9" hidden="1"/>
    <cellStyle name="Followed Hyperlink" xfId="16907" builtinId="9" hidden="1"/>
    <cellStyle name="Followed Hyperlink" xfId="16909" builtinId="9" hidden="1"/>
    <cellStyle name="Followed Hyperlink" xfId="16911" builtinId="9" hidden="1"/>
    <cellStyle name="Followed Hyperlink" xfId="16913" builtinId="9" hidden="1"/>
    <cellStyle name="Followed Hyperlink" xfId="16915" builtinId="9" hidden="1"/>
    <cellStyle name="Followed Hyperlink" xfId="16917" builtinId="9" hidden="1"/>
    <cellStyle name="Followed Hyperlink" xfId="16919" builtinId="9" hidden="1"/>
    <cellStyle name="Followed Hyperlink" xfId="16921" builtinId="9" hidden="1"/>
    <cellStyle name="Followed Hyperlink" xfId="16923" builtinId="9" hidden="1"/>
    <cellStyle name="Followed Hyperlink" xfId="16925" builtinId="9" hidden="1"/>
    <cellStyle name="Followed Hyperlink" xfId="16927" builtinId="9" hidden="1"/>
    <cellStyle name="Followed Hyperlink" xfId="16929" builtinId="9" hidden="1"/>
    <cellStyle name="Followed Hyperlink" xfId="16931" builtinId="9" hidden="1"/>
    <cellStyle name="Followed Hyperlink" xfId="16933" builtinId="9" hidden="1"/>
    <cellStyle name="Followed Hyperlink" xfId="16935" builtinId="9" hidden="1"/>
    <cellStyle name="Followed Hyperlink" xfId="16937" builtinId="9" hidden="1"/>
    <cellStyle name="Followed Hyperlink" xfId="16939" builtinId="9" hidden="1"/>
    <cellStyle name="Followed Hyperlink" xfId="16941" builtinId="9" hidden="1"/>
    <cellStyle name="Followed Hyperlink" xfId="16943" builtinId="9" hidden="1"/>
    <cellStyle name="Followed Hyperlink" xfId="16945" builtinId="9" hidden="1"/>
    <cellStyle name="Followed Hyperlink" xfId="16947" builtinId="9" hidden="1"/>
    <cellStyle name="Followed Hyperlink" xfId="16949" builtinId="9" hidden="1"/>
    <cellStyle name="Followed Hyperlink" xfId="16951" builtinId="9" hidden="1"/>
    <cellStyle name="Followed Hyperlink" xfId="16953" builtinId="9" hidden="1"/>
    <cellStyle name="Followed Hyperlink" xfId="16955" builtinId="9" hidden="1"/>
    <cellStyle name="Followed Hyperlink" xfId="16957" builtinId="9" hidden="1"/>
    <cellStyle name="Followed Hyperlink" xfId="16959" builtinId="9" hidden="1"/>
    <cellStyle name="Followed Hyperlink" xfId="16961" builtinId="9" hidden="1"/>
    <cellStyle name="Followed Hyperlink" xfId="16963" builtinId="9" hidden="1"/>
    <cellStyle name="Followed Hyperlink" xfId="16965" builtinId="9" hidden="1"/>
    <cellStyle name="Followed Hyperlink" xfId="16967" builtinId="9" hidden="1"/>
    <cellStyle name="Followed Hyperlink" xfId="16969" builtinId="9" hidden="1"/>
    <cellStyle name="Followed Hyperlink" xfId="16971" builtinId="9" hidden="1"/>
    <cellStyle name="Followed Hyperlink" xfId="16973" builtinId="9" hidden="1"/>
    <cellStyle name="Followed Hyperlink" xfId="16975" builtinId="9" hidden="1"/>
    <cellStyle name="Followed Hyperlink" xfId="16977" builtinId="9" hidden="1"/>
    <cellStyle name="Followed Hyperlink" xfId="16979" builtinId="9" hidden="1"/>
    <cellStyle name="Followed Hyperlink" xfId="16981" builtinId="9" hidden="1"/>
    <cellStyle name="Followed Hyperlink" xfId="16983" builtinId="9" hidden="1"/>
    <cellStyle name="Followed Hyperlink" xfId="16985" builtinId="9" hidden="1"/>
    <cellStyle name="Followed Hyperlink" xfId="16987" builtinId="9" hidden="1"/>
    <cellStyle name="Followed Hyperlink" xfId="16989" builtinId="9" hidden="1"/>
    <cellStyle name="Followed Hyperlink" xfId="16991" builtinId="9" hidden="1"/>
    <cellStyle name="Followed Hyperlink" xfId="16993" builtinId="9" hidden="1"/>
    <cellStyle name="Followed Hyperlink" xfId="16997" builtinId="9" hidden="1"/>
    <cellStyle name="Followed Hyperlink" xfId="16998" builtinId="9" hidden="1"/>
    <cellStyle name="Followed Hyperlink" xfId="16999" builtinId="9" hidden="1"/>
    <cellStyle name="Followed Hyperlink" xfId="17000" builtinId="9" hidden="1"/>
    <cellStyle name="Followed Hyperlink" xfId="17001" builtinId="9" hidden="1"/>
    <cellStyle name="Followed Hyperlink" xfId="17002" builtinId="9" hidden="1"/>
    <cellStyle name="Followed Hyperlink" xfId="17003" builtinId="9" hidden="1"/>
    <cellStyle name="Followed Hyperlink" xfId="17004" builtinId="9" hidden="1"/>
    <cellStyle name="Followed Hyperlink" xfId="17005" builtinId="9" hidden="1"/>
    <cellStyle name="Followed Hyperlink" xfId="17006" builtinId="9" hidden="1"/>
    <cellStyle name="Followed Hyperlink" xfId="17007" builtinId="9" hidden="1"/>
    <cellStyle name="Followed Hyperlink" xfId="17008" builtinId="9" hidden="1"/>
    <cellStyle name="Followed Hyperlink" xfId="17009" builtinId="9" hidden="1"/>
    <cellStyle name="Followed Hyperlink" xfId="17010" builtinId="9" hidden="1"/>
    <cellStyle name="Followed Hyperlink" xfId="17011" builtinId="9" hidden="1"/>
    <cellStyle name="Followed Hyperlink" xfId="17012" builtinId="9" hidden="1"/>
    <cellStyle name="Followed Hyperlink" xfId="17013" builtinId="9" hidden="1"/>
    <cellStyle name="Followed Hyperlink" xfId="17014" builtinId="9" hidden="1"/>
    <cellStyle name="Followed Hyperlink" xfId="17015" builtinId="9" hidden="1"/>
    <cellStyle name="Followed Hyperlink" xfId="17016" builtinId="9" hidden="1"/>
    <cellStyle name="Followed Hyperlink" xfId="17017" builtinId="9" hidden="1"/>
    <cellStyle name="Followed Hyperlink" xfId="17018" builtinId="9" hidden="1"/>
    <cellStyle name="Followed Hyperlink" xfId="17019" builtinId="9" hidden="1"/>
    <cellStyle name="Followed Hyperlink" xfId="17020" builtinId="9" hidden="1"/>
    <cellStyle name="Followed Hyperlink" xfId="17021" builtinId="9" hidden="1"/>
    <cellStyle name="Followed Hyperlink" xfId="17022" builtinId="9" hidden="1"/>
    <cellStyle name="Followed Hyperlink" xfId="17023" builtinId="9" hidden="1"/>
    <cellStyle name="Followed Hyperlink" xfId="17024" builtinId="9" hidden="1"/>
    <cellStyle name="Followed Hyperlink" xfId="17025" builtinId="9" hidden="1"/>
    <cellStyle name="Followed Hyperlink" xfId="17026" builtinId="9" hidden="1"/>
    <cellStyle name="Followed Hyperlink" xfId="17027" builtinId="9" hidden="1"/>
    <cellStyle name="Followed Hyperlink" xfId="17028" builtinId="9" hidden="1"/>
    <cellStyle name="Followed Hyperlink" xfId="17029" builtinId="9" hidden="1"/>
    <cellStyle name="Followed Hyperlink" xfId="17030" builtinId="9" hidden="1"/>
    <cellStyle name="Followed Hyperlink" xfId="17031" builtinId="9" hidden="1"/>
    <cellStyle name="Followed Hyperlink" xfId="17032" builtinId="9" hidden="1"/>
    <cellStyle name="Followed Hyperlink" xfId="17033" builtinId="9" hidden="1"/>
    <cellStyle name="Followed Hyperlink" xfId="17034" builtinId="9" hidden="1"/>
    <cellStyle name="Followed Hyperlink" xfId="17035" builtinId="9" hidden="1"/>
    <cellStyle name="Followed Hyperlink" xfId="17036" builtinId="9" hidden="1"/>
    <cellStyle name="Followed Hyperlink" xfId="17037" builtinId="9" hidden="1"/>
    <cellStyle name="Followed Hyperlink" xfId="17038" builtinId="9" hidden="1"/>
    <cellStyle name="Followed Hyperlink" xfId="17039" builtinId="9" hidden="1"/>
    <cellStyle name="Followed Hyperlink" xfId="17040" builtinId="9" hidden="1"/>
    <cellStyle name="Followed Hyperlink" xfId="17041" builtinId="9" hidden="1"/>
    <cellStyle name="Followed Hyperlink" xfId="17042" builtinId="9" hidden="1"/>
    <cellStyle name="Followed Hyperlink" xfId="17043" builtinId="9" hidden="1"/>
    <cellStyle name="Followed Hyperlink" xfId="17044" builtinId="9" hidden="1"/>
    <cellStyle name="Followed Hyperlink" xfId="17045" builtinId="9" hidden="1"/>
    <cellStyle name="Followed Hyperlink" xfId="17046" builtinId="9" hidden="1"/>
    <cellStyle name="Followed Hyperlink" xfId="17047" builtinId="9" hidden="1"/>
    <cellStyle name="Followed Hyperlink" xfId="17048" builtinId="9" hidden="1"/>
    <cellStyle name="Followed Hyperlink" xfId="17049" builtinId="9" hidden="1"/>
    <cellStyle name="Followed Hyperlink" xfId="17050" builtinId="9" hidden="1"/>
    <cellStyle name="Followed Hyperlink" xfId="17051" builtinId="9" hidden="1"/>
    <cellStyle name="Followed Hyperlink" xfId="17052" builtinId="9" hidden="1"/>
    <cellStyle name="Followed Hyperlink" xfId="17053" builtinId="9" hidden="1"/>
    <cellStyle name="Followed Hyperlink" xfId="17054" builtinId="9" hidden="1"/>
    <cellStyle name="Followed Hyperlink" xfId="17055" builtinId="9" hidden="1"/>
    <cellStyle name="Followed Hyperlink" xfId="17056" builtinId="9" hidden="1"/>
    <cellStyle name="Followed Hyperlink" xfId="17057" builtinId="9" hidden="1"/>
    <cellStyle name="Followed Hyperlink" xfId="17058" builtinId="9" hidden="1"/>
    <cellStyle name="Followed Hyperlink" xfId="17059" builtinId="9" hidden="1"/>
    <cellStyle name="Followed Hyperlink" xfId="17060" builtinId="9" hidden="1"/>
    <cellStyle name="Followed Hyperlink" xfId="17061" builtinId="9" hidden="1"/>
    <cellStyle name="Followed Hyperlink" xfId="17062" builtinId="9" hidden="1"/>
    <cellStyle name="Followed Hyperlink" xfId="17063" builtinId="9" hidden="1"/>
    <cellStyle name="Followed Hyperlink" xfId="17064" builtinId="9" hidden="1"/>
    <cellStyle name="Followed Hyperlink" xfId="17065" builtinId="9" hidden="1"/>
    <cellStyle name="Followed Hyperlink" xfId="17067" builtinId="9" hidden="1"/>
    <cellStyle name="Followed Hyperlink" xfId="17069" builtinId="9" hidden="1"/>
    <cellStyle name="Followed Hyperlink" xfId="17071" builtinId="9" hidden="1"/>
    <cellStyle name="Followed Hyperlink" xfId="17073" builtinId="9" hidden="1"/>
    <cellStyle name="Followed Hyperlink" xfId="17075" builtinId="9" hidden="1"/>
    <cellStyle name="Followed Hyperlink" xfId="17077" builtinId="9" hidden="1"/>
    <cellStyle name="Followed Hyperlink" xfId="17079" builtinId="9" hidden="1"/>
    <cellStyle name="Followed Hyperlink" xfId="17081" builtinId="9" hidden="1"/>
    <cellStyle name="Followed Hyperlink" xfId="17083" builtinId="9" hidden="1"/>
    <cellStyle name="Followed Hyperlink" xfId="17085" builtinId="9" hidden="1"/>
    <cellStyle name="Followed Hyperlink" xfId="17087" builtinId="9" hidden="1"/>
    <cellStyle name="Followed Hyperlink" xfId="17089" builtinId="9" hidden="1"/>
    <cellStyle name="Followed Hyperlink" xfId="17091" builtinId="9" hidden="1"/>
    <cellStyle name="Followed Hyperlink" xfId="17093" builtinId="9" hidden="1"/>
    <cellStyle name="Followed Hyperlink" xfId="17095" builtinId="9" hidden="1"/>
    <cellStyle name="Followed Hyperlink" xfId="17097" builtinId="9" hidden="1"/>
    <cellStyle name="Followed Hyperlink" xfId="17099" builtinId="9" hidden="1"/>
    <cellStyle name="Followed Hyperlink" xfId="17101" builtinId="9" hidden="1"/>
    <cellStyle name="Followed Hyperlink" xfId="17103" builtinId="9" hidden="1"/>
    <cellStyle name="Followed Hyperlink" xfId="17105" builtinId="9" hidden="1"/>
    <cellStyle name="Followed Hyperlink" xfId="17107" builtinId="9" hidden="1"/>
    <cellStyle name="Followed Hyperlink" xfId="17109" builtinId="9" hidden="1"/>
    <cellStyle name="Followed Hyperlink" xfId="17111" builtinId="9" hidden="1"/>
    <cellStyle name="Followed Hyperlink" xfId="17113" builtinId="9" hidden="1"/>
    <cellStyle name="Followed Hyperlink" xfId="17115" builtinId="9" hidden="1"/>
    <cellStyle name="Followed Hyperlink" xfId="17117" builtinId="9" hidden="1"/>
    <cellStyle name="Followed Hyperlink" xfId="17119" builtinId="9" hidden="1"/>
    <cellStyle name="Followed Hyperlink" xfId="17121" builtinId="9" hidden="1"/>
    <cellStyle name="Followed Hyperlink" xfId="17123" builtinId="9" hidden="1"/>
    <cellStyle name="Followed Hyperlink" xfId="17125" builtinId="9" hidden="1"/>
    <cellStyle name="Followed Hyperlink" xfId="17127" builtinId="9" hidden="1"/>
    <cellStyle name="Followed Hyperlink" xfId="17129" builtinId="9" hidden="1"/>
    <cellStyle name="Followed Hyperlink" xfId="17131" builtinId="9" hidden="1"/>
    <cellStyle name="Followed Hyperlink" xfId="17133" builtinId="9" hidden="1"/>
    <cellStyle name="Followed Hyperlink" xfId="17135" builtinId="9" hidden="1"/>
    <cellStyle name="Followed Hyperlink" xfId="17137" builtinId="9" hidden="1"/>
    <cellStyle name="Followed Hyperlink" xfId="17139" builtinId="9" hidden="1"/>
    <cellStyle name="Followed Hyperlink" xfId="17141" builtinId="9" hidden="1"/>
    <cellStyle name="Followed Hyperlink" xfId="17143" builtinId="9" hidden="1"/>
    <cellStyle name="Followed Hyperlink" xfId="17145" builtinId="9" hidden="1"/>
    <cellStyle name="Followed Hyperlink" xfId="17147" builtinId="9" hidden="1"/>
    <cellStyle name="Followed Hyperlink" xfId="17149" builtinId="9" hidden="1"/>
    <cellStyle name="Followed Hyperlink" xfId="17151" builtinId="9" hidden="1"/>
    <cellStyle name="Followed Hyperlink" xfId="17153" builtinId="9" hidden="1"/>
    <cellStyle name="Followed Hyperlink" xfId="17155" builtinId="9" hidden="1"/>
    <cellStyle name="Followed Hyperlink" xfId="17157" builtinId="9" hidden="1"/>
    <cellStyle name="Followed Hyperlink" xfId="17159" builtinId="9" hidden="1"/>
    <cellStyle name="Followed Hyperlink" xfId="17161" builtinId="9" hidden="1"/>
    <cellStyle name="Followed Hyperlink" xfId="17163" builtinId="9" hidden="1"/>
    <cellStyle name="Followed Hyperlink" xfId="17165" builtinId="9" hidden="1"/>
    <cellStyle name="Followed Hyperlink" xfId="17167" builtinId="9" hidden="1"/>
    <cellStyle name="Followed Hyperlink" xfId="17169" builtinId="9" hidden="1"/>
    <cellStyle name="Followed Hyperlink" xfId="17171" builtinId="9" hidden="1"/>
    <cellStyle name="Followed Hyperlink" xfId="17173" builtinId="9" hidden="1"/>
    <cellStyle name="Followed Hyperlink" xfId="17175" builtinId="9" hidden="1"/>
    <cellStyle name="Followed Hyperlink" xfId="17177" builtinId="9" hidden="1"/>
    <cellStyle name="Followed Hyperlink" xfId="17179" builtinId="9" hidden="1"/>
    <cellStyle name="Followed Hyperlink" xfId="17181" builtinId="9" hidden="1"/>
    <cellStyle name="Followed Hyperlink" xfId="17183" builtinId="9" hidden="1"/>
    <cellStyle name="Followed Hyperlink" xfId="17185" builtinId="9" hidden="1"/>
    <cellStyle name="Followed Hyperlink" xfId="17187" builtinId="9" hidden="1"/>
    <cellStyle name="Followed Hyperlink" xfId="17189" builtinId="9" hidden="1"/>
    <cellStyle name="Followed Hyperlink" xfId="17191" builtinId="9" hidden="1"/>
    <cellStyle name="Followed Hyperlink" xfId="17193" builtinId="9" hidden="1"/>
    <cellStyle name="Followed Hyperlink" xfId="17195" builtinId="9" hidden="1"/>
    <cellStyle name="Followed Hyperlink" xfId="17197" builtinId="9" hidden="1"/>
    <cellStyle name="Followed Hyperlink" xfId="17199" builtinId="9" hidden="1"/>
    <cellStyle name="Followed Hyperlink" xfId="17201" builtinId="9" hidden="1"/>
    <cellStyle name="Followed Hyperlink" xfId="17203" builtinId="9" hidden="1"/>
    <cellStyle name="Followed Hyperlink" xfId="17204" builtinId="9" hidden="1"/>
    <cellStyle name="Followed Hyperlink" xfId="17205" builtinId="9" hidden="1"/>
    <cellStyle name="Followed Hyperlink" xfId="17206" builtinId="9" hidden="1"/>
    <cellStyle name="Followed Hyperlink" xfId="17207" builtinId="9" hidden="1"/>
    <cellStyle name="Followed Hyperlink" xfId="17208" builtinId="9" hidden="1"/>
    <cellStyle name="Followed Hyperlink" xfId="17209" builtinId="9" hidden="1"/>
    <cellStyle name="Followed Hyperlink" xfId="17210" builtinId="9" hidden="1"/>
    <cellStyle name="Followed Hyperlink" xfId="17211" builtinId="9" hidden="1"/>
    <cellStyle name="Followed Hyperlink" xfId="17212" builtinId="9" hidden="1"/>
    <cellStyle name="Followed Hyperlink" xfId="17213" builtinId="9" hidden="1"/>
    <cellStyle name="Followed Hyperlink" xfId="17214" builtinId="9" hidden="1"/>
    <cellStyle name="Followed Hyperlink" xfId="17215" builtinId="9" hidden="1"/>
    <cellStyle name="Followed Hyperlink" xfId="17216" builtinId="9" hidden="1"/>
    <cellStyle name="Followed Hyperlink" xfId="17217" builtinId="9" hidden="1"/>
    <cellStyle name="Followed Hyperlink" xfId="17218" builtinId="9" hidden="1"/>
    <cellStyle name="Followed Hyperlink" xfId="17219" builtinId="9" hidden="1"/>
    <cellStyle name="Followed Hyperlink" xfId="17220" builtinId="9" hidden="1"/>
    <cellStyle name="Followed Hyperlink" xfId="17221" builtinId="9" hidden="1"/>
    <cellStyle name="Followed Hyperlink" xfId="17222" builtinId="9" hidden="1"/>
    <cellStyle name="Followed Hyperlink" xfId="17223" builtinId="9" hidden="1"/>
    <cellStyle name="Followed Hyperlink" xfId="17224" builtinId="9" hidden="1"/>
    <cellStyle name="Followed Hyperlink" xfId="17225" builtinId="9" hidden="1"/>
    <cellStyle name="Followed Hyperlink" xfId="17226" builtinId="9" hidden="1"/>
    <cellStyle name="Followed Hyperlink" xfId="17227" builtinId="9" hidden="1"/>
    <cellStyle name="Followed Hyperlink" xfId="17228" builtinId="9" hidden="1"/>
    <cellStyle name="Followed Hyperlink" xfId="17229" builtinId="9" hidden="1"/>
    <cellStyle name="Followed Hyperlink" xfId="17230" builtinId="9" hidden="1"/>
    <cellStyle name="Followed Hyperlink" xfId="17231" builtinId="9" hidden="1"/>
    <cellStyle name="Followed Hyperlink" xfId="17232" builtinId="9" hidden="1"/>
    <cellStyle name="Followed Hyperlink" xfId="17233" builtinId="9" hidden="1"/>
    <cellStyle name="Followed Hyperlink" xfId="17234" builtinId="9" hidden="1"/>
    <cellStyle name="Followed Hyperlink" xfId="17235" builtinId="9" hidden="1"/>
    <cellStyle name="Followed Hyperlink" xfId="17236" builtinId="9" hidden="1"/>
    <cellStyle name="Followed Hyperlink" xfId="17237" builtinId="9" hidden="1"/>
    <cellStyle name="Followed Hyperlink" xfId="17238" builtinId="9" hidden="1"/>
    <cellStyle name="Followed Hyperlink" xfId="17239" builtinId="9" hidden="1"/>
    <cellStyle name="Followed Hyperlink" xfId="17240" builtinId="9" hidden="1"/>
    <cellStyle name="Followed Hyperlink" xfId="17241" builtinId="9" hidden="1"/>
    <cellStyle name="Followed Hyperlink" xfId="17242" builtinId="9" hidden="1"/>
    <cellStyle name="Followed Hyperlink" xfId="17243" builtinId="9" hidden="1"/>
    <cellStyle name="Followed Hyperlink" xfId="17244" builtinId="9" hidden="1"/>
    <cellStyle name="Followed Hyperlink" xfId="17245" builtinId="9" hidden="1"/>
    <cellStyle name="Followed Hyperlink" xfId="17246" builtinId="9" hidden="1"/>
    <cellStyle name="Followed Hyperlink" xfId="17247" builtinId="9" hidden="1"/>
    <cellStyle name="Followed Hyperlink" xfId="17248" builtinId="9" hidden="1"/>
    <cellStyle name="Followed Hyperlink" xfId="17249" builtinId="9" hidden="1"/>
    <cellStyle name="Followed Hyperlink" xfId="17250" builtinId="9" hidden="1"/>
    <cellStyle name="Followed Hyperlink" xfId="17251" builtinId="9" hidden="1"/>
    <cellStyle name="Followed Hyperlink" xfId="17252" builtinId="9" hidden="1"/>
    <cellStyle name="Followed Hyperlink" xfId="17253" builtinId="9" hidden="1"/>
    <cellStyle name="Followed Hyperlink" xfId="17254" builtinId="9" hidden="1"/>
    <cellStyle name="Followed Hyperlink" xfId="17255" builtinId="9" hidden="1"/>
    <cellStyle name="Followed Hyperlink" xfId="17256" builtinId="9" hidden="1"/>
    <cellStyle name="Followed Hyperlink" xfId="17257" builtinId="9" hidden="1"/>
    <cellStyle name="Followed Hyperlink" xfId="17258" builtinId="9" hidden="1"/>
    <cellStyle name="Followed Hyperlink" xfId="17259" builtinId="9" hidden="1"/>
    <cellStyle name="Followed Hyperlink" xfId="17260" builtinId="9" hidden="1"/>
    <cellStyle name="Followed Hyperlink" xfId="17261" builtinId="9" hidden="1"/>
    <cellStyle name="Followed Hyperlink" xfId="17262" builtinId="9" hidden="1"/>
    <cellStyle name="Followed Hyperlink" xfId="17263" builtinId="9" hidden="1"/>
    <cellStyle name="Followed Hyperlink" xfId="17264" builtinId="9" hidden="1"/>
    <cellStyle name="Followed Hyperlink" xfId="17265" builtinId="9" hidden="1"/>
    <cellStyle name="Followed Hyperlink" xfId="17266" builtinId="9" hidden="1"/>
    <cellStyle name="Followed Hyperlink" xfId="17267" builtinId="9" hidden="1"/>
    <cellStyle name="Followed Hyperlink" xfId="17268" builtinId="9" hidden="1"/>
    <cellStyle name="Followed Hyperlink" xfId="17269" builtinId="9" hidden="1"/>
    <cellStyle name="Followed Hyperlink" xfId="17270" builtinId="9" hidden="1"/>
    <cellStyle name="Followed Hyperlink" xfId="17271" builtinId="9" hidden="1"/>
    <cellStyle name="Followed Hyperlink" xfId="17272" builtinId="9" hidden="1"/>
    <cellStyle name="Followed Hyperlink" xfId="11350" builtinId="9" hidden="1"/>
    <cellStyle name="Followed Hyperlink" xfId="12053" builtinId="9" hidden="1"/>
    <cellStyle name="Followed Hyperlink" xfId="11356" builtinId="9" hidden="1"/>
    <cellStyle name="Followed Hyperlink" xfId="4464" builtinId="9" hidden="1"/>
    <cellStyle name="Followed Hyperlink" xfId="16994" builtinId="9" hidden="1"/>
    <cellStyle name="Followed Hyperlink" xfId="11369" builtinId="9" hidden="1"/>
    <cellStyle name="Followed Hyperlink" xfId="17273" builtinId="9" hidden="1"/>
    <cellStyle name="Followed Hyperlink" xfId="17275" builtinId="9" hidden="1"/>
    <cellStyle name="Followed Hyperlink" xfId="17277" builtinId="9" hidden="1"/>
    <cellStyle name="Followed Hyperlink" xfId="17279" builtinId="9" hidden="1"/>
    <cellStyle name="Followed Hyperlink" xfId="17281" builtinId="9" hidden="1"/>
    <cellStyle name="Followed Hyperlink" xfId="17283" builtinId="9" hidden="1"/>
    <cellStyle name="Followed Hyperlink" xfId="17285" builtinId="9" hidden="1"/>
    <cellStyle name="Followed Hyperlink" xfId="17287" builtinId="9" hidden="1"/>
    <cellStyle name="Followed Hyperlink" xfId="17289" builtinId="9" hidden="1"/>
    <cellStyle name="Followed Hyperlink" xfId="17291" builtinId="9" hidden="1"/>
    <cellStyle name="Followed Hyperlink" xfId="17293" builtinId="9" hidden="1"/>
    <cellStyle name="Followed Hyperlink" xfId="17295" builtinId="9" hidden="1"/>
    <cellStyle name="Followed Hyperlink" xfId="17297" builtinId="9" hidden="1"/>
    <cellStyle name="Followed Hyperlink" xfId="17299" builtinId="9" hidden="1"/>
    <cellStyle name="Followed Hyperlink" xfId="17301" builtinId="9" hidden="1"/>
    <cellStyle name="Followed Hyperlink" xfId="17303" builtinId="9" hidden="1"/>
    <cellStyle name="Followed Hyperlink" xfId="17305" builtinId="9" hidden="1"/>
    <cellStyle name="Followed Hyperlink" xfId="17307" builtinId="9" hidden="1"/>
    <cellStyle name="Followed Hyperlink" xfId="17309" builtinId="9" hidden="1"/>
    <cellStyle name="Followed Hyperlink" xfId="17311" builtinId="9" hidden="1"/>
    <cellStyle name="Followed Hyperlink" xfId="17313" builtinId="9" hidden="1"/>
    <cellStyle name="Followed Hyperlink" xfId="17315" builtinId="9" hidden="1"/>
    <cellStyle name="Followed Hyperlink" xfId="17317" builtinId="9" hidden="1"/>
    <cellStyle name="Followed Hyperlink" xfId="17319" builtinId="9" hidden="1"/>
    <cellStyle name="Followed Hyperlink" xfId="17321" builtinId="9" hidden="1"/>
    <cellStyle name="Followed Hyperlink" xfId="17323" builtinId="9" hidden="1"/>
    <cellStyle name="Followed Hyperlink" xfId="17325" builtinId="9" hidden="1"/>
    <cellStyle name="Followed Hyperlink" xfId="17327" builtinId="9" hidden="1"/>
    <cellStyle name="Followed Hyperlink" xfId="17329" builtinId="9" hidden="1"/>
    <cellStyle name="Followed Hyperlink" xfId="17331" builtinId="9" hidden="1"/>
    <cellStyle name="Followed Hyperlink" xfId="17333" builtinId="9" hidden="1"/>
    <cellStyle name="Followed Hyperlink" xfId="17335" builtinId="9" hidden="1"/>
    <cellStyle name="Followed Hyperlink" xfId="17337" builtinId="9" hidden="1"/>
    <cellStyle name="Followed Hyperlink" xfId="17339" builtinId="9" hidden="1"/>
    <cellStyle name="Followed Hyperlink" xfId="17341" builtinId="9" hidden="1"/>
    <cellStyle name="Followed Hyperlink" xfId="17343" builtinId="9" hidden="1"/>
    <cellStyle name="Followed Hyperlink" xfId="17345" builtinId="9" hidden="1"/>
    <cellStyle name="Followed Hyperlink" xfId="17347" builtinId="9" hidden="1"/>
    <cellStyle name="Followed Hyperlink" xfId="17349" builtinId="9" hidden="1"/>
    <cellStyle name="Followed Hyperlink" xfId="17351" builtinId="9" hidden="1"/>
    <cellStyle name="Followed Hyperlink" xfId="17353" builtinId="9" hidden="1"/>
    <cellStyle name="Followed Hyperlink" xfId="17355" builtinId="9" hidden="1"/>
    <cellStyle name="Followed Hyperlink" xfId="17357" builtinId="9" hidden="1"/>
    <cellStyle name="Followed Hyperlink" xfId="17359" builtinId="9" hidden="1"/>
    <cellStyle name="Followed Hyperlink" xfId="17361" builtinId="9" hidden="1"/>
    <cellStyle name="Followed Hyperlink" xfId="17363" builtinId="9" hidden="1"/>
    <cellStyle name="Followed Hyperlink" xfId="17365" builtinId="9" hidden="1"/>
    <cellStyle name="Followed Hyperlink" xfId="17367" builtinId="9" hidden="1"/>
    <cellStyle name="Followed Hyperlink" xfId="17369" builtinId="9" hidden="1"/>
    <cellStyle name="Followed Hyperlink" xfId="17371" builtinId="9" hidden="1"/>
    <cellStyle name="Followed Hyperlink" xfId="17373" builtinId="9" hidden="1"/>
    <cellStyle name="Followed Hyperlink" xfId="17375" builtinId="9" hidden="1"/>
    <cellStyle name="Followed Hyperlink" xfId="17377" builtinId="9" hidden="1"/>
    <cellStyle name="Followed Hyperlink" xfId="17379" builtinId="9" hidden="1"/>
    <cellStyle name="Followed Hyperlink" xfId="17381" builtinId="9" hidden="1"/>
    <cellStyle name="Followed Hyperlink" xfId="17383" builtinId="9" hidden="1"/>
    <cellStyle name="Followed Hyperlink" xfId="17385" builtinId="9" hidden="1"/>
    <cellStyle name="Followed Hyperlink" xfId="17387" builtinId="9" hidden="1"/>
    <cellStyle name="Followed Hyperlink" xfId="17389" builtinId="9" hidden="1"/>
    <cellStyle name="Followed Hyperlink" xfId="17391" builtinId="9" hidden="1"/>
    <cellStyle name="Followed Hyperlink" xfId="17393" builtinId="9" hidden="1"/>
    <cellStyle name="Followed Hyperlink" xfId="17395" builtinId="9" hidden="1"/>
    <cellStyle name="Followed Hyperlink" xfId="17397" builtinId="9" hidden="1"/>
    <cellStyle name="Followed Hyperlink" xfId="17400" builtinId="9" hidden="1"/>
    <cellStyle name="Followed Hyperlink" xfId="17401" builtinId="9" hidden="1"/>
    <cellStyle name="Followed Hyperlink" xfId="17402" builtinId="9" hidden="1"/>
    <cellStyle name="Followed Hyperlink" xfId="17403" builtinId="9" hidden="1"/>
    <cellStyle name="Followed Hyperlink" xfId="17404" builtinId="9" hidden="1"/>
    <cellStyle name="Followed Hyperlink" xfId="17405" builtinId="9" hidden="1"/>
    <cellStyle name="Followed Hyperlink" xfId="17406" builtinId="9" hidden="1"/>
    <cellStyle name="Followed Hyperlink" xfId="17407" builtinId="9" hidden="1"/>
    <cellStyle name="Followed Hyperlink" xfId="17408" builtinId="9" hidden="1"/>
    <cellStyle name="Followed Hyperlink" xfId="17409" builtinId="9" hidden="1"/>
    <cellStyle name="Followed Hyperlink" xfId="17410" builtinId="9" hidden="1"/>
    <cellStyle name="Followed Hyperlink" xfId="17411" builtinId="9" hidden="1"/>
    <cellStyle name="Followed Hyperlink" xfId="17412" builtinId="9" hidden="1"/>
    <cellStyle name="Followed Hyperlink" xfId="17413" builtinId="9" hidden="1"/>
    <cellStyle name="Followed Hyperlink" xfId="17414" builtinId="9" hidden="1"/>
    <cellStyle name="Followed Hyperlink" xfId="17415" builtinId="9" hidden="1"/>
    <cellStyle name="Followed Hyperlink" xfId="17416" builtinId="9" hidden="1"/>
    <cellStyle name="Followed Hyperlink" xfId="17417" builtinId="9" hidden="1"/>
    <cellStyle name="Followed Hyperlink" xfId="17418" builtinId="9" hidden="1"/>
    <cellStyle name="Followed Hyperlink" xfId="17419" builtinId="9" hidden="1"/>
    <cellStyle name="Followed Hyperlink" xfId="17420" builtinId="9" hidden="1"/>
    <cellStyle name="Followed Hyperlink" xfId="17421" builtinId="9" hidden="1"/>
    <cellStyle name="Followed Hyperlink" xfId="17422" builtinId="9" hidden="1"/>
    <cellStyle name="Followed Hyperlink" xfId="17423" builtinId="9" hidden="1"/>
    <cellStyle name="Followed Hyperlink" xfId="17424" builtinId="9" hidden="1"/>
    <cellStyle name="Followed Hyperlink" xfId="17425" builtinId="9" hidden="1"/>
    <cellStyle name="Followed Hyperlink" xfId="17426" builtinId="9" hidden="1"/>
    <cellStyle name="Followed Hyperlink" xfId="17427" builtinId="9" hidden="1"/>
    <cellStyle name="Followed Hyperlink" xfId="17428" builtinId="9" hidden="1"/>
    <cellStyle name="Followed Hyperlink" xfId="17429" builtinId="9" hidden="1"/>
    <cellStyle name="Followed Hyperlink" xfId="17430" builtinId="9" hidden="1"/>
    <cellStyle name="Followed Hyperlink" xfId="17431" builtinId="9" hidden="1"/>
    <cellStyle name="Followed Hyperlink" xfId="17432" builtinId="9" hidden="1"/>
    <cellStyle name="Followed Hyperlink" xfId="17433" builtinId="9" hidden="1"/>
    <cellStyle name="Followed Hyperlink" xfId="17434" builtinId="9" hidden="1"/>
    <cellStyle name="Followed Hyperlink" xfId="17435" builtinId="9" hidden="1"/>
    <cellStyle name="Followed Hyperlink" xfId="17436" builtinId="9" hidden="1"/>
    <cellStyle name="Followed Hyperlink" xfId="17437" builtinId="9" hidden="1"/>
    <cellStyle name="Followed Hyperlink" xfId="17438" builtinId="9" hidden="1"/>
    <cellStyle name="Followed Hyperlink" xfId="17439" builtinId="9" hidden="1"/>
    <cellStyle name="Followed Hyperlink" xfId="17440" builtinId="9" hidden="1"/>
    <cellStyle name="Followed Hyperlink" xfId="17441" builtinId="9" hidden="1"/>
    <cellStyle name="Followed Hyperlink" xfId="17442" builtinId="9" hidden="1"/>
    <cellStyle name="Followed Hyperlink" xfId="17443" builtinId="9" hidden="1"/>
    <cellStyle name="Followed Hyperlink" xfId="17444" builtinId="9" hidden="1"/>
    <cellStyle name="Followed Hyperlink" xfId="17445" builtinId="9" hidden="1"/>
    <cellStyle name="Followed Hyperlink" xfId="17446" builtinId="9" hidden="1"/>
    <cellStyle name="Followed Hyperlink" xfId="17447" builtinId="9" hidden="1"/>
    <cellStyle name="Followed Hyperlink" xfId="17448" builtinId="9" hidden="1"/>
    <cellStyle name="Followed Hyperlink" xfId="17449" builtinId="9" hidden="1"/>
    <cellStyle name="Followed Hyperlink" xfId="17450" builtinId="9" hidden="1"/>
    <cellStyle name="Followed Hyperlink" xfId="17451" builtinId="9" hidden="1"/>
    <cellStyle name="Followed Hyperlink" xfId="17452" builtinId="9" hidden="1"/>
    <cellStyle name="Followed Hyperlink" xfId="17453" builtinId="9" hidden="1"/>
    <cellStyle name="Followed Hyperlink" xfId="17454" builtinId="9" hidden="1"/>
    <cellStyle name="Followed Hyperlink" xfId="17455" builtinId="9" hidden="1"/>
    <cellStyle name="Followed Hyperlink" xfId="17456" builtinId="9" hidden="1"/>
    <cellStyle name="Followed Hyperlink" xfId="17457" builtinId="9" hidden="1"/>
    <cellStyle name="Followed Hyperlink" xfId="17458" builtinId="9" hidden="1"/>
    <cellStyle name="Followed Hyperlink" xfId="17459" builtinId="9" hidden="1"/>
    <cellStyle name="Followed Hyperlink" xfId="17460" builtinId="9" hidden="1"/>
    <cellStyle name="Followed Hyperlink" xfId="17461" builtinId="9" hidden="1"/>
    <cellStyle name="Followed Hyperlink" xfId="17462" builtinId="9" hidden="1"/>
    <cellStyle name="Followed Hyperlink" xfId="17463" builtinId="9" hidden="1"/>
    <cellStyle name="Followed Hyperlink" xfId="17464" builtinId="9" hidden="1"/>
    <cellStyle name="Followed Hyperlink" xfId="17465" builtinId="9" hidden="1"/>
    <cellStyle name="Followed Hyperlink" xfId="17466" builtinId="9" hidden="1"/>
    <cellStyle name="Followed Hyperlink" xfId="17467"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9" builtinId="9" hidden="1"/>
    <cellStyle name="Followed Hyperlink" xfId="17610" builtinId="9" hidden="1"/>
    <cellStyle name="Followed Hyperlink" xfId="17611" builtinId="9" hidden="1"/>
    <cellStyle name="Followed Hyperlink" xfId="17612" builtinId="9" hidden="1"/>
    <cellStyle name="Followed Hyperlink" xfId="17613" builtinId="9" hidden="1"/>
    <cellStyle name="Followed Hyperlink" xfId="17614" builtinId="9" hidden="1"/>
    <cellStyle name="Followed Hyperlink" xfId="17615" builtinId="9" hidden="1"/>
    <cellStyle name="Followed Hyperlink" xfId="17616" builtinId="9" hidden="1"/>
    <cellStyle name="Followed Hyperlink" xfId="17617" builtinId="9" hidden="1"/>
    <cellStyle name="Followed Hyperlink" xfId="17618" builtinId="9" hidden="1"/>
    <cellStyle name="Followed Hyperlink" xfId="17619" builtinId="9" hidden="1"/>
    <cellStyle name="Followed Hyperlink" xfId="17620" builtinId="9" hidden="1"/>
    <cellStyle name="Followed Hyperlink" xfId="17621" builtinId="9" hidden="1"/>
    <cellStyle name="Followed Hyperlink" xfId="17622" builtinId="9" hidden="1"/>
    <cellStyle name="Followed Hyperlink" xfId="17623" builtinId="9" hidden="1"/>
    <cellStyle name="Followed Hyperlink" xfId="17624" builtinId="9" hidden="1"/>
    <cellStyle name="Followed Hyperlink" xfId="17625" builtinId="9" hidden="1"/>
    <cellStyle name="Followed Hyperlink" xfId="17626" builtinId="9" hidden="1"/>
    <cellStyle name="Followed Hyperlink" xfId="17627" builtinId="9" hidden="1"/>
    <cellStyle name="Followed Hyperlink" xfId="17628" builtinId="9" hidden="1"/>
    <cellStyle name="Followed Hyperlink" xfId="17629" builtinId="9" hidden="1"/>
    <cellStyle name="Followed Hyperlink" xfId="17630" builtinId="9" hidden="1"/>
    <cellStyle name="Followed Hyperlink" xfId="17631" builtinId="9" hidden="1"/>
    <cellStyle name="Followed Hyperlink" xfId="17632" builtinId="9" hidden="1"/>
    <cellStyle name="Followed Hyperlink" xfId="17633" builtinId="9" hidden="1"/>
    <cellStyle name="Followed Hyperlink" xfId="17634" builtinId="9" hidden="1"/>
    <cellStyle name="Followed Hyperlink" xfId="17635" builtinId="9" hidden="1"/>
    <cellStyle name="Followed Hyperlink" xfId="17636" builtinId="9" hidden="1"/>
    <cellStyle name="Followed Hyperlink" xfId="17637" builtinId="9" hidden="1"/>
    <cellStyle name="Followed Hyperlink" xfId="17638" builtinId="9" hidden="1"/>
    <cellStyle name="Followed Hyperlink" xfId="17639" builtinId="9" hidden="1"/>
    <cellStyle name="Followed Hyperlink" xfId="17640" builtinId="9" hidden="1"/>
    <cellStyle name="Followed Hyperlink" xfId="17641" builtinId="9" hidden="1"/>
    <cellStyle name="Followed Hyperlink" xfId="17642" builtinId="9" hidden="1"/>
    <cellStyle name="Followed Hyperlink" xfId="17643"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9" builtinId="9" hidden="1"/>
    <cellStyle name="Followed Hyperlink" xfId="17820" builtinId="9" hidden="1"/>
    <cellStyle name="Followed Hyperlink" xfId="17821" builtinId="9" hidden="1"/>
    <cellStyle name="Followed Hyperlink" xfId="17822" builtinId="9" hidden="1"/>
    <cellStyle name="Followed Hyperlink" xfId="17823" builtinId="9" hidden="1"/>
    <cellStyle name="Followed Hyperlink" xfId="17824" builtinId="9" hidden="1"/>
    <cellStyle name="Followed Hyperlink" xfId="17825" builtinId="9" hidden="1"/>
    <cellStyle name="Followed Hyperlink" xfId="17826" builtinId="9" hidden="1"/>
    <cellStyle name="Followed Hyperlink" xfId="17827" builtinId="9" hidden="1"/>
    <cellStyle name="Followed Hyperlink" xfId="17828" builtinId="9" hidden="1"/>
    <cellStyle name="Followed Hyperlink" xfId="17829" builtinId="9" hidden="1"/>
    <cellStyle name="Followed Hyperlink" xfId="17830" builtinId="9" hidden="1"/>
    <cellStyle name="Followed Hyperlink" xfId="17831" builtinId="9" hidden="1"/>
    <cellStyle name="Followed Hyperlink" xfId="17832" builtinId="9" hidden="1"/>
    <cellStyle name="Followed Hyperlink" xfId="17833" builtinId="9" hidden="1"/>
    <cellStyle name="Followed Hyperlink" xfId="17834" builtinId="9" hidden="1"/>
    <cellStyle name="Followed Hyperlink" xfId="17835" builtinId="9" hidden="1"/>
    <cellStyle name="Followed Hyperlink" xfId="17836" builtinId="9" hidden="1"/>
    <cellStyle name="Followed Hyperlink" xfId="17837" builtinId="9" hidden="1"/>
    <cellStyle name="Followed Hyperlink" xfId="17838" builtinId="9" hidden="1"/>
    <cellStyle name="Followed Hyperlink" xfId="17839" builtinId="9" hidden="1"/>
    <cellStyle name="Followed Hyperlink" xfId="17840" builtinId="9" hidden="1"/>
    <cellStyle name="Followed Hyperlink" xfId="17841" builtinId="9" hidden="1"/>
    <cellStyle name="Followed Hyperlink" xfId="17842" builtinId="9" hidden="1"/>
    <cellStyle name="Followed Hyperlink" xfId="17843" builtinId="9" hidden="1"/>
    <cellStyle name="Followed Hyperlink" xfId="17844" builtinId="9" hidden="1"/>
    <cellStyle name="Followed Hyperlink" xfId="17845" builtinId="9" hidden="1"/>
    <cellStyle name="Followed Hyperlink" xfId="17846" builtinId="9" hidden="1"/>
    <cellStyle name="Followed Hyperlink" xfId="17847" builtinId="9" hidden="1"/>
    <cellStyle name="Followed Hyperlink" xfId="17848" builtinId="9" hidden="1"/>
    <cellStyle name="Followed Hyperlink" xfId="17849" builtinId="9" hidden="1"/>
    <cellStyle name="Followed Hyperlink" xfId="17850" builtinId="9" hidden="1"/>
    <cellStyle name="Followed Hyperlink" xfId="17851" builtinId="9" hidden="1"/>
    <cellStyle name="Followed Hyperlink" xfId="17852" builtinId="9" hidden="1"/>
    <cellStyle name="Followed Hyperlink" xfId="17853"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91" builtinId="9" hidden="1"/>
    <cellStyle name="Followed Hyperlink" xfId="17893" builtinId="9" hidden="1"/>
    <cellStyle name="Followed Hyperlink" xfId="17895" builtinId="9" hidden="1"/>
    <cellStyle name="Followed Hyperlink" xfId="17897" builtinId="9" hidden="1"/>
    <cellStyle name="Followed Hyperlink" xfId="17899" builtinId="9" hidden="1"/>
    <cellStyle name="Followed Hyperlink" xfId="17901" builtinId="9" hidden="1"/>
    <cellStyle name="Followed Hyperlink" xfId="17903" builtinId="9" hidden="1"/>
    <cellStyle name="Followed Hyperlink" xfId="17905" builtinId="9" hidden="1"/>
    <cellStyle name="Followed Hyperlink" xfId="17907" builtinId="9" hidden="1"/>
    <cellStyle name="Followed Hyperlink" xfId="17909" builtinId="9" hidden="1"/>
    <cellStyle name="Followed Hyperlink" xfId="17911" builtinId="9" hidden="1"/>
    <cellStyle name="Followed Hyperlink" xfId="17913" builtinId="9" hidden="1"/>
    <cellStyle name="Followed Hyperlink" xfId="17915" builtinId="9" hidden="1"/>
    <cellStyle name="Followed Hyperlink" xfId="17917" builtinId="9" hidden="1"/>
    <cellStyle name="Followed Hyperlink" xfId="17919" builtinId="9" hidden="1"/>
    <cellStyle name="Followed Hyperlink" xfId="17921" builtinId="9" hidden="1"/>
    <cellStyle name="Followed Hyperlink" xfId="17923" builtinId="9" hidden="1"/>
    <cellStyle name="Followed Hyperlink" xfId="17925" builtinId="9" hidden="1"/>
    <cellStyle name="Followed Hyperlink" xfId="17927" builtinId="9" hidden="1"/>
    <cellStyle name="Followed Hyperlink" xfId="17929" builtinId="9" hidden="1"/>
    <cellStyle name="Followed Hyperlink" xfId="17931" builtinId="9" hidden="1"/>
    <cellStyle name="Followed Hyperlink" xfId="17933" builtinId="9" hidden="1"/>
    <cellStyle name="Followed Hyperlink" xfId="17935" builtinId="9" hidden="1"/>
    <cellStyle name="Followed Hyperlink" xfId="17937" builtinId="9" hidden="1"/>
    <cellStyle name="Followed Hyperlink" xfId="17939" builtinId="9" hidden="1"/>
    <cellStyle name="Followed Hyperlink" xfId="17941" builtinId="9" hidden="1"/>
    <cellStyle name="Followed Hyperlink" xfId="17943" builtinId="9" hidden="1"/>
    <cellStyle name="Followed Hyperlink" xfId="17945" builtinId="9" hidden="1"/>
    <cellStyle name="Followed Hyperlink" xfId="17947" builtinId="9" hidden="1"/>
    <cellStyle name="Followed Hyperlink" xfId="17949" builtinId="9" hidden="1"/>
    <cellStyle name="Followed Hyperlink" xfId="17951" builtinId="9" hidden="1"/>
    <cellStyle name="Followed Hyperlink" xfId="17953" builtinId="9" hidden="1"/>
    <cellStyle name="Followed Hyperlink" xfId="17955" builtinId="9" hidden="1"/>
    <cellStyle name="Followed Hyperlink" xfId="17957" builtinId="9" hidden="1"/>
    <cellStyle name="Followed Hyperlink" xfId="17959" builtinId="9" hidden="1"/>
    <cellStyle name="Followed Hyperlink" xfId="17961" builtinId="9" hidden="1"/>
    <cellStyle name="Followed Hyperlink" xfId="17963" builtinId="9" hidden="1"/>
    <cellStyle name="Followed Hyperlink" xfId="17965" builtinId="9" hidden="1"/>
    <cellStyle name="Followed Hyperlink" xfId="17967" builtinId="9" hidden="1"/>
    <cellStyle name="Followed Hyperlink" xfId="17969" builtinId="9" hidden="1"/>
    <cellStyle name="Followed Hyperlink" xfId="17971" builtinId="9" hidden="1"/>
    <cellStyle name="Followed Hyperlink" xfId="17973" builtinId="9" hidden="1"/>
    <cellStyle name="Followed Hyperlink" xfId="17975" builtinId="9" hidden="1"/>
    <cellStyle name="Followed Hyperlink" xfId="17977" builtinId="9" hidden="1"/>
    <cellStyle name="Followed Hyperlink" xfId="17979" builtinId="9" hidden="1"/>
    <cellStyle name="Followed Hyperlink" xfId="17981" builtinId="9" hidden="1"/>
    <cellStyle name="Followed Hyperlink" xfId="17983" builtinId="9" hidden="1"/>
    <cellStyle name="Followed Hyperlink" xfId="17985" builtinId="9" hidden="1"/>
    <cellStyle name="Followed Hyperlink" xfId="17987" builtinId="9" hidden="1"/>
    <cellStyle name="Followed Hyperlink" xfId="17989" builtinId="9" hidden="1"/>
    <cellStyle name="Followed Hyperlink" xfId="17991" builtinId="9" hidden="1"/>
    <cellStyle name="Followed Hyperlink" xfId="17993" builtinId="9" hidden="1"/>
    <cellStyle name="Followed Hyperlink" xfId="17995" builtinId="9" hidden="1"/>
    <cellStyle name="Followed Hyperlink" xfId="17997" builtinId="9" hidden="1"/>
    <cellStyle name="Followed Hyperlink" xfId="17999" builtinId="9" hidden="1"/>
    <cellStyle name="Followed Hyperlink" xfId="18001" builtinId="9" hidden="1"/>
    <cellStyle name="Followed Hyperlink" xfId="18003" builtinId="9" hidden="1"/>
    <cellStyle name="Followed Hyperlink" xfId="18005" builtinId="9" hidden="1"/>
    <cellStyle name="Followed Hyperlink" xfId="18007" builtinId="9" hidden="1"/>
    <cellStyle name="Followed Hyperlink" xfId="18009" builtinId="9" hidden="1"/>
    <cellStyle name="Followed Hyperlink" xfId="18011" builtinId="9" hidden="1"/>
    <cellStyle name="Followed Hyperlink" xfId="18013" builtinId="9" hidden="1"/>
    <cellStyle name="Followed Hyperlink" xfId="18015" builtinId="9" hidden="1"/>
    <cellStyle name="Followed Hyperlink" xfId="18017" builtinId="9" hidden="1"/>
    <cellStyle name="Followed Hyperlink" xfId="18019" builtinId="9" hidden="1"/>
    <cellStyle name="Followed Hyperlink" xfId="18021" builtinId="9" hidden="1"/>
    <cellStyle name="Followed Hyperlink" xfId="18023" builtinId="9" hidden="1"/>
    <cellStyle name="Followed Hyperlink" xfId="18025" builtinId="9" hidden="1"/>
    <cellStyle name="Followed Hyperlink" xfId="18027" builtinId="9" hidden="1"/>
    <cellStyle name="Followed Hyperlink" xfId="18030" builtinId="9" hidden="1"/>
    <cellStyle name="Followed Hyperlink" xfId="18031" builtinId="9" hidden="1"/>
    <cellStyle name="Followed Hyperlink" xfId="18032" builtinId="9" hidden="1"/>
    <cellStyle name="Followed Hyperlink" xfId="18033" builtinId="9" hidden="1"/>
    <cellStyle name="Followed Hyperlink" xfId="18034" builtinId="9" hidden="1"/>
    <cellStyle name="Followed Hyperlink" xfId="18035" builtinId="9" hidden="1"/>
    <cellStyle name="Followed Hyperlink" xfId="18036" builtinId="9" hidden="1"/>
    <cellStyle name="Followed Hyperlink" xfId="18037" builtinId="9" hidden="1"/>
    <cellStyle name="Followed Hyperlink" xfId="18038" builtinId="9" hidden="1"/>
    <cellStyle name="Followed Hyperlink" xfId="18039" builtinId="9" hidden="1"/>
    <cellStyle name="Followed Hyperlink" xfId="18040" builtinId="9" hidden="1"/>
    <cellStyle name="Followed Hyperlink" xfId="18041" builtinId="9" hidden="1"/>
    <cellStyle name="Followed Hyperlink" xfId="18042" builtinId="9" hidden="1"/>
    <cellStyle name="Followed Hyperlink" xfId="18043" builtinId="9" hidden="1"/>
    <cellStyle name="Followed Hyperlink" xfId="18044" builtinId="9" hidden="1"/>
    <cellStyle name="Followed Hyperlink" xfId="18045" builtinId="9" hidden="1"/>
    <cellStyle name="Followed Hyperlink" xfId="18046" builtinId="9" hidden="1"/>
    <cellStyle name="Followed Hyperlink" xfId="18047" builtinId="9" hidden="1"/>
    <cellStyle name="Followed Hyperlink" xfId="18048" builtinId="9" hidden="1"/>
    <cellStyle name="Followed Hyperlink" xfId="18049" builtinId="9" hidden="1"/>
    <cellStyle name="Followed Hyperlink" xfId="18050" builtinId="9" hidden="1"/>
    <cellStyle name="Followed Hyperlink" xfId="18051" builtinId="9" hidden="1"/>
    <cellStyle name="Followed Hyperlink" xfId="18052" builtinId="9" hidden="1"/>
    <cellStyle name="Followed Hyperlink" xfId="18053" builtinId="9" hidden="1"/>
    <cellStyle name="Followed Hyperlink" xfId="18054" builtinId="9" hidden="1"/>
    <cellStyle name="Followed Hyperlink" xfId="18055" builtinId="9" hidden="1"/>
    <cellStyle name="Followed Hyperlink" xfId="18056" builtinId="9" hidden="1"/>
    <cellStyle name="Followed Hyperlink" xfId="18057" builtinId="9" hidden="1"/>
    <cellStyle name="Followed Hyperlink" xfId="18058" builtinId="9" hidden="1"/>
    <cellStyle name="Followed Hyperlink" xfId="18059" builtinId="9" hidden="1"/>
    <cellStyle name="Followed Hyperlink" xfId="18060" builtinId="9" hidden="1"/>
    <cellStyle name="Followed Hyperlink" xfId="18061" builtinId="9" hidden="1"/>
    <cellStyle name="Followed Hyperlink" xfId="18062" builtinId="9" hidden="1"/>
    <cellStyle name="Followed Hyperlink" xfId="18063" builtinId="9" hidden="1"/>
    <cellStyle name="Followed Hyperlink" xfId="18064"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3" builtinId="9" hidden="1"/>
    <cellStyle name="Followed Hyperlink" xfId="18094" builtinId="9" hidden="1"/>
    <cellStyle name="Followed Hyperlink" xfId="18095" builtinId="9" hidden="1"/>
    <cellStyle name="Followed Hyperlink" xfId="18096" builtinId="9" hidden="1"/>
    <cellStyle name="Followed Hyperlink" xfId="18097"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9" builtinId="9" hidden="1"/>
    <cellStyle name="Followed Hyperlink" xfId="18240" builtinId="9" hidden="1"/>
    <cellStyle name="Followed Hyperlink" xfId="18241" builtinId="9" hidden="1"/>
    <cellStyle name="Followed Hyperlink" xfId="18242" builtinId="9" hidden="1"/>
    <cellStyle name="Followed Hyperlink" xfId="18243" builtinId="9" hidden="1"/>
    <cellStyle name="Followed Hyperlink" xfId="18244" builtinId="9" hidden="1"/>
    <cellStyle name="Followed Hyperlink" xfId="18245" builtinId="9" hidden="1"/>
    <cellStyle name="Followed Hyperlink" xfId="18246" builtinId="9" hidden="1"/>
    <cellStyle name="Followed Hyperlink" xfId="18247" builtinId="9" hidden="1"/>
    <cellStyle name="Followed Hyperlink" xfId="18248" builtinId="9" hidden="1"/>
    <cellStyle name="Followed Hyperlink" xfId="18249" builtinId="9" hidden="1"/>
    <cellStyle name="Followed Hyperlink" xfId="18250" builtinId="9" hidden="1"/>
    <cellStyle name="Followed Hyperlink" xfId="18251" builtinId="9" hidden="1"/>
    <cellStyle name="Followed Hyperlink" xfId="18252" builtinId="9" hidden="1"/>
    <cellStyle name="Followed Hyperlink" xfId="18253" builtinId="9" hidden="1"/>
    <cellStyle name="Followed Hyperlink" xfId="18254" builtinId="9" hidden="1"/>
    <cellStyle name="Followed Hyperlink" xfId="18255" builtinId="9" hidden="1"/>
    <cellStyle name="Followed Hyperlink" xfId="18256" builtinId="9" hidden="1"/>
    <cellStyle name="Followed Hyperlink" xfId="18257" builtinId="9" hidden="1"/>
    <cellStyle name="Followed Hyperlink" xfId="18258" builtinId="9" hidden="1"/>
    <cellStyle name="Followed Hyperlink" xfId="18259" builtinId="9" hidden="1"/>
    <cellStyle name="Followed Hyperlink" xfId="18260" builtinId="9" hidden="1"/>
    <cellStyle name="Followed Hyperlink" xfId="18261" builtinId="9" hidden="1"/>
    <cellStyle name="Followed Hyperlink" xfId="18262" builtinId="9" hidden="1"/>
    <cellStyle name="Followed Hyperlink" xfId="18263" builtinId="9" hidden="1"/>
    <cellStyle name="Followed Hyperlink" xfId="18264" builtinId="9" hidden="1"/>
    <cellStyle name="Followed Hyperlink" xfId="18265" builtinId="9" hidden="1"/>
    <cellStyle name="Followed Hyperlink" xfId="18266" builtinId="9" hidden="1"/>
    <cellStyle name="Followed Hyperlink" xfId="18267" builtinId="9" hidden="1"/>
    <cellStyle name="Followed Hyperlink" xfId="18268" builtinId="9" hidden="1"/>
    <cellStyle name="Followed Hyperlink" xfId="18269" builtinId="9" hidden="1"/>
    <cellStyle name="Followed Hyperlink" xfId="18270" builtinId="9" hidden="1"/>
    <cellStyle name="Followed Hyperlink" xfId="18271" builtinId="9" hidden="1"/>
    <cellStyle name="Followed Hyperlink" xfId="18272" builtinId="9" hidden="1"/>
    <cellStyle name="Followed Hyperlink" xfId="18273"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9" builtinId="9" hidden="1"/>
    <cellStyle name="Followed Hyperlink" xfId="18311" builtinId="9" hidden="1"/>
    <cellStyle name="Followed Hyperlink" xfId="18313" builtinId="9" hidden="1"/>
    <cellStyle name="Followed Hyperlink" xfId="18315" builtinId="9" hidden="1"/>
    <cellStyle name="Followed Hyperlink" xfId="18317" builtinId="9" hidden="1"/>
    <cellStyle name="Followed Hyperlink" xfId="18319" builtinId="9" hidden="1"/>
    <cellStyle name="Followed Hyperlink" xfId="18321" builtinId="9" hidden="1"/>
    <cellStyle name="Followed Hyperlink" xfId="18323" builtinId="9" hidden="1"/>
    <cellStyle name="Followed Hyperlink" xfId="18325" builtinId="9" hidden="1"/>
    <cellStyle name="Followed Hyperlink" xfId="18327" builtinId="9" hidden="1"/>
    <cellStyle name="Followed Hyperlink" xfId="18329" builtinId="9" hidden="1"/>
    <cellStyle name="Followed Hyperlink" xfId="18331" builtinId="9" hidden="1"/>
    <cellStyle name="Followed Hyperlink" xfId="18333" builtinId="9" hidden="1"/>
    <cellStyle name="Followed Hyperlink" xfId="18335" builtinId="9" hidden="1"/>
    <cellStyle name="Followed Hyperlink" xfId="18337" builtinId="9" hidden="1"/>
    <cellStyle name="Followed Hyperlink" xfId="18339" builtinId="9" hidden="1"/>
    <cellStyle name="Followed Hyperlink" xfId="18341" builtinId="9" hidden="1"/>
    <cellStyle name="Followed Hyperlink" xfId="18343" builtinId="9" hidden="1"/>
    <cellStyle name="Followed Hyperlink" xfId="18345" builtinId="9" hidden="1"/>
    <cellStyle name="Followed Hyperlink" xfId="18347" builtinId="9" hidden="1"/>
    <cellStyle name="Followed Hyperlink" xfId="18349" builtinId="9" hidden="1"/>
    <cellStyle name="Followed Hyperlink" xfId="18351" builtinId="9" hidden="1"/>
    <cellStyle name="Followed Hyperlink" xfId="18353" builtinId="9" hidden="1"/>
    <cellStyle name="Followed Hyperlink" xfId="18355" builtinId="9" hidden="1"/>
    <cellStyle name="Followed Hyperlink" xfId="18357" builtinId="9" hidden="1"/>
    <cellStyle name="Followed Hyperlink" xfId="18359" builtinId="9" hidden="1"/>
    <cellStyle name="Followed Hyperlink" xfId="18361" builtinId="9" hidden="1"/>
    <cellStyle name="Followed Hyperlink" xfId="18363" builtinId="9" hidden="1"/>
    <cellStyle name="Followed Hyperlink" xfId="18365" builtinId="9" hidden="1"/>
    <cellStyle name="Followed Hyperlink" xfId="18367" builtinId="9" hidden="1"/>
    <cellStyle name="Followed Hyperlink" xfId="18369" builtinId="9" hidden="1"/>
    <cellStyle name="Followed Hyperlink" xfId="18371" builtinId="9" hidden="1"/>
    <cellStyle name="Followed Hyperlink" xfId="18373" builtinId="9" hidden="1"/>
    <cellStyle name="Followed Hyperlink" xfId="18375" builtinId="9" hidden="1"/>
    <cellStyle name="Followed Hyperlink" xfId="18377" builtinId="9" hidden="1"/>
    <cellStyle name="Followed Hyperlink" xfId="18379" builtinId="9" hidden="1"/>
    <cellStyle name="Followed Hyperlink" xfId="18381" builtinId="9" hidden="1"/>
    <cellStyle name="Followed Hyperlink" xfId="18383" builtinId="9" hidden="1"/>
    <cellStyle name="Followed Hyperlink" xfId="18385" builtinId="9" hidden="1"/>
    <cellStyle name="Followed Hyperlink" xfId="18387" builtinId="9" hidden="1"/>
    <cellStyle name="Followed Hyperlink" xfId="18389" builtinId="9" hidden="1"/>
    <cellStyle name="Followed Hyperlink" xfId="18391" builtinId="9" hidden="1"/>
    <cellStyle name="Followed Hyperlink" xfId="18393" builtinId="9" hidden="1"/>
    <cellStyle name="Followed Hyperlink" xfId="18395" builtinId="9" hidden="1"/>
    <cellStyle name="Followed Hyperlink" xfId="18397" builtinId="9" hidden="1"/>
    <cellStyle name="Followed Hyperlink" xfId="18399" builtinId="9" hidden="1"/>
    <cellStyle name="Followed Hyperlink" xfId="18401" builtinId="9" hidden="1"/>
    <cellStyle name="Followed Hyperlink" xfId="18403" builtinId="9" hidden="1"/>
    <cellStyle name="Followed Hyperlink" xfId="18405" builtinId="9" hidden="1"/>
    <cellStyle name="Followed Hyperlink" xfId="18407" builtinId="9" hidden="1"/>
    <cellStyle name="Followed Hyperlink" xfId="18409" builtinId="9" hidden="1"/>
    <cellStyle name="Followed Hyperlink" xfId="18411" builtinId="9" hidden="1"/>
    <cellStyle name="Followed Hyperlink" xfId="18413" builtinId="9" hidden="1"/>
    <cellStyle name="Followed Hyperlink" xfId="18415" builtinId="9" hidden="1"/>
    <cellStyle name="Followed Hyperlink" xfId="18417" builtinId="9" hidden="1"/>
    <cellStyle name="Followed Hyperlink" xfId="18419" builtinId="9" hidden="1"/>
    <cellStyle name="Followed Hyperlink" xfId="18421" builtinId="9" hidden="1"/>
    <cellStyle name="Followed Hyperlink" xfId="18423" builtinId="9" hidden="1"/>
    <cellStyle name="Followed Hyperlink" xfId="18425" builtinId="9" hidden="1"/>
    <cellStyle name="Followed Hyperlink" xfId="18427" builtinId="9" hidden="1"/>
    <cellStyle name="Followed Hyperlink" xfId="18429" builtinId="9" hidden="1"/>
    <cellStyle name="Followed Hyperlink" xfId="18431" builtinId="9" hidden="1"/>
    <cellStyle name="Followed Hyperlink" xfId="18433" builtinId="9" hidden="1"/>
    <cellStyle name="Followed Hyperlink" xfId="18435" builtinId="9" hidden="1"/>
    <cellStyle name="Followed Hyperlink" xfId="18437" builtinId="9" hidden="1"/>
    <cellStyle name="Followed Hyperlink" xfId="18439" builtinId="9" hidden="1"/>
    <cellStyle name="Followed Hyperlink" xfId="18441" builtinId="9" hidden="1"/>
    <cellStyle name="Followed Hyperlink" xfId="18443" builtinId="9" hidden="1"/>
    <cellStyle name="Followed Hyperlink" xfId="18445" builtinId="9" hidden="1"/>
    <cellStyle name="Followed Hyperlink" xfId="18448" builtinId="9" hidden="1"/>
    <cellStyle name="Followed Hyperlink" xfId="18449" builtinId="9" hidden="1"/>
    <cellStyle name="Followed Hyperlink" xfId="18450" builtinId="9" hidden="1"/>
    <cellStyle name="Followed Hyperlink" xfId="18451" builtinId="9" hidden="1"/>
    <cellStyle name="Followed Hyperlink" xfId="18452" builtinId="9" hidden="1"/>
    <cellStyle name="Followed Hyperlink" xfId="18453" builtinId="9" hidden="1"/>
    <cellStyle name="Followed Hyperlink" xfId="18454" builtinId="9" hidden="1"/>
    <cellStyle name="Followed Hyperlink" xfId="18455" builtinId="9" hidden="1"/>
    <cellStyle name="Followed Hyperlink" xfId="18456" builtinId="9" hidden="1"/>
    <cellStyle name="Followed Hyperlink" xfId="18457" builtinId="9" hidden="1"/>
    <cellStyle name="Followed Hyperlink" xfId="18458" builtinId="9" hidden="1"/>
    <cellStyle name="Followed Hyperlink" xfId="18459" builtinId="9" hidden="1"/>
    <cellStyle name="Followed Hyperlink" xfId="18460" builtinId="9" hidden="1"/>
    <cellStyle name="Followed Hyperlink" xfId="18461" builtinId="9" hidden="1"/>
    <cellStyle name="Followed Hyperlink" xfId="18462" builtinId="9" hidden="1"/>
    <cellStyle name="Followed Hyperlink" xfId="18463" builtinId="9" hidden="1"/>
    <cellStyle name="Followed Hyperlink" xfId="18464" builtinId="9" hidden="1"/>
    <cellStyle name="Followed Hyperlink" xfId="18465" builtinId="9" hidden="1"/>
    <cellStyle name="Followed Hyperlink" xfId="18466" builtinId="9" hidden="1"/>
    <cellStyle name="Followed Hyperlink" xfId="18467" builtinId="9" hidden="1"/>
    <cellStyle name="Followed Hyperlink" xfId="18468" builtinId="9" hidden="1"/>
    <cellStyle name="Followed Hyperlink" xfId="18469" builtinId="9" hidden="1"/>
    <cellStyle name="Followed Hyperlink" xfId="18470" builtinId="9" hidden="1"/>
    <cellStyle name="Followed Hyperlink" xfId="18471" builtinId="9" hidden="1"/>
    <cellStyle name="Followed Hyperlink" xfId="18472" builtinId="9" hidden="1"/>
    <cellStyle name="Followed Hyperlink" xfId="18473" builtinId="9" hidden="1"/>
    <cellStyle name="Followed Hyperlink" xfId="18474" builtinId="9" hidden="1"/>
    <cellStyle name="Followed Hyperlink" xfId="18475" builtinId="9" hidden="1"/>
    <cellStyle name="Followed Hyperlink" xfId="18476" builtinId="9" hidden="1"/>
    <cellStyle name="Followed Hyperlink" xfId="18477" builtinId="9" hidden="1"/>
    <cellStyle name="Followed Hyperlink" xfId="18478" builtinId="9" hidden="1"/>
    <cellStyle name="Followed Hyperlink" xfId="18479" builtinId="9" hidden="1"/>
    <cellStyle name="Followed Hyperlink" xfId="18480" builtinId="9" hidden="1"/>
    <cellStyle name="Followed Hyperlink" xfId="18481" builtinId="9" hidden="1"/>
    <cellStyle name="Followed Hyperlink" xfId="18482" builtinId="9" hidden="1"/>
    <cellStyle name="Followed Hyperlink" xfId="18483"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9" builtinId="9" hidden="1"/>
    <cellStyle name="Followed Hyperlink" xfId="18521" builtinId="9" hidden="1"/>
    <cellStyle name="Followed Hyperlink" xfId="18523" builtinId="9" hidden="1"/>
    <cellStyle name="Followed Hyperlink" xfId="18525" builtinId="9" hidden="1"/>
    <cellStyle name="Followed Hyperlink" xfId="18527" builtinId="9" hidden="1"/>
    <cellStyle name="Followed Hyperlink" xfId="18529" builtinId="9" hidden="1"/>
    <cellStyle name="Followed Hyperlink" xfId="18531" builtinId="9" hidden="1"/>
    <cellStyle name="Followed Hyperlink" xfId="18533" builtinId="9" hidden="1"/>
    <cellStyle name="Followed Hyperlink" xfId="18535" builtinId="9" hidden="1"/>
    <cellStyle name="Followed Hyperlink" xfId="18537" builtinId="9" hidden="1"/>
    <cellStyle name="Followed Hyperlink" xfId="18539" builtinId="9" hidden="1"/>
    <cellStyle name="Followed Hyperlink" xfId="18541" builtinId="9" hidden="1"/>
    <cellStyle name="Followed Hyperlink" xfId="18543" builtinId="9" hidden="1"/>
    <cellStyle name="Followed Hyperlink" xfId="18545" builtinId="9" hidden="1"/>
    <cellStyle name="Followed Hyperlink" xfId="18547" builtinId="9" hidden="1"/>
    <cellStyle name="Followed Hyperlink" xfId="18549" builtinId="9" hidden="1"/>
    <cellStyle name="Followed Hyperlink" xfId="18551" builtinId="9" hidden="1"/>
    <cellStyle name="Followed Hyperlink" xfId="18553"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4" builtinId="9" hidden="1"/>
    <cellStyle name="Followed Hyperlink" xfId="18655" builtinId="9" hidden="1"/>
    <cellStyle name="Followed Hyperlink" xfId="18656" builtinId="9" hidden="1"/>
    <cellStyle name="Followed Hyperlink" xfId="18657" builtinId="9" hidden="1"/>
    <cellStyle name="Followed Hyperlink" xfId="18658" builtinId="9" hidden="1"/>
    <cellStyle name="Followed Hyperlink" xfId="18659" builtinId="9" hidden="1"/>
    <cellStyle name="Followed Hyperlink" xfId="18660" builtinId="9" hidden="1"/>
    <cellStyle name="Followed Hyperlink" xfId="18661" builtinId="9" hidden="1"/>
    <cellStyle name="Followed Hyperlink" xfId="18662" builtinId="9" hidden="1"/>
    <cellStyle name="Followed Hyperlink" xfId="18663" builtinId="9" hidden="1"/>
    <cellStyle name="Followed Hyperlink" xfId="18664" builtinId="9" hidden="1"/>
    <cellStyle name="Followed Hyperlink" xfId="18665" builtinId="9" hidden="1"/>
    <cellStyle name="Followed Hyperlink" xfId="18666" builtinId="9" hidden="1"/>
    <cellStyle name="Followed Hyperlink" xfId="18667" builtinId="9" hidden="1"/>
    <cellStyle name="Followed Hyperlink" xfId="18668" builtinId="9" hidden="1"/>
    <cellStyle name="Followed Hyperlink" xfId="18669" builtinId="9" hidden="1"/>
    <cellStyle name="Followed Hyperlink" xfId="18670" builtinId="9" hidden="1"/>
    <cellStyle name="Followed Hyperlink" xfId="18671" builtinId="9" hidden="1"/>
    <cellStyle name="Followed Hyperlink" xfId="18672" builtinId="9" hidden="1"/>
    <cellStyle name="Followed Hyperlink" xfId="18673" builtinId="9" hidden="1"/>
    <cellStyle name="Followed Hyperlink" xfId="18674" builtinId="9" hidden="1"/>
    <cellStyle name="Followed Hyperlink" xfId="18675" builtinId="9" hidden="1"/>
    <cellStyle name="Followed Hyperlink" xfId="18676" builtinId="9" hidden="1"/>
    <cellStyle name="Followed Hyperlink" xfId="18677" builtinId="9" hidden="1"/>
    <cellStyle name="Followed Hyperlink" xfId="18678" builtinId="9" hidden="1"/>
    <cellStyle name="Followed Hyperlink" xfId="18679" builtinId="9" hidden="1"/>
    <cellStyle name="Followed Hyperlink" xfId="18680" builtinId="9" hidden="1"/>
    <cellStyle name="Followed Hyperlink" xfId="18681" builtinId="9" hidden="1"/>
    <cellStyle name="Followed Hyperlink" xfId="18682" builtinId="9" hidden="1"/>
    <cellStyle name="Followed Hyperlink" xfId="18683" builtinId="9" hidden="1"/>
    <cellStyle name="Followed Hyperlink" xfId="18684" builtinId="9" hidden="1"/>
    <cellStyle name="Followed Hyperlink" xfId="18685" builtinId="9" hidden="1"/>
    <cellStyle name="Followed Hyperlink" xfId="18686" builtinId="9" hidden="1"/>
    <cellStyle name="Followed Hyperlink" xfId="18687" builtinId="9" hidden="1"/>
    <cellStyle name="Followed Hyperlink" xfId="18688"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1" builtinId="9" hidden="1"/>
    <cellStyle name="Followed Hyperlink" xfId="18883" builtinId="9" hidden="1"/>
    <cellStyle name="Followed Hyperlink" xfId="18885" builtinId="9" hidden="1"/>
    <cellStyle name="Followed Hyperlink" xfId="18887" builtinId="9" hidden="1"/>
    <cellStyle name="Followed Hyperlink" xfId="18889" builtinId="9" hidden="1"/>
    <cellStyle name="Followed Hyperlink" xfId="18891" builtinId="9" hidden="1"/>
    <cellStyle name="Followed Hyperlink" xfId="18893" builtinId="9" hidden="1"/>
    <cellStyle name="Followed Hyperlink" xfId="18895" builtinId="9" hidden="1"/>
    <cellStyle name="Followed Hyperlink" xfId="18897" builtinId="9" hidden="1"/>
    <cellStyle name="Followed Hyperlink" xfId="18899" builtinId="9" hidden="1"/>
    <cellStyle name="Followed Hyperlink" xfId="18901" builtinId="9" hidden="1"/>
    <cellStyle name="Followed Hyperlink" xfId="18903" builtinId="9" hidden="1"/>
    <cellStyle name="Followed Hyperlink" xfId="18905" builtinId="9" hidden="1"/>
    <cellStyle name="Followed Hyperlink" xfId="18907" builtinId="9" hidden="1"/>
    <cellStyle name="Followed Hyperlink" xfId="18909" builtinId="9" hidden="1"/>
    <cellStyle name="Followed Hyperlink" xfId="18911" builtinId="9" hidden="1"/>
    <cellStyle name="Followed Hyperlink" xfId="18913" builtinId="9" hidden="1"/>
    <cellStyle name="Followed Hyperlink" xfId="18915" builtinId="9" hidden="1"/>
    <cellStyle name="Followed Hyperlink" xfId="18917" builtinId="9" hidden="1"/>
    <cellStyle name="Followed Hyperlink" xfId="18919" builtinId="9" hidden="1"/>
    <cellStyle name="Followed Hyperlink" xfId="18921" builtinId="9" hidden="1"/>
    <cellStyle name="Followed Hyperlink" xfId="18923" builtinId="9" hidden="1"/>
    <cellStyle name="Followed Hyperlink" xfId="18925" builtinId="9" hidden="1"/>
    <cellStyle name="Followed Hyperlink" xfId="18927" builtinId="9" hidden="1"/>
    <cellStyle name="Followed Hyperlink" xfId="18929" builtinId="9" hidden="1"/>
    <cellStyle name="Followed Hyperlink" xfId="18931" builtinId="9" hidden="1"/>
    <cellStyle name="Followed Hyperlink" xfId="18933" builtinId="9" hidden="1"/>
    <cellStyle name="Followed Hyperlink" xfId="18935" builtinId="9" hidden="1"/>
    <cellStyle name="Followed Hyperlink" xfId="18937" builtinId="9" hidden="1"/>
    <cellStyle name="Followed Hyperlink" xfId="18939" builtinId="9" hidden="1"/>
    <cellStyle name="Followed Hyperlink" xfId="18941" builtinId="9" hidden="1"/>
    <cellStyle name="Followed Hyperlink" xfId="18943" builtinId="9" hidden="1"/>
    <cellStyle name="Followed Hyperlink" xfId="18945" builtinId="9" hidden="1"/>
    <cellStyle name="Followed Hyperlink" xfId="18947" builtinId="9" hidden="1"/>
    <cellStyle name="Followed Hyperlink" xfId="18949" builtinId="9" hidden="1"/>
    <cellStyle name="Followed Hyperlink" xfId="18951" builtinId="9" hidden="1"/>
    <cellStyle name="Followed Hyperlink" xfId="18953" builtinId="9" hidden="1"/>
    <cellStyle name="Followed Hyperlink" xfId="18955" builtinId="9" hidden="1"/>
    <cellStyle name="Followed Hyperlink" xfId="18957" builtinId="9" hidden="1"/>
    <cellStyle name="Followed Hyperlink" xfId="18959" builtinId="9" hidden="1"/>
    <cellStyle name="Followed Hyperlink" xfId="18961" builtinId="9" hidden="1"/>
    <cellStyle name="Followed Hyperlink" xfId="18963" builtinId="9" hidden="1"/>
    <cellStyle name="Followed Hyperlink" xfId="18965" builtinId="9" hidden="1"/>
    <cellStyle name="Followed Hyperlink" xfId="18967" builtinId="9" hidden="1"/>
    <cellStyle name="Followed Hyperlink" xfId="18969" builtinId="9" hidden="1"/>
    <cellStyle name="Followed Hyperlink" xfId="18971" builtinId="9" hidden="1"/>
    <cellStyle name="Followed Hyperlink" xfId="18973" builtinId="9" hidden="1"/>
    <cellStyle name="Followed Hyperlink" xfId="18975" builtinId="9" hidden="1"/>
    <cellStyle name="Followed Hyperlink" xfId="18977" builtinId="9" hidden="1"/>
    <cellStyle name="Followed Hyperlink" xfId="18979" builtinId="9" hidden="1"/>
    <cellStyle name="Followed Hyperlink" xfId="18981" builtinId="9" hidden="1"/>
    <cellStyle name="Followed Hyperlink" xfId="18983" builtinId="9" hidden="1"/>
    <cellStyle name="Followed Hyperlink" xfId="18985" builtinId="9" hidden="1"/>
    <cellStyle name="Followed Hyperlink" xfId="18987" builtinId="9" hidden="1"/>
    <cellStyle name="Followed Hyperlink" xfId="18989" builtinId="9" hidden="1"/>
    <cellStyle name="Followed Hyperlink" xfId="18991" builtinId="9" hidden="1"/>
    <cellStyle name="Followed Hyperlink" xfId="18993" builtinId="9" hidden="1"/>
    <cellStyle name="Followed Hyperlink" xfId="18995" builtinId="9" hidden="1"/>
    <cellStyle name="Followed Hyperlink" xfId="18997" builtinId="9" hidden="1"/>
    <cellStyle name="Followed Hyperlink" xfId="18999" builtinId="9" hidden="1"/>
    <cellStyle name="Followed Hyperlink" xfId="19001" builtinId="9" hidden="1"/>
    <cellStyle name="Followed Hyperlink" xfId="19003" builtinId="9" hidden="1"/>
    <cellStyle name="Followed Hyperlink" xfId="19004" builtinId="9" hidden="1"/>
    <cellStyle name="Followed Hyperlink" xfId="19005" builtinId="9" hidden="1"/>
    <cellStyle name="Followed Hyperlink" xfId="19006" builtinId="9" hidden="1"/>
    <cellStyle name="Followed Hyperlink" xfId="19007" builtinId="9" hidden="1"/>
    <cellStyle name="Followed Hyperlink" xfId="19008" builtinId="9" hidden="1"/>
    <cellStyle name="Followed Hyperlink" xfId="19009" builtinId="9" hidden="1"/>
    <cellStyle name="Followed Hyperlink" xfId="19010" builtinId="9" hidden="1"/>
    <cellStyle name="Followed Hyperlink" xfId="19011" builtinId="9" hidden="1"/>
    <cellStyle name="Followed Hyperlink" xfId="19012" builtinId="9" hidden="1"/>
    <cellStyle name="Followed Hyperlink" xfId="19013" builtinId="9" hidden="1"/>
    <cellStyle name="Followed Hyperlink" xfId="19014" builtinId="9" hidden="1"/>
    <cellStyle name="Followed Hyperlink" xfId="19015" builtinId="9" hidden="1"/>
    <cellStyle name="Followed Hyperlink" xfId="19016" builtinId="9" hidden="1"/>
    <cellStyle name="Followed Hyperlink" xfId="19017" builtinId="9" hidden="1"/>
    <cellStyle name="Followed Hyperlink" xfId="19018" builtinId="9" hidden="1"/>
    <cellStyle name="Followed Hyperlink" xfId="19019" builtinId="9" hidden="1"/>
    <cellStyle name="Followed Hyperlink" xfId="19020" builtinId="9" hidden="1"/>
    <cellStyle name="Followed Hyperlink" xfId="19021" builtinId="9" hidden="1"/>
    <cellStyle name="Followed Hyperlink" xfId="19022" builtinId="9" hidden="1"/>
    <cellStyle name="Followed Hyperlink" xfId="19023" builtinId="9" hidden="1"/>
    <cellStyle name="Followed Hyperlink" xfId="19024" builtinId="9" hidden="1"/>
    <cellStyle name="Followed Hyperlink" xfId="19025" builtinId="9" hidden="1"/>
    <cellStyle name="Followed Hyperlink" xfId="19026" builtinId="9" hidden="1"/>
    <cellStyle name="Followed Hyperlink" xfId="19027" builtinId="9" hidden="1"/>
    <cellStyle name="Followed Hyperlink" xfId="19028" builtinId="9" hidden="1"/>
    <cellStyle name="Followed Hyperlink" xfId="19029" builtinId="9" hidden="1"/>
    <cellStyle name="Followed Hyperlink" xfId="19030" builtinId="9" hidden="1"/>
    <cellStyle name="Followed Hyperlink" xfId="19031" builtinId="9" hidden="1"/>
    <cellStyle name="Followed Hyperlink" xfId="19032" builtinId="9" hidden="1"/>
    <cellStyle name="Followed Hyperlink" xfId="19033" builtinId="9" hidden="1"/>
    <cellStyle name="Followed Hyperlink" xfId="19034" builtinId="9" hidden="1"/>
    <cellStyle name="Followed Hyperlink" xfId="19035" builtinId="9" hidden="1"/>
    <cellStyle name="Followed Hyperlink" xfId="19036" builtinId="9" hidden="1"/>
    <cellStyle name="Followed Hyperlink" xfId="19037" builtinId="9" hidden="1"/>
    <cellStyle name="Followed Hyperlink" xfId="19038" builtinId="9" hidden="1"/>
    <cellStyle name="Followed Hyperlink" xfId="19039" builtinId="9" hidden="1"/>
    <cellStyle name="Followed Hyperlink" xfId="19040" builtinId="9" hidden="1"/>
    <cellStyle name="Followed Hyperlink" xfId="19041" builtinId="9" hidden="1"/>
    <cellStyle name="Followed Hyperlink" xfId="19042" builtinId="9" hidden="1"/>
    <cellStyle name="Followed Hyperlink" xfId="19043" builtinId="9" hidden="1"/>
    <cellStyle name="Followed Hyperlink" xfId="19044" builtinId="9" hidden="1"/>
    <cellStyle name="Followed Hyperlink" xfId="19045" builtinId="9" hidden="1"/>
    <cellStyle name="Followed Hyperlink" xfId="19046" builtinId="9" hidden="1"/>
    <cellStyle name="Followed Hyperlink" xfId="19047" builtinId="9" hidden="1"/>
    <cellStyle name="Followed Hyperlink" xfId="19048" builtinId="9" hidden="1"/>
    <cellStyle name="Followed Hyperlink" xfId="19049" builtinId="9" hidden="1"/>
    <cellStyle name="Followed Hyperlink" xfId="19050" builtinId="9" hidden="1"/>
    <cellStyle name="Followed Hyperlink" xfId="19051" builtinId="9" hidden="1"/>
    <cellStyle name="Followed Hyperlink" xfId="19052" builtinId="9" hidden="1"/>
    <cellStyle name="Followed Hyperlink" xfId="19053" builtinId="9" hidden="1"/>
    <cellStyle name="Followed Hyperlink" xfId="19054" builtinId="9" hidden="1"/>
    <cellStyle name="Followed Hyperlink" xfId="19055" builtinId="9" hidden="1"/>
    <cellStyle name="Followed Hyperlink" xfId="19056" builtinId="9" hidden="1"/>
    <cellStyle name="Followed Hyperlink" xfId="19057" builtinId="9" hidden="1"/>
    <cellStyle name="Followed Hyperlink" xfId="19058" builtinId="9" hidden="1"/>
    <cellStyle name="Followed Hyperlink" xfId="19059" builtinId="9" hidden="1"/>
    <cellStyle name="Followed Hyperlink" xfId="19060" builtinId="9" hidden="1"/>
    <cellStyle name="Followed Hyperlink" xfId="19061" builtinId="9" hidden="1"/>
    <cellStyle name="Followed Hyperlink" xfId="19062" builtinId="9" hidden="1"/>
    <cellStyle name="Followed Hyperlink" xfId="19063" builtinId="9" hidden="1"/>
    <cellStyle name="Followed Hyperlink" xfId="19064" builtinId="9" hidden="1"/>
    <cellStyle name="Followed Hyperlink" xfId="19065" builtinId="9" hidden="1"/>
    <cellStyle name="Followed Hyperlink" xfId="19066" builtinId="9" hidden="1"/>
    <cellStyle name="Followed Hyperlink" xfId="19067" builtinId="9" hidden="1"/>
    <cellStyle name="Followed Hyperlink" xfId="19068" builtinId="9" hidden="1"/>
    <cellStyle name="Followed Hyperlink" xfId="19069" builtinId="9" hidden="1"/>
    <cellStyle name="Followed Hyperlink" xfId="19070" builtinId="9" hidden="1"/>
    <cellStyle name="Followed Hyperlink" xfId="19071" builtinId="9" hidden="1"/>
    <cellStyle name="Followed Hyperlink" xfId="19073" builtinId="9" hidden="1"/>
    <cellStyle name="Followed Hyperlink" xfId="19075" builtinId="9" hidden="1"/>
    <cellStyle name="Followed Hyperlink" xfId="19077" builtinId="9" hidden="1"/>
    <cellStyle name="Followed Hyperlink" xfId="19079" builtinId="9" hidden="1"/>
    <cellStyle name="Followed Hyperlink" xfId="19081" builtinId="9" hidden="1"/>
    <cellStyle name="Followed Hyperlink" xfId="19083" builtinId="9" hidden="1"/>
    <cellStyle name="Followed Hyperlink" xfId="19085" builtinId="9" hidden="1"/>
    <cellStyle name="Followed Hyperlink" xfId="19087" builtinId="9" hidden="1"/>
    <cellStyle name="Followed Hyperlink" xfId="19089" builtinId="9" hidden="1"/>
    <cellStyle name="Followed Hyperlink" xfId="19091" builtinId="9" hidden="1"/>
    <cellStyle name="Followed Hyperlink" xfId="19093" builtinId="9" hidden="1"/>
    <cellStyle name="Followed Hyperlink" xfId="19095" builtinId="9" hidden="1"/>
    <cellStyle name="Followed Hyperlink" xfId="19097" builtinId="9" hidden="1"/>
    <cellStyle name="Followed Hyperlink" xfId="19099" builtinId="9" hidden="1"/>
    <cellStyle name="Followed Hyperlink" xfId="19101" builtinId="9" hidden="1"/>
    <cellStyle name="Followed Hyperlink" xfId="19103" builtinId="9" hidden="1"/>
    <cellStyle name="Followed Hyperlink" xfId="19105" builtinId="9" hidden="1"/>
    <cellStyle name="Followed Hyperlink" xfId="19107" builtinId="9" hidden="1"/>
    <cellStyle name="Followed Hyperlink" xfId="19109" builtinId="9" hidden="1"/>
    <cellStyle name="Followed Hyperlink" xfId="19111" builtinId="9" hidden="1"/>
    <cellStyle name="Followed Hyperlink" xfId="19113" builtinId="9" hidden="1"/>
    <cellStyle name="Followed Hyperlink" xfId="19115" builtinId="9" hidden="1"/>
    <cellStyle name="Followed Hyperlink" xfId="19117" builtinId="9" hidden="1"/>
    <cellStyle name="Followed Hyperlink" xfId="19119" builtinId="9" hidden="1"/>
    <cellStyle name="Followed Hyperlink" xfId="19121" builtinId="9" hidden="1"/>
    <cellStyle name="Followed Hyperlink" xfId="19123" builtinId="9" hidden="1"/>
    <cellStyle name="Followed Hyperlink" xfId="19125" builtinId="9" hidden="1"/>
    <cellStyle name="Followed Hyperlink" xfId="19127" builtinId="9" hidden="1"/>
    <cellStyle name="Followed Hyperlink" xfId="19129" builtinId="9" hidden="1"/>
    <cellStyle name="Followed Hyperlink" xfId="19131" builtinId="9" hidden="1"/>
    <cellStyle name="Followed Hyperlink" xfId="19133" builtinId="9" hidden="1"/>
    <cellStyle name="Followed Hyperlink" xfId="19135" builtinId="9" hidden="1"/>
    <cellStyle name="Followed Hyperlink" xfId="19137" builtinId="9" hidden="1"/>
    <cellStyle name="Followed Hyperlink" xfId="19139" builtinId="9" hidden="1"/>
    <cellStyle name="Followed Hyperlink" xfId="19141" builtinId="9" hidden="1"/>
    <cellStyle name="Followed Hyperlink" xfId="19143" builtinId="9" hidden="1"/>
    <cellStyle name="Followed Hyperlink" xfId="19145" builtinId="9" hidden="1"/>
    <cellStyle name="Followed Hyperlink" xfId="19147" builtinId="9" hidden="1"/>
    <cellStyle name="Followed Hyperlink" xfId="19149" builtinId="9" hidden="1"/>
    <cellStyle name="Followed Hyperlink" xfId="19151" builtinId="9" hidden="1"/>
    <cellStyle name="Followed Hyperlink" xfId="19153" builtinId="9" hidden="1"/>
    <cellStyle name="Followed Hyperlink" xfId="19155" builtinId="9" hidden="1"/>
    <cellStyle name="Followed Hyperlink" xfId="19157" builtinId="9" hidden="1"/>
    <cellStyle name="Followed Hyperlink" xfId="19159" builtinId="9" hidden="1"/>
    <cellStyle name="Followed Hyperlink" xfId="19161" builtinId="9" hidden="1"/>
    <cellStyle name="Followed Hyperlink" xfId="19163" builtinId="9" hidden="1"/>
    <cellStyle name="Followed Hyperlink" xfId="19165" builtinId="9" hidden="1"/>
    <cellStyle name="Followed Hyperlink" xfId="19167" builtinId="9" hidden="1"/>
    <cellStyle name="Followed Hyperlink" xfId="19169" builtinId="9" hidden="1"/>
    <cellStyle name="Followed Hyperlink" xfId="19171" builtinId="9" hidden="1"/>
    <cellStyle name="Followed Hyperlink" xfId="19173" builtinId="9" hidden="1"/>
    <cellStyle name="Followed Hyperlink" xfId="19175" builtinId="9" hidden="1"/>
    <cellStyle name="Followed Hyperlink" xfId="19177" builtinId="9" hidden="1"/>
    <cellStyle name="Followed Hyperlink" xfId="19179" builtinId="9" hidden="1"/>
    <cellStyle name="Followed Hyperlink" xfId="19181" builtinId="9" hidden="1"/>
    <cellStyle name="Followed Hyperlink" xfId="19183" builtinId="9" hidden="1"/>
    <cellStyle name="Followed Hyperlink" xfId="19185" builtinId="9" hidden="1"/>
    <cellStyle name="Followed Hyperlink" xfId="19187" builtinId="9" hidden="1"/>
    <cellStyle name="Followed Hyperlink" xfId="19189" builtinId="9" hidden="1"/>
    <cellStyle name="Followed Hyperlink" xfId="19191" builtinId="9" hidden="1"/>
    <cellStyle name="Followed Hyperlink" xfId="19193" builtinId="9" hidden="1"/>
    <cellStyle name="Followed Hyperlink" xfId="19195" builtinId="9" hidden="1"/>
    <cellStyle name="Followed Hyperlink" xfId="19197" builtinId="9" hidden="1"/>
    <cellStyle name="Followed Hyperlink" xfId="19199" builtinId="9" hidden="1"/>
    <cellStyle name="Followed Hyperlink" xfId="19201" builtinId="9" hidden="1"/>
    <cellStyle name="Followed Hyperlink" xfId="19203" builtinId="9" hidden="1"/>
    <cellStyle name="Followed Hyperlink" xfId="19205" builtinId="9" hidden="1"/>
    <cellStyle name="Followed Hyperlink" xfId="19207" builtinId="9" hidden="1"/>
    <cellStyle name="Followed Hyperlink" xfId="19209" builtinId="9" hidden="1"/>
    <cellStyle name="Followed Hyperlink" xfId="19213" builtinId="9" hidden="1"/>
    <cellStyle name="Followed Hyperlink" xfId="19214" builtinId="9" hidden="1"/>
    <cellStyle name="Followed Hyperlink" xfId="19215" builtinId="9" hidden="1"/>
    <cellStyle name="Followed Hyperlink" xfId="19216" builtinId="9" hidden="1"/>
    <cellStyle name="Followed Hyperlink" xfId="19217" builtinId="9" hidden="1"/>
    <cellStyle name="Followed Hyperlink" xfId="19218" builtinId="9" hidden="1"/>
    <cellStyle name="Followed Hyperlink" xfId="19219" builtinId="9" hidden="1"/>
    <cellStyle name="Followed Hyperlink" xfId="19220" builtinId="9" hidden="1"/>
    <cellStyle name="Followed Hyperlink" xfId="19221" builtinId="9" hidden="1"/>
    <cellStyle name="Followed Hyperlink" xfId="19222" builtinId="9" hidden="1"/>
    <cellStyle name="Followed Hyperlink" xfId="19223" builtinId="9" hidden="1"/>
    <cellStyle name="Followed Hyperlink" xfId="19224" builtinId="9" hidden="1"/>
    <cellStyle name="Followed Hyperlink" xfId="19225" builtinId="9" hidden="1"/>
    <cellStyle name="Followed Hyperlink" xfId="19226" builtinId="9" hidden="1"/>
    <cellStyle name="Followed Hyperlink" xfId="19227" builtinId="9" hidden="1"/>
    <cellStyle name="Followed Hyperlink" xfId="19228" builtinId="9" hidden="1"/>
    <cellStyle name="Followed Hyperlink" xfId="19229" builtinId="9" hidden="1"/>
    <cellStyle name="Followed Hyperlink" xfId="19230" builtinId="9" hidden="1"/>
    <cellStyle name="Followed Hyperlink" xfId="19231" builtinId="9" hidden="1"/>
    <cellStyle name="Followed Hyperlink" xfId="19232" builtinId="9" hidden="1"/>
    <cellStyle name="Followed Hyperlink" xfId="19233" builtinId="9" hidden="1"/>
    <cellStyle name="Followed Hyperlink" xfId="19234" builtinId="9" hidden="1"/>
    <cellStyle name="Followed Hyperlink" xfId="19235" builtinId="9" hidden="1"/>
    <cellStyle name="Followed Hyperlink" xfId="19236" builtinId="9" hidden="1"/>
    <cellStyle name="Followed Hyperlink" xfId="19237" builtinId="9" hidden="1"/>
    <cellStyle name="Followed Hyperlink" xfId="19238" builtinId="9" hidden="1"/>
    <cellStyle name="Followed Hyperlink" xfId="19239" builtinId="9" hidden="1"/>
    <cellStyle name="Followed Hyperlink" xfId="19240" builtinId="9" hidden="1"/>
    <cellStyle name="Followed Hyperlink" xfId="19241" builtinId="9" hidden="1"/>
    <cellStyle name="Followed Hyperlink" xfId="19242" builtinId="9" hidden="1"/>
    <cellStyle name="Followed Hyperlink" xfId="19243" builtinId="9" hidden="1"/>
    <cellStyle name="Followed Hyperlink" xfId="19244" builtinId="9" hidden="1"/>
    <cellStyle name="Followed Hyperlink" xfId="19245" builtinId="9" hidden="1"/>
    <cellStyle name="Followed Hyperlink" xfId="19246" builtinId="9" hidden="1"/>
    <cellStyle name="Followed Hyperlink" xfId="19247" builtinId="9" hidden="1"/>
    <cellStyle name="Followed Hyperlink" xfId="19248" builtinId="9" hidden="1"/>
    <cellStyle name="Followed Hyperlink" xfId="19249" builtinId="9" hidden="1"/>
    <cellStyle name="Followed Hyperlink" xfId="19250" builtinId="9" hidden="1"/>
    <cellStyle name="Followed Hyperlink" xfId="19251" builtinId="9" hidden="1"/>
    <cellStyle name="Followed Hyperlink" xfId="19252" builtinId="9" hidden="1"/>
    <cellStyle name="Followed Hyperlink" xfId="19253" builtinId="9" hidden="1"/>
    <cellStyle name="Followed Hyperlink" xfId="19254" builtinId="9" hidden="1"/>
    <cellStyle name="Followed Hyperlink" xfId="19255" builtinId="9" hidden="1"/>
    <cellStyle name="Followed Hyperlink" xfId="19256" builtinId="9" hidden="1"/>
    <cellStyle name="Followed Hyperlink" xfId="19257" builtinId="9" hidden="1"/>
    <cellStyle name="Followed Hyperlink" xfId="19258" builtinId="9" hidden="1"/>
    <cellStyle name="Followed Hyperlink" xfId="19259" builtinId="9" hidden="1"/>
    <cellStyle name="Followed Hyperlink" xfId="19260" builtinId="9" hidden="1"/>
    <cellStyle name="Followed Hyperlink" xfId="19261" builtinId="9" hidden="1"/>
    <cellStyle name="Followed Hyperlink" xfId="19262" builtinId="9" hidden="1"/>
    <cellStyle name="Followed Hyperlink" xfId="19263" builtinId="9" hidden="1"/>
    <cellStyle name="Followed Hyperlink" xfId="19264" builtinId="9" hidden="1"/>
    <cellStyle name="Followed Hyperlink" xfId="19265" builtinId="9" hidden="1"/>
    <cellStyle name="Followed Hyperlink" xfId="19266" builtinId="9" hidden="1"/>
    <cellStyle name="Followed Hyperlink" xfId="19267" builtinId="9" hidden="1"/>
    <cellStyle name="Followed Hyperlink" xfId="19268" builtinId="9" hidden="1"/>
    <cellStyle name="Followed Hyperlink" xfId="19269" builtinId="9" hidden="1"/>
    <cellStyle name="Followed Hyperlink" xfId="19270" builtinId="9" hidden="1"/>
    <cellStyle name="Followed Hyperlink" xfId="19271" builtinId="9" hidden="1"/>
    <cellStyle name="Followed Hyperlink" xfId="19272" builtinId="9" hidden="1"/>
    <cellStyle name="Followed Hyperlink" xfId="19273" builtinId="9" hidden="1"/>
    <cellStyle name="Followed Hyperlink" xfId="19274" builtinId="9" hidden="1"/>
    <cellStyle name="Followed Hyperlink" xfId="19275" builtinId="9" hidden="1"/>
    <cellStyle name="Followed Hyperlink" xfId="19276" builtinId="9" hidden="1"/>
    <cellStyle name="Followed Hyperlink" xfId="19277" builtinId="9" hidden="1"/>
    <cellStyle name="Followed Hyperlink" xfId="19278" builtinId="9" hidden="1"/>
    <cellStyle name="Followed Hyperlink" xfId="19279" builtinId="9" hidden="1"/>
    <cellStyle name="Followed Hyperlink" xfId="19280" builtinId="9" hidden="1"/>
    <cellStyle name="Followed Hyperlink" xfId="19281" builtinId="9" hidden="1"/>
    <cellStyle name="Followed Hyperlink" xfId="19283" builtinId="9" hidden="1"/>
    <cellStyle name="Followed Hyperlink" xfId="19285" builtinId="9" hidden="1"/>
    <cellStyle name="Followed Hyperlink" xfId="17399" builtinId="9" hidden="1"/>
    <cellStyle name="Followed Hyperlink" xfId="18861" builtinId="9" hidden="1"/>
    <cellStyle name="Followed Hyperlink" xfId="18238" builtinId="9" hidden="1"/>
    <cellStyle name="Followed Hyperlink" xfId="17818" builtinId="9" hidden="1"/>
    <cellStyle name="Followed Hyperlink" xfId="17608" builtinId="9" hidden="1"/>
    <cellStyle name="Followed Hyperlink" xfId="14352" builtinId="9" hidden="1"/>
    <cellStyle name="Followed Hyperlink" xfId="16576" builtinId="9" hidden="1"/>
    <cellStyle name="Followed Hyperlink" xfId="16790" builtinId="9" hidden="1"/>
    <cellStyle name="Followed Hyperlink" xfId="15578" builtinId="9" hidden="1"/>
    <cellStyle name="Followed Hyperlink" xfId="16013" builtinId="9" hidden="1"/>
    <cellStyle name="Followed Hyperlink" xfId="9654" builtinId="9" hidden="1"/>
    <cellStyle name="Followed Hyperlink" xfId="10125" builtinId="9" hidden="1"/>
    <cellStyle name="Followed Hyperlink" xfId="8068" builtinId="9" hidden="1"/>
    <cellStyle name="Followed Hyperlink" xfId="19287" builtinId="9" hidden="1"/>
    <cellStyle name="Followed Hyperlink" xfId="19289" builtinId="9" hidden="1"/>
    <cellStyle name="Followed Hyperlink" xfId="19291" builtinId="9" hidden="1"/>
    <cellStyle name="Followed Hyperlink" xfId="14356" builtinId="9" hidden="1"/>
    <cellStyle name="Followed Hyperlink" xfId="19293" builtinId="9" hidden="1"/>
    <cellStyle name="Followed Hyperlink" xfId="19295" builtinId="9" hidden="1"/>
    <cellStyle name="Followed Hyperlink" xfId="19297" builtinId="9" hidden="1"/>
    <cellStyle name="Followed Hyperlink" xfId="19299" builtinId="9" hidden="1"/>
    <cellStyle name="Followed Hyperlink" xfId="19301" builtinId="9" hidden="1"/>
    <cellStyle name="Followed Hyperlink" xfId="19303" builtinId="9" hidden="1"/>
    <cellStyle name="Followed Hyperlink" xfId="19305" builtinId="9" hidden="1"/>
    <cellStyle name="Followed Hyperlink" xfId="19307" builtinId="9" hidden="1"/>
    <cellStyle name="Followed Hyperlink" xfId="19309" builtinId="9" hidden="1"/>
    <cellStyle name="Followed Hyperlink" xfId="19311" builtinId="9" hidden="1"/>
    <cellStyle name="Followed Hyperlink" xfId="19313"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2 10" xfId="10149"/>
    <cellStyle name="Heading 3 10 2 11" xfId="14919"/>
    <cellStyle name="Heading 3 10 2 12" xfId="599"/>
    <cellStyle name="Heading 3 10 2 2" xfId="963"/>
    <cellStyle name="Heading 3 10 2 2 10" xfId="8067"/>
    <cellStyle name="Heading 3 10 2 2 2" xfId="1402"/>
    <cellStyle name="Heading 3 10 2 2 2 2" xfId="3461"/>
    <cellStyle name="Heading 3 10 2 2 2 2 2" xfId="13881"/>
    <cellStyle name="Heading 3 10 2 2 2 3" xfId="11834"/>
    <cellStyle name="Heading 3 10 2 2 3" xfId="1648"/>
    <cellStyle name="Heading 3 10 2 2 3 2" xfId="12079"/>
    <cellStyle name="Heading 3 10 2 2 4" xfId="1896"/>
    <cellStyle name="Heading 3 10 2 2 4 2" xfId="12323"/>
    <cellStyle name="Heading 3 10 2 2 5" xfId="2143"/>
    <cellStyle name="Heading 3 10 2 2 5 2" xfId="12568"/>
    <cellStyle name="Heading 3 10 2 2 6" xfId="2381"/>
    <cellStyle name="Heading 3 10 2 2 6 2" xfId="12806"/>
    <cellStyle name="Heading 3 10 2 2 7" xfId="2628"/>
    <cellStyle name="Heading 3 10 2 2 7 2" xfId="13051"/>
    <cellStyle name="Heading 3 10 2 2 8" xfId="3236"/>
    <cellStyle name="Heading 3 10 2 2 8 2" xfId="13656"/>
    <cellStyle name="Heading 3 10 2 2 9" xfId="8527"/>
    <cellStyle name="Heading 3 10 2 2 9 2" xfId="11400"/>
    <cellStyle name="Heading 3 10 2 3" xfId="1189"/>
    <cellStyle name="Heading 3 10 2 3 2" xfId="3219"/>
    <cellStyle name="Heading 3 10 2 3 2 2" xfId="13639"/>
    <cellStyle name="Heading 3 10 2 3 3" xfId="11623"/>
    <cellStyle name="Heading 3 10 2 4" xfId="926"/>
    <cellStyle name="Heading 3 10 2 4 2" xfId="11377"/>
    <cellStyle name="Heading 3 10 2 5" xfId="1631"/>
    <cellStyle name="Heading 3 10 2 5 2" xfId="12062"/>
    <cellStyle name="Heading 3 10 2 6" xfId="1879"/>
    <cellStyle name="Heading 3 10 2 6 2" xfId="12306"/>
    <cellStyle name="Heading 3 10 2 7" xfId="2126"/>
    <cellStyle name="Heading 3 10 2 7 2" xfId="12551"/>
    <cellStyle name="Heading 3 10 2 8" xfId="2365"/>
    <cellStyle name="Heading 3 10 2 8 2" xfId="12790"/>
    <cellStyle name="Heading 3 10 2 9" xfId="2611"/>
    <cellStyle name="Heading 3 10 2 9 2" xfId="13034"/>
    <cellStyle name="Heading 3 10 3" xfId="465"/>
    <cellStyle name="Heading 3 10 3 10" xfId="6047"/>
    <cellStyle name="Heading 3 10 3 11" xfId="14350"/>
    <cellStyle name="Heading 3 10 3 12" xfId="1110"/>
    <cellStyle name="Heading 3 10 3 2" xfId="1545"/>
    <cellStyle name="Heading 3 10 3 2 2" xfId="3374"/>
    <cellStyle name="Heading 3 10 3 2 2 2" xfId="13794"/>
    <cellStyle name="Heading 3 10 3 2 3" xfId="11977"/>
    <cellStyle name="Heading 3 10 3 3" xfId="1791"/>
    <cellStyle name="Heading 3 10 3 3 2" xfId="3604"/>
    <cellStyle name="Heading 3 10 3 3 2 2" xfId="14024"/>
    <cellStyle name="Heading 3 10 3 3 3" xfId="12222"/>
    <cellStyle name="Heading 3 10 3 4" xfId="2039"/>
    <cellStyle name="Heading 3 10 3 4 2" xfId="12466"/>
    <cellStyle name="Heading 3 10 3 5" xfId="2286"/>
    <cellStyle name="Heading 3 10 3 5 2" xfId="12711"/>
    <cellStyle name="Heading 3 10 3 6" xfId="2525"/>
    <cellStyle name="Heading 3 10 3 6 2" xfId="12950"/>
    <cellStyle name="Heading 3 10 3 7" xfId="2771"/>
    <cellStyle name="Heading 3 10 3 7 2" xfId="13194"/>
    <cellStyle name="Heading 3 10 3 8" xfId="3205"/>
    <cellStyle name="Heading 3 10 3 8 2" xfId="13625"/>
    <cellStyle name="Heading 3 10 3 9" xfId="8671"/>
    <cellStyle name="Heading 3 10 3 9 2" xfId="11544"/>
    <cellStyle name="Heading 3 10 4" xfId="1102"/>
    <cellStyle name="Heading 3 10 4 10" xfId="7437"/>
    <cellStyle name="Heading 3 10 4 11" xfId="17398"/>
    <cellStyle name="Heading 3 10 4 2" xfId="1537"/>
    <cellStyle name="Heading 3 10 4 2 2" xfId="3596"/>
    <cellStyle name="Heading 3 10 4 2 2 2" xfId="14016"/>
    <cellStyle name="Heading 3 10 4 2 3" xfId="11969"/>
    <cellStyle name="Heading 3 10 4 3" xfId="1783"/>
    <cellStyle name="Heading 3 10 4 3 2" xfId="12214"/>
    <cellStyle name="Heading 3 10 4 4" xfId="2031"/>
    <cellStyle name="Heading 3 10 4 4 2" xfId="12458"/>
    <cellStyle name="Heading 3 10 4 5" xfId="2278"/>
    <cellStyle name="Heading 3 10 4 5 2" xfId="12703"/>
    <cellStyle name="Heading 3 10 4 6" xfId="2517"/>
    <cellStyle name="Heading 3 10 4 6 2" xfId="12942"/>
    <cellStyle name="Heading 3 10 4 7" xfId="2763"/>
    <cellStyle name="Heading 3 10 4 7 2" xfId="13186"/>
    <cellStyle name="Heading 3 10 4 8" xfId="3197"/>
    <cellStyle name="Heading 3 10 4 8 2" xfId="13617"/>
    <cellStyle name="Heading 3 10 4 9" xfId="8663"/>
    <cellStyle name="Heading 3 10 4 9 2" xfId="11536"/>
    <cellStyle name="Heading 3 10 5" xfId="8501"/>
    <cellStyle name="Heading 3 10 6" xfId="16995"/>
    <cellStyle name="Heading 3 10 7" xfId="17888"/>
    <cellStyle name="Heading 3 10 8" xfId="524"/>
    <cellStyle name="Heading 3 11" xfId="362"/>
    <cellStyle name="Heading 3 2" xfId="363"/>
    <cellStyle name="Heading 3 2 2" xfId="472"/>
    <cellStyle name="Heading 3 2 2 10" xfId="10742"/>
    <cellStyle name="Heading 3 2 2 11" xfId="16575"/>
    <cellStyle name="Heading 3 2 2 12" xfId="600"/>
    <cellStyle name="Heading 3 2 2 2" xfId="964"/>
    <cellStyle name="Heading 3 2 2 2 10" xfId="10712"/>
    <cellStyle name="Heading 3 2 2 2 2" xfId="1403"/>
    <cellStyle name="Heading 3 2 2 2 2 2" xfId="3462"/>
    <cellStyle name="Heading 3 2 2 2 2 2 2" xfId="13882"/>
    <cellStyle name="Heading 3 2 2 2 2 3" xfId="11835"/>
    <cellStyle name="Heading 3 2 2 2 3" xfId="1649"/>
    <cellStyle name="Heading 3 2 2 2 3 2" xfId="12080"/>
    <cellStyle name="Heading 3 2 2 2 4" xfId="1897"/>
    <cellStyle name="Heading 3 2 2 2 4 2" xfId="12324"/>
    <cellStyle name="Heading 3 2 2 2 5" xfId="2144"/>
    <cellStyle name="Heading 3 2 2 2 5 2" xfId="12569"/>
    <cellStyle name="Heading 3 2 2 2 6" xfId="2382"/>
    <cellStyle name="Heading 3 2 2 2 6 2" xfId="12807"/>
    <cellStyle name="Heading 3 2 2 2 7" xfId="2629"/>
    <cellStyle name="Heading 3 2 2 2 7 2" xfId="13052"/>
    <cellStyle name="Heading 3 2 2 2 8" xfId="3237"/>
    <cellStyle name="Heading 3 2 2 2 8 2" xfId="13657"/>
    <cellStyle name="Heading 3 2 2 2 9" xfId="8528"/>
    <cellStyle name="Heading 3 2 2 2 9 2" xfId="11401"/>
    <cellStyle name="Heading 3 2 2 3" xfId="1188"/>
    <cellStyle name="Heading 3 2 2 3 2" xfId="3218"/>
    <cellStyle name="Heading 3 2 2 3 2 2" xfId="13638"/>
    <cellStyle name="Heading 3 2 2 3 3" xfId="11622"/>
    <cellStyle name="Heading 3 2 2 4" xfId="925"/>
    <cellStyle name="Heading 3 2 2 4 2" xfId="11376"/>
    <cellStyle name="Heading 3 2 2 5" xfId="1630"/>
    <cellStyle name="Heading 3 2 2 5 2" xfId="12061"/>
    <cellStyle name="Heading 3 2 2 6" xfId="1878"/>
    <cellStyle name="Heading 3 2 2 6 2" xfId="12305"/>
    <cellStyle name="Heading 3 2 2 7" xfId="2125"/>
    <cellStyle name="Heading 3 2 2 7 2" xfId="12550"/>
    <cellStyle name="Heading 3 2 2 8" xfId="2364"/>
    <cellStyle name="Heading 3 2 2 8 2" xfId="12789"/>
    <cellStyle name="Heading 3 2 2 9" xfId="2610"/>
    <cellStyle name="Heading 3 2 2 9 2" xfId="13033"/>
    <cellStyle name="Heading 3 2 3" xfId="480"/>
    <cellStyle name="Heading 3 2 3 10" xfId="5810"/>
    <cellStyle name="Heading 3 2 3 11" xfId="15433"/>
    <cellStyle name="Heading 3 2 3 12" xfId="1109"/>
    <cellStyle name="Heading 3 2 3 2" xfId="1544"/>
    <cellStyle name="Heading 3 2 3 2 2" xfId="3373"/>
    <cellStyle name="Heading 3 2 3 2 2 2" xfId="13793"/>
    <cellStyle name="Heading 3 2 3 2 3" xfId="11976"/>
    <cellStyle name="Heading 3 2 3 3" xfId="1790"/>
    <cellStyle name="Heading 3 2 3 3 2" xfId="3603"/>
    <cellStyle name="Heading 3 2 3 3 2 2" xfId="14023"/>
    <cellStyle name="Heading 3 2 3 3 3" xfId="12221"/>
    <cellStyle name="Heading 3 2 3 4" xfId="2038"/>
    <cellStyle name="Heading 3 2 3 4 2" xfId="12465"/>
    <cellStyle name="Heading 3 2 3 5" xfId="2285"/>
    <cellStyle name="Heading 3 2 3 5 2" xfId="12710"/>
    <cellStyle name="Heading 3 2 3 6" xfId="2524"/>
    <cellStyle name="Heading 3 2 3 6 2" xfId="12949"/>
    <cellStyle name="Heading 3 2 3 7" xfId="2770"/>
    <cellStyle name="Heading 3 2 3 7 2" xfId="13193"/>
    <cellStyle name="Heading 3 2 3 8" xfId="3204"/>
    <cellStyle name="Heading 3 2 3 8 2" xfId="13624"/>
    <cellStyle name="Heading 3 2 3 9" xfId="8670"/>
    <cellStyle name="Heading 3 2 3 9 2" xfId="11543"/>
    <cellStyle name="Heading 3 2 4" xfId="1114"/>
    <cellStyle name="Heading 3 2 4 10" xfId="5432"/>
    <cellStyle name="Heading 3 2 4 11" xfId="18446"/>
    <cellStyle name="Heading 3 2 4 2" xfId="1549"/>
    <cellStyle name="Heading 3 2 4 2 2" xfId="3608"/>
    <cellStyle name="Heading 3 2 4 2 2 2" xfId="14028"/>
    <cellStyle name="Heading 3 2 4 2 3" xfId="11981"/>
    <cellStyle name="Heading 3 2 4 3" xfId="1795"/>
    <cellStyle name="Heading 3 2 4 3 2" xfId="12226"/>
    <cellStyle name="Heading 3 2 4 4" xfId="2043"/>
    <cellStyle name="Heading 3 2 4 4 2" xfId="12470"/>
    <cellStyle name="Heading 3 2 4 5" xfId="2290"/>
    <cellStyle name="Heading 3 2 4 5 2" xfId="12715"/>
    <cellStyle name="Heading 3 2 4 6" xfId="2529"/>
    <cellStyle name="Heading 3 2 4 6 2" xfId="12954"/>
    <cellStyle name="Heading 3 2 4 7" xfId="2775"/>
    <cellStyle name="Heading 3 2 4 7 2" xfId="13198"/>
    <cellStyle name="Heading 3 2 4 8" xfId="3209"/>
    <cellStyle name="Heading 3 2 4 8 2" xfId="13629"/>
    <cellStyle name="Heading 3 2 4 9" xfId="8675"/>
    <cellStyle name="Heading 3 2 4 9 2" xfId="11548"/>
    <cellStyle name="Heading 3 2 5" xfId="8746"/>
    <cellStyle name="Heading 3 2 6" xfId="18099"/>
    <cellStyle name="Heading 3 2 7" xfId="14366"/>
    <cellStyle name="Heading 3 2 8" xfId="525"/>
    <cellStyle name="Heading 3 3" xfId="364"/>
    <cellStyle name="Heading 3 3 2" xfId="473"/>
    <cellStyle name="Heading 3 3 2 10" xfId="8748"/>
    <cellStyle name="Heading 3 3 2 11" xfId="15137"/>
    <cellStyle name="Heading 3 3 2 12" xfId="601"/>
    <cellStyle name="Heading 3 3 2 2" xfId="965"/>
    <cellStyle name="Heading 3 3 2 2 10" xfId="10284"/>
    <cellStyle name="Heading 3 3 2 2 2" xfId="1404"/>
    <cellStyle name="Heading 3 3 2 2 2 2" xfId="3463"/>
    <cellStyle name="Heading 3 3 2 2 2 2 2" xfId="13883"/>
    <cellStyle name="Heading 3 3 2 2 2 3" xfId="11836"/>
    <cellStyle name="Heading 3 3 2 2 3" xfId="1650"/>
    <cellStyle name="Heading 3 3 2 2 3 2" xfId="12081"/>
    <cellStyle name="Heading 3 3 2 2 4" xfId="1898"/>
    <cellStyle name="Heading 3 3 2 2 4 2" xfId="12325"/>
    <cellStyle name="Heading 3 3 2 2 5" xfId="2145"/>
    <cellStyle name="Heading 3 3 2 2 5 2" xfId="12570"/>
    <cellStyle name="Heading 3 3 2 2 6" xfId="2383"/>
    <cellStyle name="Heading 3 3 2 2 6 2" xfId="12808"/>
    <cellStyle name="Heading 3 3 2 2 7" xfId="2630"/>
    <cellStyle name="Heading 3 3 2 2 7 2" xfId="13053"/>
    <cellStyle name="Heading 3 3 2 2 8" xfId="3238"/>
    <cellStyle name="Heading 3 3 2 2 8 2" xfId="13658"/>
    <cellStyle name="Heading 3 3 2 2 9" xfId="8529"/>
    <cellStyle name="Heading 3 3 2 2 9 2" xfId="11402"/>
    <cellStyle name="Heading 3 3 2 3" xfId="1187"/>
    <cellStyle name="Heading 3 3 2 3 2" xfId="3217"/>
    <cellStyle name="Heading 3 3 2 3 2 2" xfId="13637"/>
    <cellStyle name="Heading 3 3 2 3 3" xfId="11621"/>
    <cellStyle name="Heading 3 3 2 4" xfId="869"/>
    <cellStyle name="Heading 3 3 2 4 2" xfId="11337"/>
    <cellStyle name="Heading 3 3 2 5" xfId="1629"/>
    <cellStyle name="Heading 3 3 2 5 2" xfId="12060"/>
    <cellStyle name="Heading 3 3 2 6" xfId="1877"/>
    <cellStyle name="Heading 3 3 2 6 2" xfId="12304"/>
    <cellStyle name="Heading 3 3 2 7" xfId="2124"/>
    <cellStyle name="Heading 3 3 2 7 2" xfId="12549"/>
    <cellStyle name="Heading 3 3 2 8" xfId="2363"/>
    <cellStyle name="Heading 3 3 2 8 2" xfId="12788"/>
    <cellStyle name="Heading 3 3 2 9" xfId="2609"/>
    <cellStyle name="Heading 3 3 2 9 2" xfId="13032"/>
    <cellStyle name="Heading 3 3 3" xfId="466"/>
    <cellStyle name="Heading 3 3 3 10" xfId="5566"/>
    <cellStyle name="Heading 3 3 3 11" xfId="14371"/>
    <cellStyle name="Heading 3 3 3 12" xfId="1108"/>
    <cellStyle name="Heading 3 3 3 2" xfId="1543"/>
    <cellStyle name="Heading 3 3 3 2 2" xfId="3372"/>
    <cellStyle name="Heading 3 3 3 2 2 2" xfId="13792"/>
    <cellStyle name="Heading 3 3 3 2 3" xfId="11975"/>
    <cellStyle name="Heading 3 3 3 3" xfId="1789"/>
    <cellStyle name="Heading 3 3 3 3 2" xfId="3602"/>
    <cellStyle name="Heading 3 3 3 3 2 2" xfId="14022"/>
    <cellStyle name="Heading 3 3 3 3 3" xfId="12220"/>
    <cellStyle name="Heading 3 3 3 4" xfId="2037"/>
    <cellStyle name="Heading 3 3 3 4 2" xfId="12464"/>
    <cellStyle name="Heading 3 3 3 5" xfId="2284"/>
    <cellStyle name="Heading 3 3 3 5 2" xfId="12709"/>
    <cellStyle name="Heading 3 3 3 6" xfId="2523"/>
    <cellStyle name="Heading 3 3 3 6 2" xfId="12948"/>
    <cellStyle name="Heading 3 3 3 7" xfId="2769"/>
    <cellStyle name="Heading 3 3 3 7 2" xfId="13192"/>
    <cellStyle name="Heading 3 3 3 8" xfId="3203"/>
    <cellStyle name="Heading 3 3 3 8 2" xfId="13623"/>
    <cellStyle name="Heading 3 3 3 9" xfId="8669"/>
    <cellStyle name="Heading 3 3 3 9 2" xfId="11542"/>
    <cellStyle name="Heading 3 3 4" xfId="1101"/>
    <cellStyle name="Heading 3 3 4 10" xfId="5411"/>
    <cellStyle name="Heading 3 3 4 11" xfId="19002"/>
    <cellStyle name="Heading 3 3 4 2" xfId="1536"/>
    <cellStyle name="Heading 3 3 4 2 2" xfId="3595"/>
    <cellStyle name="Heading 3 3 4 2 2 2" xfId="14015"/>
    <cellStyle name="Heading 3 3 4 2 3" xfId="11968"/>
    <cellStyle name="Heading 3 3 4 3" xfId="1782"/>
    <cellStyle name="Heading 3 3 4 3 2" xfId="12213"/>
    <cellStyle name="Heading 3 3 4 4" xfId="2030"/>
    <cellStyle name="Heading 3 3 4 4 2" xfId="12457"/>
    <cellStyle name="Heading 3 3 4 5" xfId="2277"/>
    <cellStyle name="Heading 3 3 4 5 2" xfId="12702"/>
    <cellStyle name="Heading 3 3 4 6" xfId="2516"/>
    <cellStyle name="Heading 3 3 4 6 2" xfId="12941"/>
    <cellStyle name="Heading 3 3 4 7" xfId="2762"/>
    <cellStyle name="Heading 3 3 4 7 2" xfId="13185"/>
    <cellStyle name="Heading 3 3 4 8" xfId="3196"/>
    <cellStyle name="Heading 3 3 4 8 2" xfId="13616"/>
    <cellStyle name="Heading 3 3 4 9" xfId="8662"/>
    <cellStyle name="Heading 3 3 4 9 2" xfId="11535"/>
    <cellStyle name="Heading 3 3 5" xfId="10745"/>
    <cellStyle name="Heading 3 3 6" xfId="17889"/>
    <cellStyle name="Heading 3 3 7" xfId="15212"/>
    <cellStyle name="Heading 3 3 8" xfId="526"/>
    <cellStyle name="Heading 3 4" xfId="365"/>
    <cellStyle name="Heading 3 4 2" xfId="474"/>
    <cellStyle name="Heading 3 4 2 10" xfId="10723"/>
    <cellStyle name="Heading 3 4 2 11" xfId="16789"/>
    <cellStyle name="Heading 3 4 2 12" xfId="602"/>
    <cellStyle name="Heading 3 4 2 2" xfId="966"/>
    <cellStyle name="Heading 3 4 2 2 10" xfId="10049"/>
    <cellStyle name="Heading 3 4 2 2 2" xfId="1405"/>
    <cellStyle name="Heading 3 4 2 2 2 2" xfId="3464"/>
    <cellStyle name="Heading 3 4 2 2 2 2 2" xfId="13884"/>
    <cellStyle name="Heading 3 4 2 2 2 3" xfId="11837"/>
    <cellStyle name="Heading 3 4 2 2 3" xfId="1651"/>
    <cellStyle name="Heading 3 4 2 2 3 2" xfId="12082"/>
    <cellStyle name="Heading 3 4 2 2 4" xfId="1899"/>
    <cellStyle name="Heading 3 4 2 2 4 2" xfId="12326"/>
    <cellStyle name="Heading 3 4 2 2 5" xfId="2146"/>
    <cellStyle name="Heading 3 4 2 2 5 2" xfId="12571"/>
    <cellStyle name="Heading 3 4 2 2 6" xfId="2384"/>
    <cellStyle name="Heading 3 4 2 2 6 2" xfId="12809"/>
    <cellStyle name="Heading 3 4 2 2 7" xfId="2631"/>
    <cellStyle name="Heading 3 4 2 2 7 2" xfId="13054"/>
    <cellStyle name="Heading 3 4 2 2 8" xfId="3239"/>
    <cellStyle name="Heading 3 4 2 2 8 2" xfId="13659"/>
    <cellStyle name="Heading 3 4 2 2 9" xfId="8530"/>
    <cellStyle name="Heading 3 4 2 2 9 2" xfId="11403"/>
    <cellStyle name="Heading 3 4 2 3" xfId="1186"/>
    <cellStyle name="Heading 3 4 2 3 2" xfId="3216"/>
    <cellStyle name="Heading 3 4 2 3 2 2" xfId="13636"/>
    <cellStyle name="Heading 3 4 2 3 3" xfId="11620"/>
    <cellStyle name="Heading 3 4 2 4" xfId="924"/>
    <cellStyle name="Heading 3 4 2 4 2" xfId="11375"/>
    <cellStyle name="Heading 3 4 2 5" xfId="1628"/>
    <cellStyle name="Heading 3 4 2 5 2" xfId="12059"/>
    <cellStyle name="Heading 3 4 2 6" xfId="1876"/>
    <cellStyle name="Heading 3 4 2 6 2" xfId="12303"/>
    <cellStyle name="Heading 3 4 2 7" xfId="2123"/>
    <cellStyle name="Heading 3 4 2 7 2" xfId="12548"/>
    <cellStyle name="Heading 3 4 2 8" xfId="2362"/>
    <cellStyle name="Heading 3 4 2 8 2" xfId="12787"/>
    <cellStyle name="Heading 3 4 2 9" xfId="2608"/>
    <cellStyle name="Heading 3 4 2 9 2" xfId="13031"/>
    <cellStyle name="Heading 3 4 3" xfId="464"/>
    <cellStyle name="Heading 3 4 3 10" xfId="7118"/>
    <cellStyle name="Heading 3 4 3 11" xfId="15213"/>
    <cellStyle name="Heading 3 4 3 12" xfId="1107"/>
    <cellStyle name="Heading 3 4 3 2" xfId="1542"/>
    <cellStyle name="Heading 3 4 3 2 2" xfId="3371"/>
    <cellStyle name="Heading 3 4 3 2 2 2" xfId="13791"/>
    <cellStyle name="Heading 3 4 3 2 3" xfId="11974"/>
    <cellStyle name="Heading 3 4 3 3" xfId="1788"/>
    <cellStyle name="Heading 3 4 3 3 2" xfId="3601"/>
    <cellStyle name="Heading 3 4 3 3 2 2" xfId="14021"/>
    <cellStyle name="Heading 3 4 3 3 3" xfId="12219"/>
    <cellStyle name="Heading 3 4 3 4" xfId="2036"/>
    <cellStyle name="Heading 3 4 3 4 2" xfId="12463"/>
    <cellStyle name="Heading 3 4 3 5" xfId="2283"/>
    <cellStyle name="Heading 3 4 3 5 2" xfId="12708"/>
    <cellStyle name="Heading 3 4 3 6" xfId="2522"/>
    <cellStyle name="Heading 3 4 3 6 2" xfId="12947"/>
    <cellStyle name="Heading 3 4 3 7" xfId="2768"/>
    <cellStyle name="Heading 3 4 3 7 2" xfId="13191"/>
    <cellStyle name="Heading 3 4 3 8" xfId="3202"/>
    <cellStyle name="Heading 3 4 3 8 2" xfId="13622"/>
    <cellStyle name="Heading 3 4 3 9" xfId="8668"/>
    <cellStyle name="Heading 3 4 3 9 2" xfId="11541"/>
    <cellStyle name="Heading 3 4 4" xfId="1100"/>
    <cellStyle name="Heading 3 4 4 10" xfId="4646"/>
    <cellStyle name="Heading 3 4 4 11" xfId="18237"/>
    <cellStyle name="Heading 3 4 4 2" xfId="1535"/>
    <cellStyle name="Heading 3 4 4 2 2" xfId="3594"/>
    <cellStyle name="Heading 3 4 4 2 2 2" xfId="14014"/>
    <cellStyle name="Heading 3 4 4 2 3" xfId="11967"/>
    <cellStyle name="Heading 3 4 4 3" xfId="1781"/>
    <cellStyle name="Heading 3 4 4 3 2" xfId="12212"/>
    <cellStyle name="Heading 3 4 4 4" xfId="2029"/>
    <cellStyle name="Heading 3 4 4 4 2" xfId="12456"/>
    <cellStyle name="Heading 3 4 4 5" xfId="2276"/>
    <cellStyle name="Heading 3 4 4 5 2" xfId="12701"/>
    <cellStyle name="Heading 3 4 4 6" xfId="2515"/>
    <cellStyle name="Heading 3 4 4 6 2" xfId="12940"/>
    <cellStyle name="Heading 3 4 4 7" xfId="2761"/>
    <cellStyle name="Heading 3 4 4 7 2" xfId="13184"/>
    <cellStyle name="Heading 3 4 4 8" xfId="3195"/>
    <cellStyle name="Heading 3 4 4 8 2" xfId="13615"/>
    <cellStyle name="Heading 3 4 4 9" xfId="8661"/>
    <cellStyle name="Heading 3 4 4 9 2" xfId="11534"/>
    <cellStyle name="Heading 3 4 5" xfId="10151"/>
    <cellStyle name="Heading 3 4 6" xfId="17678"/>
    <cellStyle name="Heading 3 4 7" xfId="15233"/>
    <cellStyle name="Heading 3 4 8" xfId="527"/>
    <cellStyle name="Heading 3 5" xfId="366"/>
    <cellStyle name="Heading 3 5 2" xfId="475"/>
    <cellStyle name="Heading 3 5 2 10" xfId="8503"/>
    <cellStyle name="Heading 3 5 2 11" xfId="15358"/>
    <cellStyle name="Heading 3 5 2 12" xfId="603"/>
    <cellStyle name="Heading 3 5 2 2" xfId="967"/>
    <cellStyle name="Heading 3 5 2 2 10" xfId="9816"/>
    <cellStyle name="Heading 3 5 2 2 2" xfId="1406"/>
    <cellStyle name="Heading 3 5 2 2 2 2" xfId="3465"/>
    <cellStyle name="Heading 3 5 2 2 2 2 2" xfId="13885"/>
    <cellStyle name="Heading 3 5 2 2 2 3" xfId="11838"/>
    <cellStyle name="Heading 3 5 2 2 3" xfId="1652"/>
    <cellStyle name="Heading 3 5 2 2 3 2" xfId="12083"/>
    <cellStyle name="Heading 3 5 2 2 4" xfId="1900"/>
    <cellStyle name="Heading 3 5 2 2 4 2" xfId="12327"/>
    <cellStyle name="Heading 3 5 2 2 5" xfId="2147"/>
    <cellStyle name="Heading 3 5 2 2 5 2" xfId="12572"/>
    <cellStyle name="Heading 3 5 2 2 6" xfId="2385"/>
    <cellStyle name="Heading 3 5 2 2 6 2" xfId="12810"/>
    <cellStyle name="Heading 3 5 2 2 7" xfId="2632"/>
    <cellStyle name="Heading 3 5 2 2 7 2" xfId="13055"/>
    <cellStyle name="Heading 3 5 2 2 8" xfId="3240"/>
    <cellStyle name="Heading 3 5 2 2 8 2" xfId="13660"/>
    <cellStyle name="Heading 3 5 2 2 9" xfId="8531"/>
    <cellStyle name="Heading 3 5 2 2 9 2" xfId="11404"/>
    <cellStyle name="Heading 3 5 2 3" xfId="1185"/>
    <cellStyle name="Heading 3 5 2 3 2" xfId="3215"/>
    <cellStyle name="Heading 3 5 2 3 2 2" xfId="13635"/>
    <cellStyle name="Heading 3 5 2 3 3" xfId="11619"/>
    <cellStyle name="Heading 3 5 2 4" xfId="923"/>
    <cellStyle name="Heading 3 5 2 4 2" xfId="11374"/>
    <cellStyle name="Heading 3 5 2 5" xfId="1627"/>
    <cellStyle name="Heading 3 5 2 5 2" xfId="12058"/>
    <cellStyle name="Heading 3 5 2 6" xfId="1875"/>
    <cellStyle name="Heading 3 5 2 6 2" xfId="12302"/>
    <cellStyle name="Heading 3 5 2 7" xfId="2122"/>
    <cellStyle name="Heading 3 5 2 7 2" xfId="12547"/>
    <cellStyle name="Heading 3 5 2 8" xfId="2361"/>
    <cellStyle name="Heading 3 5 2 8 2" xfId="12786"/>
    <cellStyle name="Heading 3 5 2 9" xfId="2607"/>
    <cellStyle name="Heading 3 5 2 9 2" xfId="13030"/>
    <cellStyle name="Heading 3 5 3" xfId="463"/>
    <cellStyle name="Heading 3 5 3 10" xfId="5321"/>
    <cellStyle name="Heading 3 5 3 11" xfId="14993"/>
    <cellStyle name="Heading 3 5 3 12" xfId="1106"/>
    <cellStyle name="Heading 3 5 3 2" xfId="1541"/>
    <cellStyle name="Heading 3 5 3 2 2" xfId="3370"/>
    <cellStyle name="Heading 3 5 3 2 2 2" xfId="13790"/>
    <cellStyle name="Heading 3 5 3 2 3" xfId="11973"/>
    <cellStyle name="Heading 3 5 3 3" xfId="1787"/>
    <cellStyle name="Heading 3 5 3 3 2" xfId="3600"/>
    <cellStyle name="Heading 3 5 3 3 2 2" xfId="14020"/>
    <cellStyle name="Heading 3 5 3 3 3" xfId="12218"/>
    <cellStyle name="Heading 3 5 3 4" xfId="2035"/>
    <cellStyle name="Heading 3 5 3 4 2" xfId="12462"/>
    <cellStyle name="Heading 3 5 3 5" xfId="2282"/>
    <cellStyle name="Heading 3 5 3 5 2" xfId="12707"/>
    <cellStyle name="Heading 3 5 3 6" xfId="2521"/>
    <cellStyle name="Heading 3 5 3 6 2" xfId="12946"/>
    <cellStyle name="Heading 3 5 3 7" xfId="2767"/>
    <cellStyle name="Heading 3 5 3 7 2" xfId="13190"/>
    <cellStyle name="Heading 3 5 3 8" xfId="3201"/>
    <cellStyle name="Heading 3 5 3 8 2" xfId="13621"/>
    <cellStyle name="Heading 3 5 3 9" xfId="8667"/>
    <cellStyle name="Heading 3 5 3 9 2" xfId="11540"/>
    <cellStyle name="Heading 3 5 4" xfId="1095"/>
    <cellStyle name="Heading 3 5 4 10" xfId="5164"/>
    <cellStyle name="Heading 3 5 4 11" xfId="3899"/>
    <cellStyle name="Heading 3 5 4 2" xfId="1533"/>
    <cellStyle name="Heading 3 5 4 2 2" xfId="3592"/>
    <cellStyle name="Heading 3 5 4 2 2 2" xfId="14012"/>
    <cellStyle name="Heading 3 5 4 2 3" xfId="11965"/>
    <cellStyle name="Heading 3 5 4 3" xfId="1779"/>
    <cellStyle name="Heading 3 5 4 3 2" xfId="12210"/>
    <cellStyle name="Heading 3 5 4 4" xfId="2027"/>
    <cellStyle name="Heading 3 5 4 4 2" xfId="12454"/>
    <cellStyle name="Heading 3 5 4 5" xfId="2274"/>
    <cellStyle name="Heading 3 5 4 5 2" xfId="12699"/>
    <cellStyle name="Heading 3 5 4 6" xfId="2513"/>
    <cellStyle name="Heading 3 5 4 6 2" xfId="12938"/>
    <cellStyle name="Heading 3 5 4 7" xfId="2759"/>
    <cellStyle name="Heading 3 5 4 7 2" xfId="13182"/>
    <cellStyle name="Heading 3 5 4 8" xfId="3193"/>
    <cellStyle name="Heading 3 5 4 8 2" xfId="13613"/>
    <cellStyle name="Heading 3 5 4 9" xfId="8659"/>
    <cellStyle name="Heading 3 5 4 9 2" xfId="11532"/>
    <cellStyle name="Heading 3 5 5" xfId="9912"/>
    <cellStyle name="Heading 3 5 6" xfId="17469"/>
    <cellStyle name="Heading 3 5 7" xfId="15013"/>
    <cellStyle name="Heading 3 5 8" xfId="528"/>
    <cellStyle name="Heading 3 6" xfId="367"/>
    <cellStyle name="Heading 3 6 2" xfId="476"/>
    <cellStyle name="Heading 3 6 2 10" xfId="9182"/>
    <cellStyle name="Heading 3 6 2 11" xfId="15577"/>
    <cellStyle name="Heading 3 6 2 12" xfId="604"/>
    <cellStyle name="Heading 3 6 2 2" xfId="968"/>
    <cellStyle name="Heading 3 6 2 2 10" xfId="9578"/>
    <cellStyle name="Heading 3 6 2 2 2" xfId="1407"/>
    <cellStyle name="Heading 3 6 2 2 2 2" xfId="3466"/>
    <cellStyle name="Heading 3 6 2 2 2 2 2" xfId="13886"/>
    <cellStyle name="Heading 3 6 2 2 2 3" xfId="11839"/>
    <cellStyle name="Heading 3 6 2 2 3" xfId="1653"/>
    <cellStyle name="Heading 3 6 2 2 3 2" xfId="12084"/>
    <cellStyle name="Heading 3 6 2 2 4" xfId="1901"/>
    <cellStyle name="Heading 3 6 2 2 4 2" xfId="12328"/>
    <cellStyle name="Heading 3 6 2 2 5" xfId="2148"/>
    <cellStyle name="Heading 3 6 2 2 5 2" xfId="12573"/>
    <cellStyle name="Heading 3 6 2 2 6" xfId="2386"/>
    <cellStyle name="Heading 3 6 2 2 6 2" xfId="12811"/>
    <cellStyle name="Heading 3 6 2 2 7" xfId="2633"/>
    <cellStyle name="Heading 3 6 2 2 7 2" xfId="13056"/>
    <cellStyle name="Heading 3 6 2 2 8" xfId="3241"/>
    <cellStyle name="Heading 3 6 2 2 8 2" xfId="13661"/>
    <cellStyle name="Heading 3 6 2 2 9" xfId="8532"/>
    <cellStyle name="Heading 3 6 2 2 9 2" xfId="11405"/>
    <cellStyle name="Heading 3 6 2 3" xfId="879"/>
    <cellStyle name="Heading 3 6 2 3 2" xfId="3214"/>
    <cellStyle name="Heading 3 6 2 3 2 2" xfId="13634"/>
    <cellStyle name="Heading 3 6 2 3 3" xfId="11346"/>
    <cellStyle name="Heading 3 6 2 4" xfId="922"/>
    <cellStyle name="Heading 3 6 2 4 2" xfId="11373"/>
    <cellStyle name="Heading 3 6 2 5" xfId="1626"/>
    <cellStyle name="Heading 3 6 2 5 2" xfId="12057"/>
    <cellStyle name="Heading 3 6 2 6" xfId="1874"/>
    <cellStyle name="Heading 3 6 2 6 2" xfId="12301"/>
    <cellStyle name="Heading 3 6 2 7" xfId="2121"/>
    <cellStyle name="Heading 3 6 2 7 2" xfId="12546"/>
    <cellStyle name="Heading 3 6 2 8" xfId="908"/>
    <cellStyle name="Heading 3 6 2 8 2" xfId="11364"/>
    <cellStyle name="Heading 3 6 2 9" xfId="2606"/>
    <cellStyle name="Heading 3 6 2 9 2" xfId="13029"/>
    <cellStyle name="Heading 3 6 3" xfId="467"/>
    <cellStyle name="Heading 3 6 3 10" xfId="6891"/>
    <cellStyle name="Heading 3 6 3 11" xfId="14365"/>
    <cellStyle name="Heading 3 6 3 12" xfId="1105"/>
    <cellStyle name="Heading 3 6 3 2" xfId="1540"/>
    <cellStyle name="Heading 3 6 3 2 2" xfId="3369"/>
    <cellStyle name="Heading 3 6 3 2 2 2" xfId="13789"/>
    <cellStyle name="Heading 3 6 3 2 3" xfId="11972"/>
    <cellStyle name="Heading 3 6 3 3" xfId="1786"/>
    <cellStyle name="Heading 3 6 3 3 2" xfId="3599"/>
    <cellStyle name="Heading 3 6 3 3 2 2" xfId="14019"/>
    <cellStyle name="Heading 3 6 3 3 3" xfId="12217"/>
    <cellStyle name="Heading 3 6 3 4" xfId="2034"/>
    <cellStyle name="Heading 3 6 3 4 2" xfId="12461"/>
    <cellStyle name="Heading 3 6 3 5" xfId="2281"/>
    <cellStyle name="Heading 3 6 3 5 2" xfId="12706"/>
    <cellStyle name="Heading 3 6 3 6" xfId="2520"/>
    <cellStyle name="Heading 3 6 3 6 2" xfId="12945"/>
    <cellStyle name="Heading 3 6 3 7" xfId="2766"/>
    <cellStyle name="Heading 3 6 3 7 2" xfId="13189"/>
    <cellStyle name="Heading 3 6 3 8" xfId="3200"/>
    <cellStyle name="Heading 3 6 3 8 2" xfId="13620"/>
    <cellStyle name="Heading 3 6 3 9" xfId="8666"/>
    <cellStyle name="Heading 3 6 3 9 2" xfId="11539"/>
    <cellStyle name="Heading 3 6 4" xfId="1099"/>
    <cellStyle name="Heading 3 6 4 10" xfId="6132"/>
    <cellStyle name="Heading 3 6 4 11" xfId="17607"/>
    <cellStyle name="Heading 3 6 4 2" xfId="1534"/>
    <cellStyle name="Heading 3 6 4 2 2" xfId="3593"/>
    <cellStyle name="Heading 3 6 4 2 2 2" xfId="14013"/>
    <cellStyle name="Heading 3 6 4 2 3" xfId="11966"/>
    <cellStyle name="Heading 3 6 4 3" xfId="1780"/>
    <cellStyle name="Heading 3 6 4 3 2" xfId="12211"/>
    <cellStyle name="Heading 3 6 4 4" xfId="2028"/>
    <cellStyle name="Heading 3 6 4 4 2" xfId="12455"/>
    <cellStyle name="Heading 3 6 4 5" xfId="2275"/>
    <cellStyle name="Heading 3 6 4 5 2" xfId="12700"/>
    <cellStyle name="Heading 3 6 4 6" xfId="2514"/>
    <cellStyle name="Heading 3 6 4 6 2" xfId="12939"/>
    <cellStyle name="Heading 3 6 4 7" xfId="2760"/>
    <cellStyle name="Heading 3 6 4 7 2" xfId="13183"/>
    <cellStyle name="Heading 3 6 4 8" xfId="3194"/>
    <cellStyle name="Heading 3 6 4 8 2" xfId="13614"/>
    <cellStyle name="Heading 3 6 4 9" xfId="8660"/>
    <cellStyle name="Heading 3 6 4 9 2" xfId="11533"/>
    <cellStyle name="Heading 3 6 5" xfId="9682"/>
    <cellStyle name="Heading 3 6 6" xfId="11357"/>
    <cellStyle name="Heading 3 6 7" xfId="16665"/>
    <cellStyle name="Heading 3 6 8" xfId="529"/>
    <cellStyle name="Heading 3 7" xfId="368"/>
    <cellStyle name="Heading 3 7 2" xfId="477"/>
    <cellStyle name="Heading 3 7 2 10" xfId="9422"/>
    <cellStyle name="Heading 3 7 2 11" xfId="14355"/>
    <cellStyle name="Heading 3 7 2 12" xfId="605"/>
    <cellStyle name="Heading 3 7 2 2" xfId="969"/>
    <cellStyle name="Heading 3 7 2 2 10" xfId="11100"/>
    <cellStyle name="Heading 3 7 2 2 2" xfId="1408"/>
    <cellStyle name="Heading 3 7 2 2 2 2" xfId="3467"/>
    <cellStyle name="Heading 3 7 2 2 2 2 2" xfId="13887"/>
    <cellStyle name="Heading 3 7 2 2 2 3" xfId="11840"/>
    <cellStyle name="Heading 3 7 2 2 3" xfId="1654"/>
    <cellStyle name="Heading 3 7 2 2 3 2" xfId="12085"/>
    <cellStyle name="Heading 3 7 2 2 4" xfId="1902"/>
    <cellStyle name="Heading 3 7 2 2 4 2" xfId="12329"/>
    <cellStyle name="Heading 3 7 2 2 5" xfId="2149"/>
    <cellStyle name="Heading 3 7 2 2 5 2" xfId="12574"/>
    <cellStyle name="Heading 3 7 2 2 6" xfId="2387"/>
    <cellStyle name="Heading 3 7 2 2 6 2" xfId="12812"/>
    <cellStyle name="Heading 3 7 2 2 7" xfId="2634"/>
    <cellStyle name="Heading 3 7 2 2 7 2" xfId="13057"/>
    <cellStyle name="Heading 3 7 2 2 8" xfId="3242"/>
    <cellStyle name="Heading 3 7 2 2 8 2" xfId="13662"/>
    <cellStyle name="Heading 3 7 2 2 9" xfId="8533"/>
    <cellStyle name="Heading 3 7 2 2 9 2" xfId="11406"/>
    <cellStyle name="Heading 3 7 2 3" xfId="872"/>
    <cellStyle name="Heading 3 7 2 3 2" xfId="3213"/>
    <cellStyle name="Heading 3 7 2 3 2 2" xfId="13633"/>
    <cellStyle name="Heading 3 7 2 3 3" xfId="11340"/>
    <cellStyle name="Heading 3 7 2 4" xfId="921"/>
    <cellStyle name="Heading 3 7 2 4 2" xfId="11372"/>
    <cellStyle name="Heading 3 7 2 5" xfId="1625"/>
    <cellStyle name="Heading 3 7 2 5 2" xfId="12056"/>
    <cellStyle name="Heading 3 7 2 6" xfId="1873"/>
    <cellStyle name="Heading 3 7 2 6 2" xfId="12300"/>
    <cellStyle name="Heading 3 7 2 7" xfId="2120"/>
    <cellStyle name="Heading 3 7 2 7 2" xfId="12545"/>
    <cellStyle name="Heading 3 7 2 8" xfId="874"/>
    <cellStyle name="Heading 3 7 2 8 2" xfId="11342"/>
    <cellStyle name="Heading 3 7 2 9" xfId="2605"/>
    <cellStyle name="Heading 3 7 2 9 2" xfId="13028"/>
    <cellStyle name="Heading 3 7 3" xfId="468"/>
    <cellStyle name="Heading 3 7 3 10" xfId="5401"/>
    <cellStyle name="Heading 3 7 3 11" xfId="14353"/>
    <cellStyle name="Heading 3 7 3 12" xfId="1104"/>
    <cellStyle name="Heading 3 7 3 2" xfId="1539"/>
    <cellStyle name="Heading 3 7 3 2 2" xfId="3368"/>
    <cellStyle name="Heading 3 7 3 2 2 2" xfId="13788"/>
    <cellStyle name="Heading 3 7 3 2 3" xfId="11971"/>
    <cellStyle name="Heading 3 7 3 3" xfId="1785"/>
    <cellStyle name="Heading 3 7 3 3 2" xfId="3598"/>
    <cellStyle name="Heading 3 7 3 3 2 2" xfId="14018"/>
    <cellStyle name="Heading 3 7 3 3 3" xfId="12216"/>
    <cellStyle name="Heading 3 7 3 4" xfId="2033"/>
    <cellStyle name="Heading 3 7 3 4 2" xfId="12460"/>
    <cellStyle name="Heading 3 7 3 5" xfId="2280"/>
    <cellStyle name="Heading 3 7 3 5 2" xfId="12705"/>
    <cellStyle name="Heading 3 7 3 6" xfId="2519"/>
    <cellStyle name="Heading 3 7 3 6 2" xfId="12944"/>
    <cellStyle name="Heading 3 7 3 7" xfId="2765"/>
    <cellStyle name="Heading 3 7 3 7 2" xfId="13188"/>
    <cellStyle name="Heading 3 7 3 8" xfId="3199"/>
    <cellStyle name="Heading 3 7 3 8 2" xfId="13619"/>
    <cellStyle name="Heading 3 7 3 9" xfId="8665"/>
    <cellStyle name="Heading 3 7 3 9 2" xfId="11538"/>
    <cellStyle name="Heading 3 7 4" xfId="1111"/>
    <cellStyle name="Heading 3 7 4 10" xfId="6291"/>
    <cellStyle name="Heading 3 7 4 11" xfId="19210"/>
    <cellStyle name="Heading 3 7 4 2" xfId="1546"/>
    <cellStyle name="Heading 3 7 4 2 2" xfId="3605"/>
    <cellStyle name="Heading 3 7 4 2 2 2" xfId="14025"/>
    <cellStyle name="Heading 3 7 4 2 3" xfId="11978"/>
    <cellStyle name="Heading 3 7 4 3" xfId="1792"/>
    <cellStyle name="Heading 3 7 4 3 2" xfId="12223"/>
    <cellStyle name="Heading 3 7 4 4" xfId="2040"/>
    <cellStyle name="Heading 3 7 4 4 2" xfId="12467"/>
    <cellStyle name="Heading 3 7 4 5" xfId="2287"/>
    <cellStyle name="Heading 3 7 4 5 2" xfId="12712"/>
    <cellStyle name="Heading 3 7 4 6" xfId="2526"/>
    <cellStyle name="Heading 3 7 4 6 2" xfId="12951"/>
    <cellStyle name="Heading 3 7 4 7" xfId="2772"/>
    <cellStyle name="Heading 3 7 4 7 2" xfId="13195"/>
    <cellStyle name="Heading 3 7 4 8" xfId="3206"/>
    <cellStyle name="Heading 3 7 4 8 2" xfId="13626"/>
    <cellStyle name="Heading 3 7 4 9" xfId="8672"/>
    <cellStyle name="Heading 3 7 4 9 2" xfId="11545"/>
    <cellStyle name="Heading 3 7 5" xfId="9443"/>
    <cellStyle name="Heading 3 7 6" xfId="18862"/>
    <cellStyle name="Heading 3 7 7" xfId="14795"/>
    <cellStyle name="Heading 3 7 8" xfId="530"/>
    <cellStyle name="Heading 3 8" xfId="369"/>
    <cellStyle name="Heading 3 8 2" xfId="478"/>
    <cellStyle name="Heading 3 8 2 10" xfId="9660"/>
    <cellStyle name="Heading 3 8 2 11" xfId="15793"/>
    <cellStyle name="Heading 3 8 2 12" xfId="606"/>
    <cellStyle name="Heading 3 8 2 2" xfId="970"/>
    <cellStyle name="Heading 3 8 2 2 10" xfId="9339"/>
    <cellStyle name="Heading 3 8 2 2 2" xfId="1409"/>
    <cellStyle name="Heading 3 8 2 2 2 2" xfId="3468"/>
    <cellStyle name="Heading 3 8 2 2 2 2 2" xfId="13888"/>
    <cellStyle name="Heading 3 8 2 2 2 3" xfId="11841"/>
    <cellStyle name="Heading 3 8 2 2 3" xfId="1655"/>
    <cellStyle name="Heading 3 8 2 2 3 2" xfId="12086"/>
    <cellStyle name="Heading 3 8 2 2 4" xfId="1903"/>
    <cellStyle name="Heading 3 8 2 2 4 2" xfId="12330"/>
    <cellStyle name="Heading 3 8 2 2 5" xfId="2150"/>
    <cellStyle name="Heading 3 8 2 2 5 2" xfId="12575"/>
    <cellStyle name="Heading 3 8 2 2 6" xfId="2388"/>
    <cellStyle name="Heading 3 8 2 2 6 2" xfId="12813"/>
    <cellStyle name="Heading 3 8 2 2 7" xfId="2635"/>
    <cellStyle name="Heading 3 8 2 2 7 2" xfId="13058"/>
    <cellStyle name="Heading 3 8 2 2 8" xfId="3243"/>
    <cellStyle name="Heading 3 8 2 2 8 2" xfId="13663"/>
    <cellStyle name="Heading 3 8 2 2 9" xfId="8534"/>
    <cellStyle name="Heading 3 8 2 2 9 2" xfId="11407"/>
    <cellStyle name="Heading 3 8 2 3" xfId="883"/>
    <cellStyle name="Heading 3 8 2 3 2" xfId="3212"/>
    <cellStyle name="Heading 3 8 2 3 2 2" xfId="13632"/>
    <cellStyle name="Heading 3 8 2 3 3" xfId="11348"/>
    <cellStyle name="Heading 3 8 2 4" xfId="920"/>
    <cellStyle name="Heading 3 8 2 4 2" xfId="11371"/>
    <cellStyle name="Heading 3 8 2 5" xfId="1624"/>
    <cellStyle name="Heading 3 8 2 5 2" xfId="12055"/>
    <cellStyle name="Heading 3 8 2 6" xfId="1872"/>
    <cellStyle name="Heading 3 8 2 6 2" xfId="12299"/>
    <cellStyle name="Heading 3 8 2 7" xfId="2119"/>
    <cellStyle name="Heading 3 8 2 7 2" xfId="12544"/>
    <cellStyle name="Heading 3 8 2 8" xfId="894"/>
    <cellStyle name="Heading 3 8 2 8 2" xfId="11354"/>
    <cellStyle name="Heading 3 8 2 9" xfId="2604"/>
    <cellStyle name="Heading 3 8 2 9 2" xfId="13027"/>
    <cellStyle name="Heading 3 8 3" xfId="469"/>
    <cellStyle name="Heading 3 8 3 10" xfId="5911"/>
    <cellStyle name="Heading 3 8 3 11" xfId="16431"/>
    <cellStyle name="Heading 3 8 3 12" xfId="1115"/>
    <cellStyle name="Heading 3 8 3 2" xfId="1550"/>
    <cellStyle name="Heading 3 8 3 2 2" xfId="3375"/>
    <cellStyle name="Heading 3 8 3 2 2 2" xfId="13795"/>
    <cellStyle name="Heading 3 8 3 2 3" xfId="11982"/>
    <cellStyle name="Heading 3 8 3 3" xfId="1796"/>
    <cellStyle name="Heading 3 8 3 3 2" xfId="3609"/>
    <cellStyle name="Heading 3 8 3 3 2 2" xfId="14029"/>
    <cellStyle name="Heading 3 8 3 3 3" xfId="12227"/>
    <cellStyle name="Heading 3 8 3 4" xfId="2044"/>
    <cellStyle name="Heading 3 8 3 4 2" xfId="12471"/>
    <cellStyle name="Heading 3 8 3 5" xfId="2291"/>
    <cellStyle name="Heading 3 8 3 5 2" xfId="12716"/>
    <cellStyle name="Heading 3 8 3 6" xfId="2530"/>
    <cellStyle name="Heading 3 8 3 6 2" xfId="12955"/>
    <cellStyle name="Heading 3 8 3 7" xfId="2776"/>
    <cellStyle name="Heading 3 8 3 7 2" xfId="13199"/>
    <cellStyle name="Heading 3 8 3 8" xfId="3210"/>
    <cellStyle name="Heading 3 8 3 8 2" xfId="13630"/>
    <cellStyle name="Heading 3 8 3 9" xfId="8676"/>
    <cellStyle name="Heading 3 8 3 9 2" xfId="11549"/>
    <cellStyle name="Heading 3 8 4" xfId="1112"/>
    <cellStyle name="Heading 3 8 4 10" xfId="495"/>
    <cellStyle name="Heading 3 8 4 11" xfId="17817"/>
    <cellStyle name="Heading 3 8 4 2" xfId="1547"/>
    <cellStyle name="Heading 3 8 4 2 2" xfId="3606"/>
    <cellStyle name="Heading 3 8 4 2 2 2" xfId="14026"/>
    <cellStyle name="Heading 3 8 4 2 3" xfId="11979"/>
    <cellStyle name="Heading 3 8 4 3" xfId="1793"/>
    <cellStyle name="Heading 3 8 4 3 2" xfId="12224"/>
    <cellStyle name="Heading 3 8 4 4" xfId="2041"/>
    <cellStyle name="Heading 3 8 4 4 2" xfId="12468"/>
    <cellStyle name="Heading 3 8 4 5" xfId="2288"/>
    <cellStyle name="Heading 3 8 4 5 2" xfId="12713"/>
    <cellStyle name="Heading 3 8 4 6" xfId="2527"/>
    <cellStyle name="Heading 3 8 4 6 2" xfId="12952"/>
    <cellStyle name="Heading 3 8 4 7" xfId="2773"/>
    <cellStyle name="Heading 3 8 4 7 2" xfId="13196"/>
    <cellStyle name="Heading 3 8 4 8" xfId="3207"/>
    <cellStyle name="Heading 3 8 4 8 2" xfId="13627"/>
    <cellStyle name="Heading 3 8 4 9" xfId="8673"/>
    <cellStyle name="Heading 3 8 4 9 2" xfId="11546"/>
    <cellStyle name="Heading 3 8 5" xfId="9203"/>
    <cellStyle name="Heading 3 8 6" xfId="17066"/>
    <cellStyle name="Heading 3 8 7" xfId="7350"/>
    <cellStyle name="Heading 3 8 8" xfId="531"/>
    <cellStyle name="Heading 3 9" xfId="370"/>
    <cellStyle name="Heading 3 9 2" xfId="479"/>
    <cellStyle name="Heading 3 9 2 10" xfId="9891"/>
    <cellStyle name="Heading 3 9 2 11" xfId="16012"/>
    <cellStyle name="Heading 3 9 2 12" xfId="607"/>
    <cellStyle name="Heading 3 9 2 2" xfId="971"/>
    <cellStyle name="Heading 3 9 2 2 10" xfId="10875"/>
    <cellStyle name="Heading 3 9 2 2 2" xfId="1410"/>
    <cellStyle name="Heading 3 9 2 2 2 2" xfId="3469"/>
    <cellStyle name="Heading 3 9 2 2 2 2 2" xfId="13889"/>
    <cellStyle name="Heading 3 9 2 2 2 3" xfId="11842"/>
    <cellStyle name="Heading 3 9 2 2 3" xfId="1656"/>
    <cellStyle name="Heading 3 9 2 2 3 2" xfId="12087"/>
    <cellStyle name="Heading 3 9 2 2 4" xfId="1904"/>
    <cellStyle name="Heading 3 9 2 2 4 2" xfId="12331"/>
    <cellStyle name="Heading 3 9 2 2 5" xfId="2151"/>
    <cellStyle name="Heading 3 9 2 2 5 2" xfId="12576"/>
    <cellStyle name="Heading 3 9 2 2 6" xfId="2389"/>
    <cellStyle name="Heading 3 9 2 2 6 2" xfId="12814"/>
    <cellStyle name="Heading 3 9 2 2 7" xfId="2636"/>
    <cellStyle name="Heading 3 9 2 2 7 2" xfId="13059"/>
    <cellStyle name="Heading 3 9 2 2 8" xfId="3244"/>
    <cellStyle name="Heading 3 9 2 2 8 2" xfId="13664"/>
    <cellStyle name="Heading 3 9 2 2 9" xfId="8535"/>
    <cellStyle name="Heading 3 9 2 2 9 2" xfId="11408"/>
    <cellStyle name="Heading 3 9 2 3" xfId="884"/>
    <cellStyle name="Heading 3 9 2 3 2" xfId="3211"/>
    <cellStyle name="Heading 3 9 2 3 2 2" xfId="13631"/>
    <cellStyle name="Heading 3 9 2 3 3" xfId="11349"/>
    <cellStyle name="Heading 3 9 2 4" xfId="935"/>
    <cellStyle name="Heading 3 9 2 4 2" xfId="11385"/>
    <cellStyle name="Heading 3 9 2 5" xfId="1623"/>
    <cellStyle name="Heading 3 9 2 5 2" xfId="12054"/>
    <cellStyle name="Heading 3 9 2 6" xfId="1871"/>
    <cellStyle name="Heading 3 9 2 6 2" xfId="12298"/>
    <cellStyle name="Heading 3 9 2 7" xfId="2118"/>
    <cellStyle name="Heading 3 9 2 7 2" xfId="12543"/>
    <cellStyle name="Heading 3 9 2 8" xfId="881"/>
    <cellStyle name="Heading 3 9 2 8 2" xfId="11347"/>
    <cellStyle name="Heading 3 9 2 9" xfId="2603"/>
    <cellStyle name="Heading 3 9 2 9 2" xfId="13026"/>
    <cellStyle name="Heading 3 9 3" xfId="470"/>
    <cellStyle name="Heading 3 9 3 10" xfId="5079"/>
    <cellStyle name="Heading 3 9 3 11" xfId="14351"/>
    <cellStyle name="Heading 3 9 3 12" xfId="1103"/>
    <cellStyle name="Heading 3 9 3 2" xfId="1538"/>
    <cellStyle name="Heading 3 9 3 2 2" xfId="3367"/>
    <cellStyle name="Heading 3 9 3 2 2 2" xfId="13787"/>
    <cellStyle name="Heading 3 9 3 2 3" xfId="11970"/>
    <cellStyle name="Heading 3 9 3 3" xfId="1784"/>
    <cellStyle name="Heading 3 9 3 3 2" xfId="3597"/>
    <cellStyle name="Heading 3 9 3 3 2 2" xfId="14017"/>
    <cellStyle name="Heading 3 9 3 3 3" xfId="12215"/>
    <cellStyle name="Heading 3 9 3 4" xfId="2032"/>
    <cellStyle name="Heading 3 9 3 4 2" xfId="12459"/>
    <cellStyle name="Heading 3 9 3 5" xfId="2279"/>
    <cellStyle name="Heading 3 9 3 5 2" xfId="12704"/>
    <cellStyle name="Heading 3 9 3 6" xfId="2518"/>
    <cellStyle name="Heading 3 9 3 6 2" xfId="12943"/>
    <cellStyle name="Heading 3 9 3 7" xfId="2764"/>
    <cellStyle name="Heading 3 9 3 7 2" xfId="13187"/>
    <cellStyle name="Heading 3 9 3 8" xfId="3198"/>
    <cellStyle name="Heading 3 9 3 8 2" xfId="13618"/>
    <cellStyle name="Heading 3 9 3 9" xfId="8664"/>
    <cellStyle name="Heading 3 9 3 9 2" xfId="11537"/>
    <cellStyle name="Heading 3 9 4" xfId="1113"/>
    <cellStyle name="Heading 3 9 4 10" xfId="4008"/>
    <cellStyle name="Heading 3 9 4 11" xfId="18028"/>
    <cellStyle name="Heading 3 9 4 2" xfId="1548"/>
    <cellStyle name="Heading 3 9 4 2 2" xfId="3607"/>
    <cellStyle name="Heading 3 9 4 2 2 2" xfId="14027"/>
    <cellStyle name="Heading 3 9 4 2 3" xfId="11980"/>
    <cellStyle name="Heading 3 9 4 3" xfId="1794"/>
    <cellStyle name="Heading 3 9 4 3 2" xfId="12225"/>
    <cellStyle name="Heading 3 9 4 4" xfId="2042"/>
    <cellStyle name="Heading 3 9 4 4 2" xfId="12469"/>
    <cellStyle name="Heading 3 9 4 5" xfId="2289"/>
    <cellStyle name="Heading 3 9 4 5 2" xfId="12714"/>
    <cellStyle name="Heading 3 9 4 6" xfId="2528"/>
    <cellStyle name="Heading 3 9 4 6 2" xfId="12953"/>
    <cellStyle name="Heading 3 9 4 7" xfId="2774"/>
    <cellStyle name="Heading 3 9 4 7 2" xfId="13197"/>
    <cellStyle name="Heading 3 9 4 8" xfId="3208"/>
    <cellStyle name="Heading 3 9 4 8 2" xfId="13628"/>
    <cellStyle name="Heading 3 9 4 9" xfId="8674"/>
    <cellStyle name="Heading 3 9 4 9 2" xfId="11547"/>
    <cellStyle name="Heading 3 9 5" xfId="10965"/>
    <cellStyle name="Heading 3 9 6" xfId="18879"/>
    <cellStyle name="Heading 3 9 7" xfId="14383"/>
    <cellStyle name="Heading 3 9 8" xfId="532"/>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582" builtinId="8" hidden="1"/>
    <cellStyle name="Hyperlink" xfId="58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679" builtinId="8" hidden="1"/>
    <cellStyle name="Hyperlink" xfId="3681"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128" builtinId="8" hidden="1"/>
    <cellStyle name="Hyperlink" xfId="412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6580" builtinId="8" hidden="1"/>
    <cellStyle name="Hyperlink" xfId="6582" builtinId="8" hidden="1"/>
    <cellStyle name="Hyperlink" xfId="6584" builtinId="8" hidden="1"/>
    <cellStyle name="Hyperlink" xfId="6586" builtinId="8" hidden="1"/>
    <cellStyle name="Hyperlink" xfId="6588" builtinId="8" hidden="1"/>
    <cellStyle name="Hyperlink" xfId="6590" builtinId="8" hidden="1"/>
    <cellStyle name="Hyperlink" xfId="6592" builtinId="8" hidden="1"/>
    <cellStyle name="Hyperlink" xfId="6594" builtinId="8" hidden="1"/>
    <cellStyle name="Hyperlink" xfId="6596" builtinId="8" hidden="1"/>
    <cellStyle name="Hyperlink" xfId="6598" builtinId="8" hidden="1"/>
    <cellStyle name="Hyperlink" xfId="6600" builtinId="8" hidden="1"/>
    <cellStyle name="Hyperlink" xfId="6602" builtinId="8" hidden="1"/>
    <cellStyle name="Hyperlink" xfId="6604" builtinId="8" hidden="1"/>
    <cellStyle name="Hyperlink" xfId="6606" builtinId="8" hidden="1"/>
    <cellStyle name="Hyperlink" xfId="6608" builtinId="8" hidden="1"/>
    <cellStyle name="Hyperlink" xfId="6610" builtinId="8" hidden="1"/>
    <cellStyle name="Hyperlink" xfId="6612" builtinId="8" hidden="1"/>
    <cellStyle name="Hyperlink" xfId="6614" builtinId="8" hidden="1"/>
    <cellStyle name="Hyperlink" xfId="6616" builtinId="8" hidden="1"/>
    <cellStyle name="Hyperlink" xfId="6618" builtinId="8" hidden="1"/>
    <cellStyle name="Hyperlink" xfId="6620" builtinId="8" hidden="1"/>
    <cellStyle name="Hyperlink" xfId="6622" builtinId="8" hidden="1"/>
    <cellStyle name="Hyperlink" xfId="6624" builtinId="8" hidden="1"/>
    <cellStyle name="Hyperlink" xfId="6626" builtinId="8" hidden="1"/>
    <cellStyle name="Hyperlink" xfId="6628" builtinId="8" hidden="1"/>
    <cellStyle name="Hyperlink" xfId="6630" builtinId="8" hidden="1"/>
    <cellStyle name="Hyperlink" xfId="6632" builtinId="8" hidden="1"/>
    <cellStyle name="Hyperlink" xfId="6634" builtinId="8" hidden="1"/>
    <cellStyle name="Hyperlink" xfId="6636" builtinId="8" hidden="1"/>
    <cellStyle name="Hyperlink" xfId="6638" builtinId="8" hidden="1"/>
    <cellStyle name="Hyperlink" xfId="6640" builtinId="8" hidden="1"/>
    <cellStyle name="Hyperlink" xfId="6642" builtinId="8" hidden="1"/>
    <cellStyle name="Hyperlink" xfId="6644" builtinId="8" hidden="1"/>
    <cellStyle name="Hyperlink" xfId="6646" builtinId="8" hidden="1"/>
    <cellStyle name="Hyperlink" xfId="6648" builtinId="8" hidden="1"/>
    <cellStyle name="Hyperlink" xfId="6650" builtinId="8" hidden="1"/>
    <cellStyle name="Hyperlink" xfId="6652" builtinId="8" hidden="1"/>
    <cellStyle name="Hyperlink" xfId="6654" builtinId="8" hidden="1"/>
    <cellStyle name="Hyperlink" xfId="6656" builtinId="8" hidden="1"/>
    <cellStyle name="Hyperlink" xfId="6658" builtinId="8" hidden="1"/>
    <cellStyle name="Hyperlink" xfId="6660" builtinId="8" hidden="1"/>
    <cellStyle name="Hyperlink" xfId="6662" builtinId="8" hidden="1"/>
    <cellStyle name="Hyperlink" xfId="6664" builtinId="8" hidden="1"/>
    <cellStyle name="Hyperlink" xfId="6666" builtinId="8" hidden="1"/>
    <cellStyle name="Hyperlink" xfId="6668" builtinId="8" hidden="1"/>
    <cellStyle name="Hyperlink" xfId="6670" builtinId="8" hidden="1"/>
    <cellStyle name="Hyperlink" xfId="6672" builtinId="8" hidden="1"/>
    <cellStyle name="Hyperlink" xfId="6674" builtinId="8" hidden="1"/>
    <cellStyle name="Hyperlink" xfId="6676" builtinId="8" hidden="1"/>
    <cellStyle name="Hyperlink" xfId="6678" builtinId="8" hidden="1"/>
    <cellStyle name="Hyperlink" xfId="6680" builtinId="8" hidden="1"/>
    <cellStyle name="Hyperlink" xfId="6682" builtinId="8" hidden="1"/>
    <cellStyle name="Hyperlink" xfId="6684" builtinId="8" hidden="1"/>
    <cellStyle name="Hyperlink" xfId="6686" builtinId="8" hidden="1"/>
    <cellStyle name="Hyperlink" xfId="6688" builtinId="8" hidden="1"/>
    <cellStyle name="Hyperlink" xfId="6690" builtinId="8" hidden="1"/>
    <cellStyle name="Hyperlink" xfId="6692" builtinId="8" hidden="1"/>
    <cellStyle name="Hyperlink" xfId="6694" builtinId="8" hidden="1"/>
    <cellStyle name="Hyperlink" xfId="6696" builtinId="8" hidden="1"/>
    <cellStyle name="Hyperlink" xfId="6698" builtinId="8" hidden="1"/>
    <cellStyle name="Hyperlink" xfId="6700" builtinId="8" hidden="1"/>
    <cellStyle name="Hyperlink" xfId="6702" builtinId="8" hidden="1"/>
    <cellStyle name="Hyperlink" xfId="6704" builtinId="8" hidden="1"/>
    <cellStyle name="Hyperlink" xfId="6706" builtinId="8" hidden="1"/>
    <cellStyle name="Hyperlink" xfId="6708" builtinId="8" hidden="1"/>
    <cellStyle name="Hyperlink" xfId="6710" builtinId="8" hidden="1"/>
    <cellStyle name="Hyperlink" xfId="6712" builtinId="8" hidden="1"/>
    <cellStyle name="Hyperlink" xfId="6714" builtinId="8" hidden="1"/>
    <cellStyle name="Hyperlink" xfId="6716" builtinId="8" hidden="1"/>
    <cellStyle name="Hyperlink" xfId="7197" builtinId="8" hidden="1"/>
    <cellStyle name="Hyperlink" xfId="7199" builtinId="8" hidden="1"/>
    <cellStyle name="Hyperlink" xfId="4655" builtinId="8" hidden="1"/>
    <cellStyle name="Hyperlink" xfId="6295" builtinId="8" hidden="1"/>
    <cellStyle name="Hyperlink" xfId="5814" builtinId="8" hidden="1"/>
    <cellStyle name="Hyperlink" xfId="7121" builtinId="8" hidden="1"/>
    <cellStyle name="Hyperlink" xfId="6895" builtinId="8" hidden="1"/>
    <cellStyle name="Hyperlink" xfId="4650" builtinId="8" hidden="1"/>
    <cellStyle name="Hyperlink" xfId="5892" builtinId="8" hidden="1"/>
    <cellStyle name="Hyperlink" xfId="5412" builtinId="8" hidden="1"/>
    <cellStyle name="Hyperlink" xfId="4943" builtinId="8" hidden="1"/>
    <cellStyle name="Hyperlink" xfId="4146" builtinId="8" hidden="1"/>
    <cellStyle name="Hyperlink" xfId="3988" builtinId="8" hidden="1"/>
    <cellStyle name="Hyperlink" xfId="6289" builtinId="8" hidden="1"/>
    <cellStyle name="Hyperlink" xfId="5808" builtinId="8" hidden="1"/>
    <cellStyle name="Hyperlink" xfId="5319" builtinId="8" hidden="1"/>
    <cellStyle name="Hyperlink" xfId="5077" builtinId="8" hidden="1"/>
    <cellStyle name="Hyperlink" xfId="6730" builtinId="8" hidden="1"/>
    <cellStyle name="Hyperlink" xfId="6052" builtinId="8" hidden="1"/>
    <cellStyle name="Hyperlink" xfId="5571" builtinId="8" hidden="1"/>
    <cellStyle name="Hyperlink" xfId="5326" builtinId="8" hidden="1"/>
    <cellStyle name="Hyperlink" xfId="5084" builtinId="8" hidden="1"/>
    <cellStyle name="Hyperlink" xfId="6137" builtinId="8" hidden="1"/>
    <cellStyle name="Hyperlink" xfId="5656" builtinId="8" hidden="1"/>
    <cellStyle name="Hyperlink" xfId="5169" builtinId="8" hidden="1"/>
    <cellStyle name="Hyperlink" xfId="6743" builtinId="8" hidden="1"/>
    <cellStyle name="Hyperlink" xfId="6760" builtinId="8" hidden="1"/>
    <cellStyle name="Hyperlink" xfId="5909" builtinId="8" hidden="1"/>
    <cellStyle name="Hyperlink" xfId="5430" builtinId="8" hidden="1"/>
    <cellStyle name="Hyperlink" xfId="6983" builtinId="8" hidden="1"/>
    <cellStyle name="Hyperlink" xfId="4505" builtinId="8" hidden="1"/>
    <cellStyle name="Hyperlink" xfId="3987" builtinId="8" hidden="1"/>
    <cellStyle name="Hyperlink" xfId="3986" builtinId="8" hidden="1"/>
    <cellStyle name="Hyperlink" xfId="3984" builtinId="8" hidden="1"/>
    <cellStyle name="Hyperlink" xfId="3982" builtinId="8" hidden="1"/>
    <cellStyle name="Hyperlink" xfId="3980" builtinId="8" hidden="1"/>
    <cellStyle name="Hyperlink" xfId="3978" builtinId="8" hidden="1"/>
    <cellStyle name="Hyperlink" xfId="496" builtinId="8" hidden="1"/>
    <cellStyle name="Hyperlink" xfId="3975" builtinId="8" hidden="1"/>
    <cellStyle name="Hyperlink" xfId="3973" builtinId="8" hidden="1"/>
    <cellStyle name="Hyperlink" xfId="3971" builtinId="8" hidden="1"/>
    <cellStyle name="Hyperlink" xfId="3969" builtinId="8" hidden="1"/>
    <cellStyle name="Hyperlink" xfId="3967" builtinId="8" hidden="1"/>
    <cellStyle name="Hyperlink" xfId="3966" builtinId="8" hidden="1"/>
    <cellStyle name="Hyperlink" xfId="3964" builtinId="8" hidden="1"/>
    <cellStyle name="Hyperlink" xfId="3962" builtinId="8" hidden="1"/>
    <cellStyle name="Hyperlink" xfId="3960" builtinId="8" hidden="1"/>
    <cellStyle name="Hyperlink" xfId="3958" builtinId="8" hidden="1"/>
    <cellStyle name="Hyperlink" xfId="494" builtinId="8" hidden="1"/>
    <cellStyle name="Hyperlink" xfId="3956" builtinId="8" hidden="1"/>
    <cellStyle name="Hyperlink" xfId="3953" builtinId="8" hidden="1"/>
    <cellStyle name="Hyperlink" xfId="3951" builtinId="8" hidden="1"/>
    <cellStyle name="Hyperlink" xfId="3949" builtinId="8" hidden="1"/>
    <cellStyle name="Hyperlink" xfId="3948" builtinId="8" hidden="1"/>
    <cellStyle name="Hyperlink" xfId="4495" builtinId="8" hidden="1"/>
    <cellStyle name="Hyperlink" xfId="4079" builtinId="8" hidden="1"/>
    <cellStyle name="Hyperlink" xfId="3686" builtinId="8" hidden="1"/>
    <cellStyle name="Hyperlink" xfId="3947" builtinId="8" hidden="1"/>
    <cellStyle name="Hyperlink" xfId="3945" builtinId="8" hidden="1"/>
    <cellStyle name="Hyperlink" xfId="3943" builtinId="8" hidden="1"/>
    <cellStyle name="Hyperlink" xfId="3941" builtinId="8" hidden="1"/>
    <cellStyle name="Hyperlink" xfId="3939" builtinId="8" hidden="1"/>
    <cellStyle name="Hyperlink" xfId="3938" builtinId="8" hidden="1"/>
    <cellStyle name="Hyperlink" xfId="3936" builtinId="8" hidden="1"/>
    <cellStyle name="Hyperlink" xfId="3934" builtinId="8" hidden="1"/>
    <cellStyle name="Hyperlink" xfId="3932" builtinId="8" hidden="1"/>
    <cellStyle name="Hyperlink" xfId="3930" builtinId="8" hidden="1"/>
    <cellStyle name="Hyperlink" xfId="489" builtinId="8" hidden="1"/>
    <cellStyle name="Hyperlink" xfId="3927" builtinId="8" hidden="1"/>
    <cellStyle name="Hyperlink" xfId="3925" builtinId="8" hidden="1"/>
    <cellStyle name="Hyperlink" xfId="3923" builtinId="8" hidden="1"/>
    <cellStyle name="Hyperlink" xfId="7424" builtinId="8" hidden="1"/>
    <cellStyle name="Hyperlink" xfId="7426" builtinId="8" hidden="1"/>
    <cellStyle name="Hyperlink" xfId="7428" builtinId="8" hidden="1"/>
    <cellStyle name="Hyperlink" xfId="7430" builtinId="8" hidden="1"/>
    <cellStyle name="Hyperlink" xfId="7432" builtinId="8" hidden="1"/>
    <cellStyle name="Hyperlink" xfId="4027" builtinId="8" hidden="1"/>
    <cellStyle name="Hyperlink" xfId="4029" builtinId="8" hidden="1"/>
    <cellStyle name="Hyperlink" xfId="4434" builtinId="8" hidden="1"/>
    <cellStyle name="Hyperlink" xfId="500" builtinId="8" hidden="1"/>
    <cellStyle name="Hyperlink" xfId="4640" builtinId="8" hidden="1"/>
    <cellStyle name="Hyperlink" xfId="4421" builtinId="8" hidden="1"/>
    <cellStyle name="Hyperlink" xfId="4276" builtinId="8" hidden="1"/>
    <cellStyle name="Hyperlink" xfId="4484" builtinId="8" hidden="1"/>
    <cellStyle name="Hyperlink" xfId="3691" builtinId="8" hidden="1"/>
    <cellStyle name="Hyperlink" xfId="3692" builtinId="8" hidden="1"/>
    <cellStyle name="Hyperlink" xfId="4074" builtinId="8" hidden="1"/>
    <cellStyle name="Hyperlink" xfId="4038" builtinId="8" hidden="1"/>
    <cellStyle name="Hyperlink" xfId="4040" builtinId="8" hidden="1"/>
    <cellStyle name="Hyperlink" xfId="4455" builtinId="8" hidden="1"/>
    <cellStyle name="Hyperlink" xfId="4042" builtinId="8" hidden="1"/>
    <cellStyle name="Hyperlink" xfId="490" builtinId="8" hidden="1"/>
    <cellStyle name="Hyperlink" xfId="4045" builtinId="8" hidden="1"/>
    <cellStyle name="Hyperlink" xfId="4047" builtinId="8" hidden="1"/>
    <cellStyle name="Hyperlink" xfId="4049" builtinId="8" hidden="1"/>
    <cellStyle name="Hyperlink" xfId="4050" builtinId="8" hidden="1"/>
    <cellStyle name="Hyperlink" xfId="4052" builtinId="8" hidden="1"/>
    <cellStyle name="Hyperlink" xfId="3690" builtinId="8" hidden="1"/>
    <cellStyle name="Hyperlink" xfId="4639" builtinId="8" hidden="1"/>
    <cellStyle name="Hyperlink" xfId="4055" builtinId="8" hidden="1"/>
    <cellStyle name="Hyperlink" xfId="4054" builtinId="8" hidden="1"/>
    <cellStyle name="Hyperlink" xfId="4056" builtinId="8" hidden="1"/>
    <cellStyle name="Hyperlink" xfId="4429" builtinId="8" hidden="1"/>
    <cellStyle name="Hyperlink" xfId="5161" builtinId="8" hidden="1"/>
    <cellStyle name="Hyperlink" xfId="4424" builtinId="8" hidden="1"/>
    <cellStyle name="Hyperlink" xfId="4415" builtinId="8" hidden="1"/>
    <cellStyle name="Hyperlink" xfId="4057" builtinId="8" hidden="1"/>
    <cellStyle name="Hyperlink" xfId="4492" builtinId="8" hidden="1"/>
    <cellStyle name="Hyperlink" xfId="4461" builtinId="8" hidden="1"/>
    <cellStyle name="Hyperlink" xfId="5404" builtinId="8" hidden="1"/>
    <cellStyle name="Hyperlink" xfId="6128" builtinId="8" hidden="1"/>
    <cellStyle name="Hyperlink" xfId="6372" builtinId="8" hidden="1"/>
    <cellStyle name="Hyperlink" xfId="4491" builtinId="8" hidden="1"/>
    <cellStyle name="Hyperlink" xfId="4460" builtinId="8" hidden="1"/>
    <cellStyle name="Hyperlink" xfId="5403" builtinId="8" hidden="1"/>
    <cellStyle name="Hyperlink" xfId="6127" builtinId="8" hidden="1"/>
    <cellStyle name="Hyperlink" xfId="4435" builtinId="8" hidden="1"/>
    <cellStyle name="Hyperlink" xfId="4490" builtinId="8" hidden="1"/>
    <cellStyle name="Hyperlink" xfId="4459" builtinId="8" hidden="1"/>
    <cellStyle name="Hyperlink" xfId="5402" builtinId="8" hidden="1"/>
    <cellStyle name="Hyperlink" xfId="5646" builtinId="8" hidden="1"/>
    <cellStyle name="Hyperlink" xfId="4061" builtinId="8" hidden="1"/>
    <cellStyle name="Hyperlink" xfId="4071" builtinId="8" hidden="1"/>
    <cellStyle name="Hyperlink" xfId="7435"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8146" builtinId="8" hidden="1"/>
    <cellStyle name="Hyperlink" xfId="8148" builtinId="8" hidden="1"/>
    <cellStyle name="Hyperlink" xfId="8150" builtinId="8" hidden="1"/>
    <cellStyle name="Hyperlink" xfId="8152" builtinId="8" hidden="1"/>
    <cellStyle name="Hyperlink" xfId="8154" builtinId="8" hidden="1"/>
    <cellStyle name="Hyperlink" xfId="8156" builtinId="8" hidden="1"/>
    <cellStyle name="Hyperlink" xfId="8158" builtinId="8" hidden="1"/>
    <cellStyle name="Hyperlink" xfId="8160" builtinId="8" hidden="1"/>
    <cellStyle name="Hyperlink" xfId="8162" builtinId="8" hidden="1"/>
    <cellStyle name="Hyperlink" xfId="8164" builtinId="8" hidden="1"/>
    <cellStyle name="Hyperlink" xfId="8166" builtinId="8" hidden="1"/>
    <cellStyle name="Hyperlink" xfId="8168" builtinId="8" hidden="1"/>
    <cellStyle name="Hyperlink" xfId="8170" builtinId="8" hidden="1"/>
    <cellStyle name="Hyperlink" xfId="8172" builtinId="8" hidden="1"/>
    <cellStyle name="Hyperlink" xfId="8174" builtinId="8" hidden="1"/>
    <cellStyle name="Hyperlink" xfId="8176" builtinId="8" hidden="1"/>
    <cellStyle name="Hyperlink" xfId="8178" builtinId="8" hidden="1"/>
    <cellStyle name="Hyperlink" xfId="8180" builtinId="8" hidden="1"/>
    <cellStyle name="Hyperlink" xfId="8182" builtinId="8" hidden="1"/>
    <cellStyle name="Hyperlink" xfId="8184" builtinId="8" hidden="1"/>
    <cellStyle name="Hyperlink" xfId="8186" builtinId="8" hidden="1"/>
    <cellStyle name="Hyperlink" xfId="8188"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191" builtinId="8" hidden="1"/>
    <cellStyle name="Hyperlink" xfId="8189" builtinId="8" hidden="1"/>
    <cellStyle name="Hyperlink" xfId="8330" builtinId="8" hidden="1"/>
    <cellStyle name="Hyperlink" xfId="8332" builtinId="8" hidden="1"/>
    <cellStyle name="Hyperlink" xfId="8334" builtinId="8" hidden="1"/>
    <cellStyle name="Hyperlink" xfId="8336" builtinId="8" hidden="1"/>
    <cellStyle name="Hyperlink" xfId="8338" builtinId="8" hidden="1"/>
    <cellStyle name="Hyperlink" xfId="8340" builtinId="8" hidden="1"/>
    <cellStyle name="Hyperlink" xfId="8342" builtinId="8" hidden="1"/>
    <cellStyle name="Hyperlink" xfId="8344" builtinId="8" hidden="1"/>
    <cellStyle name="Hyperlink" xfId="8346" builtinId="8" hidden="1"/>
    <cellStyle name="Hyperlink" xfId="8348" builtinId="8" hidden="1"/>
    <cellStyle name="Hyperlink" xfId="8350" builtinId="8" hidden="1"/>
    <cellStyle name="Hyperlink" xfId="8352" builtinId="8" hidden="1"/>
    <cellStyle name="Hyperlink" xfId="8354" builtinId="8" hidden="1"/>
    <cellStyle name="Hyperlink" xfId="8356" builtinId="8" hidden="1"/>
    <cellStyle name="Hyperlink" xfId="8358" builtinId="8" hidden="1"/>
    <cellStyle name="Hyperlink" xfId="8360" builtinId="8" hidden="1"/>
    <cellStyle name="Hyperlink" xfId="8362" builtinId="8" hidden="1"/>
    <cellStyle name="Hyperlink" xfId="8364" builtinId="8" hidden="1"/>
    <cellStyle name="Hyperlink" xfId="8366" builtinId="8" hidden="1"/>
    <cellStyle name="Hyperlink" xfId="8368" builtinId="8" hidden="1"/>
    <cellStyle name="Hyperlink" xfId="8370" builtinId="8" hidden="1"/>
    <cellStyle name="Hyperlink" xfId="8372" builtinId="8" hidden="1"/>
    <cellStyle name="Hyperlink" xfId="8374" builtinId="8" hidden="1"/>
    <cellStyle name="Hyperlink" xfId="8376" builtinId="8" hidden="1"/>
    <cellStyle name="Hyperlink" xfId="8378" builtinId="8" hidden="1"/>
    <cellStyle name="Hyperlink" xfId="8380" builtinId="8" hidden="1"/>
    <cellStyle name="Hyperlink" xfId="8382" builtinId="8" hidden="1"/>
    <cellStyle name="Hyperlink" xfId="8384" builtinId="8" hidden="1"/>
    <cellStyle name="Hyperlink" xfId="8386" builtinId="8" hidden="1"/>
    <cellStyle name="Hyperlink" xfId="8388" builtinId="8" hidden="1"/>
    <cellStyle name="Hyperlink" xfId="8390" builtinId="8" hidden="1"/>
    <cellStyle name="Hyperlink" xfId="8392" builtinId="8" hidden="1"/>
    <cellStyle name="Hyperlink" xfId="8394" builtinId="8" hidden="1"/>
    <cellStyle name="Hyperlink" xfId="8396" builtinId="8" hidden="1"/>
    <cellStyle name="Hyperlink" xfId="8398" builtinId="8" hidden="1"/>
    <cellStyle name="Hyperlink" xfId="8400" builtinId="8" hidden="1"/>
    <cellStyle name="Hyperlink" xfId="8402" builtinId="8" hidden="1"/>
    <cellStyle name="Hyperlink" xfId="8404" builtinId="8" hidden="1"/>
    <cellStyle name="Hyperlink" xfId="8406" builtinId="8" hidden="1"/>
    <cellStyle name="Hyperlink" xfId="8408" builtinId="8" hidden="1"/>
    <cellStyle name="Hyperlink" xfId="8410" builtinId="8" hidden="1"/>
    <cellStyle name="Hyperlink" xfId="8412" builtinId="8" hidden="1"/>
    <cellStyle name="Hyperlink" xfId="8414" builtinId="8" hidden="1"/>
    <cellStyle name="Hyperlink" xfId="8416" builtinId="8" hidden="1"/>
    <cellStyle name="Hyperlink" xfId="8418" builtinId="8" hidden="1"/>
    <cellStyle name="Hyperlink" xfId="8420" builtinId="8" hidden="1"/>
    <cellStyle name="Hyperlink" xfId="8422" builtinId="8" hidden="1"/>
    <cellStyle name="Hyperlink" xfId="8424" builtinId="8" hidden="1"/>
    <cellStyle name="Hyperlink" xfId="8426" builtinId="8" hidden="1"/>
    <cellStyle name="Hyperlink" xfId="8428" builtinId="8" hidden="1"/>
    <cellStyle name="Hyperlink" xfId="8430" builtinId="8" hidden="1"/>
    <cellStyle name="Hyperlink" xfId="8432" builtinId="8" hidden="1"/>
    <cellStyle name="Hyperlink" xfId="8434" builtinId="8" hidden="1"/>
    <cellStyle name="Hyperlink" xfId="8436" builtinId="8" hidden="1"/>
    <cellStyle name="Hyperlink" xfId="8438" builtinId="8" hidden="1"/>
    <cellStyle name="Hyperlink" xfId="8440" builtinId="8" hidden="1"/>
    <cellStyle name="Hyperlink" xfId="8442" builtinId="8" hidden="1"/>
    <cellStyle name="Hyperlink" xfId="8444" builtinId="8" hidden="1"/>
    <cellStyle name="Hyperlink" xfId="8446" builtinId="8" hidden="1"/>
    <cellStyle name="Hyperlink" xfId="8448" builtinId="8" hidden="1"/>
    <cellStyle name="Hyperlink" xfId="8450" builtinId="8" hidden="1"/>
    <cellStyle name="Hyperlink" xfId="8452" builtinId="8" hidden="1"/>
    <cellStyle name="Hyperlink" xfId="8454" builtinId="8" hidden="1"/>
    <cellStyle name="Hyperlink" xfId="8456" builtinId="8" hidden="1"/>
    <cellStyle name="Hyperlink" xfId="8458" builtinId="8" hidden="1"/>
    <cellStyle name="Hyperlink" xfId="8460" builtinId="8" hidden="1"/>
    <cellStyle name="Hyperlink" xfId="8462" builtinId="8" hidden="1"/>
    <cellStyle name="Hyperlink" xfId="10566" builtinId="8" hidden="1"/>
    <cellStyle name="Hyperlink" xfId="10568" builtinId="8" hidden="1"/>
    <cellStyle name="Hyperlink" xfId="10570" builtinId="8" hidden="1"/>
    <cellStyle name="Hyperlink" xfId="10572" builtinId="8" hidden="1"/>
    <cellStyle name="Hyperlink" xfId="10574" builtinId="8" hidden="1"/>
    <cellStyle name="Hyperlink" xfId="10576" builtinId="8" hidden="1"/>
    <cellStyle name="Hyperlink" xfId="10578" builtinId="8" hidden="1"/>
    <cellStyle name="Hyperlink" xfId="10580" builtinId="8" hidden="1"/>
    <cellStyle name="Hyperlink" xfId="10582" builtinId="8" hidden="1"/>
    <cellStyle name="Hyperlink" xfId="10584" builtinId="8" hidden="1"/>
    <cellStyle name="Hyperlink" xfId="10586" builtinId="8" hidden="1"/>
    <cellStyle name="Hyperlink" xfId="10588" builtinId="8" hidden="1"/>
    <cellStyle name="Hyperlink" xfId="10590" builtinId="8" hidden="1"/>
    <cellStyle name="Hyperlink" xfId="10592" builtinId="8" hidden="1"/>
    <cellStyle name="Hyperlink" xfId="10594" builtinId="8" hidden="1"/>
    <cellStyle name="Hyperlink" xfId="10596" builtinId="8" hidden="1"/>
    <cellStyle name="Hyperlink" xfId="10598" builtinId="8" hidden="1"/>
    <cellStyle name="Hyperlink" xfId="10600" builtinId="8" hidden="1"/>
    <cellStyle name="Hyperlink" xfId="10602" builtinId="8" hidden="1"/>
    <cellStyle name="Hyperlink" xfId="10604" builtinId="8" hidden="1"/>
    <cellStyle name="Hyperlink" xfId="10606" builtinId="8" hidden="1"/>
    <cellStyle name="Hyperlink" xfId="10608" builtinId="8" hidden="1"/>
    <cellStyle name="Hyperlink" xfId="10610" builtinId="8" hidden="1"/>
    <cellStyle name="Hyperlink" xfId="10612" builtinId="8" hidden="1"/>
    <cellStyle name="Hyperlink" xfId="10614" builtinId="8" hidden="1"/>
    <cellStyle name="Hyperlink" xfId="10616" builtinId="8" hidden="1"/>
    <cellStyle name="Hyperlink" xfId="10618" builtinId="8" hidden="1"/>
    <cellStyle name="Hyperlink" xfId="10620" builtinId="8" hidden="1"/>
    <cellStyle name="Hyperlink" xfId="10622" builtinId="8" hidden="1"/>
    <cellStyle name="Hyperlink" xfId="10624" builtinId="8" hidden="1"/>
    <cellStyle name="Hyperlink" xfId="10626" builtinId="8" hidden="1"/>
    <cellStyle name="Hyperlink" xfId="10628" builtinId="8" hidden="1"/>
    <cellStyle name="Hyperlink" xfId="10630" builtinId="8" hidden="1"/>
    <cellStyle name="Hyperlink" xfId="10632" builtinId="8" hidden="1"/>
    <cellStyle name="Hyperlink" xfId="10634" builtinId="8" hidden="1"/>
    <cellStyle name="Hyperlink" xfId="10636" builtinId="8" hidden="1"/>
    <cellStyle name="Hyperlink" xfId="10638" builtinId="8" hidden="1"/>
    <cellStyle name="Hyperlink" xfId="10640" builtinId="8" hidden="1"/>
    <cellStyle name="Hyperlink" xfId="10642" builtinId="8" hidden="1"/>
    <cellStyle name="Hyperlink" xfId="10644" builtinId="8" hidden="1"/>
    <cellStyle name="Hyperlink" xfId="10646" builtinId="8" hidden="1"/>
    <cellStyle name="Hyperlink" xfId="10648" builtinId="8" hidden="1"/>
    <cellStyle name="Hyperlink" xfId="10650" builtinId="8" hidden="1"/>
    <cellStyle name="Hyperlink" xfId="10652" builtinId="8" hidden="1"/>
    <cellStyle name="Hyperlink" xfId="10654" builtinId="8" hidden="1"/>
    <cellStyle name="Hyperlink" xfId="10656" builtinId="8" hidden="1"/>
    <cellStyle name="Hyperlink" xfId="10658" builtinId="8" hidden="1"/>
    <cellStyle name="Hyperlink" xfId="10660" builtinId="8" hidden="1"/>
    <cellStyle name="Hyperlink" xfId="10662" builtinId="8" hidden="1"/>
    <cellStyle name="Hyperlink" xfId="10664" builtinId="8" hidden="1"/>
    <cellStyle name="Hyperlink" xfId="10666" builtinId="8" hidden="1"/>
    <cellStyle name="Hyperlink" xfId="10668" builtinId="8" hidden="1"/>
    <cellStyle name="Hyperlink" xfId="10670" builtinId="8" hidden="1"/>
    <cellStyle name="Hyperlink" xfId="10672" builtinId="8" hidden="1"/>
    <cellStyle name="Hyperlink" xfId="10674" builtinId="8" hidden="1"/>
    <cellStyle name="Hyperlink" xfId="10676" builtinId="8" hidden="1"/>
    <cellStyle name="Hyperlink" xfId="10678" builtinId="8" hidden="1"/>
    <cellStyle name="Hyperlink" xfId="10680" builtinId="8" hidden="1"/>
    <cellStyle name="Hyperlink" xfId="10682" builtinId="8" hidden="1"/>
    <cellStyle name="Hyperlink" xfId="10684" builtinId="8" hidden="1"/>
    <cellStyle name="Hyperlink" xfId="10686" builtinId="8" hidden="1"/>
    <cellStyle name="Hyperlink" xfId="10688" builtinId="8" hidden="1"/>
    <cellStyle name="Hyperlink" xfId="10690" builtinId="8" hidden="1"/>
    <cellStyle name="Hyperlink" xfId="10692" builtinId="8" hidden="1"/>
    <cellStyle name="Hyperlink" xfId="10694" builtinId="8" hidden="1"/>
    <cellStyle name="Hyperlink" xfId="10696" builtinId="8" hidden="1"/>
    <cellStyle name="Hyperlink" xfId="10698" builtinId="8" hidden="1"/>
    <cellStyle name="Hyperlink" xfId="10700" builtinId="8" hidden="1"/>
    <cellStyle name="Hyperlink" xfId="10702" builtinId="8" hidden="1"/>
    <cellStyle name="Hyperlink" xfId="11173" builtinId="8" hidden="1"/>
    <cellStyle name="Hyperlink" xfId="7541" builtinId="8" hidden="1"/>
    <cellStyle name="Hyperlink" xfId="7520" builtinId="8" hidden="1"/>
    <cellStyle name="Hyperlink" xfId="7678" builtinId="8" hidden="1"/>
    <cellStyle name="Hyperlink" xfId="7907" builtinId="8" hidden="1"/>
    <cellStyle name="Hyperlink" xfId="7912" builtinId="8" hidden="1"/>
    <cellStyle name="Hyperlink" xfId="4032" builtinId="8" hidden="1"/>
    <cellStyle name="Hyperlink" xfId="7768" builtinId="8" hidden="1"/>
    <cellStyle name="Hyperlink" xfId="7495" builtinId="8" hidden="1"/>
    <cellStyle name="Hyperlink" xfId="4011" builtinId="8" hidden="1"/>
    <cellStyle name="Hyperlink" xfId="7488" builtinId="8" hidden="1"/>
    <cellStyle name="Hyperlink" xfId="5086" builtinId="8" hidden="1"/>
    <cellStyle name="Hyperlink" xfId="7543" builtinId="8" hidden="1"/>
    <cellStyle name="Hyperlink" xfId="7518" builtinId="8" hidden="1"/>
    <cellStyle name="Hyperlink" xfId="7676" builtinId="8" hidden="1"/>
    <cellStyle name="Hyperlink" xfId="7905" builtinId="8" hidden="1"/>
    <cellStyle name="Hyperlink" xfId="7899" builtinId="8" hidden="1"/>
    <cellStyle name="Hyperlink" xfId="4034" builtinId="8" hidden="1"/>
    <cellStyle name="Hyperlink" xfId="7770" builtinId="8" hidden="1"/>
    <cellStyle name="Hyperlink" xfId="7493" builtinId="8" hidden="1"/>
    <cellStyle name="Hyperlink" xfId="4444" builtinId="8" hidden="1"/>
    <cellStyle name="Hyperlink" xfId="7482" builtinId="8" hidden="1"/>
    <cellStyle name="Hyperlink" xfId="4443" builtinId="8" hidden="1"/>
    <cellStyle name="Hyperlink" xfId="7498" builtinId="8" hidden="1"/>
    <cellStyle name="Hyperlink" xfId="5573" builtinId="8" hidden="1"/>
    <cellStyle name="Hyperlink" xfId="7547" builtinId="8" hidden="1"/>
    <cellStyle name="Hyperlink" xfId="7514" builtinId="8" hidden="1"/>
    <cellStyle name="Hyperlink" xfId="7680" builtinId="8" hidden="1"/>
    <cellStyle name="Hyperlink" xfId="7913" builtinId="8" hidden="1"/>
    <cellStyle name="Hyperlink" xfId="7910" builtinId="8" hidden="1"/>
    <cellStyle name="Hyperlink" xfId="4487" builtinId="8" hidden="1"/>
    <cellStyle name="Hyperlink" xfId="7774" builtinId="8" hidden="1"/>
    <cellStyle name="Hyperlink" xfId="7490" builtinId="8" hidden="1"/>
    <cellStyle name="Hyperlink" xfId="7672" builtinId="8" hidden="1"/>
    <cellStyle name="Hyperlink" xfId="7500" builtinId="8" hidden="1"/>
    <cellStyle name="Hyperlink" xfId="4728" builtinId="8" hidden="1"/>
    <cellStyle name="Hyperlink" xfId="6298" builtinId="8" hidden="1"/>
    <cellStyle name="Hyperlink" xfId="3996" builtinId="8" hidden="1"/>
    <cellStyle name="Hyperlink" xfId="7508" builtinId="8" hidden="1"/>
    <cellStyle name="Hyperlink" xfId="4950" builtinId="8" hidden="1"/>
    <cellStyle name="Hyperlink" xfId="6990" builtinId="8" hidden="1"/>
    <cellStyle name="Hyperlink" xfId="7524" builtinId="8" hidden="1"/>
    <cellStyle name="Hyperlink" xfId="4414" builtinId="8" hidden="1"/>
    <cellStyle name="Hyperlink" xfId="5681" builtinId="8" hidden="1"/>
    <cellStyle name="Hyperlink" xfId="5917" builtinId="8" hidden="1"/>
    <cellStyle name="Hyperlink" xfId="6767" builtinId="8" hidden="1"/>
    <cellStyle name="Hyperlink" xfId="6736" builtinId="8" hidden="1"/>
    <cellStyle name="Hyperlink" xfId="4454" builtinId="8" hidden="1"/>
    <cellStyle name="Hyperlink" xfId="3902" builtinId="8" hidden="1"/>
    <cellStyle name="Hyperlink" xfId="5406" builtinId="8" hidden="1"/>
    <cellStyle name="Hyperlink" xfId="4425" builtinId="8" hidden="1"/>
    <cellStyle name="Hyperlink" xfId="4645" builtinId="8" hidden="1"/>
    <cellStyle name="Hyperlink" xfId="6890" builtinId="8" hidden="1"/>
    <cellStyle name="Hyperlink" xfId="7117" builtinId="8" hidden="1"/>
    <cellStyle name="Hyperlink" xfId="5891" builtinId="8" hidden="1"/>
    <cellStyle name="Hyperlink" xfId="5565" builtinId="8" hidden="1"/>
    <cellStyle name="Hyperlink" xfId="6046" builtinId="8" hidden="1"/>
    <cellStyle name="Hyperlink" xfId="6723" builtinId="8" hidden="1"/>
    <cellStyle name="Hyperlink" xfId="5087" builtinId="8" hidden="1"/>
    <cellStyle name="Hyperlink" xfId="5329" builtinId="8" hidden="1"/>
    <cellStyle name="Hyperlink" xfId="5574" builtinId="8" hidden="1"/>
    <cellStyle name="Hyperlink" xfId="4025" builtinId="8" hidden="1"/>
    <cellStyle name="Hyperlink" xfId="7522" builtinId="8" hidden="1"/>
    <cellStyle name="Hyperlink" xfId="7481" builtinId="8" hidden="1"/>
    <cellStyle name="Hyperlink" xfId="3990" builtinId="8" hidden="1"/>
    <cellStyle name="Hyperlink" xfId="4012" builtinId="8" hidden="1"/>
    <cellStyle name="Hyperlink" xfId="5818" builtinId="8" hidden="1"/>
    <cellStyle name="Hyperlink" xfId="6299" builtinId="8" hidden="1"/>
    <cellStyle name="Hyperlink" xfId="6733" builtinId="8" hidden="1"/>
    <cellStyle name="Hyperlink" xfId="487" builtinId="8" hidden="1"/>
    <cellStyle name="Hyperlink" xfId="4022" builtinId="8" hidden="1"/>
    <cellStyle name="Hyperlink" xfId="4003" builtinId="8" hidden="1"/>
    <cellStyle name="Hyperlink" xfId="11176" builtinId="8" hidden="1"/>
    <cellStyle name="Hyperlink" xfId="11178" builtinId="8" hidden="1"/>
    <cellStyle name="Hyperlink" xfId="11180" builtinId="8" hidden="1"/>
    <cellStyle name="Hyperlink" xfId="11182" builtinId="8" hidden="1"/>
    <cellStyle name="Hyperlink" xfId="11184" builtinId="8" hidden="1"/>
    <cellStyle name="Hyperlink" xfId="11186" builtinId="8" hidden="1"/>
    <cellStyle name="Hyperlink" xfId="11188" builtinId="8" hidden="1"/>
    <cellStyle name="Hyperlink" xfId="11190" builtinId="8" hidden="1"/>
    <cellStyle name="Hyperlink" xfId="11192" builtinId="8" hidden="1"/>
    <cellStyle name="Hyperlink" xfId="11194" builtinId="8" hidden="1"/>
    <cellStyle name="Hyperlink" xfId="11196" builtinId="8" hidden="1"/>
    <cellStyle name="Hyperlink" xfId="11198" builtinId="8" hidden="1"/>
    <cellStyle name="Hyperlink" xfId="7771" builtinId="8" hidden="1"/>
    <cellStyle name="Hyperlink" xfId="4035"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4099" builtinId="8" hidden="1"/>
    <cellStyle name="Hyperlink" xfId="9653" builtinId="8" hidden="1"/>
    <cellStyle name="Hyperlink" xfId="3998" builtinId="8" hidden="1"/>
    <cellStyle name="Hyperlink" xfId="3912" builtinId="8" hidden="1"/>
    <cellStyle name="Hyperlink" xfId="7349" builtinId="8" hidden="1"/>
    <cellStyle name="Hyperlink" xfId="4001" builtinId="8" hidden="1"/>
    <cellStyle name="Hyperlink" xfId="4024" builtinId="8" hidden="1"/>
    <cellStyle name="Hyperlink" xfId="5649" builtinId="8" hidden="1"/>
    <cellStyle name="Hyperlink" xfId="7218" builtinId="8" hidden="1"/>
    <cellStyle name="Hyperlink" xfId="6740" builtinId="8" hidden="1"/>
    <cellStyle name="Hyperlink" xfId="3897" builtinId="8" hidden="1"/>
    <cellStyle name="Hyperlink" xfId="7351" builtinId="8" hidden="1"/>
    <cellStyle name="Hyperlink" xfId="7216" builtinId="8" hidden="1"/>
    <cellStyle name="Hyperlink" xfId="3901" builtinId="8" hidden="1"/>
    <cellStyle name="Hyperlink" xfId="3757" builtinId="8" hidden="1"/>
    <cellStyle name="Hyperlink" xfId="3687" builtinId="8" hidden="1"/>
    <cellStyle name="Hyperlink" xfId="7343" builtinId="8" hidden="1"/>
    <cellStyle name="Hyperlink" xfId="5082" builtinId="8" hidden="1"/>
    <cellStyle name="Hyperlink" xfId="3875" builtinId="8" hidden="1"/>
    <cellStyle name="Hyperlink" xfId="3997" builtinId="8" hidden="1"/>
    <cellStyle name="Hyperlink" xfId="8064" builtinId="8" hidden="1"/>
    <cellStyle name="Hyperlink" xfId="3911" builtinId="8" hidden="1"/>
    <cellStyle name="Hyperlink" xfId="3896" builtinId="8" hidden="1"/>
    <cellStyle name="Hyperlink" xfId="10358" builtinId="8" hidden="1"/>
    <cellStyle name="Hyperlink" xfId="3909" builtinId="8" hidden="1"/>
    <cellStyle name="Hyperlink" xfId="8495" builtinId="8" hidden="1"/>
    <cellStyle name="Hyperlink" xfId="9414" builtinId="8" hidden="1"/>
    <cellStyle name="Hyperlink" xfId="9651" builtinId="8" hidden="1"/>
    <cellStyle name="Hyperlink" xfId="7219" builtinId="8" hidden="1"/>
    <cellStyle name="Hyperlink" xfId="14102" builtinId="8" hidden="1"/>
    <cellStyle name="Hyperlink" xfId="14104" builtinId="8" hidden="1"/>
    <cellStyle name="Hyperlink" xfId="14106" builtinId="8" hidden="1"/>
    <cellStyle name="Hyperlink" xfId="14108" builtinId="8" hidden="1"/>
    <cellStyle name="Hyperlink" xfId="14110" builtinId="8" hidden="1"/>
    <cellStyle name="Hyperlink" xfId="14112" builtinId="8" hidden="1"/>
    <cellStyle name="Hyperlink" xfId="14114" builtinId="8" hidden="1"/>
    <cellStyle name="Hyperlink" xfId="14116" builtinId="8" hidden="1"/>
    <cellStyle name="Hyperlink" xfId="14118" builtinId="8" hidden="1"/>
    <cellStyle name="Hyperlink" xfId="14120" builtinId="8" hidden="1"/>
    <cellStyle name="Hyperlink" xfId="14122" builtinId="8" hidden="1"/>
    <cellStyle name="Hyperlink" xfId="14124" builtinId="8" hidden="1"/>
    <cellStyle name="Hyperlink" xfId="14126" builtinId="8" hidden="1"/>
    <cellStyle name="Hyperlink" xfId="14128" builtinId="8" hidden="1"/>
    <cellStyle name="Hyperlink" xfId="14130" builtinId="8" hidden="1"/>
    <cellStyle name="Hyperlink" xfId="14132" builtinId="8" hidden="1"/>
    <cellStyle name="Hyperlink" xfId="14134" builtinId="8" hidden="1"/>
    <cellStyle name="Hyperlink" xfId="14136" builtinId="8" hidden="1"/>
    <cellStyle name="Hyperlink" xfId="14138" builtinId="8" hidden="1"/>
    <cellStyle name="Hyperlink" xfId="14140" builtinId="8" hidden="1"/>
    <cellStyle name="Hyperlink" xfId="14142" builtinId="8" hidden="1"/>
    <cellStyle name="Hyperlink" xfId="14144" builtinId="8" hidden="1"/>
    <cellStyle name="Hyperlink" xfId="14146" builtinId="8" hidden="1"/>
    <cellStyle name="Hyperlink" xfId="14148" builtinId="8" hidden="1"/>
    <cellStyle name="Hyperlink" xfId="14150" builtinId="8" hidden="1"/>
    <cellStyle name="Hyperlink" xfId="14152" builtinId="8" hidden="1"/>
    <cellStyle name="Hyperlink" xfId="14154" builtinId="8" hidden="1"/>
    <cellStyle name="Hyperlink" xfId="14156" builtinId="8" hidden="1"/>
    <cellStyle name="Hyperlink" xfId="14158" builtinId="8" hidden="1"/>
    <cellStyle name="Hyperlink" xfId="14160" builtinId="8" hidden="1"/>
    <cellStyle name="Hyperlink" xfId="14162" builtinId="8" hidden="1"/>
    <cellStyle name="Hyperlink" xfId="14164" builtinId="8" hidden="1"/>
    <cellStyle name="Hyperlink" xfId="14166" builtinId="8" hidden="1"/>
    <cellStyle name="Hyperlink" xfId="14168" builtinId="8" hidden="1"/>
    <cellStyle name="Hyperlink" xfId="14170" builtinId="8" hidden="1"/>
    <cellStyle name="Hyperlink" xfId="14172" builtinId="8" hidden="1"/>
    <cellStyle name="Hyperlink" xfId="14174" builtinId="8" hidden="1"/>
    <cellStyle name="Hyperlink" xfId="14176" builtinId="8" hidden="1"/>
    <cellStyle name="Hyperlink" xfId="14178" builtinId="8" hidden="1"/>
    <cellStyle name="Hyperlink" xfId="14180" builtinId="8" hidden="1"/>
    <cellStyle name="Hyperlink" xfId="14182" builtinId="8" hidden="1"/>
    <cellStyle name="Hyperlink" xfId="14184" builtinId="8" hidden="1"/>
    <cellStyle name="Hyperlink" xfId="14186" builtinId="8" hidden="1"/>
    <cellStyle name="Hyperlink" xfId="14188" builtinId="8" hidden="1"/>
    <cellStyle name="Hyperlink" xfId="14190" builtinId="8" hidden="1"/>
    <cellStyle name="Hyperlink" xfId="14192" builtinId="8" hidden="1"/>
    <cellStyle name="Hyperlink" xfId="14194" builtinId="8" hidden="1"/>
    <cellStyle name="Hyperlink" xfId="14196" builtinId="8" hidden="1"/>
    <cellStyle name="Hyperlink" xfId="14198" builtinId="8" hidden="1"/>
    <cellStyle name="Hyperlink" xfId="14200" builtinId="8" hidden="1"/>
    <cellStyle name="Hyperlink" xfId="14202" builtinId="8" hidden="1"/>
    <cellStyle name="Hyperlink" xfId="14204" builtinId="8" hidden="1"/>
    <cellStyle name="Hyperlink" xfId="14206" builtinId="8" hidden="1"/>
    <cellStyle name="Hyperlink" xfId="14208" builtinId="8" hidden="1"/>
    <cellStyle name="Hyperlink" xfId="14210" builtinId="8" hidden="1"/>
    <cellStyle name="Hyperlink" xfId="9175" builtinId="8" hidden="1"/>
    <cellStyle name="Hyperlink" xfId="8477"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6290" builtinId="8" hidden="1"/>
    <cellStyle name="Hyperlink" xfId="16292" builtinId="8" hidden="1"/>
    <cellStyle name="Hyperlink" xfId="16294" builtinId="8" hidden="1"/>
    <cellStyle name="Hyperlink" xfId="16296" builtinId="8" hidden="1"/>
    <cellStyle name="Hyperlink" xfId="16298" builtinId="8" hidden="1"/>
    <cellStyle name="Hyperlink" xfId="16300" builtinId="8" hidden="1"/>
    <cellStyle name="Hyperlink" xfId="16302" builtinId="8" hidden="1"/>
    <cellStyle name="Hyperlink" xfId="16304" builtinId="8" hidden="1"/>
    <cellStyle name="Hyperlink" xfId="16306" builtinId="8" hidden="1"/>
    <cellStyle name="Hyperlink" xfId="16308" builtinId="8" hidden="1"/>
    <cellStyle name="Hyperlink" xfId="16310" builtinId="8" hidden="1"/>
    <cellStyle name="Hyperlink" xfId="16312" builtinId="8" hidden="1"/>
    <cellStyle name="Hyperlink" xfId="16314" builtinId="8" hidden="1"/>
    <cellStyle name="Hyperlink" xfId="16316" builtinId="8" hidden="1"/>
    <cellStyle name="Hyperlink" xfId="16318" builtinId="8" hidden="1"/>
    <cellStyle name="Hyperlink" xfId="16320" builtinId="8" hidden="1"/>
    <cellStyle name="Hyperlink" xfId="16322" builtinId="8" hidden="1"/>
    <cellStyle name="Hyperlink" xfId="16324" builtinId="8" hidden="1"/>
    <cellStyle name="Hyperlink" xfId="16326" builtinId="8" hidden="1"/>
    <cellStyle name="Hyperlink" xfId="16328" builtinId="8" hidden="1"/>
    <cellStyle name="Hyperlink" xfId="16330" builtinId="8" hidden="1"/>
    <cellStyle name="Hyperlink" xfId="16332" builtinId="8" hidden="1"/>
    <cellStyle name="Hyperlink" xfId="16334" builtinId="8" hidden="1"/>
    <cellStyle name="Hyperlink" xfId="16336" builtinId="8" hidden="1"/>
    <cellStyle name="Hyperlink" xfId="16338" builtinId="8" hidden="1"/>
    <cellStyle name="Hyperlink" xfId="16340" builtinId="8" hidden="1"/>
    <cellStyle name="Hyperlink" xfId="16342" builtinId="8" hidden="1"/>
    <cellStyle name="Hyperlink" xfId="16344" builtinId="8" hidden="1"/>
    <cellStyle name="Hyperlink" xfId="16346" builtinId="8" hidden="1"/>
    <cellStyle name="Hyperlink" xfId="16348" builtinId="8" hidden="1"/>
    <cellStyle name="Hyperlink" xfId="16350" builtinId="8" hidden="1"/>
    <cellStyle name="Hyperlink" xfId="16352" builtinId="8" hidden="1"/>
    <cellStyle name="Hyperlink" xfId="16354" builtinId="8" hidden="1"/>
    <cellStyle name="Hyperlink" xfId="16356" builtinId="8" hidden="1"/>
    <cellStyle name="Hyperlink" xfId="16358" builtinId="8" hidden="1"/>
    <cellStyle name="Hyperlink" xfId="16360" builtinId="8" hidden="1"/>
    <cellStyle name="Hyperlink" xfId="16362" builtinId="8" hidden="1"/>
    <cellStyle name="Hyperlink" xfId="16364" builtinId="8" hidden="1"/>
    <cellStyle name="Hyperlink" xfId="16366" builtinId="8" hidden="1"/>
    <cellStyle name="Hyperlink" xfId="16368" builtinId="8" hidden="1"/>
    <cellStyle name="Hyperlink" xfId="16370" builtinId="8" hidden="1"/>
    <cellStyle name="Hyperlink" xfId="16372" builtinId="8" hidden="1"/>
    <cellStyle name="Hyperlink" xfId="16374" builtinId="8" hidden="1"/>
    <cellStyle name="Hyperlink" xfId="16376" builtinId="8" hidden="1"/>
    <cellStyle name="Hyperlink" xfId="16378" builtinId="8" hidden="1"/>
    <cellStyle name="Hyperlink" xfId="16380" builtinId="8" hidden="1"/>
    <cellStyle name="Hyperlink" xfId="16382" builtinId="8" hidden="1"/>
    <cellStyle name="Hyperlink" xfId="16384" builtinId="8" hidden="1"/>
    <cellStyle name="Hyperlink" xfId="16386" builtinId="8" hidden="1"/>
    <cellStyle name="Hyperlink" xfId="16388" builtinId="8" hidden="1"/>
    <cellStyle name="Hyperlink" xfId="16390" builtinId="8" hidden="1"/>
    <cellStyle name="Hyperlink" xfId="16392" builtinId="8" hidden="1"/>
    <cellStyle name="Hyperlink" xfId="16394" builtinId="8" hidden="1"/>
    <cellStyle name="Hyperlink" xfId="16396" builtinId="8" hidden="1"/>
    <cellStyle name="Hyperlink" xfId="16398" builtinId="8" hidden="1"/>
    <cellStyle name="Hyperlink" xfId="16400" builtinId="8" hidden="1"/>
    <cellStyle name="Hyperlink" xfId="16402" builtinId="8" hidden="1"/>
    <cellStyle name="Hyperlink" xfId="16404" builtinId="8" hidden="1"/>
    <cellStyle name="Hyperlink" xfId="16406" builtinId="8" hidden="1"/>
    <cellStyle name="Hyperlink" xfId="16408" builtinId="8" hidden="1"/>
    <cellStyle name="Hyperlink" xfId="16410" builtinId="8" hidden="1"/>
    <cellStyle name="Hyperlink" xfId="16412" builtinId="8" hidden="1"/>
    <cellStyle name="Hyperlink" xfId="16414" builtinId="8" hidden="1"/>
    <cellStyle name="Hyperlink" xfId="16416" builtinId="8" hidden="1"/>
    <cellStyle name="Hyperlink" xfId="16418" builtinId="8" hidden="1"/>
    <cellStyle name="Hyperlink" xfId="16420" builtinId="8" hidden="1"/>
    <cellStyle name="Hyperlink" xfId="16422" builtinId="8" hidden="1"/>
    <cellStyle name="Hyperlink" xfId="16424" builtinId="8" hidden="1"/>
    <cellStyle name="Hyperlink" xfId="16426" builtinId="8" hidden="1"/>
    <cellStyle name="Hyperlink" xfId="16863" builtinId="8" hidden="1"/>
    <cellStyle name="Hyperlink" xfId="16865" builtinId="8" hidden="1"/>
    <cellStyle name="Hyperlink" xfId="15363" builtinId="8" hidden="1"/>
    <cellStyle name="Hyperlink" xfId="16793" builtinId="8" hidden="1"/>
    <cellStyle name="Hyperlink" xfId="14512" builtinId="8" hidden="1"/>
    <cellStyle name="Hyperlink" xfId="16014" builtinId="8" hidden="1"/>
    <cellStyle name="Hyperlink" xfId="15579" builtinId="8" hidden="1"/>
    <cellStyle name="Hyperlink" xfId="16791" builtinId="8" hidden="1"/>
    <cellStyle name="Hyperlink" xfId="16577" builtinId="8" hidden="1"/>
    <cellStyle name="Hyperlink" xfId="14509" builtinId="8" hidden="1"/>
    <cellStyle name="Hyperlink" xfId="15651" builtinId="8" hidden="1"/>
    <cellStyle name="Hyperlink" xfId="15214" builtinId="8" hidden="1"/>
    <cellStyle name="Hyperlink" xfId="14357" builtinId="8" hidden="1"/>
    <cellStyle name="Hyperlink" xfId="14582" builtinId="8" hidden="1"/>
    <cellStyle name="Hyperlink" xfId="15887" builtinId="8" hidden="1"/>
    <cellStyle name="Hyperlink" xfId="15452" builtinId="8" hidden="1"/>
    <cellStyle name="Hyperlink" xfId="15012" builtinId="8" hidden="1"/>
    <cellStyle name="Hyperlink" xfId="14794" builtinId="8" hidden="1"/>
    <cellStyle name="Hyperlink" xfId="3755" builtinId="8" hidden="1"/>
    <cellStyle name="Hyperlink" xfId="10969" builtinId="8" hidden="1"/>
    <cellStyle name="Hyperlink" xfId="16011" builtinId="8" hidden="1"/>
    <cellStyle name="Hyperlink" xfId="15576" builtinId="8" hidden="1"/>
    <cellStyle name="Hyperlink" xfId="15136" builtinId="8" hidden="1"/>
    <cellStyle name="Hyperlink" xfId="14918" builtinId="8" hidden="1"/>
    <cellStyle name="Hyperlink" xfId="6727" builtinId="8" hidden="1"/>
    <cellStyle name="Hyperlink" xfId="8488" builtinId="8" hidden="1"/>
    <cellStyle name="Hyperlink" xfId="10714" builtinId="8" hidden="1"/>
    <cellStyle name="Hyperlink" xfId="10051" builtinId="8" hidden="1"/>
    <cellStyle name="Hyperlink" xfId="9580" builtinId="8" hidden="1"/>
    <cellStyle name="Hyperlink" xfId="10715" builtinId="8" hidden="1"/>
    <cellStyle name="Hyperlink" xfId="9102" builtinId="8" hidden="1"/>
    <cellStyle name="Hyperlink" xfId="8469" builtinId="8" hidden="1"/>
    <cellStyle name="Hyperlink" xfId="10288" builtinId="8" hidden="1"/>
    <cellStyle name="Hyperlink" xfId="9819" builtinId="8" hidden="1"/>
    <cellStyle name="Hyperlink" xfId="11103" builtinId="8" hidden="1"/>
    <cellStyle name="Hyperlink" xfId="9343" builtinId="8" hidden="1"/>
    <cellStyle name="Hyperlink" xfId="9104" builtinId="8" hidden="1"/>
    <cellStyle name="Hyperlink" xfId="8467" builtinId="8" hidden="1"/>
    <cellStyle name="Hyperlink" xfId="8482" builtinId="8" hidden="1"/>
    <cellStyle name="Hyperlink" xfId="9417" builtinId="8" hidden="1"/>
    <cellStyle name="Hyperlink" xfId="5563" builtinId="8" hidden="1"/>
    <cellStyle name="Hyperlink" xfId="8498" builtinId="8" hidden="1"/>
    <cellStyle name="Hyperlink" xfId="8476" builtinId="8" hidden="1"/>
    <cellStyle name="Hyperlink" xfId="10154" builtinId="8" hidden="1"/>
    <cellStyle name="Hyperlink" xfId="9915" builtinId="8" hidden="1"/>
    <cellStyle name="Hyperlink" xfId="9446" builtinId="8" hidden="1"/>
    <cellStyle name="Hyperlink" xfId="9206" builtinId="8" hidden="1"/>
    <cellStyle name="Hyperlink" xfId="14372" builtinId="8" hidden="1"/>
    <cellStyle name="Hyperlink" xfId="5913" builtinId="8" hidden="1"/>
    <cellStyle name="Hyperlink" xfId="11359" builtinId="8" hidden="1"/>
    <cellStyle name="Hyperlink" xfId="10968" builtinId="8" hidden="1"/>
    <cellStyle name="Hyperlink" xfId="5318" builtinId="8" hidden="1"/>
    <cellStyle name="Hyperlink" xfId="6293" builtinId="8" hidden="1"/>
    <cellStyle name="Hyperlink" xfId="9652" builtinId="8" hidden="1"/>
    <cellStyle name="Hyperlink" xfId="10050" builtinId="8" hidden="1"/>
    <cellStyle name="Hyperlink" xfId="9817" builtinId="8" hidden="1"/>
    <cellStyle name="Hyperlink" xfId="9340" builtinId="8" hidden="1"/>
    <cellStyle name="Hyperlink" xfId="9101" builtinId="8" hidden="1"/>
    <cellStyle name="Hyperlink" xfId="10708" builtinId="8" hidden="1"/>
    <cellStyle name="Hyperlink" xfId="8511" builtinId="8" hidden="1"/>
    <cellStyle name="Hyperlink" xfId="12937" builtinId="8" hidden="1"/>
    <cellStyle name="Hyperlink" xfId="9573" builtinId="8" hidden="1"/>
    <cellStyle name="Hyperlink" xfId="9334" builtinId="8" hidden="1"/>
    <cellStyle name="Hyperlink" xfId="9096" builtinId="8" hidden="1"/>
    <cellStyle name="Hyperlink" xfId="10127" builtinId="8" hidden="1"/>
    <cellStyle name="Hyperlink" xfId="8470" builtinId="8" hidden="1"/>
    <cellStyle name="Hyperlink" xfId="8061" builtinId="8" hidden="1"/>
    <cellStyle name="Hyperlink" xfId="12542" builtinId="8" hidden="1"/>
    <cellStyle name="Hyperlink" xfId="9418" builtinId="8" hidden="1"/>
    <cellStyle name="Hyperlink" xfId="8499" builtinId="8" hidden="1"/>
    <cellStyle name="Hyperlink" xfId="8468" builtinId="8" hidden="1"/>
    <cellStyle name="Hyperlink" xfId="10153" builtinId="8" hidden="1"/>
    <cellStyle name="Hyperlink" xfId="5674" builtinId="8" hidden="1"/>
    <cellStyle name="Hyperlink" xfId="9910" builtinId="8" hidden="1"/>
    <cellStyle name="Hyperlink" xfId="9342" builtinId="8" hidden="1"/>
    <cellStyle name="Hyperlink" xfId="9445" builtinId="8" hidden="1"/>
    <cellStyle name="Hyperlink" xfId="10967" builtinId="8" hidden="1"/>
    <cellStyle name="Hyperlink" xfId="4642" builtinId="8" hidden="1"/>
    <cellStyle name="Hyperlink" xfId="11384" builtinId="8" hidden="1"/>
    <cellStyle name="Hyperlink" xfId="10705" builtinId="8" hidden="1"/>
    <cellStyle name="Hyperlink" xfId="10040" builtinId="8" hidden="1"/>
    <cellStyle name="Hyperlink" xfId="9809" builtinId="8" hidden="1"/>
    <cellStyle name="Hyperlink" xfId="9331" builtinId="8" hidden="1"/>
    <cellStyle name="Hyperlink" xfId="9093" builtinId="8" hidden="1"/>
    <cellStyle name="Hyperlink" xfId="8065" builtinId="8" hidden="1"/>
    <cellStyle name="Hyperlink" xfId="15361" builtinId="8" hidden="1"/>
    <cellStyle name="Hyperlink" xfId="15796" builtinId="8" hidden="1"/>
    <cellStyle name="Hyperlink" xfId="9813" builtinId="8" hidden="1"/>
    <cellStyle name="Hyperlink" xfId="9574" builtinId="8" hidden="1"/>
    <cellStyle name="Hyperlink" xfId="9335" builtinId="8" hidden="1"/>
    <cellStyle name="Hyperlink" xfId="11368" builtinId="8" hidden="1"/>
    <cellStyle name="Hyperlink" xfId="8070" builtinId="8" hidden="1"/>
    <cellStyle name="Hyperlink" xfId="8490" builtinId="8" hidden="1"/>
    <cellStyle name="Hyperlink" xfId="3873" builtinId="8" hidden="1"/>
    <cellStyle name="Hyperlink" xfId="8494" builtinId="8" hidden="1"/>
    <cellStyle name="Hyperlink" xfId="5408" builtinId="8" hidden="1"/>
    <cellStyle name="Hyperlink" xfId="9679" builtinId="8" hidden="1"/>
    <cellStyle name="Hyperlink" xfId="9419" builtinId="8" hidden="1"/>
    <cellStyle name="Hyperlink" xfId="9179" builtinId="8" hidden="1"/>
    <cellStyle name="Hyperlink" xfId="10720" builtinId="8" hidden="1"/>
    <cellStyle name="Hyperlink" xfId="10746" builtinId="8" hidden="1"/>
    <cellStyle name="Hyperlink" xfId="11341" builtinId="8" hidden="1"/>
    <cellStyle name="Hyperlink" xfId="9683" builtinId="8" hidden="1"/>
    <cellStyle name="Hyperlink" xfId="8487" builtinId="8" hidden="1"/>
    <cellStyle name="Hyperlink" xfId="9204" builtinId="8" hidden="1"/>
    <cellStyle name="Hyperlink" xfId="8967" builtinId="8" hidden="1"/>
    <cellStyle name="Hyperlink" xfId="6984" builtinId="8" hidden="1"/>
    <cellStyle name="Hyperlink" xfId="4637" builtinId="8" hidden="1"/>
    <cellStyle name="Hyperlink" xfId="10277" builtinId="8" hidden="1"/>
    <cellStyle name="Hyperlink" xfId="9808" builtinId="8" hidden="1"/>
    <cellStyle name="Hyperlink" xfId="9569" builtinId="8" hidden="1"/>
    <cellStyle name="Hyperlink" xfId="11092" builtinId="8" hidden="1"/>
    <cellStyle name="Hyperlink" xfId="9577" builtinId="8" hidden="1"/>
    <cellStyle name="Hyperlink" xfId="10710" builtinId="8" hidden="1"/>
    <cellStyle name="Hyperlink" xfId="10046" builtinId="8" hidden="1"/>
    <cellStyle name="Hyperlink" xfId="9575" builtinId="8" hidden="1"/>
    <cellStyle name="Hyperlink" xfId="11098" builtinId="8" hidden="1"/>
    <cellStyle name="Hyperlink" xfId="10873" builtinId="8" hidden="1"/>
    <cellStyle name="Hyperlink" xfId="9098" builtinId="8" hidden="1"/>
    <cellStyle name="Hyperlink" xfId="10129" builtinId="8" hidden="1"/>
    <cellStyle name="Hyperlink" xfId="9658" builtinId="8" hidden="1"/>
    <cellStyle name="Hyperlink" xfId="9180" builtinId="8" hidden="1"/>
    <cellStyle name="Hyperlink" xfId="10721" builtinId="8" hidden="1"/>
    <cellStyle name="Hyperlink" xfId="9680" builtinId="8" hidden="1"/>
    <cellStyle name="Hyperlink" xfId="7114" builtinId="8" hidden="1"/>
    <cellStyle name="Hyperlink" xfId="5073" builtinId="8" hidden="1"/>
    <cellStyle name="Hyperlink" xfId="10279" builtinId="8" hidden="1"/>
    <cellStyle name="Hyperlink" xfId="9810" builtinId="8" hidden="1"/>
    <cellStyle name="Hyperlink" xfId="9332" builtinId="8" hidden="1"/>
    <cellStyle name="Hyperlink" xfId="9441" builtinId="8" hidden="1"/>
    <cellStyle name="Hyperlink" xfId="11624" builtinId="8" hidden="1"/>
    <cellStyle name="Hyperlink" xfId="12063" builtinId="8" hidden="1"/>
    <cellStyle name="Hyperlink" xfId="11358" builtinId="8" hidden="1"/>
    <cellStyle name="Hyperlink" xfId="11094" builtinId="8" hidden="1"/>
    <cellStyle name="Hyperlink" xfId="11360" builtinId="8" hidden="1"/>
    <cellStyle name="Hyperlink" xfId="10711" builtinId="8" hidden="1"/>
    <cellStyle name="Hyperlink" xfId="10047" builtinId="8" hidden="1"/>
    <cellStyle name="Hyperlink" xfId="9576" builtinId="8" hidden="1"/>
    <cellStyle name="Hyperlink" xfId="9337" builtinId="8" hidden="1"/>
    <cellStyle name="Hyperlink" xfId="10874" builtinId="8" hidden="1"/>
    <cellStyle name="Hyperlink" xfId="9099" builtinId="8" hidden="1"/>
    <cellStyle name="Hyperlink" xfId="10130" builtinId="8" hidden="1"/>
    <cellStyle name="Hyperlink" xfId="9659" builtinId="8" hidden="1"/>
    <cellStyle name="Hyperlink" xfId="9181" builtinId="8" hidden="1"/>
    <cellStyle name="Hyperlink" xfId="10722" builtinId="8" hidden="1"/>
    <cellStyle name="Hyperlink" xfId="11352" builtinId="8" hidden="1"/>
    <cellStyle name="Hyperlink" xfId="10744" builtinId="8" hidden="1"/>
    <cellStyle name="Hyperlink" xfId="9911" builtinId="8" hidden="1"/>
    <cellStyle name="Hyperlink" xfId="9442" builtinId="8" hidden="1"/>
    <cellStyle name="Hyperlink" xfId="10964" builtinId="8" hidden="1"/>
    <cellStyle name="Hyperlink" xfId="5317" builtinId="8" hidden="1"/>
    <cellStyle name="Hyperlink" xfId="4063" builtinId="8" hidden="1"/>
    <cellStyle name="Hyperlink" xfId="4418" builtinId="8" hidden="1"/>
    <cellStyle name="Hyperlink" xfId="11344"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9282" builtinId="8" hidden="1"/>
    <cellStyle name="Hyperlink" xfId="19284" builtinId="8" hidden="1"/>
    <cellStyle name="Hyperlink" xfId="19212" builtinId="8" hidden="1"/>
    <cellStyle name="Hyperlink" xfId="16996" builtinId="8" hidden="1"/>
    <cellStyle name="Hyperlink" xfId="18447" builtinId="8" hidden="1"/>
    <cellStyle name="Hyperlink" xfId="18029" builtinId="8" hidden="1"/>
    <cellStyle name="Hyperlink" xfId="19211" builtinId="8" hidden="1"/>
    <cellStyle name="Hyperlink" xfId="14354" builtinId="8" hidden="1"/>
    <cellStyle name="Hyperlink" xfId="7345" builtinId="8" hidden="1"/>
    <cellStyle name="Hyperlink" xfId="15138" builtinId="8" hidden="1"/>
    <cellStyle name="Hyperlink" xfId="15359" builtinId="8" hidden="1"/>
    <cellStyle name="Hyperlink" xfId="15794" builtinId="8" hidden="1"/>
    <cellStyle name="Hyperlink" xfId="9416" builtinId="8" hidden="1"/>
    <cellStyle name="Hyperlink" xfId="8475" builtinId="8" hidden="1"/>
    <cellStyle name="Hyperlink" xfId="14369" builtinId="8" hidden="1"/>
    <cellStyle name="Hyperlink" xfId="19286" builtinId="8" hidden="1"/>
    <cellStyle name="Hyperlink" xfId="19288" builtinId="8" hidden="1"/>
    <cellStyle name="Hyperlink" xfId="19290" builtinId="8" hidden="1"/>
    <cellStyle name="Hyperlink" xfId="14793" builtinId="8" hidden="1"/>
    <cellStyle name="Hyperlink" xfId="19292" builtinId="8" hidden="1"/>
    <cellStyle name="Hyperlink" xfId="19294" builtinId="8" hidden="1"/>
    <cellStyle name="Hyperlink" xfId="19296" builtinId="8" hidden="1"/>
    <cellStyle name="Hyperlink" xfId="19298" builtinId="8" hidden="1"/>
    <cellStyle name="Hyperlink" xfId="19300" builtinId="8" hidden="1"/>
    <cellStyle name="Hyperlink" xfId="19302" builtinId="8" hidden="1"/>
    <cellStyle name="Hyperlink" xfId="19304" builtinId="8" hidden="1"/>
    <cellStyle name="Hyperlink" xfId="19306" builtinId="8" hidden="1"/>
    <cellStyle name="Hyperlink" xfId="19308" builtinId="8" hidden="1"/>
    <cellStyle name="Hyperlink" xfId="19310" builtinId="8" hidden="1"/>
    <cellStyle name="Hyperlink" xfId="19312" builtinId="8" hidden="1"/>
    <cellStyle name="Hyperlink 10" xfId="972" hidden="1"/>
    <cellStyle name="Hyperlink 10" xfId="1207" hidden="1"/>
    <cellStyle name="Hyperlink 10" xfId="1411" hidden="1"/>
    <cellStyle name="Hyperlink 10" xfId="1657" hidden="1"/>
    <cellStyle name="Hyperlink 10" xfId="1905" hidden="1"/>
    <cellStyle name="Hyperlink 10" xfId="2152" hidden="1"/>
    <cellStyle name="Hyperlink 10" xfId="2390" hidden="1"/>
    <cellStyle name="Hyperlink 10" xfId="2637" hidden="1"/>
    <cellStyle name="Hyperlink 10" xfId="2864" hidden="1"/>
    <cellStyle name="Hyperlink 10" xfId="3245" hidden="1"/>
    <cellStyle name="Hyperlink 10" xfId="3470" hidden="1"/>
    <cellStyle name="Hyperlink 10" xfId="4514" hidden="1"/>
    <cellStyle name="Hyperlink 10" xfId="4747" hidden="1"/>
    <cellStyle name="Hyperlink 10" xfId="4951" hidden="1"/>
    <cellStyle name="Hyperlink 10" xfId="5194" hidden="1"/>
    <cellStyle name="Hyperlink 10" xfId="5439" hidden="1"/>
    <cellStyle name="Hyperlink 10" xfId="5682" hidden="1"/>
    <cellStyle name="Hyperlink 10" xfId="5918" hidden="1"/>
    <cellStyle name="Hyperlink 10" xfId="6163" hidden="1"/>
    <cellStyle name="Hyperlink 10" xfId="6389" hidden="1"/>
    <cellStyle name="Hyperlink 10" xfId="6768" hidden="1"/>
    <cellStyle name="Hyperlink 10" xfId="6991" hidden="1"/>
    <cellStyle name="Hyperlink 10" xfId="3871" hidden="1"/>
    <cellStyle name="Hyperlink 10" xfId="7220" hidden="1"/>
    <cellStyle name="Hyperlink 10" xfId="7549" hidden="1"/>
    <cellStyle name="Hyperlink 10" xfId="7775" hidden="1"/>
    <cellStyle name="Hyperlink 10" xfId="6294" hidden="1"/>
    <cellStyle name="Hyperlink 10" xfId="8536" hidden="1"/>
    <cellStyle name="Hyperlink 10" xfId="8767" hidden="1"/>
    <cellStyle name="Hyperlink 10" xfId="8970" hidden="1"/>
    <cellStyle name="Hyperlink 10" xfId="9208" hidden="1"/>
    <cellStyle name="Hyperlink 10" xfId="9447" hidden="1"/>
    <cellStyle name="Hyperlink 10" xfId="9686" hidden="1"/>
    <cellStyle name="Hyperlink 10" xfId="9916" hidden="1"/>
    <cellStyle name="Hyperlink 10" xfId="10155" hidden="1"/>
    <cellStyle name="Hyperlink 10" xfId="10375" hidden="1"/>
    <cellStyle name="Hyperlink 10" xfId="10749" hidden="1"/>
    <cellStyle name="Hyperlink 10" xfId="10970" hidden="1"/>
    <cellStyle name="Hyperlink 10" xfId="9100" hidden="1"/>
    <cellStyle name="Hyperlink 10" xfId="11409" hidden="1"/>
    <cellStyle name="Hyperlink 10" xfId="11640" hidden="1"/>
    <cellStyle name="Hyperlink 10" xfId="11843" hidden="1"/>
    <cellStyle name="Hyperlink 10" xfId="12088" hidden="1"/>
    <cellStyle name="Hyperlink 10" xfId="12332" hidden="1"/>
    <cellStyle name="Hyperlink 10" xfId="12577" hidden="1"/>
    <cellStyle name="Hyperlink 10" xfId="12815" hidden="1"/>
    <cellStyle name="Hyperlink 10" xfId="13060" hidden="1"/>
    <cellStyle name="Hyperlink 10" xfId="13284" hidden="1"/>
    <cellStyle name="Hyperlink 10" xfId="13665" hidden="1"/>
    <cellStyle name="Hyperlink 10" xfId="13890" hidden="1"/>
    <cellStyle name="Hyperlink 10" xfId="14384" hidden="1"/>
    <cellStyle name="Hyperlink 10" xfId="14599" hidden="1"/>
    <cellStyle name="Hyperlink 10" xfId="14796" hidden="1"/>
    <cellStyle name="Hyperlink 10" xfId="15014" hidden="1"/>
    <cellStyle name="Hyperlink 10" xfId="15235" hidden="1"/>
    <cellStyle name="Hyperlink 10" xfId="15454" hidden="1"/>
    <cellStyle name="Hyperlink 10" xfId="15670" hidden="1"/>
    <cellStyle name="Hyperlink 10" xfId="15889" hidden="1"/>
    <cellStyle name="Hyperlink 10" xfId="16099" hidden="1"/>
    <cellStyle name="Hyperlink 10" xfId="16453" hidden="1"/>
    <cellStyle name="Hyperlink 10" xfId="16666" hidden="1"/>
    <cellStyle name="Hyperlink 10" xfId="16872" hidden="1"/>
    <cellStyle name="Hyperlink 10" xfId="17082" hidden="1"/>
    <cellStyle name="Hyperlink 10" xfId="17276" hidden="1"/>
    <cellStyle name="Hyperlink 10" xfId="17485" hidden="1"/>
    <cellStyle name="Hyperlink 10" xfId="17695" hidden="1"/>
    <cellStyle name="Hyperlink 10" xfId="17906" hidden="1"/>
    <cellStyle name="Hyperlink 10" xfId="18115" hidden="1"/>
    <cellStyle name="Hyperlink 10" xfId="18324" hidden="1"/>
    <cellStyle name="Hyperlink 10" xfId="18532" hidden="1"/>
    <cellStyle name="Hyperlink 10" xfId="18880" hidden="1"/>
    <cellStyle name="Hyperlink 10" xfId="19088" hidden="1"/>
    <cellStyle name="Hyperlink 11" xfId="974" hidden="1"/>
    <cellStyle name="Hyperlink 11" xfId="1209" hidden="1"/>
    <cellStyle name="Hyperlink 11" xfId="1413" hidden="1"/>
    <cellStyle name="Hyperlink 11" xfId="1659" hidden="1"/>
    <cellStyle name="Hyperlink 11" xfId="1907" hidden="1"/>
    <cellStyle name="Hyperlink 11" xfId="2154" hidden="1"/>
    <cellStyle name="Hyperlink 11" xfId="2392" hidden="1"/>
    <cellStyle name="Hyperlink 11" xfId="2639" hidden="1"/>
    <cellStyle name="Hyperlink 11" xfId="2866" hidden="1"/>
    <cellStyle name="Hyperlink 11" xfId="3247" hidden="1"/>
    <cellStyle name="Hyperlink 11" xfId="3472" hidden="1"/>
    <cellStyle name="Hyperlink 11" xfId="4516" hidden="1"/>
    <cellStyle name="Hyperlink 11" xfId="4749" hidden="1"/>
    <cellStyle name="Hyperlink 11" xfId="4953" hidden="1"/>
    <cellStyle name="Hyperlink 11" xfId="5196" hidden="1"/>
    <cellStyle name="Hyperlink 11" xfId="5441" hidden="1"/>
    <cellStyle name="Hyperlink 11" xfId="5684" hidden="1"/>
    <cellStyle name="Hyperlink 11" xfId="5920" hidden="1"/>
    <cellStyle name="Hyperlink 11" xfId="6165" hidden="1"/>
    <cellStyle name="Hyperlink 11" xfId="6391" hidden="1"/>
    <cellStyle name="Hyperlink 11" xfId="6770" hidden="1"/>
    <cellStyle name="Hyperlink 11" xfId="6993" hidden="1"/>
    <cellStyle name="Hyperlink 11" xfId="3869" hidden="1"/>
    <cellStyle name="Hyperlink 11" xfId="7222" hidden="1"/>
    <cellStyle name="Hyperlink 11" xfId="7551" hidden="1"/>
    <cellStyle name="Hyperlink 11" xfId="7777" hidden="1"/>
    <cellStyle name="Hyperlink 11" xfId="5812" hidden="1"/>
    <cellStyle name="Hyperlink 11" xfId="8538" hidden="1"/>
    <cellStyle name="Hyperlink 11" xfId="8769" hidden="1"/>
    <cellStyle name="Hyperlink 11" xfId="8972" hidden="1"/>
    <cellStyle name="Hyperlink 11" xfId="9210" hidden="1"/>
    <cellStyle name="Hyperlink 11" xfId="9449" hidden="1"/>
    <cellStyle name="Hyperlink 11" xfId="9688" hidden="1"/>
    <cellStyle name="Hyperlink 11" xfId="9918" hidden="1"/>
    <cellStyle name="Hyperlink 11" xfId="10157" hidden="1"/>
    <cellStyle name="Hyperlink 11" xfId="10377" hidden="1"/>
    <cellStyle name="Hyperlink 11" xfId="10751" hidden="1"/>
    <cellStyle name="Hyperlink 11" xfId="10972" hidden="1"/>
    <cellStyle name="Hyperlink 11" xfId="10131" hidden="1"/>
    <cellStyle name="Hyperlink 11" xfId="11411" hidden="1"/>
    <cellStyle name="Hyperlink 11" xfId="11642" hidden="1"/>
    <cellStyle name="Hyperlink 11" xfId="11845" hidden="1"/>
    <cellStyle name="Hyperlink 11" xfId="12090" hidden="1"/>
    <cellStyle name="Hyperlink 11" xfId="12334" hidden="1"/>
    <cellStyle name="Hyperlink 11" xfId="12579" hidden="1"/>
    <cellStyle name="Hyperlink 11" xfId="12817" hidden="1"/>
    <cellStyle name="Hyperlink 11" xfId="13062" hidden="1"/>
    <cellStyle name="Hyperlink 11" xfId="13286" hidden="1"/>
    <cellStyle name="Hyperlink 11" xfId="13667" hidden="1"/>
    <cellStyle name="Hyperlink 11" xfId="13892" hidden="1"/>
    <cellStyle name="Hyperlink 11" xfId="14386" hidden="1"/>
    <cellStyle name="Hyperlink 11" xfId="14601" hidden="1"/>
    <cellStyle name="Hyperlink 11" xfId="14798" hidden="1"/>
    <cellStyle name="Hyperlink 11" xfId="15016" hidden="1"/>
    <cellStyle name="Hyperlink 11" xfId="15237" hidden="1"/>
    <cellStyle name="Hyperlink 11" xfId="15456" hidden="1"/>
    <cellStyle name="Hyperlink 11" xfId="15672" hidden="1"/>
    <cellStyle name="Hyperlink 11" xfId="15891" hidden="1"/>
    <cellStyle name="Hyperlink 11" xfId="16101" hidden="1"/>
    <cellStyle name="Hyperlink 11" xfId="16455" hidden="1"/>
    <cellStyle name="Hyperlink 11" xfId="16668" hidden="1"/>
    <cellStyle name="Hyperlink 11" xfId="16874" hidden="1"/>
    <cellStyle name="Hyperlink 11" xfId="17084" hidden="1"/>
    <cellStyle name="Hyperlink 11" xfId="17278" hidden="1"/>
    <cellStyle name="Hyperlink 11" xfId="17487" hidden="1"/>
    <cellStyle name="Hyperlink 11" xfId="17697" hidden="1"/>
    <cellStyle name="Hyperlink 11" xfId="17908" hidden="1"/>
    <cellStyle name="Hyperlink 11" xfId="18117" hidden="1"/>
    <cellStyle name="Hyperlink 11" xfId="18326" hidden="1"/>
    <cellStyle name="Hyperlink 11" xfId="18534" hidden="1"/>
    <cellStyle name="Hyperlink 11" xfId="18882" hidden="1"/>
    <cellStyle name="Hyperlink 11" xfId="19090" hidden="1"/>
    <cellStyle name="Hyperlink 12" xfId="976" hidden="1"/>
    <cellStyle name="Hyperlink 12" xfId="1211" hidden="1"/>
    <cellStyle name="Hyperlink 12" xfId="1415" hidden="1"/>
    <cellStyle name="Hyperlink 12" xfId="1661" hidden="1"/>
    <cellStyle name="Hyperlink 12" xfId="1909" hidden="1"/>
    <cellStyle name="Hyperlink 12" xfId="2156" hidden="1"/>
    <cellStyle name="Hyperlink 12" xfId="2394" hidden="1"/>
    <cellStyle name="Hyperlink 12" xfId="2641" hidden="1"/>
    <cellStyle name="Hyperlink 12" xfId="2868" hidden="1"/>
    <cellStyle name="Hyperlink 12" xfId="3249" hidden="1"/>
    <cellStyle name="Hyperlink 12" xfId="3474" hidden="1"/>
    <cellStyle name="Hyperlink 12" xfId="4518" hidden="1"/>
    <cellStyle name="Hyperlink 12" xfId="4751" hidden="1"/>
    <cellStyle name="Hyperlink 12" xfId="4955" hidden="1"/>
    <cellStyle name="Hyperlink 12" xfId="5198" hidden="1"/>
    <cellStyle name="Hyperlink 12" xfId="5443" hidden="1"/>
    <cellStyle name="Hyperlink 12" xfId="5686" hidden="1"/>
    <cellStyle name="Hyperlink 12" xfId="5922" hidden="1"/>
    <cellStyle name="Hyperlink 12" xfId="6167" hidden="1"/>
    <cellStyle name="Hyperlink 12" xfId="6393" hidden="1"/>
    <cellStyle name="Hyperlink 12" xfId="6772" hidden="1"/>
    <cellStyle name="Hyperlink 12" xfId="6995" hidden="1"/>
    <cellStyle name="Hyperlink 12" xfId="497" hidden="1"/>
    <cellStyle name="Hyperlink 12" xfId="7224" hidden="1"/>
    <cellStyle name="Hyperlink 12" xfId="7553" hidden="1"/>
    <cellStyle name="Hyperlink 12" xfId="7779" hidden="1"/>
    <cellStyle name="Hyperlink 12" xfId="5568" hidden="1"/>
    <cellStyle name="Hyperlink 12" xfId="8540" hidden="1"/>
    <cellStyle name="Hyperlink 12" xfId="8771" hidden="1"/>
    <cellStyle name="Hyperlink 12" xfId="8974" hidden="1"/>
    <cellStyle name="Hyperlink 12" xfId="9212" hidden="1"/>
    <cellStyle name="Hyperlink 12" xfId="9451" hidden="1"/>
    <cellStyle name="Hyperlink 12" xfId="9690" hidden="1"/>
    <cellStyle name="Hyperlink 12" xfId="9920" hidden="1"/>
    <cellStyle name="Hyperlink 12" xfId="10159" hidden="1"/>
    <cellStyle name="Hyperlink 12" xfId="10379" hidden="1"/>
    <cellStyle name="Hyperlink 12" xfId="10753" hidden="1"/>
    <cellStyle name="Hyperlink 12" xfId="10974" hidden="1"/>
    <cellStyle name="Hyperlink 12" xfId="9661" hidden="1"/>
    <cellStyle name="Hyperlink 12" xfId="11413" hidden="1"/>
    <cellStyle name="Hyperlink 12" xfId="11644" hidden="1"/>
    <cellStyle name="Hyperlink 12" xfId="11847" hidden="1"/>
    <cellStyle name="Hyperlink 12" xfId="12092" hidden="1"/>
    <cellStyle name="Hyperlink 12" xfId="12336" hidden="1"/>
    <cellStyle name="Hyperlink 12" xfId="12581" hidden="1"/>
    <cellStyle name="Hyperlink 12" xfId="12819" hidden="1"/>
    <cellStyle name="Hyperlink 12" xfId="13064" hidden="1"/>
    <cellStyle name="Hyperlink 12" xfId="13288" hidden="1"/>
    <cellStyle name="Hyperlink 12" xfId="13669" hidden="1"/>
    <cellStyle name="Hyperlink 12" xfId="13894" hidden="1"/>
    <cellStyle name="Hyperlink 12" xfId="14388" hidden="1"/>
    <cellStyle name="Hyperlink 12" xfId="14603" hidden="1"/>
    <cellStyle name="Hyperlink 12" xfId="14800" hidden="1"/>
    <cellStyle name="Hyperlink 12" xfId="15018" hidden="1"/>
    <cellStyle name="Hyperlink 12" xfId="15239" hidden="1"/>
    <cellStyle name="Hyperlink 12" xfId="15458" hidden="1"/>
    <cellStyle name="Hyperlink 12" xfId="15674" hidden="1"/>
    <cellStyle name="Hyperlink 12" xfId="15893" hidden="1"/>
    <cellStyle name="Hyperlink 12" xfId="16103" hidden="1"/>
    <cellStyle name="Hyperlink 12" xfId="16457" hidden="1"/>
    <cellStyle name="Hyperlink 12" xfId="16670" hidden="1"/>
    <cellStyle name="Hyperlink 12" xfId="16876" hidden="1"/>
    <cellStyle name="Hyperlink 12" xfId="17086" hidden="1"/>
    <cellStyle name="Hyperlink 12" xfId="17280" hidden="1"/>
    <cellStyle name="Hyperlink 12" xfId="17489" hidden="1"/>
    <cellStyle name="Hyperlink 12" xfId="17699" hidden="1"/>
    <cellStyle name="Hyperlink 12" xfId="17910" hidden="1"/>
    <cellStyle name="Hyperlink 12" xfId="18119" hidden="1"/>
    <cellStyle name="Hyperlink 12" xfId="18328" hidden="1"/>
    <cellStyle name="Hyperlink 12" xfId="18536" hidden="1"/>
    <cellStyle name="Hyperlink 12" xfId="18884" hidden="1"/>
    <cellStyle name="Hyperlink 12" xfId="19092" hidden="1"/>
    <cellStyle name="Hyperlink 13" xfId="978" hidden="1"/>
    <cellStyle name="Hyperlink 13" xfId="1213" hidden="1"/>
    <cellStyle name="Hyperlink 13" xfId="1417" hidden="1"/>
    <cellStyle name="Hyperlink 13" xfId="1663" hidden="1"/>
    <cellStyle name="Hyperlink 13" xfId="1911" hidden="1"/>
    <cellStyle name="Hyperlink 13" xfId="2158" hidden="1"/>
    <cellStyle name="Hyperlink 13" xfId="2396" hidden="1"/>
    <cellStyle name="Hyperlink 13" xfId="2643" hidden="1"/>
    <cellStyle name="Hyperlink 13" xfId="2870" hidden="1"/>
    <cellStyle name="Hyperlink 13" xfId="3251" hidden="1"/>
    <cellStyle name="Hyperlink 13" xfId="3476" hidden="1"/>
    <cellStyle name="Hyperlink 13" xfId="4520" hidden="1"/>
    <cellStyle name="Hyperlink 13" xfId="4753" hidden="1"/>
    <cellStyle name="Hyperlink 13" xfId="4957" hidden="1"/>
    <cellStyle name="Hyperlink 13" xfId="5200" hidden="1"/>
    <cellStyle name="Hyperlink 13" xfId="5445" hidden="1"/>
    <cellStyle name="Hyperlink 13" xfId="5688" hidden="1"/>
    <cellStyle name="Hyperlink 13" xfId="5924" hidden="1"/>
    <cellStyle name="Hyperlink 13" xfId="6169" hidden="1"/>
    <cellStyle name="Hyperlink 13" xfId="6395" hidden="1"/>
    <cellStyle name="Hyperlink 13" xfId="6774" hidden="1"/>
    <cellStyle name="Hyperlink 13" xfId="6997" hidden="1"/>
    <cellStyle name="Hyperlink 13" xfId="3866" hidden="1"/>
    <cellStyle name="Hyperlink 13" xfId="7226" hidden="1"/>
    <cellStyle name="Hyperlink 13" xfId="7555" hidden="1"/>
    <cellStyle name="Hyperlink 13" xfId="7781" hidden="1"/>
    <cellStyle name="Hyperlink 13" xfId="5323" hidden="1"/>
    <cellStyle name="Hyperlink 13" xfId="8542" hidden="1"/>
    <cellStyle name="Hyperlink 13" xfId="8773" hidden="1"/>
    <cellStyle name="Hyperlink 13" xfId="8976" hidden="1"/>
    <cellStyle name="Hyperlink 13" xfId="9214" hidden="1"/>
    <cellStyle name="Hyperlink 13" xfId="9453" hidden="1"/>
    <cellStyle name="Hyperlink 13" xfId="9692" hidden="1"/>
    <cellStyle name="Hyperlink 13" xfId="9922" hidden="1"/>
    <cellStyle name="Hyperlink 13" xfId="10161" hidden="1"/>
    <cellStyle name="Hyperlink 13" xfId="10381" hidden="1"/>
    <cellStyle name="Hyperlink 13" xfId="10755" hidden="1"/>
    <cellStyle name="Hyperlink 13" xfId="10976" hidden="1"/>
    <cellStyle name="Hyperlink 13" xfId="9183" hidden="1"/>
    <cellStyle name="Hyperlink 13" xfId="11415" hidden="1"/>
    <cellStyle name="Hyperlink 13" xfId="11646" hidden="1"/>
    <cellStyle name="Hyperlink 13" xfId="11849" hidden="1"/>
    <cellStyle name="Hyperlink 13" xfId="12094" hidden="1"/>
    <cellStyle name="Hyperlink 13" xfId="12338" hidden="1"/>
    <cellStyle name="Hyperlink 13" xfId="12583" hidden="1"/>
    <cellStyle name="Hyperlink 13" xfId="12821" hidden="1"/>
    <cellStyle name="Hyperlink 13" xfId="13066" hidden="1"/>
    <cellStyle name="Hyperlink 13" xfId="13290" hidden="1"/>
    <cellStyle name="Hyperlink 13" xfId="13671" hidden="1"/>
    <cellStyle name="Hyperlink 13" xfId="13896" hidden="1"/>
    <cellStyle name="Hyperlink 13" xfId="14390" hidden="1"/>
    <cellStyle name="Hyperlink 13" xfId="14605" hidden="1"/>
    <cellStyle name="Hyperlink 13" xfId="14802" hidden="1"/>
    <cellStyle name="Hyperlink 13" xfId="15020" hidden="1"/>
    <cellStyle name="Hyperlink 13" xfId="15241" hidden="1"/>
    <cellStyle name="Hyperlink 13" xfId="15460" hidden="1"/>
    <cellStyle name="Hyperlink 13" xfId="15676" hidden="1"/>
    <cellStyle name="Hyperlink 13" xfId="15895" hidden="1"/>
    <cellStyle name="Hyperlink 13" xfId="16105" hidden="1"/>
    <cellStyle name="Hyperlink 13" xfId="16459" hidden="1"/>
    <cellStyle name="Hyperlink 13" xfId="16672" hidden="1"/>
    <cellStyle name="Hyperlink 13" xfId="16878" hidden="1"/>
    <cellStyle name="Hyperlink 13" xfId="17088" hidden="1"/>
    <cellStyle name="Hyperlink 13" xfId="17282" hidden="1"/>
    <cellStyle name="Hyperlink 13" xfId="17491" hidden="1"/>
    <cellStyle name="Hyperlink 13" xfId="17701" hidden="1"/>
    <cellStyle name="Hyperlink 13" xfId="17912" hidden="1"/>
    <cellStyle name="Hyperlink 13" xfId="18121" hidden="1"/>
    <cellStyle name="Hyperlink 13" xfId="18330" hidden="1"/>
    <cellStyle name="Hyperlink 13" xfId="18538" hidden="1"/>
    <cellStyle name="Hyperlink 13" xfId="18886" hidden="1"/>
    <cellStyle name="Hyperlink 13" xfId="19094" hidden="1"/>
    <cellStyle name="Hyperlink 14" xfId="980" hidden="1"/>
    <cellStyle name="Hyperlink 14" xfId="1215" hidden="1"/>
    <cellStyle name="Hyperlink 14" xfId="1419" hidden="1"/>
    <cellStyle name="Hyperlink 14" xfId="1665" hidden="1"/>
    <cellStyle name="Hyperlink 14" xfId="1913" hidden="1"/>
    <cellStyle name="Hyperlink 14" xfId="2160" hidden="1"/>
    <cellStyle name="Hyperlink 14" xfId="2398" hidden="1"/>
    <cellStyle name="Hyperlink 14" xfId="2645" hidden="1"/>
    <cellStyle name="Hyperlink 14" xfId="2872" hidden="1"/>
    <cellStyle name="Hyperlink 14" xfId="3253" hidden="1"/>
    <cellStyle name="Hyperlink 14" xfId="3478" hidden="1"/>
    <cellStyle name="Hyperlink 14" xfId="4522" hidden="1"/>
    <cellStyle name="Hyperlink 14" xfId="4755" hidden="1"/>
    <cellStyle name="Hyperlink 14" xfId="4959" hidden="1"/>
    <cellStyle name="Hyperlink 14" xfId="5202" hidden="1"/>
    <cellStyle name="Hyperlink 14" xfId="5447" hidden="1"/>
    <cellStyle name="Hyperlink 14" xfId="5690" hidden="1"/>
    <cellStyle name="Hyperlink 14" xfId="5926" hidden="1"/>
    <cellStyle name="Hyperlink 14" xfId="6171" hidden="1"/>
    <cellStyle name="Hyperlink 14" xfId="6397" hidden="1"/>
    <cellStyle name="Hyperlink 14" xfId="6776" hidden="1"/>
    <cellStyle name="Hyperlink 14" xfId="6999" hidden="1"/>
    <cellStyle name="Hyperlink 14" xfId="3864" hidden="1"/>
    <cellStyle name="Hyperlink 14" xfId="7228" hidden="1"/>
    <cellStyle name="Hyperlink 14" xfId="7557" hidden="1"/>
    <cellStyle name="Hyperlink 14" xfId="7783" hidden="1"/>
    <cellStyle name="Hyperlink 14" xfId="4643" hidden="1"/>
    <cellStyle name="Hyperlink 14" xfId="8544" hidden="1"/>
    <cellStyle name="Hyperlink 14" xfId="8775" hidden="1"/>
    <cellStyle name="Hyperlink 14" xfId="8978" hidden="1"/>
    <cellStyle name="Hyperlink 14" xfId="9216" hidden="1"/>
    <cellStyle name="Hyperlink 14" xfId="9455" hidden="1"/>
    <cellStyle name="Hyperlink 14" xfId="9694" hidden="1"/>
    <cellStyle name="Hyperlink 14" xfId="9924" hidden="1"/>
    <cellStyle name="Hyperlink 14" xfId="10163" hidden="1"/>
    <cellStyle name="Hyperlink 14" xfId="10383" hidden="1"/>
    <cellStyle name="Hyperlink 14" xfId="10757" hidden="1"/>
    <cellStyle name="Hyperlink 14" xfId="10978" hidden="1"/>
    <cellStyle name="Hyperlink 14" xfId="10724" hidden="1"/>
    <cellStyle name="Hyperlink 14" xfId="11417" hidden="1"/>
    <cellStyle name="Hyperlink 14" xfId="11648" hidden="1"/>
    <cellStyle name="Hyperlink 14" xfId="11851" hidden="1"/>
    <cellStyle name="Hyperlink 14" xfId="12096" hidden="1"/>
    <cellStyle name="Hyperlink 14" xfId="12340" hidden="1"/>
    <cellStyle name="Hyperlink 14" xfId="12585" hidden="1"/>
    <cellStyle name="Hyperlink 14" xfId="12823" hidden="1"/>
    <cellStyle name="Hyperlink 14" xfId="13068" hidden="1"/>
    <cellStyle name="Hyperlink 14" xfId="13292" hidden="1"/>
    <cellStyle name="Hyperlink 14" xfId="13673" hidden="1"/>
    <cellStyle name="Hyperlink 14" xfId="13898" hidden="1"/>
    <cellStyle name="Hyperlink 14" xfId="14392" hidden="1"/>
    <cellStyle name="Hyperlink 14" xfId="14607" hidden="1"/>
    <cellStyle name="Hyperlink 14" xfId="14804" hidden="1"/>
    <cellStyle name="Hyperlink 14" xfId="15022" hidden="1"/>
    <cellStyle name="Hyperlink 14" xfId="15243" hidden="1"/>
    <cellStyle name="Hyperlink 14" xfId="15462" hidden="1"/>
    <cellStyle name="Hyperlink 14" xfId="15678" hidden="1"/>
    <cellStyle name="Hyperlink 14" xfId="15897" hidden="1"/>
    <cellStyle name="Hyperlink 14" xfId="16107" hidden="1"/>
    <cellStyle name="Hyperlink 14" xfId="16461" hidden="1"/>
    <cellStyle name="Hyperlink 14" xfId="16674" hidden="1"/>
    <cellStyle name="Hyperlink 14" xfId="16880" hidden="1"/>
    <cellStyle name="Hyperlink 14" xfId="17090" hidden="1"/>
    <cellStyle name="Hyperlink 14" xfId="17284" hidden="1"/>
    <cellStyle name="Hyperlink 14" xfId="17493" hidden="1"/>
    <cellStyle name="Hyperlink 14" xfId="17703" hidden="1"/>
    <cellStyle name="Hyperlink 14" xfId="17914" hidden="1"/>
    <cellStyle name="Hyperlink 14" xfId="18123" hidden="1"/>
    <cellStyle name="Hyperlink 14" xfId="18332" hidden="1"/>
    <cellStyle name="Hyperlink 14" xfId="18540" hidden="1"/>
    <cellStyle name="Hyperlink 14" xfId="18888" hidden="1"/>
    <cellStyle name="Hyperlink 14" xfId="19096" hidden="1"/>
    <cellStyle name="Hyperlink 15" xfId="982" hidden="1"/>
    <cellStyle name="Hyperlink 15" xfId="1217" hidden="1"/>
    <cellStyle name="Hyperlink 15" xfId="1421" hidden="1"/>
    <cellStyle name="Hyperlink 15" xfId="1667" hidden="1"/>
    <cellStyle name="Hyperlink 15" xfId="1915" hidden="1"/>
    <cellStyle name="Hyperlink 15" xfId="2162" hidden="1"/>
    <cellStyle name="Hyperlink 15" xfId="2400" hidden="1"/>
    <cellStyle name="Hyperlink 15" xfId="2647" hidden="1"/>
    <cellStyle name="Hyperlink 15" xfId="2874" hidden="1"/>
    <cellStyle name="Hyperlink 15" xfId="3255" hidden="1"/>
    <cellStyle name="Hyperlink 15" xfId="3480" hidden="1"/>
    <cellStyle name="Hyperlink 15" xfId="4524" hidden="1"/>
    <cellStyle name="Hyperlink 15" xfId="4757" hidden="1"/>
    <cellStyle name="Hyperlink 15" xfId="4961" hidden="1"/>
    <cellStyle name="Hyperlink 15" xfId="5204" hidden="1"/>
    <cellStyle name="Hyperlink 15" xfId="5449" hidden="1"/>
    <cellStyle name="Hyperlink 15" xfId="5692" hidden="1"/>
    <cellStyle name="Hyperlink 15" xfId="5928" hidden="1"/>
    <cellStyle name="Hyperlink 15" xfId="6173" hidden="1"/>
    <cellStyle name="Hyperlink 15" xfId="6399" hidden="1"/>
    <cellStyle name="Hyperlink 15" xfId="6778" hidden="1"/>
    <cellStyle name="Hyperlink 15" xfId="7001" hidden="1"/>
    <cellStyle name="Hyperlink 15" xfId="3862" hidden="1"/>
    <cellStyle name="Hyperlink 15" xfId="7230" hidden="1"/>
    <cellStyle name="Hyperlink 15" xfId="7559" hidden="1"/>
    <cellStyle name="Hyperlink 15" xfId="7785" hidden="1"/>
    <cellStyle name="Hyperlink 15" xfId="4648" hidden="1"/>
    <cellStyle name="Hyperlink 15" xfId="8546" hidden="1"/>
    <cellStyle name="Hyperlink 15" xfId="8777" hidden="1"/>
    <cellStyle name="Hyperlink 15" xfId="8980" hidden="1"/>
    <cellStyle name="Hyperlink 15" xfId="9218" hidden="1"/>
    <cellStyle name="Hyperlink 15" xfId="9457" hidden="1"/>
    <cellStyle name="Hyperlink 15" xfId="9696" hidden="1"/>
    <cellStyle name="Hyperlink 15" xfId="9926" hidden="1"/>
    <cellStyle name="Hyperlink 15" xfId="10165" hidden="1"/>
    <cellStyle name="Hyperlink 15" xfId="10385" hidden="1"/>
    <cellStyle name="Hyperlink 15" xfId="10759" hidden="1"/>
    <cellStyle name="Hyperlink 15" xfId="10980" hidden="1"/>
    <cellStyle name="Hyperlink 15" xfId="10741" hidden="1"/>
    <cellStyle name="Hyperlink 15" xfId="11419" hidden="1"/>
    <cellStyle name="Hyperlink 15" xfId="11650" hidden="1"/>
    <cellStyle name="Hyperlink 15" xfId="11853" hidden="1"/>
    <cellStyle name="Hyperlink 15" xfId="12098" hidden="1"/>
    <cellStyle name="Hyperlink 15" xfId="12342" hidden="1"/>
    <cellStyle name="Hyperlink 15" xfId="12587" hidden="1"/>
    <cellStyle name="Hyperlink 15" xfId="12825" hidden="1"/>
    <cellStyle name="Hyperlink 15" xfId="13070" hidden="1"/>
    <cellStyle name="Hyperlink 15" xfId="13294" hidden="1"/>
    <cellStyle name="Hyperlink 15" xfId="13675" hidden="1"/>
    <cellStyle name="Hyperlink 15" xfId="13900" hidden="1"/>
    <cellStyle name="Hyperlink 15" xfId="14394" hidden="1"/>
    <cellStyle name="Hyperlink 15" xfId="14609" hidden="1"/>
    <cellStyle name="Hyperlink 15" xfId="14806" hidden="1"/>
    <cellStyle name="Hyperlink 15" xfId="15024" hidden="1"/>
    <cellStyle name="Hyperlink 15" xfId="15245" hidden="1"/>
    <cellStyle name="Hyperlink 15" xfId="15464" hidden="1"/>
    <cellStyle name="Hyperlink 15" xfId="15680" hidden="1"/>
    <cellStyle name="Hyperlink 15" xfId="15899" hidden="1"/>
    <cellStyle name="Hyperlink 15" xfId="16109" hidden="1"/>
    <cellStyle name="Hyperlink 15" xfId="16463" hidden="1"/>
    <cellStyle name="Hyperlink 15" xfId="16676" hidden="1"/>
    <cellStyle name="Hyperlink 15" xfId="16882" hidden="1"/>
    <cellStyle name="Hyperlink 15" xfId="17092" hidden="1"/>
    <cellStyle name="Hyperlink 15" xfId="17286" hidden="1"/>
    <cellStyle name="Hyperlink 15" xfId="17495" hidden="1"/>
    <cellStyle name="Hyperlink 15" xfId="17705" hidden="1"/>
    <cellStyle name="Hyperlink 15" xfId="17916" hidden="1"/>
    <cellStyle name="Hyperlink 15" xfId="18125" hidden="1"/>
    <cellStyle name="Hyperlink 15" xfId="18334" hidden="1"/>
    <cellStyle name="Hyperlink 15" xfId="18542" hidden="1"/>
    <cellStyle name="Hyperlink 15" xfId="18890" hidden="1"/>
    <cellStyle name="Hyperlink 15" xfId="19098" hidden="1"/>
    <cellStyle name="Hyperlink 16" xfId="984" hidden="1"/>
    <cellStyle name="Hyperlink 16" xfId="1219" hidden="1"/>
    <cellStyle name="Hyperlink 16" xfId="1423" hidden="1"/>
    <cellStyle name="Hyperlink 16" xfId="1669" hidden="1"/>
    <cellStyle name="Hyperlink 16" xfId="1917" hidden="1"/>
    <cellStyle name="Hyperlink 16" xfId="2164" hidden="1"/>
    <cellStyle name="Hyperlink 16" xfId="2402" hidden="1"/>
    <cellStyle name="Hyperlink 16" xfId="2649" hidden="1"/>
    <cellStyle name="Hyperlink 16" xfId="2876" hidden="1"/>
    <cellStyle name="Hyperlink 16" xfId="3257" hidden="1"/>
    <cellStyle name="Hyperlink 16" xfId="3482" hidden="1"/>
    <cellStyle name="Hyperlink 16" xfId="4526" hidden="1"/>
    <cellStyle name="Hyperlink 16" xfId="4759" hidden="1"/>
    <cellStyle name="Hyperlink 16" xfId="4963" hidden="1"/>
    <cellStyle name="Hyperlink 16" xfId="5206" hidden="1"/>
    <cellStyle name="Hyperlink 16" xfId="5451" hidden="1"/>
    <cellStyle name="Hyperlink 16" xfId="5694" hidden="1"/>
    <cellStyle name="Hyperlink 16" xfId="5930" hidden="1"/>
    <cellStyle name="Hyperlink 16" xfId="6175" hidden="1"/>
    <cellStyle name="Hyperlink 16" xfId="6401" hidden="1"/>
    <cellStyle name="Hyperlink 16" xfId="6780" hidden="1"/>
    <cellStyle name="Hyperlink 16" xfId="7003" hidden="1"/>
    <cellStyle name="Hyperlink 16" xfId="3860" hidden="1"/>
    <cellStyle name="Hyperlink 16" xfId="7232" hidden="1"/>
    <cellStyle name="Hyperlink 16" xfId="7561" hidden="1"/>
    <cellStyle name="Hyperlink 16" xfId="7787" hidden="1"/>
    <cellStyle name="Hyperlink 16" xfId="5890" hidden="1"/>
    <cellStyle name="Hyperlink 16" xfId="8548" hidden="1"/>
    <cellStyle name="Hyperlink 16" xfId="8779" hidden="1"/>
    <cellStyle name="Hyperlink 16" xfId="8982" hidden="1"/>
    <cellStyle name="Hyperlink 16" xfId="9220" hidden="1"/>
    <cellStyle name="Hyperlink 16" xfId="9459" hidden="1"/>
    <cellStyle name="Hyperlink 16" xfId="9698" hidden="1"/>
    <cellStyle name="Hyperlink 16" xfId="9928" hidden="1"/>
    <cellStyle name="Hyperlink 16" xfId="10167" hidden="1"/>
    <cellStyle name="Hyperlink 16" xfId="10387" hidden="1"/>
    <cellStyle name="Hyperlink 16" xfId="10761" hidden="1"/>
    <cellStyle name="Hyperlink 16" xfId="10982" hidden="1"/>
    <cellStyle name="Hyperlink 16" xfId="9908" hidden="1"/>
    <cellStyle name="Hyperlink 16" xfId="11421" hidden="1"/>
    <cellStyle name="Hyperlink 16" xfId="11652" hidden="1"/>
    <cellStyle name="Hyperlink 16" xfId="11855" hidden="1"/>
    <cellStyle name="Hyperlink 16" xfId="12100" hidden="1"/>
    <cellStyle name="Hyperlink 16" xfId="12344" hidden="1"/>
    <cellStyle name="Hyperlink 16" xfId="12589" hidden="1"/>
    <cellStyle name="Hyperlink 16" xfId="12827" hidden="1"/>
    <cellStyle name="Hyperlink 16" xfId="13072" hidden="1"/>
    <cellStyle name="Hyperlink 16" xfId="13296" hidden="1"/>
    <cellStyle name="Hyperlink 16" xfId="13677" hidden="1"/>
    <cellStyle name="Hyperlink 16" xfId="13902" hidden="1"/>
    <cellStyle name="Hyperlink 16" xfId="14396" hidden="1"/>
    <cellStyle name="Hyperlink 16" xfId="14611" hidden="1"/>
    <cellStyle name="Hyperlink 16" xfId="14808" hidden="1"/>
    <cellStyle name="Hyperlink 16" xfId="15026" hidden="1"/>
    <cellStyle name="Hyperlink 16" xfId="15247" hidden="1"/>
    <cellStyle name="Hyperlink 16" xfId="15466" hidden="1"/>
    <cellStyle name="Hyperlink 16" xfId="15682" hidden="1"/>
    <cellStyle name="Hyperlink 16" xfId="15901" hidden="1"/>
    <cellStyle name="Hyperlink 16" xfId="16111" hidden="1"/>
    <cellStyle name="Hyperlink 16" xfId="16465" hidden="1"/>
    <cellStyle name="Hyperlink 16" xfId="16678" hidden="1"/>
    <cellStyle name="Hyperlink 16" xfId="16884" hidden="1"/>
    <cellStyle name="Hyperlink 16" xfId="17094" hidden="1"/>
    <cellStyle name="Hyperlink 16" xfId="17288" hidden="1"/>
    <cellStyle name="Hyperlink 16" xfId="17497" hidden="1"/>
    <cellStyle name="Hyperlink 16" xfId="17707" hidden="1"/>
    <cellStyle name="Hyperlink 16" xfId="17918" hidden="1"/>
    <cellStyle name="Hyperlink 16" xfId="18127" hidden="1"/>
    <cellStyle name="Hyperlink 16" xfId="18336" hidden="1"/>
    <cellStyle name="Hyperlink 16" xfId="18544" hidden="1"/>
    <cellStyle name="Hyperlink 16" xfId="18892" hidden="1"/>
    <cellStyle name="Hyperlink 16" xfId="19100" hidden="1"/>
    <cellStyle name="Hyperlink 17" xfId="986" hidden="1"/>
    <cellStyle name="Hyperlink 17" xfId="1221" hidden="1"/>
    <cellStyle name="Hyperlink 17" xfId="1425" hidden="1"/>
    <cellStyle name="Hyperlink 17" xfId="1671" hidden="1"/>
    <cellStyle name="Hyperlink 17" xfId="1919" hidden="1"/>
    <cellStyle name="Hyperlink 17" xfId="2166" hidden="1"/>
    <cellStyle name="Hyperlink 17" xfId="2404" hidden="1"/>
    <cellStyle name="Hyperlink 17" xfId="2651" hidden="1"/>
    <cellStyle name="Hyperlink 17" xfId="2878" hidden="1"/>
    <cellStyle name="Hyperlink 17" xfId="3259" hidden="1"/>
    <cellStyle name="Hyperlink 17" xfId="3484" hidden="1"/>
    <cellStyle name="Hyperlink 17" xfId="4528" hidden="1"/>
    <cellStyle name="Hyperlink 17" xfId="4761" hidden="1"/>
    <cellStyle name="Hyperlink 17" xfId="4965" hidden="1"/>
    <cellStyle name="Hyperlink 17" xfId="5208" hidden="1"/>
    <cellStyle name="Hyperlink 17" xfId="5453" hidden="1"/>
    <cellStyle name="Hyperlink 17" xfId="5696" hidden="1"/>
    <cellStyle name="Hyperlink 17" xfId="5932" hidden="1"/>
    <cellStyle name="Hyperlink 17" xfId="6177" hidden="1"/>
    <cellStyle name="Hyperlink 17" xfId="6403" hidden="1"/>
    <cellStyle name="Hyperlink 17" xfId="6782" hidden="1"/>
    <cellStyle name="Hyperlink 17" xfId="7005" hidden="1"/>
    <cellStyle name="Hyperlink 17" xfId="3858" hidden="1"/>
    <cellStyle name="Hyperlink 17" xfId="7234" hidden="1"/>
    <cellStyle name="Hyperlink 17" xfId="7563" hidden="1"/>
    <cellStyle name="Hyperlink 17" xfId="7789" hidden="1"/>
    <cellStyle name="Hyperlink 17" xfId="5410" hidden="1"/>
    <cellStyle name="Hyperlink 17" xfId="8550" hidden="1"/>
    <cellStyle name="Hyperlink 17" xfId="8781" hidden="1"/>
    <cellStyle name="Hyperlink 17" xfId="8984" hidden="1"/>
    <cellStyle name="Hyperlink 17" xfId="9222" hidden="1"/>
    <cellStyle name="Hyperlink 17" xfId="9461" hidden="1"/>
    <cellStyle name="Hyperlink 17" xfId="9700" hidden="1"/>
    <cellStyle name="Hyperlink 17" xfId="9930" hidden="1"/>
    <cellStyle name="Hyperlink 17" xfId="10169" hidden="1"/>
    <cellStyle name="Hyperlink 17" xfId="10389" hidden="1"/>
    <cellStyle name="Hyperlink 17" xfId="10763" hidden="1"/>
    <cellStyle name="Hyperlink 17" xfId="10984" hidden="1"/>
    <cellStyle name="Hyperlink 17" xfId="9440" hidden="1"/>
    <cellStyle name="Hyperlink 17" xfId="11423" hidden="1"/>
    <cellStyle name="Hyperlink 17" xfId="11654" hidden="1"/>
    <cellStyle name="Hyperlink 17" xfId="11857" hidden="1"/>
    <cellStyle name="Hyperlink 17" xfId="12102" hidden="1"/>
    <cellStyle name="Hyperlink 17" xfId="12346" hidden="1"/>
    <cellStyle name="Hyperlink 17" xfId="12591" hidden="1"/>
    <cellStyle name="Hyperlink 17" xfId="12829" hidden="1"/>
    <cellStyle name="Hyperlink 17" xfId="13074" hidden="1"/>
    <cellStyle name="Hyperlink 17" xfId="13298" hidden="1"/>
    <cellStyle name="Hyperlink 17" xfId="13679" hidden="1"/>
    <cellStyle name="Hyperlink 17" xfId="13904" hidden="1"/>
    <cellStyle name="Hyperlink 17" xfId="14398" hidden="1"/>
    <cellStyle name="Hyperlink 17" xfId="14613" hidden="1"/>
    <cellStyle name="Hyperlink 17" xfId="14810" hidden="1"/>
    <cellStyle name="Hyperlink 17" xfId="15028" hidden="1"/>
    <cellStyle name="Hyperlink 17" xfId="15249" hidden="1"/>
    <cellStyle name="Hyperlink 17" xfId="15468" hidden="1"/>
    <cellStyle name="Hyperlink 17" xfId="15684" hidden="1"/>
    <cellStyle name="Hyperlink 17" xfId="15903" hidden="1"/>
    <cellStyle name="Hyperlink 17" xfId="16113" hidden="1"/>
    <cellStyle name="Hyperlink 17" xfId="16467" hidden="1"/>
    <cellStyle name="Hyperlink 17" xfId="16680" hidden="1"/>
    <cellStyle name="Hyperlink 17" xfId="16886" hidden="1"/>
    <cellStyle name="Hyperlink 17" xfId="17096" hidden="1"/>
    <cellStyle name="Hyperlink 17" xfId="17290" hidden="1"/>
    <cellStyle name="Hyperlink 17" xfId="17499" hidden="1"/>
    <cellStyle name="Hyperlink 17" xfId="17709" hidden="1"/>
    <cellStyle name="Hyperlink 17" xfId="17920" hidden="1"/>
    <cellStyle name="Hyperlink 17" xfId="18129" hidden="1"/>
    <cellStyle name="Hyperlink 17" xfId="18338" hidden="1"/>
    <cellStyle name="Hyperlink 17" xfId="18546" hidden="1"/>
    <cellStyle name="Hyperlink 17" xfId="18894" hidden="1"/>
    <cellStyle name="Hyperlink 17" xfId="19102" hidden="1"/>
    <cellStyle name="Hyperlink 18" xfId="988" hidden="1"/>
    <cellStyle name="Hyperlink 18" xfId="1223" hidden="1"/>
    <cellStyle name="Hyperlink 18" xfId="1427" hidden="1"/>
    <cellStyle name="Hyperlink 18" xfId="1673" hidden="1"/>
    <cellStyle name="Hyperlink 18" xfId="1921" hidden="1"/>
    <cellStyle name="Hyperlink 18" xfId="2168" hidden="1"/>
    <cellStyle name="Hyperlink 18" xfId="2406" hidden="1"/>
    <cellStyle name="Hyperlink 18" xfId="2653" hidden="1"/>
    <cellStyle name="Hyperlink 18" xfId="2880" hidden="1"/>
    <cellStyle name="Hyperlink 18" xfId="3261" hidden="1"/>
    <cellStyle name="Hyperlink 18" xfId="3486" hidden="1"/>
    <cellStyle name="Hyperlink 18" xfId="4530" hidden="1"/>
    <cellStyle name="Hyperlink 18" xfId="4763" hidden="1"/>
    <cellStyle name="Hyperlink 18" xfId="4967" hidden="1"/>
    <cellStyle name="Hyperlink 18" xfId="5210" hidden="1"/>
    <cellStyle name="Hyperlink 18" xfId="5455" hidden="1"/>
    <cellStyle name="Hyperlink 18" xfId="5698" hidden="1"/>
    <cellStyle name="Hyperlink 18" xfId="5934" hidden="1"/>
    <cellStyle name="Hyperlink 18" xfId="6179" hidden="1"/>
    <cellStyle name="Hyperlink 18" xfId="6405" hidden="1"/>
    <cellStyle name="Hyperlink 18" xfId="6784" hidden="1"/>
    <cellStyle name="Hyperlink 18" xfId="7007" hidden="1"/>
    <cellStyle name="Hyperlink 18" xfId="3857" hidden="1"/>
    <cellStyle name="Hyperlink 18" xfId="7236" hidden="1"/>
    <cellStyle name="Hyperlink 18" xfId="7565" hidden="1"/>
    <cellStyle name="Hyperlink 18" xfId="7791" hidden="1"/>
    <cellStyle name="Hyperlink 18" xfId="5166" hidden="1"/>
    <cellStyle name="Hyperlink 18" xfId="8552" hidden="1"/>
    <cellStyle name="Hyperlink 18" xfId="8783" hidden="1"/>
    <cellStyle name="Hyperlink 18" xfId="8986" hidden="1"/>
    <cellStyle name="Hyperlink 18" xfId="9224" hidden="1"/>
    <cellStyle name="Hyperlink 18" xfId="9463" hidden="1"/>
    <cellStyle name="Hyperlink 18" xfId="9702" hidden="1"/>
    <cellStyle name="Hyperlink 18" xfId="9932" hidden="1"/>
    <cellStyle name="Hyperlink 18" xfId="10171" hidden="1"/>
    <cellStyle name="Hyperlink 18" xfId="10391" hidden="1"/>
    <cellStyle name="Hyperlink 18" xfId="10765" hidden="1"/>
    <cellStyle name="Hyperlink 18" xfId="10986" hidden="1"/>
    <cellStyle name="Hyperlink 18" xfId="10962" hidden="1"/>
    <cellStyle name="Hyperlink 18" xfId="11425" hidden="1"/>
    <cellStyle name="Hyperlink 18" xfId="11656" hidden="1"/>
    <cellStyle name="Hyperlink 18" xfId="11859" hidden="1"/>
    <cellStyle name="Hyperlink 18" xfId="12104" hidden="1"/>
    <cellStyle name="Hyperlink 18" xfId="12348" hidden="1"/>
    <cellStyle name="Hyperlink 18" xfId="12593" hidden="1"/>
    <cellStyle name="Hyperlink 18" xfId="12831" hidden="1"/>
    <cellStyle name="Hyperlink 18" xfId="13076" hidden="1"/>
    <cellStyle name="Hyperlink 18" xfId="13300" hidden="1"/>
    <cellStyle name="Hyperlink 18" xfId="13681" hidden="1"/>
    <cellStyle name="Hyperlink 18" xfId="13906" hidden="1"/>
    <cellStyle name="Hyperlink 18" xfId="14400" hidden="1"/>
    <cellStyle name="Hyperlink 18" xfId="14615" hidden="1"/>
    <cellStyle name="Hyperlink 18" xfId="14812" hidden="1"/>
    <cellStyle name="Hyperlink 18" xfId="15030" hidden="1"/>
    <cellStyle name="Hyperlink 18" xfId="15251" hidden="1"/>
    <cellStyle name="Hyperlink 18" xfId="15470" hidden="1"/>
    <cellStyle name="Hyperlink 18" xfId="15686" hidden="1"/>
    <cellStyle name="Hyperlink 18" xfId="15905" hidden="1"/>
    <cellStyle name="Hyperlink 18" xfId="16115" hidden="1"/>
    <cellStyle name="Hyperlink 18" xfId="16469" hidden="1"/>
    <cellStyle name="Hyperlink 18" xfId="16682" hidden="1"/>
    <cellStyle name="Hyperlink 18" xfId="16888" hidden="1"/>
    <cellStyle name="Hyperlink 18" xfId="17098" hidden="1"/>
    <cellStyle name="Hyperlink 18" xfId="17292" hidden="1"/>
    <cellStyle name="Hyperlink 18" xfId="17501" hidden="1"/>
    <cellStyle name="Hyperlink 18" xfId="17711" hidden="1"/>
    <cellStyle name="Hyperlink 18" xfId="17922" hidden="1"/>
    <cellStyle name="Hyperlink 18" xfId="18131" hidden="1"/>
    <cellStyle name="Hyperlink 18" xfId="18340" hidden="1"/>
    <cellStyle name="Hyperlink 18" xfId="18548" hidden="1"/>
    <cellStyle name="Hyperlink 18" xfId="18896" hidden="1"/>
    <cellStyle name="Hyperlink 18" xfId="19104" hidden="1"/>
    <cellStyle name="Hyperlink 19" xfId="990" hidden="1"/>
    <cellStyle name="Hyperlink 19" xfId="1225" hidden="1"/>
    <cellStyle name="Hyperlink 19" xfId="1429" hidden="1"/>
    <cellStyle name="Hyperlink 19" xfId="1675" hidden="1"/>
    <cellStyle name="Hyperlink 19" xfId="1923" hidden="1"/>
    <cellStyle name="Hyperlink 19" xfId="2170" hidden="1"/>
    <cellStyle name="Hyperlink 19" xfId="2408" hidden="1"/>
    <cellStyle name="Hyperlink 19" xfId="2655" hidden="1"/>
    <cellStyle name="Hyperlink 19" xfId="2882" hidden="1"/>
    <cellStyle name="Hyperlink 19" xfId="3263" hidden="1"/>
    <cellStyle name="Hyperlink 19" xfId="3488" hidden="1"/>
    <cellStyle name="Hyperlink 19" xfId="4532" hidden="1"/>
    <cellStyle name="Hyperlink 19" xfId="4765" hidden="1"/>
    <cellStyle name="Hyperlink 19" xfId="4969" hidden="1"/>
    <cellStyle name="Hyperlink 19" xfId="5212" hidden="1"/>
    <cellStyle name="Hyperlink 19" xfId="5457" hidden="1"/>
    <cellStyle name="Hyperlink 19" xfId="5700" hidden="1"/>
    <cellStyle name="Hyperlink 19" xfId="5936" hidden="1"/>
    <cellStyle name="Hyperlink 19" xfId="6181" hidden="1"/>
    <cellStyle name="Hyperlink 19" xfId="6407" hidden="1"/>
    <cellStyle name="Hyperlink 19" xfId="6786" hidden="1"/>
    <cellStyle name="Hyperlink 19" xfId="7009" hidden="1"/>
    <cellStyle name="Hyperlink 19" xfId="3855" hidden="1"/>
    <cellStyle name="Hyperlink 19" xfId="7238" hidden="1"/>
    <cellStyle name="Hyperlink 19" xfId="7567" hidden="1"/>
    <cellStyle name="Hyperlink 19" xfId="7793" hidden="1"/>
    <cellStyle name="Hyperlink 19" xfId="6741" hidden="1"/>
    <cellStyle name="Hyperlink 19" xfId="8554" hidden="1"/>
    <cellStyle name="Hyperlink 19" xfId="8785" hidden="1"/>
    <cellStyle name="Hyperlink 19" xfId="8988" hidden="1"/>
    <cellStyle name="Hyperlink 19" xfId="9226" hidden="1"/>
    <cellStyle name="Hyperlink 19" xfId="9465" hidden="1"/>
    <cellStyle name="Hyperlink 19" xfId="9704" hidden="1"/>
    <cellStyle name="Hyperlink 19" xfId="9934" hidden="1"/>
    <cellStyle name="Hyperlink 19" xfId="10173" hidden="1"/>
    <cellStyle name="Hyperlink 19" xfId="10393" hidden="1"/>
    <cellStyle name="Hyperlink 19" xfId="10767" hidden="1"/>
    <cellStyle name="Hyperlink 19" xfId="10988" hidden="1"/>
    <cellStyle name="Hyperlink 19" xfId="4447" hidden="1"/>
    <cellStyle name="Hyperlink 19" xfId="11427" hidden="1"/>
    <cellStyle name="Hyperlink 19" xfId="11658" hidden="1"/>
    <cellStyle name="Hyperlink 19" xfId="11861" hidden="1"/>
    <cellStyle name="Hyperlink 19" xfId="12106" hidden="1"/>
    <cellStyle name="Hyperlink 19" xfId="12350" hidden="1"/>
    <cellStyle name="Hyperlink 19" xfId="12595" hidden="1"/>
    <cellStyle name="Hyperlink 19" xfId="12833" hidden="1"/>
    <cellStyle name="Hyperlink 19" xfId="13078" hidden="1"/>
    <cellStyle name="Hyperlink 19" xfId="13302" hidden="1"/>
    <cellStyle name="Hyperlink 19" xfId="13683" hidden="1"/>
    <cellStyle name="Hyperlink 19" xfId="13908" hidden="1"/>
    <cellStyle name="Hyperlink 19" xfId="14402" hidden="1"/>
    <cellStyle name="Hyperlink 19" xfId="14617" hidden="1"/>
    <cellStyle name="Hyperlink 19" xfId="14814" hidden="1"/>
    <cellStyle name="Hyperlink 19" xfId="15032" hidden="1"/>
    <cellStyle name="Hyperlink 19" xfId="15253" hidden="1"/>
    <cellStyle name="Hyperlink 19" xfId="15472" hidden="1"/>
    <cellStyle name="Hyperlink 19" xfId="15688" hidden="1"/>
    <cellStyle name="Hyperlink 19" xfId="15907" hidden="1"/>
    <cellStyle name="Hyperlink 19" xfId="16117" hidden="1"/>
    <cellStyle name="Hyperlink 19" xfId="16471" hidden="1"/>
    <cellStyle name="Hyperlink 19" xfId="16684" hidden="1"/>
    <cellStyle name="Hyperlink 19" xfId="16890" hidden="1"/>
    <cellStyle name="Hyperlink 19" xfId="17100" hidden="1"/>
    <cellStyle name="Hyperlink 19" xfId="17294" hidden="1"/>
    <cellStyle name="Hyperlink 19" xfId="17503" hidden="1"/>
    <cellStyle name="Hyperlink 19" xfId="17713" hidden="1"/>
    <cellStyle name="Hyperlink 19" xfId="17924" hidden="1"/>
    <cellStyle name="Hyperlink 19" xfId="18133" hidden="1"/>
    <cellStyle name="Hyperlink 19" xfId="18342" hidden="1"/>
    <cellStyle name="Hyperlink 19" xfId="18550" hidden="1"/>
    <cellStyle name="Hyperlink 19" xfId="18898" hidden="1"/>
    <cellStyle name="Hyperlink 19" xfId="19106" hidden="1"/>
    <cellStyle name="Hyperlink 2" xfId="583" hidden="1"/>
    <cellStyle name="Hyperlink 2" xfId="1190" hidden="1"/>
    <cellStyle name="Hyperlink 2" xfId="936" hidden="1"/>
    <cellStyle name="Hyperlink 2" xfId="1632" hidden="1"/>
    <cellStyle name="Hyperlink 2" xfId="1880" hidden="1"/>
    <cellStyle name="Hyperlink 2" xfId="900"/>
    <cellStyle name="Hyperlink 2 2" xfId="2127" hidden="1"/>
    <cellStyle name="Hyperlink 2 2" xfId="2612" hidden="1"/>
    <cellStyle name="Hyperlink 2 2" xfId="3220" hidden="1"/>
    <cellStyle name="Hyperlink 2 2" xfId="5657" hidden="1"/>
    <cellStyle name="Hyperlink 2 2" xfId="6138" hidden="1"/>
    <cellStyle name="Hyperlink 2 2" xfId="6744" hidden="1"/>
    <cellStyle name="Hyperlink 2 2" xfId="9662" hidden="1"/>
    <cellStyle name="Hyperlink 2 2" xfId="10132" hidden="1"/>
    <cellStyle name="Hyperlink 2 2" xfId="10725" hidden="1"/>
    <cellStyle name="Hyperlink 2 2" xfId="12552" hidden="1"/>
    <cellStyle name="Hyperlink 2 2" xfId="13035" hidden="1"/>
    <cellStyle name="Hyperlink 2 2" xfId="13640" hidden="1"/>
    <cellStyle name="Hyperlink 2 2" xfId="15436" hidden="1"/>
    <cellStyle name="Hyperlink 2 2" xfId="15870" hidden="1"/>
    <cellStyle name="Hyperlink 2 2" xfId="16434" hidden="1"/>
    <cellStyle name="Hyperlink 2 2" xfId="17890" hidden="1"/>
    <cellStyle name="Hyperlink 2 2" xfId="18308" hidden="1"/>
    <cellStyle name="Hyperlink 2 2" xfId="18863"/>
    <cellStyle name="Hyperlink 2 3" xfId="3445" hidden="1"/>
    <cellStyle name="Hyperlink 2 3" xfId="6967" hidden="1"/>
    <cellStyle name="Hyperlink 2 3" xfId="10946" hidden="1"/>
    <cellStyle name="Hyperlink 2 3" xfId="13865" hidden="1"/>
    <cellStyle name="Hyperlink 2 3" xfId="16648" hidden="1"/>
    <cellStyle name="Hyperlink 2 3" xfId="19072"/>
    <cellStyle name="Hyperlink 2 4" xfId="4478" hidden="1"/>
    <cellStyle name="Hyperlink 2 4" xfId="8192" hidden="1"/>
    <cellStyle name="Hyperlink 2 4" xfId="14996" hidden="1"/>
    <cellStyle name="Hyperlink 2 4" xfId="17679"/>
    <cellStyle name="Hyperlink 2 5" xfId="5170" hidden="1"/>
    <cellStyle name="Hyperlink 2 5" xfId="8750" hidden="1"/>
    <cellStyle name="Hyperlink 2 5" xfId="15216" hidden="1"/>
    <cellStyle name="Hyperlink 2 6" xfId="5414" hidden="1"/>
    <cellStyle name="Hyperlink 2 6" xfId="8513" hidden="1"/>
    <cellStyle name="Hyperlink 2 7" xfId="9184" hidden="1"/>
    <cellStyle name="Hyperlink 2 8" xfId="9424" hidden="1"/>
    <cellStyle name="Hyperlink 20" xfId="992" hidden="1"/>
    <cellStyle name="Hyperlink 20" xfId="1227" hidden="1"/>
    <cellStyle name="Hyperlink 20" xfId="1431" hidden="1"/>
    <cellStyle name="Hyperlink 20" xfId="1677" hidden="1"/>
    <cellStyle name="Hyperlink 20" xfId="1925" hidden="1"/>
    <cellStyle name="Hyperlink 20" xfId="2172" hidden="1"/>
    <cellStyle name="Hyperlink 20" xfId="2410" hidden="1"/>
    <cellStyle name="Hyperlink 20" xfId="2657" hidden="1"/>
    <cellStyle name="Hyperlink 20" xfId="2884" hidden="1"/>
    <cellStyle name="Hyperlink 20" xfId="3265" hidden="1"/>
    <cellStyle name="Hyperlink 20" xfId="3490" hidden="1"/>
    <cellStyle name="Hyperlink 20" xfId="4534" hidden="1"/>
    <cellStyle name="Hyperlink 20" xfId="4767" hidden="1"/>
    <cellStyle name="Hyperlink 20" xfId="4971" hidden="1"/>
    <cellStyle name="Hyperlink 20" xfId="5214" hidden="1"/>
    <cellStyle name="Hyperlink 20" xfId="5459" hidden="1"/>
    <cellStyle name="Hyperlink 20" xfId="5702" hidden="1"/>
    <cellStyle name="Hyperlink 20" xfId="5938" hidden="1"/>
    <cellStyle name="Hyperlink 20" xfId="6183" hidden="1"/>
    <cellStyle name="Hyperlink 20" xfId="6409" hidden="1"/>
    <cellStyle name="Hyperlink 20" xfId="6788" hidden="1"/>
    <cellStyle name="Hyperlink 20" xfId="7011" hidden="1"/>
    <cellStyle name="Hyperlink 20" xfId="3853" hidden="1"/>
    <cellStyle name="Hyperlink 20" xfId="7240" hidden="1"/>
    <cellStyle name="Hyperlink 20" xfId="7569" hidden="1"/>
    <cellStyle name="Hyperlink 20" xfId="7795" hidden="1"/>
    <cellStyle name="Hyperlink 20" xfId="4727" hidden="1"/>
    <cellStyle name="Hyperlink 20" xfId="8556" hidden="1"/>
    <cellStyle name="Hyperlink 20" xfId="8787" hidden="1"/>
    <cellStyle name="Hyperlink 20" xfId="8990" hidden="1"/>
    <cellStyle name="Hyperlink 20" xfId="9228" hidden="1"/>
    <cellStyle name="Hyperlink 20" xfId="9467" hidden="1"/>
    <cellStyle name="Hyperlink 20" xfId="9706" hidden="1"/>
    <cellStyle name="Hyperlink 20" xfId="9936" hidden="1"/>
    <cellStyle name="Hyperlink 20" xfId="10175" hidden="1"/>
    <cellStyle name="Hyperlink 20" xfId="10395" hidden="1"/>
    <cellStyle name="Hyperlink 20" xfId="10769" hidden="1"/>
    <cellStyle name="Hyperlink 20" xfId="10990" hidden="1"/>
    <cellStyle name="Hyperlink 20" xfId="5804" hidden="1"/>
    <cellStyle name="Hyperlink 20" xfId="11429" hidden="1"/>
    <cellStyle name="Hyperlink 20" xfId="11660" hidden="1"/>
    <cellStyle name="Hyperlink 20" xfId="11863" hidden="1"/>
    <cellStyle name="Hyperlink 20" xfId="12108" hidden="1"/>
    <cellStyle name="Hyperlink 20" xfId="12352" hidden="1"/>
    <cellStyle name="Hyperlink 20" xfId="12597" hidden="1"/>
    <cellStyle name="Hyperlink 20" xfId="12835" hidden="1"/>
    <cellStyle name="Hyperlink 20" xfId="13080" hidden="1"/>
    <cellStyle name="Hyperlink 20" xfId="13304" hidden="1"/>
    <cellStyle name="Hyperlink 20" xfId="13685" hidden="1"/>
    <cellStyle name="Hyperlink 20" xfId="13910" hidden="1"/>
    <cellStyle name="Hyperlink 20" xfId="14404" hidden="1"/>
    <cellStyle name="Hyperlink 20" xfId="14619" hidden="1"/>
    <cellStyle name="Hyperlink 20" xfId="14816" hidden="1"/>
    <cellStyle name="Hyperlink 20" xfId="15034" hidden="1"/>
    <cellStyle name="Hyperlink 20" xfId="15255" hidden="1"/>
    <cellStyle name="Hyperlink 20" xfId="15474" hidden="1"/>
    <cellStyle name="Hyperlink 20" xfId="15690" hidden="1"/>
    <cellStyle name="Hyperlink 20" xfId="15909" hidden="1"/>
    <cellStyle name="Hyperlink 20" xfId="16119" hidden="1"/>
    <cellStyle name="Hyperlink 20" xfId="16473" hidden="1"/>
    <cellStyle name="Hyperlink 20" xfId="16686" hidden="1"/>
    <cellStyle name="Hyperlink 20" xfId="16892" hidden="1"/>
    <cellStyle name="Hyperlink 20" xfId="17102" hidden="1"/>
    <cellStyle name="Hyperlink 20" xfId="17296" hidden="1"/>
    <cellStyle name="Hyperlink 20" xfId="17505" hidden="1"/>
    <cellStyle name="Hyperlink 20" xfId="17715" hidden="1"/>
    <cellStyle name="Hyperlink 20" xfId="17926" hidden="1"/>
    <cellStyle name="Hyperlink 20" xfId="18135" hidden="1"/>
    <cellStyle name="Hyperlink 20" xfId="18344" hidden="1"/>
    <cellStyle name="Hyperlink 20" xfId="18552" hidden="1"/>
    <cellStyle name="Hyperlink 20" xfId="18900" hidden="1"/>
    <cellStyle name="Hyperlink 20" xfId="19108" hidden="1"/>
    <cellStyle name="Hyperlink 21" xfId="994" hidden="1"/>
    <cellStyle name="Hyperlink 21" xfId="1229" hidden="1"/>
    <cellStyle name="Hyperlink 21" xfId="1433" hidden="1"/>
    <cellStyle name="Hyperlink 21" xfId="1679" hidden="1"/>
    <cellStyle name="Hyperlink 21" xfId="1927" hidden="1"/>
    <cellStyle name="Hyperlink 21" xfId="2174" hidden="1"/>
    <cellStyle name="Hyperlink 21" xfId="2412" hidden="1"/>
    <cellStyle name="Hyperlink 21" xfId="2659" hidden="1"/>
    <cellStyle name="Hyperlink 21" xfId="2886" hidden="1"/>
    <cellStyle name="Hyperlink 21" xfId="3267" hidden="1"/>
    <cellStyle name="Hyperlink 21" xfId="3492" hidden="1"/>
    <cellStyle name="Hyperlink 21" xfId="4536" hidden="1"/>
    <cellStyle name="Hyperlink 21" xfId="4769" hidden="1"/>
    <cellStyle name="Hyperlink 21" xfId="4973" hidden="1"/>
    <cellStyle name="Hyperlink 21" xfId="5216" hidden="1"/>
    <cellStyle name="Hyperlink 21" xfId="5461" hidden="1"/>
    <cellStyle name="Hyperlink 21" xfId="5704" hidden="1"/>
    <cellStyle name="Hyperlink 21" xfId="5940" hidden="1"/>
    <cellStyle name="Hyperlink 21" xfId="6185" hidden="1"/>
    <cellStyle name="Hyperlink 21" xfId="6411" hidden="1"/>
    <cellStyle name="Hyperlink 21" xfId="6790" hidden="1"/>
    <cellStyle name="Hyperlink 21" xfId="7013" hidden="1"/>
    <cellStyle name="Hyperlink 21" xfId="3851" hidden="1"/>
    <cellStyle name="Hyperlink 21" xfId="7242" hidden="1"/>
    <cellStyle name="Hyperlink 21" xfId="7571" hidden="1"/>
    <cellStyle name="Hyperlink 21" xfId="7797" hidden="1"/>
    <cellStyle name="Hyperlink 21" xfId="6157" hidden="1"/>
    <cellStyle name="Hyperlink 21" xfId="8558" hidden="1"/>
    <cellStyle name="Hyperlink 21" xfId="8789" hidden="1"/>
    <cellStyle name="Hyperlink 21" xfId="8992" hidden="1"/>
    <cellStyle name="Hyperlink 21" xfId="9230" hidden="1"/>
    <cellStyle name="Hyperlink 21" xfId="9469" hidden="1"/>
    <cellStyle name="Hyperlink 21" xfId="9708" hidden="1"/>
    <cellStyle name="Hyperlink 21" xfId="9938" hidden="1"/>
    <cellStyle name="Hyperlink 21" xfId="10177" hidden="1"/>
    <cellStyle name="Hyperlink 21" xfId="10397" hidden="1"/>
    <cellStyle name="Hyperlink 21" xfId="10771" hidden="1"/>
    <cellStyle name="Hyperlink 21" xfId="10992" hidden="1"/>
    <cellStyle name="Hyperlink 21" xfId="6041" hidden="1"/>
    <cellStyle name="Hyperlink 21" xfId="11431" hidden="1"/>
    <cellStyle name="Hyperlink 21" xfId="11662" hidden="1"/>
    <cellStyle name="Hyperlink 21" xfId="11865" hidden="1"/>
    <cellStyle name="Hyperlink 21" xfId="12110" hidden="1"/>
    <cellStyle name="Hyperlink 21" xfId="12354" hidden="1"/>
    <cellStyle name="Hyperlink 21" xfId="12599" hidden="1"/>
    <cellStyle name="Hyperlink 21" xfId="12837" hidden="1"/>
    <cellStyle name="Hyperlink 21" xfId="13082" hidden="1"/>
    <cellStyle name="Hyperlink 21" xfId="13306" hidden="1"/>
    <cellStyle name="Hyperlink 21" xfId="13687" hidden="1"/>
    <cellStyle name="Hyperlink 21" xfId="13912" hidden="1"/>
    <cellStyle name="Hyperlink 21" xfId="14406" hidden="1"/>
    <cellStyle name="Hyperlink 21" xfId="14621" hidden="1"/>
    <cellStyle name="Hyperlink 21" xfId="14818" hidden="1"/>
    <cellStyle name="Hyperlink 21" xfId="15036" hidden="1"/>
    <cellStyle name="Hyperlink 21" xfId="15257" hidden="1"/>
    <cellStyle name="Hyperlink 21" xfId="15476" hidden="1"/>
    <cellStyle name="Hyperlink 21" xfId="15692" hidden="1"/>
    <cellStyle name="Hyperlink 21" xfId="15911" hidden="1"/>
    <cellStyle name="Hyperlink 21" xfId="16121" hidden="1"/>
    <cellStyle name="Hyperlink 21" xfId="16475" hidden="1"/>
    <cellStyle name="Hyperlink 21" xfId="16688" hidden="1"/>
    <cellStyle name="Hyperlink 21" xfId="16894" hidden="1"/>
    <cellStyle name="Hyperlink 21" xfId="17104" hidden="1"/>
    <cellStyle name="Hyperlink 21" xfId="17298" hidden="1"/>
    <cellStyle name="Hyperlink 21" xfId="17507" hidden="1"/>
    <cellStyle name="Hyperlink 21" xfId="17717" hidden="1"/>
    <cellStyle name="Hyperlink 21" xfId="17928" hidden="1"/>
    <cellStyle name="Hyperlink 21" xfId="18137" hidden="1"/>
    <cellStyle name="Hyperlink 21" xfId="18346" hidden="1"/>
    <cellStyle name="Hyperlink 21" xfId="18554" hidden="1"/>
    <cellStyle name="Hyperlink 21" xfId="18902" hidden="1"/>
    <cellStyle name="Hyperlink 21" xfId="19110" hidden="1"/>
    <cellStyle name="Hyperlink 22" xfId="996" hidden="1"/>
    <cellStyle name="Hyperlink 22" xfId="1231" hidden="1"/>
    <cellStyle name="Hyperlink 22" xfId="1435" hidden="1"/>
    <cellStyle name="Hyperlink 22" xfId="1681" hidden="1"/>
    <cellStyle name="Hyperlink 22" xfId="1929" hidden="1"/>
    <cellStyle name="Hyperlink 22" xfId="2176" hidden="1"/>
    <cellStyle name="Hyperlink 22" xfId="2414" hidden="1"/>
    <cellStyle name="Hyperlink 22" xfId="2661" hidden="1"/>
    <cellStyle name="Hyperlink 22" xfId="2888" hidden="1"/>
    <cellStyle name="Hyperlink 22" xfId="3269" hidden="1"/>
    <cellStyle name="Hyperlink 22" xfId="3494" hidden="1"/>
    <cellStyle name="Hyperlink 22" xfId="4538" hidden="1"/>
    <cellStyle name="Hyperlink 22" xfId="4771" hidden="1"/>
    <cellStyle name="Hyperlink 22" xfId="4975" hidden="1"/>
    <cellStyle name="Hyperlink 22" xfId="5218" hidden="1"/>
    <cellStyle name="Hyperlink 22" xfId="5463" hidden="1"/>
    <cellStyle name="Hyperlink 22" xfId="5706" hidden="1"/>
    <cellStyle name="Hyperlink 22" xfId="5942" hidden="1"/>
    <cellStyle name="Hyperlink 22" xfId="6187" hidden="1"/>
    <cellStyle name="Hyperlink 22" xfId="6413" hidden="1"/>
    <cellStyle name="Hyperlink 22" xfId="6792" hidden="1"/>
    <cellStyle name="Hyperlink 22" xfId="7015" hidden="1"/>
    <cellStyle name="Hyperlink 22" xfId="3849" hidden="1"/>
    <cellStyle name="Hyperlink 22" xfId="7244" hidden="1"/>
    <cellStyle name="Hyperlink 22" xfId="7573" hidden="1"/>
    <cellStyle name="Hyperlink 22" xfId="7799" hidden="1"/>
    <cellStyle name="Hyperlink 22" xfId="5676" hidden="1"/>
    <cellStyle name="Hyperlink 22" xfId="8560" hidden="1"/>
    <cellStyle name="Hyperlink 22" xfId="8791" hidden="1"/>
    <cellStyle name="Hyperlink 22" xfId="8994" hidden="1"/>
    <cellStyle name="Hyperlink 22" xfId="9232" hidden="1"/>
    <cellStyle name="Hyperlink 22" xfId="9471" hidden="1"/>
    <cellStyle name="Hyperlink 22" xfId="9710" hidden="1"/>
    <cellStyle name="Hyperlink 22" xfId="9940" hidden="1"/>
    <cellStyle name="Hyperlink 22" xfId="10179" hidden="1"/>
    <cellStyle name="Hyperlink 22" xfId="10399" hidden="1"/>
    <cellStyle name="Hyperlink 22" xfId="10773" hidden="1"/>
    <cellStyle name="Hyperlink 22" xfId="10994" hidden="1"/>
    <cellStyle name="Hyperlink 22" xfId="4437" hidden="1"/>
    <cellStyle name="Hyperlink 22" xfId="11433" hidden="1"/>
    <cellStyle name="Hyperlink 22" xfId="11664" hidden="1"/>
    <cellStyle name="Hyperlink 22" xfId="11867" hidden="1"/>
    <cellStyle name="Hyperlink 22" xfId="12112" hidden="1"/>
    <cellStyle name="Hyperlink 22" xfId="12356" hidden="1"/>
    <cellStyle name="Hyperlink 22" xfId="12601" hidden="1"/>
    <cellStyle name="Hyperlink 22" xfId="12839" hidden="1"/>
    <cellStyle name="Hyperlink 22" xfId="13084" hidden="1"/>
    <cellStyle name="Hyperlink 22" xfId="13308" hidden="1"/>
    <cellStyle name="Hyperlink 22" xfId="13689" hidden="1"/>
    <cellStyle name="Hyperlink 22" xfId="13914" hidden="1"/>
    <cellStyle name="Hyperlink 22" xfId="14408" hidden="1"/>
    <cellStyle name="Hyperlink 22" xfId="14623" hidden="1"/>
    <cellStyle name="Hyperlink 22" xfId="14820" hidden="1"/>
    <cellStyle name="Hyperlink 22" xfId="15038" hidden="1"/>
    <cellStyle name="Hyperlink 22" xfId="15259" hidden="1"/>
    <cellStyle name="Hyperlink 22" xfId="15478" hidden="1"/>
    <cellStyle name="Hyperlink 22" xfId="15694" hidden="1"/>
    <cellStyle name="Hyperlink 22" xfId="15913" hidden="1"/>
    <cellStyle name="Hyperlink 22" xfId="16123" hidden="1"/>
    <cellStyle name="Hyperlink 22" xfId="16477" hidden="1"/>
    <cellStyle name="Hyperlink 22" xfId="16690" hidden="1"/>
    <cellStyle name="Hyperlink 22" xfId="16896" hidden="1"/>
    <cellStyle name="Hyperlink 22" xfId="17106" hidden="1"/>
    <cellStyle name="Hyperlink 22" xfId="17300" hidden="1"/>
    <cellStyle name="Hyperlink 22" xfId="17509" hidden="1"/>
    <cellStyle name="Hyperlink 22" xfId="17719" hidden="1"/>
    <cellStyle name="Hyperlink 22" xfId="17930" hidden="1"/>
    <cellStyle name="Hyperlink 22" xfId="18139" hidden="1"/>
    <cellStyle name="Hyperlink 22" xfId="18348" hidden="1"/>
    <cellStyle name="Hyperlink 22" xfId="18556" hidden="1"/>
    <cellStyle name="Hyperlink 22" xfId="18904" hidden="1"/>
    <cellStyle name="Hyperlink 22" xfId="19112" hidden="1"/>
    <cellStyle name="Hyperlink 23" xfId="998" hidden="1"/>
    <cellStyle name="Hyperlink 23" xfId="1233" hidden="1"/>
    <cellStyle name="Hyperlink 23" xfId="1437" hidden="1"/>
    <cellStyle name="Hyperlink 23" xfId="1683" hidden="1"/>
    <cellStyle name="Hyperlink 23" xfId="1931" hidden="1"/>
    <cellStyle name="Hyperlink 23" xfId="2178" hidden="1"/>
    <cellStyle name="Hyperlink 23" xfId="2416" hidden="1"/>
    <cellStyle name="Hyperlink 23" xfId="2663" hidden="1"/>
    <cellStyle name="Hyperlink 23" xfId="2890" hidden="1"/>
    <cellStyle name="Hyperlink 23" xfId="3271" hidden="1"/>
    <cellStyle name="Hyperlink 23" xfId="3496" hidden="1"/>
    <cellStyle name="Hyperlink 23" xfId="4540" hidden="1"/>
    <cellStyle name="Hyperlink 23" xfId="4773" hidden="1"/>
    <cellStyle name="Hyperlink 23" xfId="4977" hidden="1"/>
    <cellStyle name="Hyperlink 23" xfId="5220" hidden="1"/>
    <cellStyle name="Hyperlink 23" xfId="5465" hidden="1"/>
    <cellStyle name="Hyperlink 23" xfId="5708" hidden="1"/>
    <cellStyle name="Hyperlink 23" xfId="5944" hidden="1"/>
    <cellStyle name="Hyperlink 23" xfId="6189" hidden="1"/>
    <cellStyle name="Hyperlink 23" xfId="6415" hidden="1"/>
    <cellStyle name="Hyperlink 23" xfId="6794" hidden="1"/>
    <cellStyle name="Hyperlink 23" xfId="7017" hidden="1"/>
    <cellStyle name="Hyperlink 23" xfId="505" hidden="1"/>
    <cellStyle name="Hyperlink 23" xfId="7246" hidden="1"/>
    <cellStyle name="Hyperlink 23" xfId="7575" hidden="1"/>
    <cellStyle name="Hyperlink 23" xfId="7801" hidden="1"/>
    <cellStyle name="Hyperlink 23" xfId="5188" hidden="1"/>
    <cellStyle name="Hyperlink 23" xfId="8562" hidden="1"/>
    <cellStyle name="Hyperlink 23" xfId="8793" hidden="1"/>
    <cellStyle name="Hyperlink 23" xfId="8996" hidden="1"/>
    <cellStyle name="Hyperlink 23" xfId="9234" hidden="1"/>
    <cellStyle name="Hyperlink 23" xfId="9473" hidden="1"/>
    <cellStyle name="Hyperlink 23" xfId="9712" hidden="1"/>
    <cellStyle name="Hyperlink 23" xfId="9942" hidden="1"/>
    <cellStyle name="Hyperlink 23" xfId="10181" hidden="1"/>
    <cellStyle name="Hyperlink 23" xfId="10401" hidden="1"/>
    <cellStyle name="Hyperlink 23" xfId="10775" hidden="1"/>
    <cellStyle name="Hyperlink 23" xfId="10996" hidden="1"/>
    <cellStyle name="Hyperlink 23" xfId="3993" hidden="1"/>
    <cellStyle name="Hyperlink 23" xfId="11435" hidden="1"/>
    <cellStyle name="Hyperlink 23" xfId="11666" hidden="1"/>
    <cellStyle name="Hyperlink 23" xfId="11869" hidden="1"/>
    <cellStyle name="Hyperlink 23" xfId="12114" hidden="1"/>
    <cellStyle name="Hyperlink 23" xfId="12358" hidden="1"/>
    <cellStyle name="Hyperlink 23" xfId="12603" hidden="1"/>
    <cellStyle name="Hyperlink 23" xfId="12841" hidden="1"/>
    <cellStyle name="Hyperlink 23" xfId="13086" hidden="1"/>
    <cellStyle name="Hyperlink 23" xfId="13310" hidden="1"/>
    <cellStyle name="Hyperlink 23" xfId="13691" hidden="1"/>
    <cellStyle name="Hyperlink 23" xfId="13916" hidden="1"/>
    <cellStyle name="Hyperlink 23" xfId="14410" hidden="1"/>
    <cellStyle name="Hyperlink 23" xfId="14625" hidden="1"/>
    <cellStyle name="Hyperlink 23" xfId="14822" hidden="1"/>
    <cellStyle name="Hyperlink 23" xfId="15040" hidden="1"/>
    <cellStyle name="Hyperlink 23" xfId="15261" hidden="1"/>
    <cellStyle name="Hyperlink 23" xfId="15480" hidden="1"/>
    <cellStyle name="Hyperlink 23" xfId="15696" hidden="1"/>
    <cellStyle name="Hyperlink 23" xfId="15915" hidden="1"/>
    <cellStyle name="Hyperlink 23" xfId="16125" hidden="1"/>
    <cellStyle name="Hyperlink 23" xfId="16479" hidden="1"/>
    <cellStyle name="Hyperlink 23" xfId="16692" hidden="1"/>
    <cellStyle name="Hyperlink 23" xfId="16898" hidden="1"/>
    <cellStyle name="Hyperlink 23" xfId="17108" hidden="1"/>
    <cellStyle name="Hyperlink 23" xfId="17302" hidden="1"/>
    <cellStyle name="Hyperlink 23" xfId="17511" hidden="1"/>
    <cellStyle name="Hyperlink 23" xfId="17721" hidden="1"/>
    <cellStyle name="Hyperlink 23" xfId="17932" hidden="1"/>
    <cellStyle name="Hyperlink 23" xfId="18141" hidden="1"/>
    <cellStyle name="Hyperlink 23" xfId="18350" hidden="1"/>
    <cellStyle name="Hyperlink 23" xfId="18558" hidden="1"/>
    <cellStyle name="Hyperlink 23" xfId="18906" hidden="1"/>
    <cellStyle name="Hyperlink 23" xfId="19114" hidden="1"/>
    <cellStyle name="Hyperlink 24" xfId="1000" hidden="1"/>
    <cellStyle name="Hyperlink 24" xfId="1235" hidden="1"/>
    <cellStyle name="Hyperlink 24" xfId="1439" hidden="1"/>
    <cellStyle name="Hyperlink 24" xfId="1685" hidden="1"/>
    <cellStyle name="Hyperlink 24" xfId="1933" hidden="1"/>
    <cellStyle name="Hyperlink 24" xfId="2180" hidden="1"/>
    <cellStyle name="Hyperlink 24" xfId="2418" hidden="1"/>
    <cellStyle name="Hyperlink 24" xfId="2665" hidden="1"/>
    <cellStyle name="Hyperlink 24" xfId="2892" hidden="1"/>
    <cellStyle name="Hyperlink 24" xfId="3273" hidden="1"/>
    <cellStyle name="Hyperlink 24" xfId="3498" hidden="1"/>
    <cellStyle name="Hyperlink 24" xfId="4542" hidden="1"/>
    <cellStyle name="Hyperlink 24" xfId="4775" hidden="1"/>
    <cellStyle name="Hyperlink 24" xfId="4979" hidden="1"/>
    <cellStyle name="Hyperlink 24" xfId="5222" hidden="1"/>
    <cellStyle name="Hyperlink 24" xfId="5467" hidden="1"/>
    <cellStyle name="Hyperlink 24" xfId="5710" hidden="1"/>
    <cellStyle name="Hyperlink 24" xfId="5946" hidden="1"/>
    <cellStyle name="Hyperlink 24" xfId="6191" hidden="1"/>
    <cellStyle name="Hyperlink 24" xfId="6417" hidden="1"/>
    <cellStyle name="Hyperlink 24" xfId="6796" hidden="1"/>
    <cellStyle name="Hyperlink 24" xfId="7019" hidden="1"/>
    <cellStyle name="Hyperlink 24" xfId="3846" hidden="1"/>
    <cellStyle name="Hyperlink 24" xfId="7248" hidden="1"/>
    <cellStyle name="Hyperlink 24" xfId="7577" hidden="1"/>
    <cellStyle name="Hyperlink 24" xfId="7803" hidden="1"/>
    <cellStyle name="Hyperlink 24" xfId="7126" hidden="1"/>
    <cellStyle name="Hyperlink 24" xfId="8564" hidden="1"/>
    <cellStyle name="Hyperlink 24" xfId="8795" hidden="1"/>
    <cellStyle name="Hyperlink 24" xfId="8998" hidden="1"/>
    <cellStyle name="Hyperlink 24" xfId="9236" hidden="1"/>
    <cellStyle name="Hyperlink 24" xfId="9475" hidden="1"/>
    <cellStyle name="Hyperlink 24" xfId="9714" hidden="1"/>
    <cellStyle name="Hyperlink 24" xfId="9944" hidden="1"/>
    <cellStyle name="Hyperlink 24" xfId="10183" hidden="1"/>
    <cellStyle name="Hyperlink 24" xfId="10403" hidden="1"/>
    <cellStyle name="Hyperlink 24" xfId="10777" hidden="1"/>
    <cellStyle name="Hyperlink 24" xfId="10998" hidden="1"/>
    <cellStyle name="Hyperlink 24" xfId="4510" hidden="1"/>
    <cellStyle name="Hyperlink 24" xfId="11437" hidden="1"/>
    <cellStyle name="Hyperlink 24" xfId="11668" hidden="1"/>
    <cellStyle name="Hyperlink 24" xfId="11871" hidden="1"/>
    <cellStyle name="Hyperlink 24" xfId="12116" hidden="1"/>
    <cellStyle name="Hyperlink 24" xfId="12360" hidden="1"/>
    <cellStyle name="Hyperlink 24" xfId="12605" hidden="1"/>
    <cellStyle name="Hyperlink 24" xfId="12843" hidden="1"/>
    <cellStyle name="Hyperlink 24" xfId="13088" hidden="1"/>
    <cellStyle name="Hyperlink 24" xfId="13312" hidden="1"/>
    <cellStyle name="Hyperlink 24" xfId="13693" hidden="1"/>
    <cellStyle name="Hyperlink 24" xfId="13918" hidden="1"/>
    <cellStyle name="Hyperlink 24" xfId="14412" hidden="1"/>
    <cellStyle name="Hyperlink 24" xfId="14627" hidden="1"/>
    <cellStyle name="Hyperlink 24" xfId="14824" hidden="1"/>
    <cellStyle name="Hyperlink 24" xfId="15042" hidden="1"/>
    <cellStyle name="Hyperlink 24" xfId="15263" hidden="1"/>
    <cellStyle name="Hyperlink 24" xfId="15482" hidden="1"/>
    <cellStyle name="Hyperlink 24" xfId="15698" hidden="1"/>
    <cellStyle name="Hyperlink 24" xfId="15917" hidden="1"/>
    <cellStyle name="Hyperlink 24" xfId="16127" hidden="1"/>
    <cellStyle name="Hyperlink 24" xfId="16481" hidden="1"/>
    <cellStyle name="Hyperlink 24" xfId="16694" hidden="1"/>
    <cellStyle name="Hyperlink 24" xfId="16900" hidden="1"/>
    <cellStyle name="Hyperlink 24" xfId="17110" hidden="1"/>
    <cellStyle name="Hyperlink 24" xfId="17304" hidden="1"/>
    <cellStyle name="Hyperlink 24" xfId="17513" hidden="1"/>
    <cellStyle name="Hyperlink 24" xfId="17723" hidden="1"/>
    <cellStyle name="Hyperlink 24" xfId="17934" hidden="1"/>
    <cellStyle name="Hyperlink 24" xfId="18143" hidden="1"/>
    <cellStyle name="Hyperlink 24" xfId="18352" hidden="1"/>
    <cellStyle name="Hyperlink 24" xfId="18560" hidden="1"/>
    <cellStyle name="Hyperlink 24" xfId="18908" hidden="1"/>
    <cellStyle name="Hyperlink 24" xfId="19116" hidden="1"/>
    <cellStyle name="Hyperlink 25" xfId="1002" hidden="1"/>
    <cellStyle name="Hyperlink 25" xfId="1237" hidden="1"/>
    <cellStyle name="Hyperlink 25" xfId="1441" hidden="1"/>
    <cellStyle name="Hyperlink 25" xfId="1687" hidden="1"/>
    <cellStyle name="Hyperlink 25" xfId="1935" hidden="1"/>
    <cellStyle name="Hyperlink 25" xfId="2182" hidden="1"/>
    <cellStyle name="Hyperlink 25" xfId="2420" hidden="1"/>
    <cellStyle name="Hyperlink 25" xfId="2667" hidden="1"/>
    <cellStyle name="Hyperlink 25" xfId="2894" hidden="1"/>
    <cellStyle name="Hyperlink 25" xfId="3275" hidden="1"/>
    <cellStyle name="Hyperlink 25" xfId="3500" hidden="1"/>
    <cellStyle name="Hyperlink 25" xfId="4544" hidden="1"/>
    <cellStyle name="Hyperlink 25" xfId="4777" hidden="1"/>
    <cellStyle name="Hyperlink 25" xfId="4981" hidden="1"/>
    <cellStyle name="Hyperlink 25" xfId="5224" hidden="1"/>
    <cellStyle name="Hyperlink 25" xfId="5469" hidden="1"/>
    <cellStyle name="Hyperlink 25" xfId="5712" hidden="1"/>
    <cellStyle name="Hyperlink 25" xfId="5948" hidden="1"/>
    <cellStyle name="Hyperlink 25" xfId="6193" hidden="1"/>
    <cellStyle name="Hyperlink 25" xfId="6419" hidden="1"/>
    <cellStyle name="Hyperlink 25" xfId="6798" hidden="1"/>
    <cellStyle name="Hyperlink 25" xfId="7021" hidden="1"/>
    <cellStyle name="Hyperlink 25" xfId="3844" hidden="1"/>
    <cellStyle name="Hyperlink 25" xfId="7250" hidden="1"/>
    <cellStyle name="Hyperlink 25" xfId="7579" hidden="1"/>
    <cellStyle name="Hyperlink 25" xfId="7805" hidden="1"/>
    <cellStyle name="Hyperlink 25" xfId="6894" hidden="1"/>
    <cellStyle name="Hyperlink 25" xfId="8566" hidden="1"/>
    <cellStyle name="Hyperlink 25" xfId="8797" hidden="1"/>
    <cellStyle name="Hyperlink 25" xfId="9000" hidden="1"/>
    <cellStyle name="Hyperlink 25" xfId="9238" hidden="1"/>
    <cellStyle name="Hyperlink 25" xfId="9477" hidden="1"/>
    <cellStyle name="Hyperlink 25" xfId="9716" hidden="1"/>
    <cellStyle name="Hyperlink 25" xfId="9946" hidden="1"/>
    <cellStyle name="Hyperlink 25" xfId="10185" hidden="1"/>
    <cellStyle name="Hyperlink 25" xfId="10405" hidden="1"/>
    <cellStyle name="Hyperlink 25" xfId="10779" hidden="1"/>
    <cellStyle name="Hyperlink 25" xfId="11000" hidden="1"/>
    <cellStyle name="Hyperlink 25" xfId="4649" hidden="1"/>
    <cellStyle name="Hyperlink 25" xfId="11439" hidden="1"/>
    <cellStyle name="Hyperlink 25" xfId="11670" hidden="1"/>
    <cellStyle name="Hyperlink 25" xfId="11873" hidden="1"/>
    <cellStyle name="Hyperlink 25" xfId="12118" hidden="1"/>
    <cellStyle name="Hyperlink 25" xfId="12362" hidden="1"/>
    <cellStyle name="Hyperlink 25" xfId="12607" hidden="1"/>
    <cellStyle name="Hyperlink 25" xfId="12845" hidden="1"/>
    <cellStyle name="Hyperlink 25" xfId="13090" hidden="1"/>
    <cellStyle name="Hyperlink 25" xfId="13314" hidden="1"/>
    <cellStyle name="Hyperlink 25" xfId="13695" hidden="1"/>
    <cellStyle name="Hyperlink 25" xfId="13920" hidden="1"/>
    <cellStyle name="Hyperlink 25" xfId="14414" hidden="1"/>
    <cellStyle name="Hyperlink 25" xfId="14629" hidden="1"/>
    <cellStyle name="Hyperlink 25" xfId="14826" hidden="1"/>
    <cellStyle name="Hyperlink 25" xfId="15044" hidden="1"/>
    <cellStyle name="Hyperlink 25" xfId="15265" hidden="1"/>
    <cellStyle name="Hyperlink 25" xfId="15484" hidden="1"/>
    <cellStyle name="Hyperlink 25" xfId="15700" hidden="1"/>
    <cellStyle name="Hyperlink 25" xfId="15919" hidden="1"/>
    <cellStyle name="Hyperlink 25" xfId="16129" hidden="1"/>
    <cellStyle name="Hyperlink 25" xfId="16483" hidden="1"/>
    <cellStyle name="Hyperlink 25" xfId="16696" hidden="1"/>
    <cellStyle name="Hyperlink 25" xfId="16902" hidden="1"/>
    <cellStyle name="Hyperlink 25" xfId="17112" hidden="1"/>
    <cellStyle name="Hyperlink 25" xfId="17306" hidden="1"/>
    <cellStyle name="Hyperlink 25" xfId="17515" hidden="1"/>
    <cellStyle name="Hyperlink 25" xfId="17725" hidden="1"/>
    <cellStyle name="Hyperlink 25" xfId="17936" hidden="1"/>
    <cellStyle name="Hyperlink 25" xfId="18145" hidden="1"/>
    <cellStyle name="Hyperlink 25" xfId="18354" hidden="1"/>
    <cellStyle name="Hyperlink 25" xfId="18562" hidden="1"/>
    <cellStyle name="Hyperlink 25" xfId="18910" hidden="1"/>
    <cellStyle name="Hyperlink 25" xfId="19118" hidden="1"/>
    <cellStyle name="Hyperlink 26" xfId="1004" hidden="1"/>
    <cellStyle name="Hyperlink 26" xfId="1239" hidden="1"/>
    <cellStyle name="Hyperlink 26" xfId="1443" hidden="1"/>
    <cellStyle name="Hyperlink 26" xfId="1689" hidden="1"/>
    <cellStyle name="Hyperlink 26" xfId="1937" hidden="1"/>
    <cellStyle name="Hyperlink 26" xfId="2184" hidden="1"/>
    <cellStyle name="Hyperlink 26" xfId="2422" hidden="1"/>
    <cellStyle name="Hyperlink 26" xfId="2669" hidden="1"/>
    <cellStyle name="Hyperlink 26" xfId="2896" hidden="1"/>
    <cellStyle name="Hyperlink 26" xfId="3277" hidden="1"/>
    <cellStyle name="Hyperlink 26" xfId="3502" hidden="1"/>
    <cellStyle name="Hyperlink 26" xfId="4546" hidden="1"/>
    <cellStyle name="Hyperlink 26" xfId="4779" hidden="1"/>
    <cellStyle name="Hyperlink 26" xfId="4983" hidden="1"/>
    <cellStyle name="Hyperlink 26" xfId="5226" hidden="1"/>
    <cellStyle name="Hyperlink 26" xfId="5471" hidden="1"/>
    <cellStyle name="Hyperlink 26" xfId="5714" hidden="1"/>
    <cellStyle name="Hyperlink 26" xfId="5950" hidden="1"/>
    <cellStyle name="Hyperlink 26" xfId="6195" hidden="1"/>
    <cellStyle name="Hyperlink 26" xfId="6421" hidden="1"/>
    <cellStyle name="Hyperlink 26" xfId="6800" hidden="1"/>
    <cellStyle name="Hyperlink 26" xfId="7023" hidden="1"/>
    <cellStyle name="Hyperlink 26" xfId="3842" hidden="1"/>
    <cellStyle name="Hyperlink 26" xfId="7252" hidden="1"/>
    <cellStyle name="Hyperlink 26" xfId="7581" hidden="1"/>
    <cellStyle name="Hyperlink 26" xfId="7807" hidden="1"/>
    <cellStyle name="Hyperlink 26" xfId="4467" hidden="1"/>
    <cellStyle name="Hyperlink 26" xfId="8568" hidden="1"/>
    <cellStyle name="Hyperlink 26" xfId="8799" hidden="1"/>
    <cellStyle name="Hyperlink 26" xfId="9002" hidden="1"/>
    <cellStyle name="Hyperlink 26" xfId="9240" hidden="1"/>
    <cellStyle name="Hyperlink 26" xfId="9479" hidden="1"/>
    <cellStyle name="Hyperlink 26" xfId="9718" hidden="1"/>
    <cellStyle name="Hyperlink 26" xfId="9948" hidden="1"/>
    <cellStyle name="Hyperlink 26" xfId="10187" hidden="1"/>
    <cellStyle name="Hyperlink 26" xfId="10407" hidden="1"/>
    <cellStyle name="Hyperlink 26" xfId="10781" hidden="1"/>
    <cellStyle name="Hyperlink 26" xfId="11002" hidden="1"/>
    <cellStyle name="Hyperlink 26" xfId="4018" hidden="1"/>
    <cellStyle name="Hyperlink 26" xfId="11441" hidden="1"/>
    <cellStyle name="Hyperlink 26" xfId="11672" hidden="1"/>
    <cellStyle name="Hyperlink 26" xfId="11875" hidden="1"/>
    <cellStyle name="Hyperlink 26" xfId="12120" hidden="1"/>
    <cellStyle name="Hyperlink 26" xfId="12364" hidden="1"/>
    <cellStyle name="Hyperlink 26" xfId="12609" hidden="1"/>
    <cellStyle name="Hyperlink 26" xfId="12847" hidden="1"/>
    <cellStyle name="Hyperlink 26" xfId="13092" hidden="1"/>
    <cellStyle name="Hyperlink 26" xfId="13316" hidden="1"/>
    <cellStyle name="Hyperlink 26" xfId="13697" hidden="1"/>
    <cellStyle name="Hyperlink 26" xfId="13922" hidden="1"/>
    <cellStyle name="Hyperlink 26" xfId="14416" hidden="1"/>
    <cellStyle name="Hyperlink 26" xfId="14631" hidden="1"/>
    <cellStyle name="Hyperlink 26" xfId="14828" hidden="1"/>
    <cellStyle name="Hyperlink 26" xfId="15046" hidden="1"/>
    <cellStyle name="Hyperlink 26" xfId="15267" hidden="1"/>
    <cellStyle name="Hyperlink 26" xfId="15486" hidden="1"/>
    <cellStyle name="Hyperlink 26" xfId="15702" hidden="1"/>
    <cellStyle name="Hyperlink 26" xfId="15921" hidden="1"/>
    <cellStyle name="Hyperlink 26" xfId="16131" hidden="1"/>
    <cellStyle name="Hyperlink 26" xfId="16485" hidden="1"/>
    <cellStyle name="Hyperlink 26" xfId="16698" hidden="1"/>
    <cellStyle name="Hyperlink 26" xfId="16904" hidden="1"/>
    <cellStyle name="Hyperlink 26" xfId="17114" hidden="1"/>
    <cellStyle name="Hyperlink 26" xfId="17308" hidden="1"/>
    <cellStyle name="Hyperlink 26" xfId="17517" hidden="1"/>
    <cellStyle name="Hyperlink 26" xfId="17727" hidden="1"/>
    <cellStyle name="Hyperlink 26" xfId="17938" hidden="1"/>
    <cellStyle name="Hyperlink 26" xfId="18147" hidden="1"/>
    <cellStyle name="Hyperlink 26" xfId="18356" hidden="1"/>
    <cellStyle name="Hyperlink 26" xfId="18564" hidden="1"/>
    <cellStyle name="Hyperlink 26" xfId="18912" hidden="1"/>
    <cellStyle name="Hyperlink 26" xfId="19120" hidden="1"/>
    <cellStyle name="Hyperlink 27" xfId="1006" hidden="1"/>
    <cellStyle name="Hyperlink 27" xfId="1241" hidden="1"/>
    <cellStyle name="Hyperlink 27" xfId="1445" hidden="1"/>
    <cellStyle name="Hyperlink 27" xfId="1691" hidden="1"/>
    <cellStyle name="Hyperlink 27" xfId="1939" hidden="1"/>
    <cellStyle name="Hyperlink 27" xfId="2186" hidden="1"/>
    <cellStyle name="Hyperlink 27" xfId="2424" hidden="1"/>
    <cellStyle name="Hyperlink 27" xfId="2671" hidden="1"/>
    <cellStyle name="Hyperlink 27" xfId="2898" hidden="1"/>
    <cellStyle name="Hyperlink 27" xfId="3279" hidden="1"/>
    <cellStyle name="Hyperlink 27" xfId="3504" hidden="1"/>
    <cellStyle name="Hyperlink 27" xfId="4548" hidden="1"/>
    <cellStyle name="Hyperlink 27" xfId="4781" hidden="1"/>
    <cellStyle name="Hyperlink 27" xfId="4985" hidden="1"/>
    <cellStyle name="Hyperlink 27" xfId="5228" hidden="1"/>
    <cellStyle name="Hyperlink 27" xfId="5473" hidden="1"/>
    <cellStyle name="Hyperlink 27" xfId="5716" hidden="1"/>
    <cellStyle name="Hyperlink 27" xfId="5952" hidden="1"/>
    <cellStyle name="Hyperlink 27" xfId="6197" hidden="1"/>
    <cellStyle name="Hyperlink 27" xfId="6423" hidden="1"/>
    <cellStyle name="Hyperlink 27" xfId="6802" hidden="1"/>
    <cellStyle name="Hyperlink 27" xfId="7025" hidden="1"/>
    <cellStyle name="Hyperlink 27" xfId="3840" hidden="1"/>
    <cellStyle name="Hyperlink 27" xfId="7254" hidden="1"/>
    <cellStyle name="Hyperlink 27" xfId="7583" hidden="1"/>
    <cellStyle name="Hyperlink 27" xfId="7809" hidden="1"/>
    <cellStyle name="Hyperlink 27" xfId="3908" hidden="1"/>
    <cellStyle name="Hyperlink 27" xfId="8570" hidden="1"/>
    <cellStyle name="Hyperlink 27" xfId="8801" hidden="1"/>
    <cellStyle name="Hyperlink 27" xfId="9004" hidden="1"/>
    <cellStyle name="Hyperlink 27" xfId="9242" hidden="1"/>
    <cellStyle name="Hyperlink 27" xfId="9481" hidden="1"/>
    <cellStyle name="Hyperlink 27" xfId="9720" hidden="1"/>
    <cellStyle name="Hyperlink 27" xfId="9950" hidden="1"/>
    <cellStyle name="Hyperlink 27" xfId="10189" hidden="1"/>
    <cellStyle name="Hyperlink 27" xfId="10409" hidden="1"/>
    <cellStyle name="Hyperlink 27" xfId="10783" hidden="1"/>
    <cellStyle name="Hyperlink 27" xfId="11004" hidden="1"/>
    <cellStyle name="Hyperlink 27" xfId="5435" hidden="1"/>
    <cellStyle name="Hyperlink 27" xfId="11443" hidden="1"/>
    <cellStyle name="Hyperlink 27" xfId="11674" hidden="1"/>
    <cellStyle name="Hyperlink 27" xfId="11877" hidden="1"/>
    <cellStyle name="Hyperlink 27" xfId="12122" hidden="1"/>
    <cellStyle name="Hyperlink 27" xfId="12366" hidden="1"/>
    <cellStyle name="Hyperlink 27" xfId="12611" hidden="1"/>
    <cellStyle name="Hyperlink 27" xfId="12849" hidden="1"/>
    <cellStyle name="Hyperlink 27" xfId="13094" hidden="1"/>
    <cellStyle name="Hyperlink 27" xfId="13318" hidden="1"/>
    <cellStyle name="Hyperlink 27" xfId="13699" hidden="1"/>
    <cellStyle name="Hyperlink 27" xfId="13924" hidden="1"/>
    <cellStyle name="Hyperlink 27" xfId="14418" hidden="1"/>
    <cellStyle name="Hyperlink 27" xfId="14633" hidden="1"/>
    <cellStyle name="Hyperlink 27" xfId="14830" hidden="1"/>
    <cellStyle name="Hyperlink 27" xfId="15048" hidden="1"/>
    <cellStyle name="Hyperlink 27" xfId="15269" hidden="1"/>
    <cellStyle name="Hyperlink 27" xfId="15488" hidden="1"/>
    <cellStyle name="Hyperlink 27" xfId="15704" hidden="1"/>
    <cellStyle name="Hyperlink 27" xfId="15923" hidden="1"/>
    <cellStyle name="Hyperlink 27" xfId="16133" hidden="1"/>
    <cellStyle name="Hyperlink 27" xfId="16487" hidden="1"/>
    <cellStyle name="Hyperlink 27" xfId="16700" hidden="1"/>
    <cellStyle name="Hyperlink 27" xfId="16906" hidden="1"/>
    <cellStyle name="Hyperlink 27" xfId="17116" hidden="1"/>
    <cellStyle name="Hyperlink 27" xfId="17310" hidden="1"/>
    <cellStyle name="Hyperlink 27" xfId="17519" hidden="1"/>
    <cellStyle name="Hyperlink 27" xfId="17729" hidden="1"/>
    <cellStyle name="Hyperlink 27" xfId="17940" hidden="1"/>
    <cellStyle name="Hyperlink 27" xfId="18149" hidden="1"/>
    <cellStyle name="Hyperlink 27" xfId="18358" hidden="1"/>
    <cellStyle name="Hyperlink 27" xfId="18566" hidden="1"/>
    <cellStyle name="Hyperlink 27" xfId="18914" hidden="1"/>
    <cellStyle name="Hyperlink 27" xfId="19122" hidden="1"/>
    <cellStyle name="Hyperlink 28" xfId="1008" hidden="1"/>
    <cellStyle name="Hyperlink 28" xfId="1243" hidden="1"/>
    <cellStyle name="Hyperlink 28" xfId="1447" hidden="1"/>
    <cellStyle name="Hyperlink 28" xfId="1693" hidden="1"/>
    <cellStyle name="Hyperlink 28" xfId="1941" hidden="1"/>
    <cellStyle name="Hyperlink 28" xfId="2188" hidden="1"/>
    <cellStyle name="Hyperlink 28" xfId="2426" hidden="1"/>
    <cellStyle name="Hyperlink 28" xfId="2673" hidden="1"/>
    <cellStyle name="Hyperlink 28" xfId="2900" hidden="1"/>
    <cellStyle name="Hyperlink 28" xfId="3281" hidden="1"/>
    <cellStyle name="Hyperlink 28" xfId="3506" hidden="1"/>
    <cellStyle name="Hyperlink 28" xfId="4550" hidden="1"/>
    <cellStyle name="Hyperlink 28" xfId="4783" hidden="1"/>
    <cellStyle name="Hyperlink 28" xfId="4987" hidden="1"/>
    <cellStyle name="Hyperlink 28" xfId="5230" hidden="1"/>
    <cellStyle name="Hyperlink 28" xfId="5475" hidden="1"/>
    <cellStyle name="Hyperlink 28" xfId="5718" hidden="1"/>
    <cellStyle name="Hyperlink 28" xfId="5954" hidden="1"/>
    <cellStyle name="Hyperlink 28" xfId="6199" hidden="1"/>
    <cellStyle name="Hyperlink 28" xfId="6425" hidden="1"/>
    <cellStyle name="Hyperlink 28" xfId="6804" hidden="1"/>
    <cellStyle name="Hyperlink 28" xfId="7027" hidden="1"/>
    <cellStyle name="Hyperlink 28" xfId="3838" hidden="1"/>
    <cellStyle name="Hyperlink 28" xfId="7256" hidden="1"/>
    <cellStyle name="Hyperlink 28" xfId="7585" hidden="1"/>
    <cellStyle name="Hyperlink 28" xfId="7811" hidden="1"/>
    <cellStyle name="Hyperlink 28" xfId="4746" hidden="1"/>
    <cellStyle name="Hyperlink 28" xfId="8572" hidden="1"/>
    <cellStyle name="Hyperlink 28" xfId="8803" hidden="1"/>
    <cellStyle name="Hyperlink 28" xfId="9006" hidden="1"/>
    <cellStyle name="Hyperlink 28" xfId="9244" hidden="1"/>
    <cellStyle name="Hyperlink 28" xfId="9483" hidden="1"/>
    <cellStyle name="Hyperlink 28" xfId="9722" hidden="1"/>
    <cellStyle name="Hyperlink 28" xfId="9952" hidden="1"/>
    <cellStyle name="Hyperlink 28" xfId="10191" hidden="1"/>
    <cellStyle name="Hyperlink 28" xfId="10411" hidden="1"/>
    <cellStyle name="Hyperlink 28" xfId="10785" hidden="1"/>
    <cellStyle name="Hyperlink 28" xfId="11006" hidden="1"/>
    <cellStyle name="Hyperlink 28" xfId="5914" hidden="1"/>
    <cellStyle name="Hyperlink 28" xfId="11445" hidden="1"/>
    <cellStyle name="Hyperlink 28" xfId="11676" hidden="1"/>
    <cellStyle name="Hyperlink 28" xfId="11879" hidden="1"/>
    <cellStyle name="Hyperlink 28" xfId="12124" hidden="1"/>
    <cellStyle name="Hyperlink 28" xfId="12368" hidden="1"/>
    <cellStyle name="Hyperlink 28" xfId="12613" hidden="1"/>
    <cellStyle name="Hyperlink 28" xfId="12851" hidden="1"/>
    <cellStyle name="Hyperlink 28" xfId="13096" hidden="1"/>
    <cellStyle name="Hyperlink 28" xfId="13320" hidden="1"/>
    <cellStyle name="Hyperlink 28" xfId="13701" hidden="1"/>
    <cellStyle name="Hyperlink 28" xfId="13926" hidden="1"/>
    <cellStyle name="Hyperlink 28" xfId="14420" hidden="1"/>
    <cellStyle name="Hyperlink 28" xfId="14635" hidden="1"/>
    <cellStyle name="Hyperlink 28" xfId="14832" hidden="1"/>
    <cellStyle name="Hyperlink 28" xfId="15050" hidden="1"/>
    <cellStyle name="Hyperlink 28" xfId="15271" hidden="1"/>
    <cellStyle name="Hyperlink 28" xfId="15490" hidden="1"/>
    <cellStyle name="Hyperlink 28" xfId="15706" hidden="1"/>
    <cellStyle name="Hyperlink 28" xfId="15925" hidden="1"/>
    <cellStyle name="Hyperlink 28" xfId="16135" hidden="1"/>
    <cellStyle name="Hyperlink 28" xfId="16489" hidden="1"/>
    <cellStyle name="Hyperlink 28" xfId="16702" hidden="1"/>
    <cellStyle name="Hyperlink 28" xfId="16908" hidden="1"/>
    <cellStyle name="Hyperlink 28" xfId="17118" hidden="1"/>
    <cellStyle name="Hyperlink 28" xfId="17312" hidden="1"/>
    <cellStyle name="Hyperlink 28" xfId="17521" hidden="1"/>
    <cellStyle name="Hyperlink 28" xfId="17731" hidden="1"/>
    <cellStyle name="Hyperlink 28" xfId="17942" hidden="1"/>
    <cellStyle name="Hyperlink 28" xfId="18151" hidden="1"/>
    <cellStyle name="Hyperlink 28" xfId="18360" hidden="1"/>
    <cellStyle name="Hyperlink 28" xfId="18568" hidden="1"/>
    <cellStyle name="Hyperlink 28" xfId="18916" hidden="1"/>
    <cellStyle name="Hyperlink 28" xfId="19124" hidden="1"/>
    <cellStyle name="Hyperlink 29" xfId="1010" hidden="1"/>
    <cellStyle name="Hyperlink 29" xfId="1245" hidden="1"/>
    <cellStyle name="Hyperlink 29" xfId="1449" hidden="1"/>
    <cellStyle name="Hyperlink 29" xfId="1695" hidden="1"/>
    <cellStyle name="Hyperlink 29" xfId="1943" hidden="1"/>
    <cellStyle name="Hyperlink 29" xfId="2190" hidden="1"/>
    <cellStyle name="Hyperlink 29" xfId="2428" hidden="1"/>
    <cellStyle name="Hyperlink 29" xfId="2675" hidden="1"/>
    <cellStyle name="Hyperlink 29" xfId="2902" hidden="1"/>
    <cellStyle name="Hyperlink 29" xfId="3283" hidden="1"/>
    <cellStyle name="Hyperlink 29" xfId="3508" hidden="1"/>
    <cellStyle name="Hyperlink 29" xfId="4552" hidden="1"/>
    <cellStyle name="Hyperlink 29" xfId="4785" hidden="1"/>
    <cellStyle name="Hyperlink 29" xfId="4989" hidden="1"/>
    <cellStyle name="Hyperlink 29" xfId="5232" hidden="1"/>
    <cellStyle name="Hyperlink 29" xfId="5477" hidden="1"/>
    <cellStyle name="Hyperlink 29" xfId="5720" hidden="1"/>
    <cellStyle name="Hyperlink 29" xfId="5956" hidden="1"/>
    <cellStyle name="Hyperlink 29" xfId="6201" hidden="1"/>
    <cellStyle name="Hyperlink 29" xfId="6427" hidden="1"/>
    <cellStyle name="Hyperlink 29" xfId="6806" hidden="1"/>
    <cellStyle name="Hyperlink 29" xfId="7029" hidden="1"/>
    <cellStyle name="Hyperlink 29" xfId="3837" hidden="1"/>
    <cellStyle name="Hyperlink 29" xfId="7258" hidden="1"/>
    <cellStyle name="Hyperlink 29" xfId="7587" hidden="1"/>
    <cellStyle name="Hyperlink 29" xfId="7813" hidden="1"/>
    <cellStyle name="Hyperlink 29" xfId="4945" hidden="1"/>
    <cellStyle name="Hyperlink 29" xfId="8574" hidden="1"/>
    <cellStyle name="Hyperlink 29" xfId="8805" hidden="1"/>
    <cellStyle name="Hyperlink 29" xfId="9008" hidden="1"/>
    <cellStyle name="Hyperlink 29" xfId="9246" hidden="1"/>
    <cellStyle name="Hyperlink 29" xfId="9485" hidden="1"/>
    <cellStyle name="Hyperlink 29" xfId="9724" hidden="1"/>
    <cellStyle name="Hyperlink 29" xfId="9954" hidden="1"/>
    <cellStyle name="Hyperlink 29" xfId="10193" hidden="1"/>
    <cellStyle name="Hyperlink 29" xfId="10413" hidden="1"/>
    <cellStyle name="Hyperlink 29" xfId="10787" hidden="1"/>
    <cellStyle name="Hyperlink 29" xfId="11008" hidden="1"/>
    <cellStyle name="Hyperlink 29" xfId="4069" hidden="1"/>
    <cellStyle name="Hyperlink 29" xfId="11447" hidden="1"/>
    <cellStyle name="Hyperlink 29" xfId="11678" hidden="1"/>
    <cellStyle name="Hyperlink 29" xfId="11881" hidden="1"/>
    <cellStyle name="Hyperlink 29" xfId="12126" hidden="1"/>
    <cellStyle name="Hyperlink 29" xfId="12370" hidden="1"/>
    <cellStyle name="Hyperlink 29" xfId="12615" hidden="1"/>
    <cellStyle name="Hyperlink 29" xfId="12853" hidden="1"/>
    <cellStyle name="Hyperlink 29" xfId="13098" hidden="1"/>
    <cellStyle name="Hyperlink 29" xfId="13322" hidden="1"/>
    <cellStyle name="Hyperlink 29" xfId="13703" hidden="1"/>
    <cellStyle name="Hyperlink 29" xfId="13928" hidden="1"/>
    <cellStyle name="Hyperlink 29" xfId="14422" hidden="1"/>
    <cellStyle name="Hyperlink 29" xfId="14637" hidden="1"/>
    <cellStyle name="Hyperlink 29" xfId="14834" hidden="1"/>
    <cellStyle name="Hyperlink 29" xfId="15052" hidden="1"/>
    <cellStyle name="Hyperlink 29" xfId="15273" hidden="1"/>
    <cellStyle name="Hyperlink 29" xfId="15492" hidden="1"/>
    <cellStyle name="Hyperlink 29" xfId="15708" hidden="1"/>
    <cellStyle name="Hyperlink 29" xfId="15927" hidden="1"/>
    <cellStyle name="Hyperlink 29" xfId="16137" hidden="1"/>
    <cellStyle name="Hyperlink 29" xfId="16491" hidden="1"/>
    <cellStyle name="Hyperlink 29" xfId="16704" hidden="1"/>
    <cellStyle name="Hyperlink 29" xfId="16910" hidden="1"/>
    <cellStyle name="Hyperlink 29" xfId="17120" hidden="1"/>
    <cellStyle name="Hyperlink 29" xfId="17314" hidden="1"/>
    <cellStyle name="Hyperlink 29" xfId="17523" hidden="1"/>
    <cellStyle name="Hyperlink 29" xfId="17733" hidden="1"/>
    <cellStyle name="Hyperlink 29" xfId="17944" hidden="1"/>
    <cellStyle name="Hyperlink 29" xfId="18153" hidden="1"/>
    <cellStyle name="Hyperlink 29" xfId="18362" hidden="1"/>
    <cellStyle name="Hyperlink 29" xfId="18570" hidden="1"/>
    <cellStyle name="Hyperlink 29" xfId="18918" hidden="1"/>
    <cellStyle name="Hyperlink 29" xfId="19126" hidden="1"/>
    <cellStyle name="Hyperlink 3" xfId="585" hidden="1"/>
    <cellStyle name="Hyperlink 3" xfId="1192" hidden="1"/>
    <cellStyle name="Hyperlink 3" xfId="928" hidden="1"/>
    <cellStyle name="Hyperlink 3" xfId="1634" hidden="1"/>
    <cellStyle name="Hyperlink 3" xfId="1882" hidden="1"/>
    <cellStyle name="Hyperlink 3" xfId="2129" hidden="1"/>
    <cellStyle name="Hyperlink 3" xfId="2367" hidden="1"/>
    <cellStyle name="Hyperlink 3" xfId="2614" hidden="1"/>
    <cellStyle name="Hyperlink 3" xfId="2850" hidden="1"/>
    <cellStyle name="Hyperlink 3" xfId="3222" hidden="1"/>
    <cellStyle name="Hyperlink 3" xfId="3447" hidden="1"/>
    <cellStyle name="Hyperlink 3" xfId="4131" hidden="1"/>
    <cellStyle name="Hyperlink 3" xfId="4732" hidden="1"/>
    <cellStyle name="Hyperlink 3" xfId="4470" hidden="1"/>
    <cellStyle name="Hyperlink 3" xfId="5172" hidden="1"/>
    <cellStyle name="Hyperlink 3" xfId="5416" hidden="1"/>
    <cellStyle name="Hyperlink 3" xfId="5659" hidden="1"/>
    <cellStyle name="Hyperlink 3" xfId="5895" hidden="1"/>
    <cellStyle name="Hyperlink 3" xfId="6140" hidden="1"/>
    <cellStyle name="Hyperlink 3" xfId="6375" hidden="1"/>
    <cellStyle name="Hyperlink 3" xfId="6746" hidden="1"/>
    <cellStyle name="Hyperlink 3" xfId="6969" hidden="1"/>
    <cellStyle name="Hyperlink 3" xfId="3889" hidden="1"/>
    <cellStyle name="Hyperlink 3" xfId="7202" hidden="1"/>
    <cellStyle name="Hyperlink 3" xfId="7526" hidden="1"/>
    <cellStyle name="Hyperlink 3" xfId="7752" hidden="1"/>
    <cellStyle name="Hyperlink 3" xfId="4485" hidden="1"/>
    <cellStyle name="Hyperlink 3" xfId="8194" hidden="1"/>
    <cellStyle name="Hyperlink 3" xfId="8752" hidden="1"/>
    <cellStyle name="Hyperlink 3" xfId="8506" hidden="1"/>
    <cellStyle name="Hyperlink 3" xfId="9186" hidden="1"/>
    <cellStyle name="Hyperlink 3" xfId="9426" hidden="1"/>
    <cellStyle name="Hyperlink 3" xfId="9664" hidden="1"/>
    <cellStyle name="Hyperlink 3" xfId="9894" hidden="1"/>
    <cellStyle name="Hyperlink 3" xfId="10134" hidden="1"/>
    <cellStyle name="Hyperlink 3" xfId="10361" hidden="1"/>
    <cellStyle name="Hyperlink 3" xfId="10727" hidden="1"/>
    <cellStyle name="Hyperlink 3" xfId="10948" hidden="1"/>
    <cellStyle name="Hyperlink 3" xfId="10963" hidden="1"/>
    <cellStyle name="Hyperlink 3" xfId="7674" hidden="1"/>
    <cellStyle name="Hyperlink 3" xfId="11626" hidden="1"/>
    <cellStyle name="Hyperlink 3" xfId="11379" hidden="1"/>
    <cellStyle name="Hyperlink 3" xfId="12065" hidden="1"/>
    <cellStyle name="Hyperlink 3" xfId="12309" hidden="1"/>
    <cellStyle name="Hyperlink 3" xfId="12554" hidden="1"/>
    <cellStyle name="Hyperlink 3" xfId="12792" hidden="1"/>
    <cellStyle name="Hyperlink 3" xfId="13037" hidden="1"/>
    <cellStyle name="Hyperlink 3" xfId="13270" hidden="1"/>
    <cellStyle name="Hyperlink 3" xfId="13642" hidden="1"/>
    <cellStyle name="Hyperlink 3" xfId="13867" hidden="1"/>
    <cellStyle name="Hyperlink 3" xfId="8474" hidden="1"/>
    <cellStyle name="Hyperlink 3" xfId="14585" hidden="1"/>
    <cellStyle name="Hyperlink 3" xfId="14360" hidden="1"/>
    <cellStyle name="Hyperlink 3" xfId="14998" hidden="1"/>
    <cellStyle name="Hyperlink 3" xfId="15218" hidden="1"/>
    <cellStyle name="Hyperlink 3" xfId="15438" hidden="1"/>
    <cellStyle name="Hyperlink 3" xfId="15654" hidden="1"/>
    <cellStyle name="Hyperlink 3" xfId="15872" hidden="1"/>
    <cellStyle name="Hyperlink 3" xfId="16085" hidden="1"/>
    <cellStyle name="Hyperlink 3" xfId="16436" hidden="1"/>
    <cellStyle name="Hyperlink 3" xfId="16650" hidden="1"/>
    <cellStyle name="Hyperlink 3" xfId="16578" hidden="1"/>
    <cellStyle name="Hyperlink 3" xfId="17068" hidden="1"/>
    <cellStyle name="Hyperlink 3" xfId="11370" hidden="1"/>
    <cellStyle name="Hyperlink 3" xfId="17471" hidden="1"/>
    <cellStyle name="Hyperlink 3" xfId="17681" hidden="1"/>
    <cellStyle name="Hyperlink 3" xfId="17892" hidden="1"/>
    <cellStyle name="Hyperlink 3" xfId="18101" hidden="1"/>
    <cellStyle name="Hyperlink 3" xfId="18310" hidden="1"/>
    <cellStyle name="Hyperlink 3" xfId="18518" hidden="1"/>
    <cellStyle name="Hyperlink 3" xfId="18865" hidden="1"/>
    <cellStyle name="Hyperlink 3" xfId="19074" hidden="1"/>
    <cellStyle name="Hyperlink 30" xfId="1012" hidden="1"/>
    <cellStyle name="Hyperlink 30" xfId="1247" hidden="1"/>
    <cellStyle name="Hyperlink 30" xfId="1451" hidden="1"/>
    <cellStyle name="Hyperlink 30" xfId="1697" hidden="1"/>
    <cellStyle name="Hyperlink 30" xfId="1945" hidden="1"/>
    <cellStyle name="Hyperlink 30" xfId="2192" hidden="1"/>
    <cellStyle name="Hyperlink 30" xfId="2430" hidden="1"/>
    <cellStyle name="Hyperlink 30" xfId="2677" hidden="1"/>
    <cellStyle name="Hyperlink 30" xfId="2904" hidden="1"/>
    <cellStyle name="Hyperlink 30" xfId="3285" hidden="1"/>
    <cellStyle name="Hyperlink 30" xfId="3510" hidden="1"/>
    <cellStyle name="Hyperlink 30" xfId="4554" hidden="1"/>
    <cellStyle name="Hyperlink 30" xfId="4787" hidden="1"/>
    <cellStyle name="Hyperlink 30" xfId="4991" hidden="1"/>
    <cellStyle name="Hyperlink 30" xfId="5234" hidden="1"/>
    <cellStyle name="Hyperlink 30" xfId="5479" hidden="1"/>
    <cellStyle name="Hyperlink 30" xfId="5722" hidden="1"/>
    <cellStyle name="Hyperlink 30" xfId="5958" hidden="1"/>
    <cellStyle name="Hyperlink 30" xfId="6203" hidden="1"/>
    <cellStyle name="Hyperlink 30" xfId="6429" hidden="1"/>
    <cellStyle name="Hyperlink 30" xfId="6808" hidden="1"/>
    <cellStyle name="Hyperlink 30" xfId="7031" hidden="1"/>
    <cellStyle name="Hyperlink 30" xfId="3835" hidden="1"/>
    <cellStyle name="Hyperlink 30" xfId="7260" hidden="1"/>
    <cellStyle name="Hyperlink 30" xfId="7589" hidden="1"/>
    <cellStyle name="Hyperlink 30" xfId="7815" hidden="1"/>
    <cellStyle name="Hyperlink 30" xfId="4148" hidden="1"/>
    <cellStyle name="Hyperlink 30" xfId="8576" hidden="1"/>
    <cellStyle name="Hyperlink 30" xfId="8807" hidden="1"/>
    <cellStyle name="Hyperlink 30" xfId="9010" hidden="1"/>
    <cellStyle name="Hyperlink 30" xfId="9248" hidden="1"/>
    <cellStyle name="Hyperlink 30" xfId="9487" hidden="1"/>
    <cellStyle name="Hyperlink 30" xfId="9726" hidden="1"/>
    <cellStyle name="Hyperlink 30" xfId="9956" hidden="1"/>
    <cellStyle name="Hyperlink 30" xfId="10195" hidden="1"/>
    <cellStyle name="Hyperlink 30" xfId="10415" hidden="1"/>
    <cellStyle name="Hyperlink 30" xfId="10789" hidden="1"/>
    <cellStyle name="Hyperlink 30" xfId="11010" hidden="1"/>
    <cellStyle name="Hyperlink 30" xfId="6764" hidden="1"/>
    <cellStyle name="Hyperlink 30" xfId="11449" hidden="1"/>
    <cellStyle name="Hyperlink 30" xfId="11680" hidden="1"/>
    <cellStyle name="Hyperlink 30" xfId="11883" hidden="1"/>
    <cellStyle name="Hyperlink 30" xfId="12128" hidden="1"/>
    <cellStyle name="Hyperlink 30" xfId="12372" hidden="1"/>
    <cellStyle name="Hyperlink 30" xfId="12617" hidden="1"/>
    <cellStyle name="Hyperlink 30" xfId="12855" hidden="1"/>
    <cellStyle name="Hyperlink 30" xfId="13100" hidden="1"/>
    <cellStyle name="Hyperlink 30" xfId="13324" hidden="1"/>
    <cellStyle name="Hyperlink 30" xfId="13705" hidden="1"/>
    <cellStyle name="Hyperlink 30" xfId="13930" hidden="1"/>
    <cellStyle name="Hyperlink 30" xfId="14424" hidden="1"/>
    <cellStyle name="Hyperlink 30" xfId="14639" hidden="1"/>
    <cellStyle name="Hyperlink 30" xfId="14836" hidden="1"/>
    <cellStyle name="Hyperlink 30" xfId="15054" hidden="1"/>
    <cellStyle name="Hyperlink 30" xfId="15275" hidden="1"/>
    <cellStyle name="Hyperlink 30" xfId="15494" hidden="1"/>
    <cellStyle name="Hyperlink 30" xfId="15710" hidden="1"/>
    <cellStyle name="Hyperlink 30" xfId="15929" hidden="1"/>
    <cellStyle name="Hyperlink 30" xfId="16139" hidden="1"/>
    <cellStyle name="Hyperlink 30" xfId="16493" hidden="1"/>
    <cellStyle name="Hyperlink 30" xfId="16706" hidden="1"/>
    <cellStyle name="Hyperlink 30" xfId="16912" hidden="1"/>
    <cellStyle name="Hyperlink 30" xfId="17122" hidden="1"/>
    <cellStyle name="Hyperlink 30" xfId="17316" hidden="1"/>
    <cellStyle name="Hyperlink 30" xfId="17525" hidden="1"/>
    <cellStyle name="Hyperlink 30" xfId="17735" hidden="1"/>
    <cellStyle name="Hyperlink 30" xfId="17946" hidden="1"/>
    <cellStyle name="Hyperlink 30" xfId="18155" hidden="1"/>
    <cellStyle name="Hyperlink 30" xfId="18364" hidden="1"/>
    <cellStyle name="Hyperlink 30" xfId="18572" hidden="1"/>
    <cellStyle name="Hyperlink 30" xfId="18920" hidden="1"/>
    <cellStyle name="Hyperlink 30" xfId="19128" hidden="1"/>
    <cellStyle name="Hyperlink 31" xfId="1014" hidden="1"/>
    <cellStyle name="Hyperlink 31" xfId="1249" hidden="1"/>
    <cellStyle name="Hyperlink 31" xfId="1453" hidden="1"/>
    <cellStyle name="Hyperlink 31" xfId="1699" hidden="1"/>
    <cellStyle name="Hyperlink 31" xfId="1947" hidden="1"/>
    <cellStyle name="Hyperlink 31" xfId="2194" hidden="1"/>
    <cellStyle name="Hyperlink 31" xfId="2432" hidden="1"/>
    <cellStyle name="Hyperlink 31" xfId="2679" hidden="1"/>
    <cellStyle name="Hyperlink 31" xfId="2906" hidden="1"/>
    <cellStyle name="Hyperlink 31" xfId="3287" hidden="1"/>
    <cellStyle name="Hyperlink 31" xfId="3512" hidden="1"/>
    <cellStyle name="Hyperlink 31" xfId="4556" hidden="1"/>
    <cellStyle name="Hyperlink 31" xfId="4789" hidden="1"/>
    <cellStyle name="Hyperlink 31" xfId="4993" hidden="1"/>
    <cellStyle name="Hyperlink 31" xfId="5236" hidden="1"/>
    <cellStyle name="Hyperlink 31" xfId="5481" hidden="1"/>
    <cellStyle name="Hyperlink 31" xfId="5724" hidden="1"/>
    <cellStyle name="Hyperlink 31" xfId="5960" hidden="1"/>
    <cellStyle name="Hyperlink 31" xfId="6205" hidden="1"/>
    <cellStyle name="Hyperlink 31" xfId="6431" hidden="1"/>
    <cellStyle name="Hyperlink 31" xfId="6810" hidden="1"/>
    <cellStyle name="Hyperlink 31" xfId="7033" hidden="1"/>
    <cellStyle name="Hyperlink 31" xfId="3833" hidden="1"/>
    <cellStyle name="Hyperlink 31" xfId="7262" hidden="1"/>
    <cellStyle name="Hyperlink 31" xfId="7591" hidden="1"/>
    <cellStyle name="Hyperlink 31" xfId="7817" hidden="1"/>
    <cellStyle name="Hyperlink 31" xfId="4067" hidden="1"/>
    <cellStyle name="Hyperlink 31" xfId="8578" hidden="1"/>
    <cellStyle name="Hyperlink 31" xfId="8809" hidden="1"/>
    <cellStyle name="Hyperlink 31" xfId="9012" hidden="1"/>
    <cellStyle name="Hyperlink 31" xfId="9250" hidden="1"/>
    <cellStyle name="Hyperlink 31" xfId="9489" hidden="1"/>
    <cellStyle name="Hyperlink 31" xfId="9728" hidden="1"/>
    <cellStyle name="Hyperlink 31" xfId="9958" hidden="1"/>
    <cellStyle name="Hyperlink 31" xfId="10197" hidden="1"/>
    <cellStyle name="Hyperlink 31" xfId="10417" hidden="1"/>
    <cellStyle name="Hyperlink 31" xfId="10791" hidden="1"/>
    <cellStyle name="Hyperlink 31" xfId="11012" hidden="1"/>
    <cellStyle name="Hyperlink 31" xfId="4453" hidden="1"/>
    <cellStyle name="Hyperlink 31" xfId="11451" hidden="1"/>
    <cellStyle name="Hyperlink 31" xfId="11682" hidden="1"/>
    <cellStyle name="Hyperlink 31" xfId="11885" hidden="1"/>
    <cellStyle name="Hyperlink 31" xfId="12130" hidden="1"/>
    <cellStyle name="Hyperlink 31" xfId="12374" hidden="1"/>
    <cellStyle name="Hyperlink 31" xfId="12619" hidden="1"/>
    <cellStyle name="Hyperlink 31" xfId="12857" hidden="1"/>
    <cellStyle name="Hyperlink 31" xfId="13102" hidden="1"/>
    <cellStyle name="Hyperlink 31" xfId="13326" hidden="1"/>
    <cellStyle name="Hyperlink 31" xfId="13707" hidden="1"/>
    <cellStyle name="Hyperlink 31" xfId="13932" hidden="1"/>
    <cellStyle name="Hyperlink 31" xfId="14426" hidden="1"/>
    <cellStyle name="Hyperlink 31" xfId="14641" hidden="1"/>
    <cellStyle name="Hyperlink 31" xfId="14838" hidden="1"/>
    <cellStyle name="Hyperlink 31" xfId="15056" hidden="1"/>
    <cellStyle name="Hyperlink 31" xfId="15277" hidden="1"/>
    <cellStyle name="Hyperlink 31" xfId="15496" hidden="1"/>
    <cellStyle name="Hyperlink 31" xfId="15712" hidden="1"/>
    <cellStyle name="Hyperlink 31" xfId="15931" hidden="1"/>
    <cellStyle name="Hyperlink 31" xfId="16141" hidden="1"/>
    <cellStyle name="Hyperlink 31" xfId="16495" hidden="1"/>
    <cellStyle name="Hyperlink 31" xfId="16708" hidden="1"/>
    <cellStyle name="Hyperlink 31" xfId="16914" hidden="1"/>
    <cellStyle name="Hyperlink 31" xfId="17124" hidden="1"/>
    <cellStyle name="Hyperlink 31" xfId="17318" hidden="1"/>
    <cellStyle name="Hyperlink 31" xfId="17527" hidden="1"/>
    <cellStyle name="Hyperlink 31" xfId="17737" hidden="1"/>
    <cellStyle name="Hyperlink 31" xfId="17948" hidden="1"/>
    <cellStyle name="Hyperlink 31" xfId="18157" hidden="1"/>
    <cellStyle name="Hyperlink 31" xfId="18366" hidden="1"/>
    <cellStyle name="Hyperlink 31" xfId="18574" hidden="1"/>
    <cellStyle name="Hyperlink 31" xfId="18922" hidden="1"/>
    <cellStyle name="Hyperlink 31" xfId="19130" hidden="1"/>
    <cellStyle name="Hyperlink 32" xfId="1016" hidden="1"/>
    <cellStyle name="Hyperlink 32" xfId="1251" hidden="1"/>
    <cellStyle name="Hyperlink 32" xfId="1455" hidden="1"/>
    <cellStyle name="Hyperlink 32" xfId="1701" hidden="1"/>
    <cellStyle name="Hyperlink 32" xfId="1949" hidden="1"/>
    <cellStyle name="Hyperlink 32" xfId="2196" hidden="1"/>
    <cellStyle name="Hyperlink 32" xfId="2434" hidden="1"/>
    <cellStyle name="Hyperlink 32" xfId="2681" hidden="1"/>
    <cellStyle name="Hyperlink 32" xfId="2908" hidden="1"/>
    <cellStyle name="Hyperlink 32" xfId="3289" hidden="1"/>
    <cellStyle name="Hyperlink 32" xfId="3514" hidden="1"/>
    <cellStyle name="Hyperlink 32" xfId="4558" hidden="1"/>
    <cellStyle name="Hyperlink 32" xfId="4791" hidden="1"/>
    <cellStyle name="Hyperlink 32" xfId="4995" hidden="1"/>
    <cellStyle name="Hyperlink 32" xfId="5238" hidden="1"/>
    <cellStyle name="Hyperlink 32" xfId="5483" hidden="1"/>
    <cellStyle name="Hyperlink 32" xfId="5726" hidden="1"/>
    <cellStyle name="Hyperlink 32" xfId="5962" hidden="1"/>
    <cellStyle name="Hyperlink 32" xfId="6207" hidden="1"/>
    <cellStyle name="Hyperlink 32" xfId="6433" hidden="1"/>
    <cellStyle name="Hyperlink 32" xfId="6812" hidden="1"/>
    <cellStyle name="Hyperlink 32" xfId="7035" hidden="1"/>
    <cellStyle name="Hyperlink 32" xfId="3831" hidden="1"/>
    <cellStyle name="Hyperlink 32" xfId="7264" hidden="1"/>
    <cellStyle name="Hyperlink 32" xfId="7593" hidden="1"/>
    <cellStyle name="Hyperlink 32" xfId="7819" hidden="1"/>
    <cellStyle name="Hyperlink 32" xfId="4426" hidden="1"/>
    <cellStyle name="Hyperlink 32" xfId="8580" hidden="1"/>
    <cellStyle name="Hyperlink 32" xfId="8811" hidden="1"/>
    <cellStyle name="Hyperlink 32" xfId="9014" hidden="1"/>
    <cellStyle name="Hyperlink 32" xfId="9252" hidden="1"/>
    <cellStyle name="Hyperlink 32" xfId="9491" hidden="1"/>
    <cellStyle name="Hyperlink 32" xfId="9730" hidden="1"/>
    <cellStyle name="Hyperlink 32" xfId="9960" hidden="1"/>
    <cellStyle name="Hyperlink 32" xfId="10199" hidden="1"/>
    <cellStyle name="Hyperlink 32" xfId="10419" hidden="1"/>
    <cellStyle name="Hyperlink 32" xfId="10793" hidden="1"/>
    <cellStyle name="Hyperlink 32" xfId="11014" hidden="1"/>
    <cellStyle name="Hyperlink 32" xfId="6739" hidden="1"/>
    <cellStyle name="Hyperlink 32" xfId="11453" hidden="1"/>
    <cellStyle name="Hyperlink 32" xfId="11684" hidden="1"/>
    <cellStyle name="Hyperlink 32" xfId="11887" hidden="1"/>
    <cellStyle name="Hyperlink 32" xfId="12132" hidden="1"/>
    <cellStyle name="Hyperlink 32" xfId="12376" hidden="1"/>
    <cellStyle name="Hyperlink 32" xfId="12621" hidden="1"/>
    <cellStyle name="Hyperlink 32" xfId="12859" hidden="1"/>
    <cellStyle name="Hyperlink 32" xfId="13104" hidden="1"/>
    <cellStyle name="Hyperlink 32" xfId="13328" hidden="1"/>
    <cellStyle name="Hyperlink 32" xfId="13709" hidden="1"/>
    <cellStyle name="Hyperlink 32" xfId="13934" hidden="1"/>
    <cellStyle name="Hyperlink 32" xfId="14428" hidden="1"/>
    <cellStyle name="Hyperlink 32" xfId="14643" hidden="1"/>
    <cellStyle name="Hyperlink 32" xfId="14840" hidden="1"/>
    <cellStyle name="Hyperlink 32" xfId="15058" hidden="1"/>
    <cellStyle name="Hyperlink 32" xfId="15279" hidden="1"/>
    <cellStyle name="Hyperlink 32" xfId="15498" hidden="1"/>
    <cellStyle name="Hyperlink 32" xfId="15714" hidden="1"/>
    <cellStyle name="Hyperlink 32" xfId="15933" hidden="1"/>
    <cellStyle name="Hyperlink 32" xfId="16143" hidden="1"/>
    <cellStyle name="Hyperlink 32" xfId="16497" hidden="1"/>
    <cellStyle name="Hyperlink 32" xfId="16710" hidden="1"/>
    <cellStyle name="Hyperlink 32" xfId="16916" hidden="1"/>
    <cellStyle name="Hyperlink 32" xfId="17126" hidden="1"/>
    <cellStyle name="Hyperlink 32" xfId="17320" hidden="1"/>
    <cellStyle name="Hyperlink 32" xfId="17529" hidden="1"/>
    <cellStyle name="Hyperlink 32" xfId="17739" hidden="1"/>
    <cellStyle name="Hyperlink 32" xfId="17950" hidden="1"/>
    <cellStyle name="Hyperlink 32" xfId="18159" hidden="1"/>
    <cellStyle name="Hyperlink 32" xfId="18368" hidden="1"/>
    <cellStyle name="Hyperlink 32" xfId="18576" hidden="1"/>
    <cellStyle name="Hyperlink 32" xfId="18924" hidden="1"/>
    <cellStyle name="Hyperlink 32" xfId="19132" hidden="1"/>
    <cellStyle name="Hyperlink 33" xfId="1018" hidden="1"/>
    <cellStyle name="Hyperlink 33" xfId="1253" hidden="1"/>
    <cellStyle name="Hyperlink 33" xfId="1457" hidden="1"/>
    <cellStyle name="Hyperlink 33" xfId="1703" hidden="1"/>
    <cellStyle name="Hyperlink 33" xfId="1951" hidden="1"/>
    <cellStyle name="Hyperlink 33" xfId="2198" hidden="1"/>
    <cellStyle name="Hyperlink 33" xfId="2436" hidden="1"/>
    <cellStyle name="Hyperlink 33" xfId="2683" hidden="1"/>
    <cellStyle name="Hyperlink 33" xfId="2910" hidden="1"/>
    <cellStyle name="Hyperlink 33" xfId="3291" hidden="1"/>
    <cellStyle name="Hyperlink 33" xfId="3516" hidden="1"/>
    <cellStyle name="Hyperlink 33" xfId="4560" hidden="1"/>
    <cellStyle name="Hyperlink 33" xfId="4793" hidden="1"/>
    <cellStyle name="Hyperlink 33" xfId="4997" hidden="1"/>
    <cellStyle name="Hyperlink 33" xfId="5240" hidden="1"/>
    <cellStyle name="Hyperlink 33" xfId="5485" hidden="1"/>
    <cellStyle name="Hyperlink 33" xfId="5728" hidden="1"/>
    <cellStyle name="Hyperlink 33" xfId="5964" hidden="1"/>
    <cellStyle name="Hyperlink 33" xfId="6209" hidden="1"/>
    <cellStyle name="Hyperlink 33" xfId="6435" hidden="1"/>
    <cellStyle name="Hyperlink 33" xfId="6814" hidden="1"/>
    <cellStyle name="Hyperlink 33" xfId="7037" hidden="1"/>
    <cellStyle name="Hyperlink 33" xfId="3829" hidden="1"/>
    <cellStyle name="Hyperlink 33" xfId="7266" hidden="1"/>
    <cellStyle name="Hyperlink 33" xfId="7595" hidden="1"/>
    <cellStyle name="Hyperlink 33" xfId="7821" hidden="1"/>
    <cellStyle name="Hyperlink 33" xfId="4489" hidden="1"/>
    <cellStyle name="Hyperlink 33" xfId="8582" hidden="1"/>
    <cellStyle name="Hyperlink 33" xfId="8813" hidden="1"/>
    <cellStyle name="Hyperlink 33" xfId="9016" hidden="1"/>
    <cellStyle name="Hyperlink 33" xfId="9254" hidden="1"/>
    <cellStyle name="Hyperlink 33" xfId="9493" hidden="1"/>
    <cellStyle name="Hyperlink 33" xfId="9732" hidden="1"/>
    <cellStyle name="Hyperlink 33" xfId="9962" hidden="1"/>
    <cellStyle name="Hyperlink 33" xfId="10201" hidden="1"/>
    <cellStyle name="Hyperlink 33" xfId="10421" hidden="1"/>
    <cellStyle name="Hyperlink 33" xfId="10795" hidden="1"/>
    <cellStyle name="Hyperlink 33" xfId="11016" hidden="1"/>
    <cellStyle name="Hyperlink 33" xfId="5165" hidden="1"/>
    <cellStyle name="Hyperlink 33" xfId="11455" hidden="1"/>
    <cellStyle name="Hyperlink 33" xfId="11686" hidden="1"/>
    <cellStyle name="Hyperlink 33" xfId="11889" hidden="1"/>
    <cellStyle name="Hyperlink 33" xfId="12134" hidden="1"/>
    <cellStyle name="Hyperlink 33" xfId="12378" hidden="1"/>
    <cellStyle name="Hyperlink 33" xfId="12623" hidden="1"/>
    <cellStyle name="Hyperlink 33" xfId="12861" hidden="1"/>
    <cellStyle name="Hyperlink 33" xfId="13106" hidden="1"/>
    <cellStyle name="Hyperlink 33" xfId="13330" hidden="1"/>
    <cellStyle name="Hyperlink 33" xfId="13711" hidden="1"/>
    <cellStyle name="Hyperlink 33" xfId="13936" hidden="1"/>
    <cellStyle name="Hyperlink 33" xfId="14430" hidden="1"/>
    <cellStyle name="Hyperlink 33" xfId="14645" hidden="1"/>
    <cellStyle name="Hyperlink 33" xfId="14842" hidden="1"/>
    <cellStyle name="Hyperlink 33" xfId="15060" hidden="1"/>
    <cellStyle name="Hyperlink 33" xfId="15281" hidden="1"/>
    <cellStyle name="Hyperlink 33" xfId="15500" hidden="1"/>
    <cellStyle name="Hyperlink 33" xfId="15716" hidden="1"/>
    <cellStyle name="Hyperlink 33" xfId="15935" hidden="1"/>
    <cellStyle name="Hyperlink 33" xfId="16145" hidden="1"/>
    <cellStyle name="Hyperlink 33" xfId="16499" hidden="1"/>
    <cellStyle name="Hyperlink 33" xfId="16712" hidden="1"/>
    <cellStyle name="Hyperlink 33" xfId="16918" hidden="1"/>
    <cellStyle name="Hyperlink 33" xfId="17128" hidden="1"/>
    <cellStyle name="Hyperlink 33" xfId="17322" hidden="1"/>
    <cellStyle name="Hyperlink 33" xfId="17531" hidden="1"/>
    <cellStyle name="Hyperlink 33" xfId="17741" hidden="1"/>
    <cellStyle name="Hyperlink 33" xfId="17952" hidden="1"/>
    <cellStyle name="Hyperlink 33" xfId="18161" hidden="1"/>
    <cellStyle name="Hyperlink 33" xfId="18370" hidden="1"/>
    <cellStyle name="Hyperlink 33" xfId="18578" hidden="1"/>
    <cellStyle name="Hyperlink 33" xfId="18926" hidden="1"/>
    <cellStyle name="Hyperlink 33" xfId="19134" hidden="1"/>
    <cellStyle name="Hyperlink 34" xfId="1020" hidden="1"/>
    <cellStyle name="Hyperlink 34" xfId="1255" hidden="1"/>
    <cellStyle name="Hyperlink 34" xfId="1459" hidden="1"/>
    <cellStyle name="Hyperlink 34" xfId="1705" hidden="1"/>
    <cellStyle name="Hyperlink 34" xfId="1953" hidden="1"/>
    <cellStyle name="Hyperlink 34" xfId="2200" hidden="1"/>
    <cellStyle name="Hyperlink 34" xfId="2438" hidden="1"/>
    <cellStyle name="Hyperlink 34" xfId="2685" hidden="1"/>
    <cellStyle name="Hyperlink 34" xfId="2912" hidden="1"/>
    <cellStyle name="Hyperlink 34" xfId="3293" hidden="1"/>
    <cellStyle name="Hyperlink 34" xfId="3518" hidden="1"/>
    <cellStyle name="Hyperlink 34" xfId="4562" hidden="1"/>
    <cellStyle name="Hyperlink 34" xfId="4795" hidden="1"/>
    <cellStyle name="Hyperlink 34" xfId="4999" hidden="1"/>
    <cellStyle name="Hyperlink 34" xfId="5242" hidden="1"/>
    <cellStyle name="Hyperlink 34" xfId="5487" hidden="1"/>
    <cellStyle name="Hyperlink 34" xfId="5730" hidden="1"/>
    <cellStyle name="Hyperlink 34" xfId="5966" hidden="1"/>
    <cellStyle name="Hyperlink 34" xfId="6211" hidden="1"/>
    <cellStyle name="Hyperlink 34" xfId="6437" hidden="1"/>
    <cellStyle name="Hyperlink 34" xfId="6816" hidden="1"/>
    <cellStyle name="Hyperlink 34" xfId="7039" hidden="1"/>
    <cellStyle name="Hyperlink 34" xfId="513" hidden="1"/>
    <cellStyle name="Hyperlink 34" xfId="7268" hidden="1"/>
    <cellStyle name="Hyperlink 34" xfId="7597" hidden="1"/>
    <cellStyle name="Hyperlink 34" xfId="7823" hidden="1"/>
    <cellStyle name="Hyperlink 34" xfId="6300" hidden="1"/>
    <cellStyle name="Hyperlink 34" xfId="8584" hidden="1"/>
    <cellStyle name="Hyperlink 34" xfId="8815" hidden="1"/>
    <cellStyle name="Hyperlink 34" xfId="9018" hidden="1"/>
    <cellStyle name="Hyperlink 34" xfId="9256" hidden="1"/>
    <cellStyle name="Hyperlink 34" xfId="9495" hidden="1"/>
    <cellStyle name="Hyperlink 34" xfId="9734" hidden="1"/>
    <cellStyle name="Hyperlink 34" xfId="9964" hidden="1"/>
    <cellStyle name="Hyperlink 34" xfId="10203" hidden="1"/>
    <cellStyle name="Hyperlink 34" xfId="10423" hidden="1"/>
    <cellStyle name="Hyperlink 34" xfId="10797" hidden="1"/>
    <cellStyle name="Hyperlink 34" xfId="11018" hidden="1"/>
    <cellStyle name="Hyperlink 34" xfId="5652" hidden="1"/>
    <cellStyle name="Hyperlink 34" xfId="11457" hidden="1"/>
    <cellStyle name="Hyperlink 34" xfId="11688" hidden="1"/>
    <cellStyle name="Hyperlink 34" xfId="11891" hidden="1"/>
    <cellStyle name="Hyperlink 34" xfId="12136" hidden="1"/>
    <cellStyle name="Hyperlink 34" xfId="12380" hidden="1"/>
    <cellStyle name="Hyperlink 34" xfId="12625" hidden="1"/>
    <cellStyle name="Hyperlink 34" xfId="12863" hidden="1"/>
    <cellStyle name="Hyperlink 34" xfId="13108" hidden="1"/>
    <cellStyle name="Hyperlink 34" xfId="13332" hidden="1"/>
    <cellStyle name="Hyperlink 34" xfId="13713" hidden="1"/>
    <cellStyle name="Hyperlink 34" xfId="13938" hidden="1"/>
    <cellStyle name="Hyperlink 34" xfId="14432" hidden="1"/>
    <cellStyle name="Hyperlink 34" xfId="14647" hidden="1"/>
    <cellStyle name="Hyperlink 34" xfId="14844" hidden="1"/>
    <cellStyle name="Hyperlink 34" xfId="15062" hidden="1"/>
    <cellStyle name="Hyperlink 34" xfId="15283" hidden="1"/>
    <cellStyle name="Hyperlink 34" xfId="15502" hidden="1"/>
    <cellStyle name="Hyperlink 34" xfId="15718" hidden="1"/>
    <cellStyle name="Hyperlink 34" xfId="15937" hidden="1"/>
    <cellStyle name="Hyperlink 34" xfId="16147" hidden="1"/>
    <cellStyle name="Hyperlink 34" xfId="16501" hidden="1"/>
    <cellStyle name="Hyperlink 34" xfId="16714" hidden="1"/>
    <cellStyle name="Hyperlink 34" xfId="16920" hidden="1"/>
    <cellStyle name="Hyperlink 34" xfId="17130" hidden="1"/>
    <cellStyle name="Hyperlink 34" xfId="17324" hidden="1"/>
    <cellStyle name="Hyperlink 34" xfId="17533" hidden="1"/>
    <cellStyle name="Hyperlink 34" xfId="17743" hidden="1"/>
    <cellStyle name="Hyperlink 34" xfId="17954" hidden="1"/>
    <cellStyle name="Hyperlink 34" xfId="18163" hidden="1"/>
    <cellStyle name="Hyperlink 34" xfId="18372" hidden="1"/>
    <cellStyle name="Hyperlink 34" xfId="18580" hidden="1"/>
    <cellStyle name="Hyperlink 34" xfId="18928" hidden="1"/>
    <cellStyle name="Hyperlink 34" xfId="19136" hidden="1"/>
    <cellStyle name="Hyperlink 35" xfId="1022" hidden="1"/>
    <cellStyle name="Hyperlink 35" xfId="1257" hidden="1"/>
    <cellStyle name="Hyperlink 35" xfId="1461" hidden="1"/>
    <cellStyle name="Hyperlink 35" xfId="1707" hidden="1"/>
    <cellStyle name="Hyperlink 35" xfId="1955" hidden="1"/>
    <cellStyle name="Hyperlink 35" xfId="2202" hidden="1"/>
    <cellStyle name="Hyperlink 35" xfId="2440" hidden="1"/>
    <cellStyle name="Hyperlink 35" xfId="2687" hidden="1"/>
    <cellStyle name="Hyperlink 35" xfId="2914" hidden="1"/>
    <cellStyle name="Hyperlink 35" xfId="3295" hidden="1"/>
    <cellStyle name="Hyperlink 35" xfId="3520" hidden="1"/>
    <cellStyle name="Hyperlink 35" xfId="4564" hidden="1"/>
    <cellStyle name="Hyperlink 35" xfId="4797" hidden="1"/>
    <cellStyle name="Hyperlink 35" xfId="5001" hidden="1"/>
    <cellStyle name="Hyperlink 35" xfId="5244" hidden="1"/>
    <cellStyle name="Hyperlink 35" xfId="5489" hidden="1"/>
    <cellStyle name="Hyperlink 35" xfId="5732" hidden="1"/>
    <cellStyle name="Hyperlink 35" xfId="5968" hidden="1"/>
    <cellStyle name="Hyperlink 35" xfId="6213" hidden="1"/>
    <cellStyle name="Hyperlink 35" xfId="6439" hidden="1"/>
    <cellStyle name="Hyperlink 35" xfId="6818" hidden="1"/>
    <cellStyle name="Hyperlink 35" xfId="7041" hidden="1"/>
    <cellStyle name="Hyperlink 35" xfId="3826" hidden="1"/>
    <cellStyle name="Hyperlink 35" xfId="7270" hidden="1"/>
    <cellStyle name="Hyperlink 35" xfId="7599" hidden="1"/>
    <cellStyle name="Hyperlink 35" xfId="7825" hidden="1"/>
    <cellStyle name="Hyperlink 35" xfId="6288" hidden="1"/>
    <cellStyle name="Hyperlink 35" xfId="8586" hidden="1"/>
    <cellStyle name="Hyperlink 35" xfId="8817" hidden="1"/>
    <cellStyle name="Hyperlink 35" xfId="9020" hidden="1"/>
    <cellStyle name="Hyperlink 35" xfId="9258" hidden="1"/>
    <cellStyle name="Hyperlink 35" xfId="9497" hidden="1"/>
    <cellStyle name="Hyperlink 35" xfId="9736" hidden="1"/>
    <cellStyle name="Hyperlink 35" xfId="9966" hidden="1"/>
    <cellStyle name="Hyperlink 35" xfId="10205" hidden="1"/>
    <cellStyle name="Hyperlink 35" xfId="10425" hidden="1"/>
    <cellStyle name="Hyperlink 35" xfId="10799" hidden="1"/>
    <cellStyle name="Hyperlink 35" xfId="11020" hidden="1"/>
    <cellStyle name="Hyperlink 35" xfId="4064" hidden="1"/>
    <cellStyle name="Hyperlink 35" xfId="11459" hidden="1"/>
    <cellStyle name="Hyperlink 35" xfId="11690" hidden="1"/>
    <cellStyle name="Hyperlink 35" xfId="11893" hidden="1"/>
    <cellStyle name="Hyperlink 35" xfId="12138" hidden="1"/>
    <cellStyle name="Hyperlink 35" xfId="12382" hidden="1"/>
    <cellStyle name="Hyperlink 35" xfId="12627" hidden="1"/>
    <cellStyle name="Hyperlink 35" xfId="12865" hidden="1"/>
    <cellStyle name="Hyperlink 35" xfId="13110" hidden="1"/>
    <cellStyle name="Hyperlink 35" xfId="13334" hidden="1"/>
    <cellStyle name="Hyperlink 35" xfId="13715" hidden="1"/>
    <cellStyle name="Hyperlink 35" xfId="13940" hidden="1"/>
    <cellStyle name="Hyperlink 35" xfId="14434" hidden="1"/>
    <cellStyle name="Hyperlink 35" xfId="14649" hidden="1"/>
    <cellStyle name="Hyperlink 35" xfId="14846" hidden="1"/>
    <cellStyle name="Hyperlink 35" xfId="15064" hidden="1"/>
    <cellStyle name="Hyperlink 35" xfId="15285" hidden="1"/>
    <cellStyle name="Hyperlink 35" xfId="15504" hidden="1"/>
    <cellStyle name="Hyperlink 35" xfId="15720" hidden="1"/>
    <cellStyle name="Hyperlink 35" xfId="15939" hidden="1"/>
    <cellStyle name="Hyperlink 35" xfId="16149" hidden="1"/>
    <cellStyle name="Hyperlink 35" xfId="16503" hidden="1"/>
    <cellStyle name="Hyperlink 35" xfId="16716" hidden="1"/>
    <cellStyle name="Hyperlink 35" xfId="16922" hidden="1"/>
    <cellStyle name="Hyperlink 35" xfId="17132" hidden="1"/>
    <cellStyle name="Hyperlink 35" xfId="17326" hidden="1"/>
    <cellStyle name="Hyperlink 35" xfId="17535" hidden="1"/>
    <cellStyle name="Hyperlink 35" xfId="17745" hidden="1"/>
    <cellStyle name="Hyperlink 35" xfId="17956" hidden="1"/>
    <cellStyle name="Hyperlink 35" xfId="18165" hidden="1"/>
    <cellStyle name="Hyperlink 35" xfId="18374" hidden="1"/>
    <cellStyle name="Hyperlink 35" xfId="18582" hidden="1"/>
    <cellStyle name="Hyperlink 35" xfId="18930" hidden="1"/>
    <cellStyle name="Hyperlink 35" xfId="19138" hidden="1"/>
    <cellStyle name="Hyperlink 36" xfId="1024" hidden="1"/>
    <cellStyle name="Hyperlink 36" xfId="1259" hidden="1"/>
    <cellStyle name="Hyperlink 36" xfId="1463" hidden="1"/>
    <cellStyle name="Hyperlink 36" xfId="1709" hidden="1"/>
    <cellStyle name="Hyperlink 36" xfId="1957" hidden="1"/>
    <cellStyle name="Hyperlink 36" xfId="2204" hidden="1"/>
    <cellStyle name="Hyperlink 36" xfId="2442" hidden="1"/>
    <cellStyle name="Hyperlink 36" xfId="2689" hidden="1"/>
    <cellStyle name="Hyperlink 36" xfId="2916" hidden="1"/>
    <cellStyle name="Hyperlink 36" xfId="3297" hidden="1"/>
    <cellStyle name="Hyperlink 36" xfId="3522" hidden="1"/>
    <cellStyle name="Hyperlink 36" xfId="4566" hidden="1"/>
    <cellStyle name="Hyperlink 36" xfId="4799" hidden="1"/>
    <cellStyle name="Hyperlink 36" xfId="5003" hidden="1"/>
    <cellStyle name="Hyperlink 36" xfId="5246" hidden="1"/>
    <cellStyle name="Hyperlink 36" xfId="5491" hidden="1"/>
    <cellStyle name="Hyperlink 36" xfId="5734" hidden="1"/>
    <cellStyle name="Hyperlink 36" xfId="5970" hidden="1"/>
    <cellStyle name="Hyperlink 36" xfId="6215" hidden="1"/>
    <cellStyle name="Hyperlink 36" xfId="6441" hidden="1"/>
    <cellStyle name="Hyperlink 36" xfId="6820" hidden="1"/>
    <cellStyle name="Hyperlink 36" xfId="7043" hidden="1"/>
    <cellStyle name="Hyperlink 36" xfId="3824" hidden="1"/>
    <cellStyle name="Hyperlink 36" xfId="7272" hidden="1"/>
    <cellStyle name="Hyperlink 36" xfId="7601" hidden="1"/>
    <cellStyle name="Hyperlink 36" xfId="7827" hidden="1"/>
    <cellStyle name="Hyperlink 36" xfId="6135" hidden="1"/>
    <cellStyle name="Hyperlink 36" xfId="8588" hidden="1"/>
    <cellStyle name="Hyperlink 36" xfId="8819" hidden="1"/>
    <cellStyle name="Hyperlink 36" xfId="9022" hidden="1"/>
    <cellStyle name="Hyperlink 36" xfId="9260" hidden="1"/>
    <cellStyle name="Hyperlink 36" xfId="9499" hidden="1"/>
    <cellStyle name="Hyperlink 36" xfId="9738" hidden="1"/>
    <cellStyle name="Hyperlink 36" xfId="9968" hidden="1"/>
    <cellStyle name="Hyperlink 36" xfId="10207" hidden="1"/>
    <cellStyle name="Hyperlink 36" xfId="10427" hidden="1"/>
    <cellStyle name="Hyperlink 36" xfId="10801" hidden="1"/>
    <cellStyle name="Hyperlink 36" xfId="11022" hidden="1"/>
    <cellStyle name="Hyperlink 36" xfId="6133" hidden="1"/>
    <cellStyle name="Hyperlink 36" xfId="11461" hidden="1"/>
    <cellStyle name="Hyperlink 36" xfId="11692" hidden="1"/>
    <cellStyle name="Hyperlink 36" xfId="11895" hidden="1"/>
    <cellStyle name="Hyperlink 36" xfId="12140" hidden="1"/>
    <cellStyle name="Hyperlink 36" xfId="12384" hidden="1"/>
    <cellStyle name="Hyperlink 36" xfId="12629" hidden="1"/>
    <cellStyle name="Hyperlink 36" xfId="12867" hidden="1"/>
    <cellStyle name="Hyperlink 36" xfId="13112" hidden="1"/>
    <cellStyle name="Hyperlink 36" xfId="13336" hidden="1"/>
    <cellStyle name="Hyperlink 36" xfId="13717" hidden="1"/>
    <cellStyle name="Hyperlink 36" xfId="13942" hidden="1"/>
    <cellStyle name="Hyperlink 36" xfId="14436" hidden="1"/>
    <cellStyle name="Hyperlink 36" xfId="14651" hidden="1"/>
    <cellStyle name="Hyperlink 36" xfId="14848" hidden="1"/>
    <cellStyle name="Hyperlink 36" xfId="15066" hidden="1"/>
    <cellStyle name="Hyperlink 36" xfId="15287" hidden="1"/>
    <cellStyle name="Hyperlink 36" xfId="15506" hidden="1"/>
    <cellStyle name="Hyperlink 36" xfId="15722" hidden="1"/>
    <cellStyle name="Hyperlink 36" xfId="15941" hidden="1"/>
    <cellStyle name="Hyperlink 36" xfId="16151" hidden="1"/>
    <cellStyle name="Hyperlink 36" xfId="16505" hidden="1"/>
    <cellStyle name="Hyperlink 36" xfId="16718" hidden="1"/>
    <cellStyle name="Hyperlink 36" xfId="16924" hidden="1"/>
    <cellStyle name="Hyperlink 36" xfId="17134" hidden="1"/>
    <cellStyle name="Hyperlink 36" xfId="17328" hidden="1"/>
    <cellStyle name="Hyperlink 36" xfId="17537" hidden="1"/>
    <cellStyle name="Hyperlink 36" xfId="17747" hidden="1"/>
    <cellStyle name="Hyperlink 36" xfId="17958" hidden="1"/>
    <cellStyle name="Hyperlink 36" xfId="18167" hidden="1"/>
    <cellStyle name="Hyperlink 36" xfId="18376" hidden="1"/>
    <cellStyle name="Hyperlink 36" xfId="18584" hidden="1"/>
    <cellStyle name="Hyperlink 36" xfId="18932" hidden="1"/>
    <cellStyle name="Hyperlink 36" xfId="19140" hidden="1"/>
    <cellStyle name="Hyperlink 37" xfId="1026" hidden="1"/>
    <cellStyle name="Hyperlink 37" xfId="1261" hidden="1"/>
    <cellStyle name="Hyperlink 37" xfId="1465" hidden="1"/>
    <cellStyle name="Hyperlink 37" xfId="1711" hidden="1"/>
    <cellStyle name="Hyperlink 37" xfId="1959" hidden="1"/>
    <cellStyle name="Hyperlink 37" xfId="2206" hidden="1"/>
    <cellStyle name="Hyperlink 37" xfId="2444" hidden="1"/>
    <cellStyle name="Hyperlink 37" xfId="2691" hidden="1"/>
    <cellStyle name="Hyperlink 37" xfId="2918" hidden="1"/>
    <cellStyle name="Hyperlink 37" xfId="3299" hidden="1"/>
    <cellStyle name="Hyperlink 37" xfId="3524" hidden="1"/>
    <cellStyle name="Hyperlink 37" xfId="4568" hidden="1"/>
    <cellStyle name="Hyperlink 37" xfId="4801" hidden="1"/>
    <cellStyle name="Hyperlink 37" xfId="5005" hidden="1"/>
    <cellStyle name="Hyperlink 37" xfId="5248" hidden="1"/>
    <cellStyle name="Hyperlink 37" xfId="5493" hidden="1"/>
    <cellStyle name="Hyperlink 37" xfId="5736" hidden="1"/>
    <cellStyle name="Hyperlink 37" xfId="5972" hidden="1"/>
    <cellStyle name="Hyperlink 37" xfId="6217" hidden="1"/>
    <cellStyle name="Hyperlink 37" xfId="6443" hidden="1"/>
    <cellStyle name="Hyperlink 37" xfId="6822" hidden="1"/>
    <cellStyle name="Hyperlink 37" xfId="7045" hidden="1"/>
    <cellStyle name="Hyperlink 37" xfId="3822" hidden="1"/>
    <cellStyle name="Hyperlink 37" xfId="7274" hidden="1"/>
    <cellStyle name="Hyperlink 37" xfId="7603" hidden="1"/>
    <cellStyle name="Hyperlink 37" xfId="7829" hidden="1"/>
    <cellStyle name="Hyperlink 37" xfId="7993" hidden="1"/>
    <cellStyle name="Hyperlink 37" xfId="8590" hidden="1"/>
    <cellStyle name="Hyperlink 37" xfId="8821" hidden="1"/>
    <cellStyle name="Hyperlink 37" xfId="9024" hidden="1"/>
    <cellStyle name="Hyperlink 37" xfId="9262" hidden="1"/>
    <cellStyle name="Hyperlink 37" xfId="9501" hidden="1"/>
    <cellStyle name="Hyperlink 37" xfId="9740" hidden="1"/>
    <cellStyle name="Hyperlink 37" xfId="9970" hidden="1"/>
    <cellStyle name="Hyperlink 37" xfId="10209" hidden="1"/>
    <cellStyle name="Hyperlink 37" xfId="10429" hidden="1"/>
    <cellStyle name="Hyperlink 37" xfId="10803" hidden="1"/>
    <cellStyle name="Hyperlink 37" xfId="11024" hidden="1"/>
    <cellStyle name="Hyperlink 37" xfId="4016" hidden="1"/>
    <cellStyle name="Hyperlink 37" xfId="11463" hidden="1"/>
    <cellStyle name="Hyperlink 37" xfId="11694" hidden="1"/>
    <cellStyle name="Hyperlink 37" xfId="11897" hidden="1"/>
    <cellStyle name="Hyperlink 37" xfId="12142" hidden="1"/>
    <cellStyle name="Hyperlink 37" xfId="12386" hidden="1"/>
    <cellStyle name="Hyperlink 37" xfId="12631" hidden="1"/>
    <cellStyle name="Hyperlink 37" xfId="12869" hidden="1"/>
    <cellStyle name="Hyperlink 37" xfId="13114" hidden="1"/>
    <cellStyle name="Hyperlink 37" xfId="13338" hidden="1"/>
    <cellStyle name="Hyperlink 37" xfId="13719" hidden="1"/>
    <cellStyle name="Hyperlink 37" xfId="13944" hidden="1"/>
    <cellStyle name="Hyperlink 37" xfId="14438" hidden="1"/>
    <cellStyle name="Hyperlink 37" xfId="14653" hidden="1"/>
    <cellStyle name="Hyperlink 37" xfId="14850" hidden="1"/>
    <cellStyle name="Hyperlink 37" xfId="15068" hidden="1"/>
    <cellStyle name="Hyperlink 37" xfId="15289" hidden="1"/>
    <cellStyle name="Hyperlink 37" xfId="15508" hidden="1"/>
    <cellStyle name="Hyperlink 37" xfId="15724" hidden="1"/>
    <cellStyle name="Hyperlink 37" xfId="15943" hidden="1"/>
    <cellStyle name="Hyperlink 37" xfId="16153" hidden="1"/>
    <cellStyle name="Hyperlink 37" xfId="16507" hidden="1"/>
    <cellStyle name="Hyperlink 37" xfId="16720" hidden="1"/>
    <cellStyle name="Hyperlink 37" xfId="16926" hidden="1"/>
    <cellStyle name="Hyperlink 37" xfId="17136" hidden="1"/>
    <cellStyle name="Hyperlink 37" xfId="17330" hidden="1"/>
    <cellStyle name="Hyperlink 37" xfId="17539" hidden="1"/>
    <cellStyle name="Hyperlink 37" xfId="17749" hidden="1"/>
    <cellStyle name="Hyperlink 37" xfId="17960" hidden="1"/>
    <cellStyle name="Hyperlink 37" xfId="18169" hidden="1"/>
    <cellStyle name="Hyperlink 37" xfId="18378" hidden="1"/>
    <cellStyle name="Hyperlink 37" xfId="18586" hidden="1"/>
    <cellStyle name="Hyperlink 37" xfId="18934" hidden="1"/>
    <cellStyle name="Hyperlink 37" xfId="19142" hidden="1"/>
    <cellStyle name="Hyperlink 38" xfId="1028" hidden="1"/>
    <cellStyle name="Hyperlink 38" xfId="1263" hidden="1"/>
    <cellStyle name="Hyperlink 38" xfId="1467" hidden="1"/>
    <cellStyle name="Hyperlink 38" xfId="1713" hidden="1"/>
    <cellStyle name="Hyperlink 38" xfId="1961" hidden="1"/>
    <cellStyle name="Hyperlink 38" xfId="2208" hidden="1"/>
    <cellStyle name="Hyperlink 38" xfId="2446" hidden="1"/>
    <cellStyle name="Hyperlink 38" xfId="2693" hidden="1"/>
    <cellStyle name="Hyperlink 38" xfId="2920" hidden="1"/>
    <cellStyle name="Hyperlink 38" xfId="3301" hidden="1"/>
    <cellStyle name="Hyperlink 38" xfId="3526" hidden="1"/>
    <cellStyle name="Hyperlink 38" xfId="4570" hidden="1"/>
    <cellStyle name="Hyperlink 38" xfId="4803" hidden="1"/>
    <cellStyle name="Hyperlink 38" xfId="5007" hidden="1"/>
    <cellStyle name="Hyperlink 38" xfId="5250" hidden="1"/>
    <cellStyle name="Hyperlink 38" xfId="5495" hidden="1"/>
    <cellStyle name="Hyperlink 38" xfId="5738" hidden="1"/>
    <cellStyle name="Hyperlink 38" xfId="5974" hidden="1"/>
    <cellStyle name="Hyperlink 38" xfId="6219" hidden="1"/>
    <cellStyle name="Hyperlink 38" xfId="6445" hidden="1"/>
    <cellStyle name="Hyperlink 38" xfId="6824" hidden="1"/>
    <cellStyle name="Hyperlink 38" xfId="7047" hidden="1"/>
    <cellStyle name="Hyperlink 38" xfId="3820" hidden="1"/>
    <cellStyle name="Hyperlink 38" xfId="7276" hidden="1"/>
    <cellStyle name="Hyperlink 38" xfId="7605" hidden="1"/>
    <cellStyle name="Hyperlink 38" xfId="7831" hidden="1"/>
    <cellStyle name="Hyperlink 38" xfId="7995" hidden="1"/>
    <cellStyle name="Hyperlink 38" xfId="8592" hidden="1"/>
    <cellStyle name="Hyperlink 38" xfId="8823" hidden="1"/>
    <cellStyle name="Hyperlink 38" xfId="9026" hidden="1"/>
    <cellStyle name="Hyperlink 38" xfId="9264" hidden="1"/>
    <cellStyle name="Hyperlink 38" xfId="9503" hidden="1"/>
    <cellStyle name="Hyperlink 38" xfId="9742" hidden="1"/>
    <cellStyle name="Hyperlink 38" xfId="9972" hidden="1"/>
    <cellStyle name="Hyperlink 38" xfId="10211" hidden="1"/>
    <cellStyle name="Hyperlink 38" xfId="10431" hidden="1"/>
    <cellStyle name="Hyperlink 38" xfId="10805" hidden="1"/>
    <cellStyle name="Hyperlink 38" xfId="11026" hidden="1"/>
    <cellStyle name="Hyperlink 38" xfId="5569" hidden="1"/>
    <cellStyle name="Hyperlink 38" xfId="11465" hidden="1"/>
    <cellStyle name="Hyperlink 38" xfId="11696" hidden="1"/>
    <cellStyle name="Hyperlink 38" xfId="11899" hidden="1"/>
    <cellStyle name="Hyperlink 38" xfId="12144" hidden="1"/>
    <cellStyle name="Hyperlink 38" xfId="12388" hidden="1"/>
    <cellStyle name="Hyperlink 38" xfId="12633" hidden="1"/>
    <cellStyle name="Hyperlink 38" xfId="12871" hidden="1"/>
    <cellStyle name="Hyperlink 38" xfId="13116" hidden="1"/>
    <cellStyle name="Hyperlink 38" xfId="13340" hidden="1"/>
    <cellStyle name="Hyperlink 38" xfId="13721" hidden="1"/>
    <cellStyle name="Hyperlink 38" xfId="13946" hidden="1"/>
    <cellStyle name="Hyperlink 38" xfId="14440" hidden="1"/>
    <cellStyle name="Hyperlink 38" xfId="14655" hidden="1"/>
    <cellStyle name="Hyperlink 38" xfId="14852" hidden="1"/>
    <cellStyle name="Hyperlink 38" xfId="15070" hidden="1"/>
    <cellStyle name="Hyperlink 38" xfId="15291" hidden="1"/>
    <cellStyle name="Hyperlink 38" xfId="15510" hidden="1"/>
    <cellStyle name="Hyperlink 38" xfId="15726" hidden="1"/>
    <cellStyle name="Hyperlink 38" xfId="15945" hidden="1"/>
    <cellStyle name="Hyperlink 38" xfId="16155" hidden="1"/>
    <cellStyle name="Hyperlink 38" xfId="16509" hidden="1"/>
    <cellStyle name="Hyperlink 38" xfId="16722" hidden="1"/>
    <cellStyle name="Hyperlink 38" xfId="16928" hidden="1"/>
    <cellStyle name="Hyperlink 38" xfId="17138" hidden="1"/>
    <cellStyle name="Hyperlink 38" xfId="17332" hidden="1"/>
    <cellStyle name="Hyperlink 38" xfId="17541" hidden="1"/>
    <cellStyle name="Hyperlink 38" xfId="17751" hidden="1"/>
    <cellStyle name="Hyperlink 38" xfId="17962" hidden="1"/>
    <cellStyle name="Hyperlink 38" xfId="18171" hidden="1"/>
    <cellStyle name="Hyperlink 38" xfId="18380" hidden="1"/>
    <cellStyle name="Hyperlink 38" xfId="18588" hidden="1"/>
    <cellStyle name="Hyperlink 38" xfId="18936" hidden="1"/>
    <cellStyle name="Hyperlink 38" xfId="19144" hidden="1"/>
    <cellStyle name="Hyperlink 39" xfId="1030" hidden="1"/>
    <cellStyle name="Hyperlink 39" xfId="1265" hidden="1"/>
    <cellStyle name="Hyperlink 39" xfId="1469" hidden="1"/>
    <cellStyle name="Hyperlink 39" xfId="1715" hidden="1"/>
    <cellStyle name="Hyperlink 39" xfId="1963" hidden="1"/>
    <cellStyle name="Hyperlink 39" xfId="2210" hidden="1"/>
    <cellStyle name="Hyperlink 39" xfId="2448" hidden="1"/>
    <cellStyle name="Hyperlink 39" xfId="2695" hidden="1"/>
    <cellStyle name="Hyperlink 39" xfId="2922" hidden="1"/>
    <cellStyle name="Hyperlink 39" xfId="3303" hidden="1"/>
    <cellStyle name="Hyperlink 39" xfId="3528" hidden="1"/>
    <cellStyle name="Hyperlink 39" xfId="4572" hidden="1"/>
    <cellStyle name="Hyperlink 39" xfId="4805" hidden="1"/>
    <cellStyle name="Hyperlink 39" xfId="5009" hidden="1"/>
    <cellStyle name="Hyperlink 39" xfId="5252" hidden="1"/>
    <cellStyle name="Hyperlink 39" xfId="5497" hidden="1"/>
    <cellStyle name="Hyperlink 39" xfId="5740" hidden="1"/>
    <cellStyle name="Hyperlink 39" xfId="5976" hidden="1"/>
    <cellStyle name="Hyperlink 39" xfId="6221" hidden="1"/>
    <cellStyle name="Hyperlink 39" xfId="6447" hidden="1"/>
    <cellStyle name="Hyperlink 39" xfId="6826" hidden="1"/>
    <cellStyle name="Hyperlink 39" xfId="7049" hidden="1"/>
    <cellStyle name="Hyperlink 39" xfId="3818" hidden="1"/>
    <cellStyle name="Hyperlink 39" xfId="7278" hidden="1"/>
    <cellStyle name="Hyperlink 39" xfId="7607" hidden="1"/>
    <cellStyle name="Hyperlink 39" xfId="7833" hidden="1"/>
    <cellStyle name="Hyperlink 39" xfId="7997" hidden="1"/>
    <cellStyle name="Hyperlink 39" xfId="8594" hidden="1"/>
    <cellStyle name="Hyperlink 39" xfId="8825" hidden="1"/>
    <cellStyle name="Hyperlink 39" xfId="9028" hidden="1"/>
    <cellStyle name="Hyperlink 39" xfId="9266" hidden="1"/>
    <cellStyle name="Hyperlink 39" xfId="9505" hidden="1"/>
    <cellStyle name="Hyperlink 39" xfId="9744" hidden="1"/>
    <cellStyle name="Hyperlink 39" xfId="9974" hidden="1"/>
    <cellStyle name="Hyperlink 39" xfId="10213" hidden="1"/>
    <cellStyle name="Hyperlink 39" xfId="10433" hidden="1"/>
    <cellStyle name="Hyperlink 39" xfId="10807" hidden="1"/>
    <cellStyle name="Hyperlink 39" xfId="11028" hidden="1"/>
    <cellStyle name="Hyperlink 39" xfId="5088" hidden="1"/>
    <cellStyle name="Hyperlink 39" xfId="11467" hidden="1"/>
    <cellStyle name="Hyperlink 39" xfId="11698" hidden="1"/>
    <cellStyle name="Hyperlink 39" xfId="11901" hidden="1"/>
    <cellStyle name="Hyperlink 39" xfId="12146" hidden="1"/>
    <cellStyle name="Hyperlink 39" xfId="12390" hidden="1"/>
    <cellStyle name="Hyperlink 39" xfId="12635" hidden="1"/>
    <cellStyle name="Hyperlink 39" xfId="12873" hidden="1"/>
    <cellStyle name="Hyperlink 39" xfId="13118" hidden="1"/>
    <cellStyle name="Hyperlink 39" xfId="13342" hidden="1"/>
    <cellStyle name="Hyperlink 39" xfId="13723" hidden="1"/>
    <cellStyle name="Hyperlink 39" xfId="13948" hidden="1"/>
    <cellStyle name="Hyperlink 39" xfId="14442" hidden="1"/>
    <cellStyle name="Hyperlink 39" xfId="14657" hidden="1"/>
    <cellStyle name="Hyperlink 39" xfId="14854" hidden="1"/>
    <cellStyle name="Hyperlink 39" xfId="15072" hidden="1"/>
    <cellStyle name="Hyperlink 39" xfId="15293" hidden="1"/>
    <cellStyle name="Hyperlink 39" xfId="15512" hidden="1"/>
    <cellStyle name="Hyperlink 39" xfId="15728" hidden="1"/>
    <cellStyle name="Hyperlink 39" xfId="15947" hidden="1"/>
    <cellStyle name="Hyperlink 39" xfId="16157" hidden="1"/>
    <cellStyle name="Hyperlink 39" xfId="16511" hidden="1"/>
    <cellStyle name="Hyperlink 39" xfId="16724" hidden="1"/>
    <cellStyle name="Hyperlink 39" xfId="16930" hidden="1"/>
    <cellStyle name="Hyperlink 39" xfId="17140" hidden="1"/>
    <cellStyle name="Hyperlink 39" xfId="17334" hidden="1"/>
    <cellStyle name="Hyperlink 39" xfId="17543" hidden="1"/>
    <cellStyle name="Hyperlink 39" xfId="17753" hidden="1"/>
    <cellStyle name="Hyperlink 39" xfId="17964" hidden="1"/>
    <cellStyle name="Hyperlink 39" xfId="18173" hidden="1"/>
    <cellStyle name="Hyperlink 39" xfId="18382" hidden="1"/>
    <cellStyle name="Hyperlink 39" xfId="18590" hidden="1"/>
    <cellStyle name="Hyperlink 39" xfId="18938" hidden="1"/>
    <cellStyle name="Hyperlink 39" xfId="19146" hidden="1"/>
    <cellStyle name="Hyperlink 4" xfId="587" hidden="1"/>
    <cellStyle name="Hyperlink 4" xfId="1194" hidden="1"/>
    <cellStyle name="Hyperlink 4" xfId="930" hidden="1"/>
    <cellStyle name="Hyperlink 4" xfId="1636" hidden="1"/>
    <cellStyle name="Hyperlink 4" xfId="1884" hidden="1"/>
    <cellStyle name="Hyperlink 4" xfId="2131" hidden="1"/>
    <cellStyle name="Hyperlink 4" xfId="2369" hidden="1"/>
    <cellStyle name="Hyperlink 4" xfId="2616" hidden="1"/>
    <cellStyle name="Hyperlink 4" xfId="2852" hidden="1"/>
    <cellStyle name="Hyperlink 4" xfId="3224" hidden="1"/>
    <cellStyle name="Hyperlink 4" xfId="3449" hidden="1"/>
    <cellStyle name="Hyperlink 4" xfId="4133" hidden="1"/>
    <cellStyle name="Hyperlink 4" xfId="4734" hidden="1"/>
    <cellStyle name="Hyperlink 4" xfId="4472" hidden="1"/>
    <cellStyle name="Hyperlink 4" xfId="5174" hidden="1"/>
    <cellStyle name="Hyperlink 4" xfId="5418" hidden="1"/>
    <cellStyle name="Hyperlink 4" xfId="5661" hidden="1"/>
    <cellStyle name="Hyperlink 4" xfId="5897" hidden="1"/>
    <cellStyle name="Hyperlink 4" xfId="6142" hidden="1"/>
    <cellStyle name="Hyperlink 4" xfId="6377" hidden="1"/>
    <cellStyle name="Hyperlink 4" xfId="6748" hidden="1"/>
    <cellStyle name="Hyperlink 4" xfId="6971" hidden="1"/>
    <cellStyle name="Hyperlink 4" xfId="3887" hidden="1"/>
    <cellStyle name="Hyperlink 4" xfId="7204" hidden="1"/>
    <cellStyle name="Hyperlink 4" xfId="7528" hidden="1"/>
    <cellStyle name="Hyperlink 4" xfId="7754" hidden="1"/>
    <cellStyle name="Hyperlink 4" xfId="5189" hidden="1"/>
    <cellStyle name="Hyperlink 4" xfId="8196" hidden="1"/>
    <cellStyle name="Hyperlink 4" xfId="8754" hidden="1"/>
    <cellStyle name="Hyperlink 4" xfId="8508" hidden="1"/>
    <cellStyle name="Hyperlink 4" xfId="9188" hidden="1"/>
    <cellStyle name="Hyperlink 4" xfId="9428" hidden="1"/>
    <cellStyle name="Hyperlink 4" xfId="9666" hidden="1"/>
    <cellStyle name="Hyperlink 4" xfId="9896" hidden="1"/>
    <cellStyle name="Hyperlink 4" xfId="10136" hidden="1"/>
    <cellStyle name="Hyperlink 4" xfId="10363" hidden="1"/>
    <cellStyle name="Hyperlink 4" xfId="10729" hidden="1"/>
    <cellStyle name="Hyperlink 4" xfId="10950" hidden="1"/>
    <cellStyle name="Hyperlink 4" xfId="5806" hidden="1"/>
    <cellStyle name="Hyperlink 4" xfId="7903" hidden="1"/>
    <cellStyle name="Hyperlink 4" xfId="11628" hidden="1"/>
    <cellStyle name="Hyperlink 4" xfId="11381" hidden="1"/>
    <cellStyle name="Hyperlink 4" xfId="12067" hidden="1"/>
    <cellStyle name="Hyperlink 4" xfId="12311" hidden="1"/>
    <cellStyle name="Hyperlink 4" xfId="12556" hidden="1"/>
    <cellStyle name="Hyperlink 4" xfId="12794" hidden="1"/>
    <cellStyle name="Hyperlink 4" xfId="13039" hidden="1"/>
    <cellStyle name="Hyperlink 4" xfId="13272" hidden="1"/>
    <cellStyle name="Hyperlink 4" xfId="13644" hidden="1"/>
    <cellStyle name="Hyperlink 4" xfId="13869" hidden="1"/>
    <cellStyle name="Hyperlink 4" xfId="10359" hidden="1"/>
    <cellStyle name="Hyperlink 4" xfId="14587" hidden="1"/>
    <cellStyle name="Hyperlink 4" xfId="14362" hidden="1"/>
    <cellStyle name="Hyperlink 4" xfId="15000" hidden="1"/>
    <cellStyle name="Hyperlink 4" xfId="15220" hidden="1"/>
    <cellStyle name="Hyperlink 4" xfId="15440" hidden="1"/>
    <cellStyle name="Hyperlink 4" xfId="15656" hidden="1"/>
    <cellStyle name="Hyperlink 4" xfId="15874" hidden="1"/>
    <cellStyle name="Hyperlink 4" xfId="16087" hidden="1"/>
    <cellStyle name="Hyperlink 4" xfId="16438" hidden="1"/>
    <cellStyle name="Hyperlink 4" xfId="16652" hidden="1"/>
    <cellStyle name="Hyperlink 4" xfId="14510" hidden="1"/>
    <cellStyle name="Hyperlink 4" xfId="17070" hidden="1"/>
    <cellStyle name="Hyperlink 4" xfId="12297" hidden="1"/>
    <cellStyle name="Hyperlink 4" xfId="17473" hidden="1"/>
    <cellStyle name="Hyperlink 4" xfId="17683" hidden="1"/>
    <cellStyle name="Hyperlink 4" xfId="17894" hidden="1"/>
    <cellStyle name="Hyperlink 4" xfId="18103" hidden="1"/>
    <cellStyle name="Hyperlink 4" xfId="18312" hidden="1"/>
    <cellStyle name="Hyperlink 4" xfId="18520" hidden="1"/>
    <cellStyle name="Hyperlink 4" xfId="18867" hidden="1"/>
    <cellStyle name="Hyperlink 4" xfId="19076" hidden="1"/>
    <cellStyle name="Hyperlink 40" xfId="1032" hidden="1"/>
    <cellStyle name="Hyperlink 40" xfId="1267" hidden="1"/>
    <cellStyle name="Hyperlink 40" xfId="1471" hidden="1"/>
    <cellStyle name="Hyperlink 40" xfId="1717" hidden="1"/>
    <cellStyle name="Hyperlink 40" xfId="1965" hidden="1"/>
    <cellStyle name="Hyperlink 40" xfId="2212" hidden="1"/>
    <cellStyle name="Hyperlink 40" xfId="2450" hidden="1"/>
    <cellStyle name="Hyperlink 40" xfId="2697" hidden="1"/>
    <cellStyle name="Hyperlink 40" xfId="2924" hidden="1"/>
    <cellStyle name="Hyperlink 40" xfId="3305" hidden="1"/>
    <cellStyle name="Hyperlink 40" xfId="3530" hidden="1"/>
    <cellStyle name="Hyperlink 40" xfId="4574" hidden="1"/>
    <cellStyle name="Hyperlink 40" xfId="4807" hidden="1"/>
    <cellStyle name="Hyperlink 40" xfId="5011" hidden="1"/>
    <cellStyle name="Hyperlink 40" xfId="5254" hidden="1"/>
    <cellStyle name="Hyperlink 40" xfId="5499" hidden="1"/>
    <cellStyle name="Hyperlink 40" xfId="5742" hidden="1"/>
    <cellStyle name="Hyperlink 40" xfId="5978" hidden="1"/>
    <cellStyle name="Hyperlink 40" xfId="6223" hidden="1"/>
    <cellStyle name="Hyperlink 40" xfId="6449" hidden="1"/>
    <cellStyle name="Hyperlink 40" xfId="6828" hidden="1"/>
    <cellStyle name="Hyperlink 40" xfId="7051" hidden="1"/>
    <cellStyle name="Hyperlink 40" xfId="3817" hidden="1"/>
    <cellStyle name="Hyperlink 40" xfId="7280" hidden="1"/>
    <cellStyle name="Hyperlink 40" xfId="7609" hidden="1"/>
    <cellStyle name="Hyperlink 40" xfId="7835" hidden="1"/>
    <cellStyle name="Hyperlink 40" xfId="7999" hidden="1"/>
    <cellStyle name="Hyperlink 40" xfId="8596" hidden="1"/>
    <cellStyle name="Hyperlink 40" xfId="8827" hidden="1"/>
    <cellStyle name="Hyperlink 40" xfId="9030" hidden="1"/>
    <cellStyle name="Hyperlink 40" xfId="9268" hidden="1"/>
    <cellStyle name="Hyperlink 40" xfId="9507" hidden="1"/>
    <cellStyle name="Hyperlink 40" xfId="9746" hidden="1"/>
    <cellStyle name="Hyperlink 40" xfId="9976" hidden="1"/>
    <cellStyle name="Hyperlink 40" xfId="10215" hidden="1"/>
    <cellStyle name="Hyperlink 40" xfId="10435" hidden="1"/>
    <cellStyle name="Hyperlink 40" xfId="10809" hidden="1"/>
    <cellStyle name="Hyperlink 40" xfId="11030" hidden="1"/>
    <cellStyle name="Hyperlink 40" xfId="4066" hidden="1"/>
    <cellStyle name="Hyperlink 40" xfId="11469" hidden="1"/>
    <cellStyle name="Hyperlink 40" xfId="11700" hidden="1"/>
    <cellStyle name="Hyperlink 40" xfId="11903" hidden="1"/>
    <cellStyle name="Hyperlink 40" xfId="12148" hidden="1"/>
    <cellStyle name="Hyperlink 40" xfId="12392" hidden="1"/>
    <cellStyle name="Hyperlink 40" xfId="12637" hidden="1"/>
    <cellStyle name="Hyperlink 40" xfId="12875" hidden="1"/>
    <cellStyle name="Hyperlink 40" xfId="13120" hidden="1"/>
    <cellStyle name="Hyperlink 40" xfId="13344" hidden="1"/>
    <cellStyle name="Hyperlink 40" xfId="13725" hidden="1"/>
    <cellStyle name="Hyperlink 40" xfId="13950" hidden="1"/>
    <cellStyle name="Hyperlink 40" xfId="14444" hidden="1"/>
    <cellStyle name="Hyperlink 40" xfId="14659" hidden="1"/>
    <cellStyle name="Hyperlink 40" xfId="14856" hidden="1"/>
    <cellStyle name="Hyperlink 40" xfId="15074" hidden="1"/>
    <cellStyle name="Hyperlink 40" xfId="15295" hidden="1"/>
    <cellStyle name="Hyperlink 40" xfId="15514" hidden="1"/>
    <cellStyle name="Hyperlink 40" xfId="15730" hidden="1"/>
    <cellStyle name="Hyperlink 40" xfId="15949" hidden="1"/>
    <cellStyle name="Hyperlink 40" xfId="16159" hidden="1"/>
    <cellStyle name="Hyperlink 40" xfId="16513" hidden="1"/>
    <cellStyle name="Hyperlink 40" xfId="16726" hidden="1"/>
    <cellStyle name="Hyperlink 40" xfId="16932" hidden="1"/>
    <cellStyle name="Hyperlink 40" xfId="17142" hidden="1"/>
    <cellStyle name="Hyperlink 40" xfId="17336" hidden="1"/>
    <cellStyle name="Hyperlink 40" xfId="17545" hidden="1"/>
    <cellStyle name="Hyperlink 40" xfId="17755" hidden="1"/>
    <cellStyle name="Hyperlink 40" xfId="17966" hidden="1"/>
    <cellStyle name="Hyperlink 40" xfId="18175" hidden="1"/>
    <cellStyle name="Hyperlink 40" xfId="18384" hidden="1"/>
    <cellStyle name="Hyperlink 40" xfId="18592" hidden="1"/>
    <cellStyle name="Hyperlink 40" xfId="18940" hidden="1"/>
    <cellStyle name="Hyperlink 40" xfId="19148" hidden="1"/>
    <cellStyle name="Hyperlink 41" xfId="1034" hidden="1"/>
    <cellStyle name="Hyperlink 41" xfId="1269" hidden="1"/>
    <cellStyle name="Hyperlink 41" xfId="1473" hidden="1"/>
    <cellStyle name="Hyperlink 41" xfId="1719" hidden="1"/>
    <cellStyle name="Hyperlink 41" xfId="1967" hidden="1"/>
    <cellStyle name="Hyperlink 41" xfId="2214" hidden="1"/>
    <cellStyle name="Hyperlink 41" xfId="2452" hidden="1"/>
    <cellStyle name="Hyperlink 41" xfId="2699" hidden="1"/>
    <cellStyle name="Hyperlink 41" xfId="2926" hidden="1"/>
    <cellStyle name="Hyperlink 41" xfId="3307" hidden="1"/>
    <cellStyle name="Hyperlink 41" xfId="3532" hidden="1"/>
    <cellStyle name="Hyperlink 41" xfId="4576" hidden="1"/>
    <cellStyle name="Hyperlink 41" xfId="4809" hidden="1"/>
    <cellStyle name="Hyperlink 41" xfId="5013" hidden="1"/>
    <cellStyle name="Hyperlink 41" xfId="5256" hidden="1"/>
    <cellStyle name="Hyperlink 41" xfId="5501" hidden="1"/>
    <cellStyle name="Hyperlink 41" xfId="5744" hidden="1"/>
    <cellStyle name="Hyperlink 41" xfId="5980" hidden="1"/>
    <cellStyle name="Hyperlink 41" xfId="6225" hidden="1"/>
    <cellStyle name="Hyperlink 41" xfId="6451" hidden="1"/>
    <cellStyle name="Hyperlink 41" xfId="6830" hidden="1"/>
    <cellStyle name="Hyperlink 41" xfId="7053" hidden="1"/>
    <cellStyle name="Hyperlink 41" xfId="3815" hidden="1"/>
    <cellStyle name="Hyperlink 41" xfId="7282" hidden="1"/>
    <cellStyle name="Hyperlink 41" xfId="7611" hidden="1"/>
    <cellStyle name="Hyperlink 41" xfId="7837" hidden="1"/>
    <cellStyle name="Hyperlink 41" xfId="8001" hidden="1"/>
    <cellStyle name="Hyperlink 41" xfId="8598" hidden="1"/>
    <cellStyle name="Hyperlink 41" xfId="8829" hidden="1"/>
    <cellStyle name="Hyperlink 41" xfId="9032" hidden="1"/>
    <cellStyle name="Hyperlink 41" xfId="9270" hidden="1"/>
    <cellStyle name="Hyperlink 41" xfId="9509" hidden="1"/>
    <cellStyle name="Hyperlink 41" xfId="9748" hidden="1"/>
    <cellStyle name="Hyperlink 41" xfId="9978" hidden="1"/>
    <cellStyle name="Hyperlink 41" xfId="10217" hidden="1"/>
    <cellStyle name="Hyperlink 41" xfId="10437" hidden="1"/>
    <cellStyle name="Hyperlink 41" xfId="10811" hidden="1"/>
    <cellStyle name="Hyperlink 41" xfId="11032" hidden="1"/>
    <cellStyle name="Hyperlink 41" xfId="4647" hidden="1"/>
    <cellStyle name="Hyperlink 41" xfId="11471" hidden="1"/>
    <cellStyle name="Hyperlink 41" xfId="11702" hidden="1"/>
    <cellStyle name="Hyperlink 41" xfId="11905" hidden="1"/>
    <cellStyle name="Hyperlink 41" xfId="12150" hidden="1"/>
    <cellStyle name="Hyperlink 41" xfId="12394" hidden="1"/>
    <cellStyle name="Hyperlink 41" xfId="12639" hidden="1"/>
    <cellStyle name="Hyperlink 41" xfId="12877" hidden="1"/>
    <cellStyle name="Hyperlink 41" xfId="13122" hidden="1"/>
    <cellStyle name="Hyperlink 41" xfId="13346" hidden="1"/>
    <cellStyle name="Hyperlink 41" xfId="13727" hidden="1"/>
    <cellStyle name="Hyperlink 41" xfId="13952" hidden="1"/>
    <cellStyle name="Hyperlink 41" xfId="14446" hidden="1"/>
    <cellStyle name="Hyperlink 41" xfId="14661" hidden="1"/>
    <cellStyle name="Hyperlink 41" xfId="14858" hidden="1"/>
    <cellStyle name="Hyperlink 41" xfId="15076" hidden="1"/>
    <cellStyle name="Hyperlink 41" xfId="15297" hidden="1"/>
    <cellStyle name="Hyperlink 41" xfId="15516" hidden="1"/>
    <cellStyle name="Hyperlink 41" xfId="15732" hidden="1"/>
    <cellStyle name="Hyperlink 41" xfId="15951" hidden="1"/>
    <cellStyle name="Hyperlink 41" xfId="16161" hidden="1"/>
    <cellStyle name="Hyperlink 41" xfId="16515" hidden="1"/>
    <cellStyle name="Hyperlink 41" xfId="16728" hidden="1"/>
    <cellStyle name="Hyperlink 41" xfId="16934" hidden="1"/>
    <cellStyle name="Hyperlink 41" xfId="17144" hidden="1"/>
    <cellStyle name="Hyperlink 41" xfId="17338" hidden="1"/>
    <cellStyle name="Hyperlink 41" xfId="17547" hidden="1"/>
    <cellStyle name="Hyperlink 41" xfId="17757" hidden="1"/>
    <cellStyle name="Hyperlink 41" xfId="17968" hidden="1"/>
    <cellStyle name="Hyperlink 41" xfId="18177" hidden="1"/>
    <cellStyle name="Hyperlink 41" xfId="18386" hidden="1"/>
    <cellStyle name="Hyperlink 41" xfId="18594" hidden="1"/>
    <cellStyle name="Hyperlink 41" xfId="18942" hidden="1"/>
    <cellStyle name="Hyperlink 41" xfId="19150" hidden="1"/>
    <cellStyle name="Hyperlink 42" xfId="1036" hidden="1"/>
    <cellStyle name="Hyperlink 42" xfId="1271" hidden="1"/>
    <cellStyle name="Hyperlink 42" xfId="1475" hidden="1"/>
    <cellStyle name="Hyperlink 42" xfId="1721" hidden="1"/>
    <cellStyle name="Hyperlink 42" xfId="1969" hidden="1"/>
    <cellStyle name="Hyperlink 42" xfId="2216" hidden="1"/>
    <cellStyle name="Hyperlink 42" xfId="2454" hidden="1"/>
    <cellStyle name="Hyperlink 42" xfId="2701" hidden="1"/>
    <cellStyle name="Hyperlink 42" xfId="2928" hidden="1"/>
    <cellStyle name="Hyperlink 42" xfId="3309" hidden="1"/>
    <cellStyle name="Hyperlink 42" xfId="3534" hidden="1"/>
    <cellStyle name="Hyperlink 42" xfId="4578" hidden="1"/>
    <cellStyle name="Hyperlink 42" xfId="4811" hidden="1"/>
    <cellStyle name="Hyperlink 42" xfId="5015" hidden="1"/>
    <cellStyle name="Hyperlink 42" xfId="5258" hidden="1"/>
    <cellStyle name="Hyperlink 42" xfId="5503" hidden="1"/>
    <cellStyle name="Hyperlink 42" xfId="5746" hidden="1"/>
    <cellStyle name="Hyperlink 42" xfId="5982" hidden="1"/>
    <cellStyle name="Hyperlink 42" xfId="6227" hidden="1"/>
    <cellStyle name="Hyperlink 42" xfId="6453" hidden="1"/>
    <cellStyle name="Hyperlink 42" xfId="6832" hidden="1"/>
    <cellStyle name="Hyperlink 42" xfId="7055" hidden="1"/>
    <cellStyle name="Hyperlink 42" xfId="3813" hidden="1"/>
    <cellStyle name="Hyperlink 42" xfId="7284" hidden="1"/>
    <cellStyle name="Hyperlink 42" xfId="7613" hidden="1"/>
    <cellStyle name="Hyperlink 42" xfId="7839" hidden="1"/>
    <cellStyle name="Hyperlink 42" xfId="8003" hidden="1"/>
    <cellStyle name="Hyperlink 42" xfId="8600" hidden="1"/>
    <cellStyle name="Hyperlink 42" xfId="8831" hidden="1"/>
    <cellStyle name="Hyperlink 42" xfId="9034" hidden="1"/>
    <cellStyle name="Hyperlink 42" xfId="9272" hidden="1"/>
    <cellStyle name="Hyperlink 42" xfId="9511" hidden="1"/>
    <cellStyle name="Hyperlink 42" xfId="9750" hidden="1"/>
    <cellStyle name="Hyperlink 42" xfId="9980" hidden="1"/>
    <cellStyle name="Hyperlink 42" xfId="10219" hidden="1"/>
    <cellStyle name="Hyperlink 42" xfId="10439" hidden="1"/>
    <cellStyle name="Hyperlink 42" xfId="10813" hidden="1"/>
    <cellStyle name="Hyperlink 42" xfId="11034" hidden="1"/>
    <cellStyle name="Hyperlink 42" xfId="6892" hidden="1"/>
    <cellStyle name="Hyperlink 42" xfId="11473" hidden="1"/>
    <cellStyle name="Hyperlink 42" xfId="11704" hidden="1"/>
    <cellStyle name="Hyperlink 42" xfId="11907" hidden="1"/>
    <cellStyle name="Hyperlink 42" xfId="12152" hidden="1"/>
    <cellStyle name="Hyperlink 42" xfId="12396" hidden="1"/>
    <cellStyle name="Hyperlink 42" xfId="12641" hidden="1"/>
    <cellStyle name="Hyperlink 42" xfId="12879" hidden="1"/>
    <cellStyle name="Hyperlink 42" xfId="13124" hidden="1"/>
    <cellStyle name="Hyperlink 42" xfId="13348" hidden="1"/>
    <cellStyle name="Hyperlink 42" xfId="13729" hidden="1"/>
    <cellStyle name="Hyperlink 42" xfId="13954" hidden="1"/>
    <cellStyle name="Hyperlink 42" xfId="14448" hidden="1"/>
    <cellStyle name="Hyperlink 42" xfId="14663" hidden="1"/>
    <cellStyle name="Hyperlink 42" xfId="14860" hidden="1"/>
    <cellStyle name="Hyperlink 42" xfId="15078" hidden="1"/>
    <cellStyle name="Hyperlink 42" xfId="15299" hidden="1"/>
    <cellStyle name="Hyperlink 42" xfId="15518" hidden="1"/>
    <cellStyle name="Hyperlink 42" xfId="15734" hidden="1"/>
    <cellStyle name="Hyperlink 42" xfId="15953" hidden="1"/>
    <cellStyle name="Hyperlink 42" xfId="16163" hidden="1"/>
    <cellStyle name="Hyperlink 42" xfId="16517" hidden="1"/>
    <cellStyle name="Hyperlink 42" xfId="16730" hidden="1"/>
    <cellStyle name="Hyperlink 42" xfId="16936" hidden="1"/>
    <cellStyle name="Hyperlink 42" xfId="17146" hidden="1"/>
    <cellStyle name="Hyperlink 42" xfId="17340" hidden="1"/>
    <cellStyle name="Hyperlink 42" xfId="17549" hidden="1"/>
    <cellStyle name="Hyperlink 42" xfId="17759" hidden="1"/>
    <cellStyle name="Hyperlink 42" xfId="17970" hidden="1"/>
    <cellStyle name="Hyperlink 42" xfId="18179" hidden="1"/>
    <cellStyle name="Hyperlink 42" xfId="18388" hidden="1"/>
    <cellStyle name="Hyperlink 42" xfId="18596" hidden="1"/>
    <cellStyle name="Hyperlink 42" xfId="18944" hidden="1"/>
    <cellStyle name="Hyperlink 42" xfId="19152" hidden="1"/>
    <cellStyle name="Hyperlink 43" xfId="1038" hidden="1"/>
    <cellStyle name="Hyperlink 43" xfId="1273" hidden="1"/>
    <cellStyle name="Hyperlink 43" xfId="1477" hidden="1"/>
    <cellStyle name="Hyperlink 43" xfId="1723" hidden="1"/>
    <cellStyle name="Hyperlink 43" xfId="1971" hidden="1"/>
    <cellStyle name="Hyperlink 43" xfId="2218" hidden="1"/>
    <cellStyle name="Hyperlink 43" xfId="2456" hidden="1"/>
    <cellStyle name="Hyperlink 43" xfId="2703" hidden="1"/>
    <cellStyle name="Hyperlink 43" xfId="2930" hidden="1"/>
    <cellStyle name="Hyperlink 43" xfId="3311" hidden="1"/>
    <cellStyle name="Hyperlink 43" xfId="3536" hidden="1"/>
    <cellStyle name="Hyperlink 43" xfId="4580" hidden="1"/>
    <cellStyle name="Hyperlink 43" xfId="4813" hidden="1"/>
    <cellStyle name="Hyperlink 43" xfId="5017" hidden="1"/>
    <cellStyle name="Hyperlink 43" xfId="5260" hidden="1"/>
    <cellStyle name="Hyperlink 43" xfId="5505" hidden="1"/>
    <cellStyle name="Hyperlink 43" xfId="5748" hidden="1"/>
    <cellStyle name="Hyperlink 43" xfId="5984" hidden="1"/>
    <cellStyle name="Hyperlink 43" xfId="6229" hidden="1"/>
    <cellStyle name="Hyperlink 43" xfId="6455" hidden="1"/>
    <cellStyle name="Hyperlink 43" xfId="6834" hidden="1"/>
    <cellStyle name="Hyperlink 43" xfId="7057" hidden="1"/>
    <cellStyle name="Hyperlink 43" xfId="3811" hidden="1"/>
    <cellStyle name="Hyperlink 43" xfId="7286" hidden="1"/>
    <cellStyle name="Hyperlink 43" xfId="7615" hidden="1"/>
    <cellStyle name="Hyperlink 43" xfId="7841" hidden="1"/>
    <cellStyle name="Hyperlink 43" xfId="8005" hidden="1"/>
    <cellStyle name="Hyperlink 43" xfId="8602" hidden="1"/>
    <cellStyle name="Hyperlink 43" xfId="8833" hidden="1"/>
    <cellStyle name="Hyperlink 43" xfId="9036" hidden="1"/>
    <cellStyle name="Hyperlink 43" xfId="9274" hidden="1"/>
    <cellStyle name="Hyperlink 43" xfId="9513" hidden="1"/>
    <cellStyle name="Hyperlink 43" xfId="9752" hidden="1"/>
    <cellStyle name="Hyperlink 43" xfId="9982" hidden="1"/>
    <cellStyle name="Hyperlink 43" xfId="10221" hidden="1"/>
    <cellStyle name="Hyperlink 43" xfId="10441" hidden="1"/>
    <cellStyle name="Hyperlink 43" xfId="10815" hidden="1"/>
    <cellStyle name="Hyperlink 43" xfId="11036" hidden="1"/>
    <cellStyle name="Hyperlink 43" xfId="5322" hidden="1"/>
    <cellStyle name="Hyperlink 43" xfId="11475" hidden="1"/>
    <cellStyle name="Hyperlink 43" xfId="11706" hidden="1"/>
    <cellStyle name="Hyperlink 43" xfId="11909" hidden="1"/>
    <cellStyle name="Hyperlink 43" xfId="12154" hidden="1"/>
    <cellStyle name="Hyperlink 43" xfId="12398" hidden="1"/>
    <cellStyle name="Hyperlink 43" xfId="12643" hidden="1"/>
    <cellStyle name="Hyperlink 43" xfId="12881" hidden="1"/>
    <cellStyle name="Hyperlink 43" xfId="13126" hidden="1"/>
    <cellStyle name="Hyperlink 43" xfId="13350" hidden="1"/>
    <cellStyle name="Hyperlink 43" xfId="13731" hidden="1"/>
    <cellStyle name="Hyperlink 43" xfId="13956" hidden="1"/>
    <cellStyle name="Hyperlink 43" xfId="14450" hidden="1"/>
    <cellStyle name="Hyperlink 43" xfId="14665" hidden="1"/>
    <cellStyle name="Hyperlink 43" xfId="14862" hidden="1"/>
    <cellStyle name="Hyperlink 43" xfId="15080" hidden="1"/>
    <cellStyle name="Hyperlink 43" xfId="15301" hidden="1"/>
    <cellStyle name="Hyperlink 43" xfId="15520" hidden="1"/>
    <cellStyle name="Hyperlink 43" xfId="15736" hidden="1"/>
    <cellStyle name="Hyperlink 43" xfId="15955" hidden="1"/>
    <cellStyle name="Hyperlink 43" xfId="16165" hidden="1"/>
    <cellStyle name="Hyperlink 43" xfId="16519" hidden="1"/>
    <cellStyle name="Hyperlink 43" xfId="16732" hidden="1"/>
    <cellStyle name="Hyperlink 43" xfId="16938" hidden="1"/>
    <cellStyle name="Hyperlink 43" xfId="17148" hidden="1"/>
    <cellStyle name="Hyperlink 43" xfId="17342" hidden="1"/>
    <cellStyle name="Hyperlink 43" xfId="17551" hidden="1"/>
    <cellStyle name="Hyperlink 43" xfId="17761" hidden="1"/>
    <cellStyle name="Hyperlink 43" xfId="17972" hidden="1"/>
    <cellStyle name="Hyperlink 43" xfId="18181" hidden="1"/>
    <cellStyle name="Hyperlink 43" xfId="18390" hidden="1"/>
    <cellStyle name="Hyperlink 43" xfId="18598" hidden="1"/>
    <cellStyle name="Hyperlink 43" xfId="18946" hidden="1"/>
    <cellStyle name="Hyperlink 43" xfId="19154" hidden="1"/>
    <cellStyle name="Hyperlink 44" xfId="1040" hidden="1"/>
    <cellStyle name="Hyperlink 44" xfId="1275" hidden="1"/>
    <cellStyle name="Hyperlink 44" xfId="1479" hidden="1"/>
    <cellStyle name="Hyperlink 44" xfId="1725" hidden="1"/>
    <cellStyle name="Hyperlink 44" xfId="1973" hidden="1"/>
    <cellStyle name="Hyperlink 44" xfId="2220" hidden="1"/>
    <cellStyle name="Hyperlink 44" xfId="2458" hidden="1"/>
    <cellStyle name="Hyperlink 44" xfId="2705" hidden="1"/>
    <cellStyle name="Hyperlink 44" xfId="2932" hidden="1"/>
    <cellStyle name="Hyperlink 44" xfId="3313" hidden="1"/>
    <cellStyle name="Hyperlink 44" xfId="3538" hidden="1"/>
    <cellStyle name="Hyperlink 44" xfId="4582" hidden="1"/>
    <cellStyle name="Hyperlink 44" xfId="4815" hidden="1"/>
    <cellStyle name="Hyperlink 44" xfId="5019" hidden="1"/>
    <cellStyle name="Hyperlink 44" xfId="5262" hidden="1"/>
    <cellStyle name="Hyperlink 44" xfId="5507" hidden="1"/>
    <cellStyle name="Hyperlink 44" xfId="5750" hidden="1"/>
    <cellStyle name="Hyperlink 44" xfId="5986" hidden="1"/>
    <cellStyle name="Hyperlink 44" xfId="6231" hidden="1"/>
    <cellStyle name="Hyperlink 44" xfId="6457" hidden="1"/>
    <cellStyle name="Hyperlink 44" xfId="6836" hidden="1"/>
    <cellStyle name="Hyperlink 44" xfId="7059" hidden="1"/>
    <cellStyle name="Hyperlink 44" xfId="3809" hidden="1"/>
    <cellStyle name="Hyperlink 44" xfId="7288" hidden="1"/>
    <cellStyle name="Hyperlink 44" xfId="7617" hidden="1"/>
    <cellStyle name="Hyperlink 44" xfId="7843" hidden="1"/>
    <cellStyle name="Hyperlink 44" xfId="8007" hidden="1"/>
    <cellStyle name="Hyperlink 44" xfId="8604" hidden="1"/>
    <cellStyle name="Hyperlink 44" xfId="8835" hidden="1"/>
    <cellStyle name="Hyperlink 44" xfId="9038" hidden="1"/>
    <cellStyle name="Hyperlink 44" xfId="9276" hidden="1"/>
    <cellStyle name="Hyperlink 44" xfId="9515" hidden="1"/>
    <cellStyle name="Hyperlink 44" xfId="9754" hidden="1"/>
    <cellStyle name="Hyperlink 44" xfId="9984" hidden="1"/>
    <cellStyle name="Hyperlink 44" xfId="10223" hidden="1"/>
    <cellStyle name="Hyperlink 44" xfId="10443" hidden="1"/>
    <cellStyle name="Hyperlink 44" xfId="10817" hidden="1"/>
    <cellStyle name="Hyperlink 44" xfId="11038" hidden="1"/>
    <cellStyle name="Hyperlink 44" xfId="3910" hidden="1"/>
    <cellStyle name="Hyperlink 44" xfId="11477" hidden="1"/>
    <cellStyle name="Hyperlink 44" xfId="11708" hidden="1"/>
    <cellStyle name="Hyperlink 44" xfId="11911" hidden="1"/>
    <cellStyle name="Hyperlink 44" xfId="12156" hidden="1"/>
    <cellStyle name="Hyperlink 44" xfId="12400" hidden="1"/>
    <cellStyle name="Hyperlink 44" xfId="12645" hidden="1"/>
    <cellStyle name="Hyperlink 44" xfId="12883" hidden="1"/>
    <cellStyle name="Hyperlink 44" xfId="13128" hidden="1"/>
    <cellStyle name="Hyperlink 44" xfId="13352" hidden="1"/>
    <cellStyle name="Hyperlink 44" xfId="13733" hidden="1"/>
    <cellStyle name="Hyperlink 44" xfId="13958" hidden="1"/>
    <cellStyle name="Hyperlink 44" xfId="14452" hidden="1"/>
    <cellStyle name="Hyperlink 44" xfId="14667" hidden="1"/>
    <cellStyle name="Hyperlink 44" xfId="14864" hidden="1"/>
    <cellStyle name="Hyperlink 44" xfId="15082" hidden="1"/>
    <cellStyle name="Hyperlink 44" xfId="15303" hidden="1"/>
    <cellStyle name="Hyperlink 44" xfId="15522" hidden="1"/>
    <cellStyle name="Hyperlink 44" xfId="15738" hidden="1"/>
    <cellStyle name="Hyperlink 44" xfId="15957" hidden="1"/>
    <cellStyle name="Hyperlink 44" xfId="16167" hidden="1"/>
    <cellStyle name="Hyperlink 44" xfId="16521" hidden="1"/>
    <cellStyle name="Hyperlink 44" xfId="16734" hidden="1"/>
    <cellStyle name="Hyperlink 44" xfId="16940" hidden="1"/>
    <cellStyle name="Hyperlink 44" xfId="17150" hidden="1"/>
    <cellStyle name="Hyperlink 44" xfId="17344" hidden="1"/>
    <cellStyle name="Hyperlink 44" xfId="17553" hidden="1"/>
    <cellStyle name="Hyperlink 44" xfId="17763" hidden="1"/>
    <cellStyle name="Hyperlink 44" xfId="17974" hidden="1"/>
    <cellStyle name="Hyperlink 44" xfId="18183" hidden="1"/>
    <cellStyle name="Hyperlink 44" xfId="18392" hidden="1"/>
    <cellStyle name="Hyperlink 44" xfId="18600" hidden="1"/>
    <cellStyle name="Hyperlink 44" xfId="18948" hidden="1"/>
    <cellStyle name="Hyperlink 44" xfId="19156" hidden="1"/>
    <cellStyle name="Hyperlink 45" xfId="1042" hidden="1"/>
    <cellStyle name="Hyperlink 45" xfId="1277" hidden="1"/>
    <cellStyle name="Hyperlink 45" xfId="1481" hidden="1"/>
    <cellStyle name="Hyperlink 45" xfId="1727" hidden="1"/>
    <cellStyle name="Hyperlink 45" xfId="1975" hidden="1"/>
    <cellStyle name="Hyperlink 45" xfId="2222" hidden="1"/>
    <cellStyle name="Hyperlink 45" xfId="2460" hidden="1"/>
    <cellStyle name="Hyperlink 45" xfId="2707" hidden="1"/>
    <cellStyle name="Hyperlink 45" xfId="2934" hidden="1"/>
    <cellStyle name="Hyperlink 45" xfId="3315" hidden="1"/>
    <cellStyle name="Hyperlink 45" xfId="3540" hidden="1"/>
    <cellStyle name="Hyperlink 45" xfId="4584" hidden="1"/>
    <cellStyle name="Hyperlink 45" xfId="4817" hidden="1"/>
    <cellStyle name="Hyperlink 45" xfId="5021" hidden="1"/>
    <cellStyle name="Hyperlink 45" xfId="5264" hidden="1"/>
    <cellStyle name="Hyperlink 45" xfId="5509" hidden="1"/>
    <cellStyle name="Hyperlink 45" xfId="5752" hidden="1"/>
    <cellStyle name="Hyperlink 45" xfId="5988" hidden="1"/>
    <cellStyle name="Hyperlink 45" xfId="6233" hidden="1"/>
    <cellStyle name="Hyperlink 45" xfId="6459" hidden="1"/>
    <cellStyle name="Hyperlink 45" xfId="6838" hidden="1"/>
    <cellStyle name="Hyperlink 45" xfId="7061" hidden="1"/>
    <cellStyle name="Hyperlink 45" xfId="517" hidden="1"/>
    <cellStyle name="Hyperlink 45" xfId="7290" hidden="1"/>
    <cellStyle name="Hyperlink 45" xfId="7619" hidden="1"/>
    <cellStyle name="Hyperlink 45" xfId="7845" hidden="1"/>
    <cellStyle name="Hyperlink 45" xfId="8009" hidden="1"/>
    <cellStyle name="Hyperlink 45" xfId="8606" hidden="1"/>
    <cellStyle name="Hyperlink 45" xfId="8837" hidden="1"/>
    <cellStyle name="Hyperlink 45" xfId="9040" hidden="1"/>
    <cellStyle name="Hyperlink 45" xfId="9278" hidden="1"/>
    <cellStyle name="Hyperlink 45" xfId="9517" hidden="1"/>
    <cellStyle name="Hyperlink 45" xfId="9756" hidden="1"/>
    <cellStyle name="Hyperlink 45" xfId="9986" hidden="1"/>
    <cellStyle name="Hyperlink 45" xfId="10225" hidden="1"/>
    <cellStyle name="Hyperlink 45" xfId="10445" hidden="1"/>
    <cellStyle name="Hyperlink 45" xfId="10819" hidden="1"/>
    <cellStyle name="Hyperlink 45" xfId="11040" hidden="1"/>
    <cellStyle name="Hyperlink 45" xfId="4129" hidden="1"/>
    <cellStyle name="Hyperlink 45" xfId="11479" hidden="1"/>
    <cellStyle name="Hyperlink 45" xfId="11710" hidden="1"/>
    <cellStyle name="Hyperlink 45" xfId="11913" hidden="1"/>
    <cellStyle name="Hyperlink 45" xfId="12158" hidden="1"/>
    <cellStyle name="Hyperlink 45" xfId="12402" hidden="1"/>
    <cellStyle name="Hyperlink 45" xfId="12647" hidden="1"/>
    <cellStyle name="Hyperlink 45" xfId="12885" hidden="1"/>
    <cellStyle name="Hyperlink 45" xfId="13130" hidden="1"/>
    <cellStyle name="Hyperlink 45" xfId="13354" hidden="1"/>
    <cellStyle name="Hyperlink 45" xfId="13735" hidden="1"/>
    <cellStyle name="Hyperlink 45" xfId="13960" hidden="1"/>
    <cellStyle name="Hyperlink 45" xfId="14454" hidden="1"/>
    <cellStyle name="Hyperlink 45" xfId="14669" hidden="1"/>
    <cellStyle name="Hyperlink 45" xfId="14866" hidden="1"/>
    <cellStyle name="Hyperlink 45" xfId="15084" hidden="1"/>
    <cellStyle name="Hyperlink 45" xfId="15305" hidden="1"/>
    <cellStyle name="Hyperlink 45" xfId="15524" hidden="1"/>
    <cellStyle name="Hyperlink 45" xfId="15740" hidden="1"/>
    <cellStyle name="Hyperlink 45" xfId="15959" hidden="1"/>
    <cellStyle name="Hyperlink 45" xfId="16169" hidden="1"/>
    <cellStyle name="Hyperlink 45" xfId="16523" hidden="1"/>
    <cellStyle name="Hyperlink 45" xfId="16736" hidden="1"/>
    <cellStyle name="Hyperlink 45" xfId="16942" hidden="1"/>
    <cellStyle name="Hyperlink 45" xfId="17152" hidden="1"/>
    <cellStyle name="Hyperlink 45" xfId="17346" hidden="1"/>
    <cellStyle name="Hyperlink 45" xfId="17555" hidden="1"/>
    <cellStyle name="Hyperlink 45" xfId="17765" hidden="1"/>
    <cellStyle name="Hyperlink 45" xfId="17976" hidden="1"/>
    <cellStyle name="Hyperlink 45" xfId="18185" hidden="1"/>
    <cellStyle name="Hyperlink 45" xfId="18394" hidden="1"/>
    <cellStyle name="Hyperlink 45" xfId="18602" hidden="1"/>
    <cellStyle name="Hyperlink 45" xfId="18950" hidden="1"/>
    <cellStyle name="Hyperlink 45" xfId="19158" hidden="1"/>
    <cellStyle name="Hyperlink 46" xfId="1044" hidden="1"/>
    <cellStyle name="Hyperlink 46" xfId="1279" hidden="1"/>
    <cellStyle name="Hyperlink 46" xfId="1483" hidden="1"/>
    <cellStyle name="Hyperlink 46" xfId="1729" hidden="1"/>
    <cellStyle name="Hyperlink 46" xfId="1977" hidden="1"/>
    <cellStyle name="Hyperlink 46" xfId="2224" hidden="1"/>
    <cellStyle name="Hyperlink 46" xfId="2462" hidden="1"/>
    <cellStyle name="Hyperlink 46" xfId="2709" hidden="1"/>
    <cellStyle name="Hyperlink 46" xfId="2936" hidden="1"/>
    <cellStyle name="Hyperlink 46" xfId="3317" hidden="1"/>
    <cellStyle name="Hyperlink 46" xfId="3542" hidden="1"/>
    <cellStyle name="Hyperlink 46" xfId="4586" hidden="1"/>
    <cellStyle name="Hyperlink 46" xfId="4819" hidden="1"/>
    <cellStyle name="Hyperlink 46" xfId="5023" hidden="1"/>
    <cellStyle name="Hyperlink 46" xfId="5266" hidden="1"/>
    <cellStyle name="Hyperlink 46" xfId="5511" hidden="1"/>
    <cellStyle name="Hyperlink 46" xfId="5754" hidden="1"/>
    <cellStyle name="Hyperlink 46" xfId="5990" hidden="1"/>
    <cellStyle name="Hyperlink 46" xfId="6235" hidden="1"/>
    <cellStyle name="Hyperlink 46" xfId="6461" hidden="1"/>
    <cellStyle name="Hyperlink 46" xfId="6840" hidden="1"/>
    <cellStyle name="Hyperlink 46" xfId="7063" hidden="1"/>
    <cellStyle name="Hyperlink 46" xfId="3806" hidden="1"/>
    <cellStyle name="Hyperlink 46" xfId="7292" hidden="1"/>
    <cellStyle name="Hyperlink 46" xfId="7621" hidden="1"/>
    <cellStyle name="Hyperlink 46" xfId="7847" hidden="1"/>
    <cellStyle name="Hyperlink 46" xfId="8011" hidden="1"/>
    <cellStyle name="Hyperlink 46" xfId="8608" hidden="1"/>
    <cellStyle name="Hyperlink 46" xfId="8839" hidden="1"/>
    <cellStyle name="Hyperlink 46" xfId="9042" hidden="1"/>
    <cellStyle name="Hyperlink 46" xfId="9280" hidden="1"/>
    <cellStyle name="Hyperlink 46" xfId="9519" hidden="1"/>
    <cellStyle name="Hyperlink 46" xfId="9758" hidden="1"/>
    <cellStyle name="Hyperlink 46" xfId="9988" hidden="1"/>
    <cellStyle name="Hyperlink 46" xfId="10227" hidden="1"/>
    <cellStyle name="Hyperlink 46" xfId="10447" hidden="1"/>
    <cellStyle name="Hyperlink 46" xfId="10821" hidden="1"/>
    <cellStyle name="Hyperlink 46" xfId="11042" hidden="1"/>
    <cellStyle name="Hyperlink 46" xfId="4000" hidden="1"/>
    <cellStyle name="Hyperlink 46" xfId="11481" hidden="1"/>
    <cellStyle name="Hyperlink 46" xfId="11712" hidden="1"/>
    <cellStyle name="Hyperlink 46" xfId="11915" hidden="1"/>
    <cellStyle name="Hyperlink 46" xfId="12160" hidden="1"/>
    <cellStyle name="Hyperlink 46" xfId="12404" hidden="1"/>
    <cellStyle name="Hyperlink 46" xfId="12649" hidden="1"/>
    <cellStyle name="Hyperlink 46" xfId="12887" hidden="1"/>
    <cellStyle name="Hyperlink 46" xfId="13132" hidden="1"/>
    <cellStyle name="Hyperlink 46" xfId="13356" hidden="1"/>
    <cellStyle name="Hyperlink 46" xfId="13737" hidden="1"/>
    <cellStyle name="Hyperlink 46" xfId="13962" hidden="1"/>
    <cellStyle name="Hyperlink 46" xfId="14456" hidden="1"/>
    <cellStyle name="Hyperlink 46" xfId="14671" hidden="1"/>
    <cellStyle name="Hyperlink 46" xfId="14868" hidden="1"/>
    <cellStyle name="Hyperlink 46" xfId="15086" hidden="1"/>
    <cellStyle name="Hyperlink 46" xfId="15307" hidden="1"/>
    <cellStyle name="Hyperlink 46" xfId="15526" hidden="1"/>
    <cellStyle name="Hyperlink 46" xfId="15742" hidden="1"/>
    <cellStyle name="Hyperlink 46" xfId="15961" hidden="1"/>
    <cellStyle name="Hyperlink 46" xfId="16171" hidden="1"/>
    <cellStyle name="Hyperlink 46" xfId="16525" hidden="1"/>
    <cellStyle name="Hyperlink 46" xfId="16738" hidden="1"/>
    <cellStyle name="Hyperlink 46" xfId="16944" hidden="1"/>
    <cellStyle name="Hyperlink 46" xfId="17154" hidden="1"/>
    <cellStyle name="Hyperlink 46" xfId="17348" hidden="1"/>
    <cellStyle name="Hyperlink 46" xfId="17557" hidden="1"/>
    <cellStyle name="Hyperlink 46" xfId="17767" hidden="1"/>
    <cellStyle name="Hyperlink 46" xfId="17978" hidden="1"/>
    <cellStyle name="Hyperlink 46" xfId="18187" hidden="1"/>
    <cellStyle name="Hyperlink 46" xfId="18396" hidden="1"/>
    <cellStyle name="Hyperlink 46" xfId="18604" hidden="1"/>
    <cellStyle name="Hyperlink 46" xfId="18952" hidden="1"/>
    <cellStyle name="Hyperlink 46" xfId="19160" hidden="1"/>
    <cellStyle name="Hyperlink 47" xfId="1046" hidden="1"/>
    <cellStyle name="Hyperlink 47" xfId="1281" hidden="1"/>
    <cellStyle name="Hyperlink 47" xfId="1485" hidden="1"/>
    <cellStyle name="Hyperlink 47" xfId="1731" hidden="1"/>
    <cellStyle name="Hyperlink 47" xfId="1979" hidden="1"/>
    <cellStyle name="Hyperlink 47" xfId="2226" hidden="1"/>
    <cellStyle name="Hyperlink 47" xfId="2464" hidden="1"/>
    <cellStyle name="Hyperlink 47" xfId="2711" hidden="1"/>
    <cellStyle name="Hyperlink 47" xfId="2938" hidden="1"/>
    <cellStyle name="Hyperlink 47" xfId="3319" hidden="1"/>
    <cellStyle name="Hyperlink 47" xfId="3544" hidden="1"/>
    <cellStyle name="Hyperlink 47" xfId="4588" hidden="1"/>
    <cellStyle name="Hyperlink 47" xfId="4821" hidden="1"/>
    <cellStyle name="Hyperlink 47" xfId="5025" hidden="1"/>
    <cellStyle name="Hyperlink 47" xfId="5268" hidden="1"/>
    <cellStyle name="Hyperlink 47" xfId="5513" hidden="1"/>
    <cellStyle name="Hyperlink 47" xfId="5756" hidden="1"/>
    <cellStyle name="Hyperlink 47" xfId="5992" hidden="1"/>
    <cellStyle name="Hyperlink 47" xfId="6237" hidden="1"/>
    <cellStyle name="Hyperlink 47" xfId="6463" hidden="1"/>
    <cellStyle name="Hyperlink 47" xfId="6842" hidden="1"/>
    <cellStyle name="Hyperlink 47" xfId="7065" hidden="1"/>
    <cellStyle name="Hyperlink 47" xfId="3804" hidden="1"/>
    <cellStyle name="Hyperlink 47" xfId="7294" hidden="1"/>
    <cellStyle name="Hyperlink 47" xfId="7623" hidden="1"/>
    <cellStyle name="Hyperlink 47" xfId="7849" hidden="1"/>
    <cellStyle name="Hyperlink 47" xfId="8013" hidden="1"/>
    <cellStyle name="Hyperlink 47" xfId="8610" hidden="1"/>
    <cellStyle name="Hyperlink 47" xfId="8841" hidden="1"/>
    <cellStyle name="Hyperlink 47" xfId="9044" hidden="1"/>
    <cellStyle name="Hyperlink 47" xfId="9282" hidden="1"/>
    <cellStyle name="Hyperlink 47" xfId="9521" hidden="1"/>
    <cellStyle name="Hyperlink 47" xfId="9760" hidden="1"/>
    <cellStyle name="Hyperlink 47" xfId="9990" hidden="1"/>
    <cellStyle name="Hyperlink 47" xfId="10229" hidden="1"/>
    <cellStyle name="Hyperlink 47" xfId="10449" hidden="1"/>
    <cellStyle name="Hyperlink 47" xfId="10823" hidden="1"/>
    <cellStyle name="Hyperlink 47" xfId="11044" hidden="1"/>
    <cellStyle name="Hyperlink 47" xfId="7119" hidden="1"/>
    <cellStyle name="Hyperlink 47" xfId="11483" hidden="1"/>
    <cellStyle name="Hyperlink 47" xfId="11714" hidden="1"/>
    <cellStyle name="Hyperlink 47" xfId="11917" hidden="1"/>
    <cellStyle name="Hyperlink 47" xfId="12162" hidden="1"/>
    <cellStyle name="Hyperlink 47" xfId="12406" hidden="1"/>
    <cellStyle name="Hyperlink 47" xfId="12651" hidden="1"/>
    <cellStyle name="Hyperlink 47" xfId="12889" hidden="1"/>
    <cellStyle name="Hyperlink 47" xfId="13134" hidden="1"/>
    <cellStyle name="Hyperlink 47" xfId="13358" hidden="1"/>
    <cellStyle name="Hyperlink 47" xfId="13739" hidden="1"/>
    <cellStyle name="Hyperlink 47" xfId="13964" hidden="1"/>
    <cellStyle name="Hyperlink 47" xfId="14458" hidden="1"/>
    <cellStyle name="Hyperlink 47" xfId="14673" hidden="1"/>
    <cellStyle name="Hyperlink 47" xfId="14870" hidden="1"/>
    <cellStyle name="Hyperlink 47" xfId="15088" hidden="1"/>
    <cellStyle name="Hyperlink 47" xfId="15309" hidden="1"/>
    <cellStyle name="Hyperlink 47" xfId="15528" hidden="1"/>
    <cellStyle name="Hyperlink 47" xfId="15744" hidden="1"/>
    <cellStyle name="Hyperlink 47" xfId="15963" hidden="1"/>
    <cellStyle name="Hyperlink 47" xfId="16173" hidden="1"/>
    <cellStyle name="Hyperlink 47" xfId="16527" hidden="1"/>
    <cellStyle name="Hyperlink 47" xfId="16740" hidden="1"/>
    <cellStyle name="Hyperlink 47" xfId="16946" hidden="1"/>
    <cellStyle name="Hyperlink 47" xfId="17156" hidden="1"/>
    <cellStyle name="Hyperlink 47" xfId="17350" hidden="1"/>
    <cellStyle name="Hyperlink 47" xfId="17559" hidden="1"/>
    <cellStyle name="Hyperlink 47" xfId="17769" hidden="1"/>
    <cellStyle name="Hyperlink 47" xfId="17980" hidden="1"/>
    <cellStyle name="Hyperlink 47" xfId="18189" hidden="1"/>
    <cellStyle name="Hyperlink 47" xfId="18398" hidden="1"/>
    <cellStyle name="Hyperlink 47" xfId="18606" hidden="1"/>
    <cellStyle name="Hyperlink 47" xfId="18954" hidden="1"/>
    <cellStyle name="Hyperlink 47" xfId="19162" hidden="1"/>
    <cellStyle name="Hyperlink 48" xfId="1048" hidden="1"/>
    <cellStyle name="Hyperlink 48" xfId="1283" hidden="1"/>
    <cellStyle name="Hyperlink 48" xfId="1487" hidden="1"/>
    <cellStyle name="Hyperlink 48" xfId="1733" hidden="1"/>
    <cellStyle name="Hyperlink 48" xfId="1981" hidden="1"/>
    <cellStyle name="Hyperlink 48" xfId="2228" hidden="1"/>
    <cellStyle name="Hyperlink 48" xfId="2466" hidden="1"/>
    <cellStyle name="Hyperlink 48" xfId="2713" hidden="1"/>
    <cellStyle name="Hyperlink 48" xfId="2940" hidden="1"/>
    <cellStyle name="Hyperlink 48" xfId="3321" hidden="1"/>
    <cellStyle name="Hyperlink 48" xfId="3546" hidden="1"/>
    <cellStyle name="Hyperlink 48" xfId="4590" hidden="1"/>
    <cellStyle name="Hyperlink 48" xfId="4823" hidden="1"/>
    <cellStyle name="Hyperlink 48" xfId="5027" hidden="1"/>
    <cellStyle name="Hyperlink 48" xfId="5270" hidden="1"/>
    <cellStyle name="Hyperlink 48" xfId="5515" hidden="1"/>
    <cellStyle name="Hyperlink 48" xfId="5758" hidden="1"/>
    <cellStyle name="Hyperlink 48" xfId="5994" hidden="1"/>
    <cellStyle name="Hyperlink 48" xfId="6239" hidden="1"/>
    <cellStyle name="Hyperlink 48" xfId="6465" hidden="1"/>
    <cellStyle name="Hyperlink 48" xfId="6844" hidden="1"/>
    <cellStyle name="Hyperlink 48" xfId="7067" hidden="1"/>
    <cellStyle name="Hyperlink 48" xfId="3802" hidden="1"/>
    <cellStyle name="Hyperlink 48" xfId="7296" hidden="1"/>
    <cellStyle name="Hyperlink 48" xfId="7625" hidden="1"/>
    <cellStyle name="Hyperlink 48" xfId="7851" hidden="1"/>
    <cellStyle name="Hyperlink 48" xfId="8015" hidden="1"/>
    <cellStyle name="Hyperlink 48" xfId="8612" hidden="1"/>
    <cellStyle name="Hyperlink 48" xfId="8843" hidden="1"/>
    <cellStyle name="Hyperlink 48" xfId="9046" hidden="1"/>
    <cellStyle name="Hyperlink 48" xfId="9284" hidden="1"/>
    <cellStyle name="Hyperlink 48" xfId="9523" hidden="1"/>
    <cellStyle name="Hyperlink 48" xfId="9762" hidden="1"/>
    <cellStyle name="Hyperlink 48" xfId="9992" hidden="1"/>
    <cellStyle name="Hyperlink 48" xfId="10231" hidden="1"/>
    <cellStyle name="Hyperlink 48" xfId="10451" hidden="1"/>
    <cellStyle name="Hyperlink 48" xfId="10825" hidden="1"/>
    <cellStyle name="Hyperlink 48" xfId="11046" hidden="1"/>
    <cellStyle name="Hyperlink 48" xfId="5567" hidden="1"/>
    <cellStyle name="Hyperlink 48" xfId="11485" hidden="1"/>
    <cellStyle name="Hyperlink 48" xfId="11716" hidden="1"/>
    <cellStyle name="Hyperlink 48" xfId="11919" hidden="1"/>
    <cellStyle name="Hyperlink 48" xfId="12164" hidden="1"/>
    <cellStyle name="Hyperlink 48" xfId="12408" hidden="1"/>
    <cellStyle name="Hyperlink 48" xfId="12653" hidden="1"/>
    <cellStyle name="Hyperlink 48" xfId="12891" hidden="1"/>
    <cellStyle name="Hyperlink 48" xfId="13136" hidden="1"/>
    <cellStyle name="Hyperlink 48" xfId="13360" hidden="1"/>
    <cellStyle name="Hyperlink 48" xfId="13741" hidden="1"/>
    <cellStyle name="Hyperlink 48" xfId="13966" hidden="1"/>
    <cellStyle name="Hyperlink 48" xfId="14460" hidden="1"/>
    <cellStyle name="Hyperlink 48" xfId="14675" hidden="1"/>
    <cellStyle name="Hyperlink 48" xfId="14872" hidden="1"/>
    <cellStyle name="Hyperlink 48" xfId="15090" hidden="1"/>
    <cellStyle name="Hyperlink 48" xfId="15311" hidden="1"/>
    <cellStyle name="Hyperlink 48" xfId="15530" hidden="1"/>
    <cellStyle name="Hyperlink 48" xfId="15746" hidden="1"/>
    <cellStyle name="Hyperlink 48" xfId="15965" hidden="1"/>
    <cellStyle name="Hyperlink 48" xfId="16175" hidden="1"/>
    <cellStyle name="Hyperlink 48" xfId="16529" hidden="1"/>
    <cellStyle name="Hyperlink 48" xfId="16742" hidden="1"/>
    <cellStyle name="Hyperlink 48" xfId="16948" hidden="1"/>
    <cellStyle name="Hyperlink 48" xfId="17158" hidden="1"/>
    <cellStyle name="Hyperlink 48" xfId="17352" hidden="1"/>
    <cellStyle name="Hyperlink 48" xfId="17561" hidden="1"/>
    <cellStyle name="Hyperlink 48" xfId="17771" hidden="1"/>
    <cellStyle name="Hyperlink 48" xfId="17982" hidden="1"/>
    <cellStyle name="Hyperlink 48" xfId="18191" hidden="1"/>
    <cellStyle name="Hyperlink 48" xfId="18400" hidden="1"/>
    <cellStyle name="Hyperlink 48" xfId="18608" hidden="1"/>
    <cellStyle name="Hyperlink 48" xfId="18956" hidden="1"/>
    <cellStyle name="Hyperlink 48" xfId="19164" hidden="1"/>
    <cellStyle name="Hyperlink 49" xfId="1050" hidden="1"/>
    <cellStyle name="Hyperlink 49" xfId="1285" hidden="1"/>
    <cellStyle name="Hyperlink 49" xfId="1489" hidden="1"/>
    <cellStyle name="Hyperlink 49" xfId="1735" hidden="1"/>
    <cellStyle name="Hyperlink 49" xfId="1983" hidden="1"/>
    <cellStyle name="Hyperlink 49" xfId="2230" hidden="1"/>
    <cellStyle name="Hyperlink 49" xfId="2468" hidden="1"/>
    <cellStyle name="Hyperlink 49" xfId="2715" hidden="1"/>
    <cellStyle name="Hyperlink 49" xfId="2942" hidden="1"/>
    <cellStyle name="Hyperlink 49" xfId="3323" hidden="1"/>
    <cellStyle name="Hyperlink 49" xfId="3548" hidden="1"/>
    <cellStyle name="Hyperlink 49" xfId="4592" hidden="1"/>
    <cellStyle name="Hyperlink 49" xfId="4825" hidden="1"/>
    <cellStyle name="Hyperlink 49" xfId="5029" hidden="1"/>
    <cellStyle name="Hyperlink 49" xfId="5272" hidden="1"/>
    <cellStyle name="Hyperlink 49" xfId="5517" hidden="1"/>
    <cellStyle name="Hyperlink 49" xfId="5760" hidden="1"/>
    <cellStyle name="Hyperlink 49" xfId="5996" hidden="1"/>
    <cellStyle name="Hyperlink 49" xfId="6241" hidden="1"/>
    <cellStyle name="Hyperlink 49" xfId="6467" hidden="1"/>
    <cellStyle name="Hyperlink 49" xfId="6846" hidden="1"/>
    <cellStyle name="Hyperlink 49" xfId="7069" hidden="1"/>
    <cellStyle name="Hyperlink 49" xfId="3800" hidden="1"/>
    <cellStyle name="Hyperlink 49" xfId="7298" hidden="1"/>
    <cellStyle name="Hyperlink 49" xfId="7627" hidden="1"/>
    <cellStyle name="Hyperlink 49" xfId="7853" hidden="1"/>
    <cellStyle name="Hyperlink 49" xfId="8017" hidden="1"/>
    <cellStyle name="Hyperlink 49" xfId="8614" hidden="1"/>
    <cellStyle name="Hyperlink 49" xfId="8845" hidden="1"/>
    <cellStyle name="Hyperlink 49" xfId="9048" hidden="1"/>
    <cellStyle name="Hyperlink 49" xfId="9286" hidden="1"/>
    <cellStyle name="Hyperlink 49" xfId="9525" hidden="1"/>
    <cellStyle name="Hyperlink 49" xfId="9764" hidden="1"/>
    <cellStyle name="Hyperlink 49" xfId="9994" hidden="1"/>
    <cellStyle name="Hyperlink 49" xfId="10233" hidden="1"/>
    <cellStyle name="Hyperlink 49" xfId="10453" hidden="1"/>
    <cellStyle name="Hyperlink 49" xfId="10827" hidden="1"/>
    <cellStyle name="Hyperlink 49" xfId="11048" hidden="1"/>
    <cellStyle name="Hyperlink 49" xfId="6048" hidden="1"/>
    <cellStyle name="Hyperlink 49" xfId="11487" hidden="1"/>
    <cellStyle name="Hyperlink 49" xfId="11718" hidden="1"/>
    <cellStyle name="Hyperlink 49" xfId="11921" hidden="1"/>
    <cellStyle name="Hyperlink 49" xfId="12166" hidden="1"/>
    <cellStyle name="Hyperlink 49" xfId="12410" hidden="1"/>
    <cellStyle name="Hyperlink 49" xfId="12655" hidden="1"/>
    <cellStyle name="Hyperlink 49" xfId="12893" hidden="1"/>
    <cellStyle name="Hyperlink 49" xfId="13138" hidden="1"/>
    <cellStyle name="Hyperlink 49" xfId="13362" hidden="1"/>
    <cellStyle name="Hyperlink 49" xfId="13743" hidden="1"/>
    <cellStyle name="Hyperlink 49" xfId="13968" hidden="1"/>
    <cellStyle name="Hyperlink 49" xfId="14462" hidden="1"/>
    <cellStyle name="Hyperlink 49" xfId="14677" hidden="1"/>
    <cellStyle name="Hyperlink 49" xfId="14874" hidden="1"/>
    <cellStyle name="Hyperlink 49" xfId="15092" hidden="1"/>
    <cellStyle name="Hyperlink 49" xfId="15313" hidden="1"/>
    <cellStyle name="Hyperlink 49" xfId="15532" hidden="1"/>
    <cellStyle name="Hyperlink 49" xfId="15748" hidden="1"/>
    <cellStyle name="Hyperlink 49" xfId="15967" hidden="1"/>
    <cellStyle name="Hyperlink 49" xfId="16177" hidden="1"/>
    <cellStyle name="Hyperlink 49" xfId="16531" hidden="1"/>
    <cellStyle name="Hyperlink 49" xfId="16744" hidden="1"/>
    <cellStyle name="Hyperlink 49" xfId="16950" hidden="1"/>
    <cellStyle name="Hyperlink 49" xfId="17160" hidden="1"/>
    <cellStyle name="Hyperlink 49" xfId="17354" hidden="1"/>
    <cellStyle name="Hyperlink 49" xfId="17563" hidden="1"/>
    <cellStyle name="Hyperlink 49" xfId="17773" hidden="1"/>
    <cellStyle name="Hyperlink 49" xfId="17984" hidden="1"/>
    <cellStyle name="Hyperlink 49" xfId="18193" hidden="1"/>
    <cellStyle name="Hyperlink 49" xfId="18402" hidden="1"/>
    <cellStyle name="Hyperlink 49" xfId="18610" hidden="1"/>
    <cellStyle name="Hyperlink 49" xfId="18958" hidden="1"/>
    <cellStyle name="Hyperlink 49" xfId="19166" hidden="1"/>
    <cellStyle name="Hyperlink 5" xfId="589" hidden="1"/>
    <cellStyle name="Hyperlink 5" xfId="1196" hidden="1"/>
    <cellStyle name="Hyperlink 5" xfId="932" hidden="1"/>
    <cellStyle name="Hyperlink 5" xfId="1638" hidden="1"/>
    <cellStyle name="Hyperlink 5" xfId="1886" hidden="1"/>
    <cellStyle name="Hyperlink 5" xfId="2133" hidden="1"/>
    <cellStyle name="Hyperlink 5" xfId="2371" hidden="1"/>
    <cellStyle name="Hyperlink 5" xfId="2618" hidden="1"/>
    <cellStyle name="Hyperlink 5" xfId="2854" hidden="1"/>
    <cellStyle name="Hyperlink 5" xfId="3226" hidden="1"/>
    <cellStyle name="Hyperlink 5" xfId="3451" hidden="1"/>
    <cellStyle name="Hyperlink 5" xfId="4135" hidden="1"/>
    <cellStyle name="Hyperlink 5" xfId="4736" hidden="1"/>
    <cellStyle name="Hyperlink 5" xfId="4474" hidden="1"/>
    <cellStyle name="Hyperlink 5" xfId="5176" hidden="1"/>
    <cellStyle name="Hyperlink 5" xfId="5420" hidden="1"/>
    <cellStyle name="Hyperlink 5" xfId="5663" hidden="1"/>
    <cellStyle name="Hyperlink 5" xfId="5899" hidden="1"/>
    <cellStyle name="Hyperlink 5" xfId="6144" hidden="1"/>
    <cellStyle name="Hyperlink 5" xfId="6379" hidden="1"/>
    <cellStyle name="Hyperlink 5" xfId="6750" hidden="1"/>
    <cellStyle name="Hyperlink 5" xfId="6973" hidden="1"/>
    <cellStyle name="Hyperlink 5" xfId="3885" hidden="1"/>
    <cellStyle name="Hyperlink 5" xfId="7206" hidden="1"/>
    <cellStyle name="Hyperlink 5" xfId="7530" hidden="1"/>
    <cellStyle name="Hyperlink 5" xfId="7756" hidden="1"/>
    <cellStyle name="Hyperlink 5" xfId="4946" hidden="1"/>
    <cellStyle name="Hyperlink 5" xfId="8198" hidden="1"/>
    <cellStyle name="Hyperlink 5" xfId="8756" hidden="1"/>
    <cellStyle name="Hyperlink 5" xfId="8510" hidden="1"/>
    <cellStyle name="Hyperlink 5" xfId="9190" hidden="1"/>
    <cellStyle name="Hyperlink 5" xfId="9430" hidden="1"/>
    <cellStyle name="Hyperlink 5" xfId="9668" hidden="1"/>
    <cellStyle name="Hyperlink 5" xfId="9898" hidden="1"/>
    <cellStyle name="Hyperlink 5" xfId="10138" hidden="1"/>
    <cellStyle name="Hyperlink 5" xfId="10365" hidden="1"/>
    <cellStyle name="Hyperlink 5" xfId="10731" hidden="1"/>
    <cellStyle name="Hyperlink 5" xfId="10952" hidden="1"/>
    <cellStyle name="Hyperlink 5" xfId="3900" hidden="1"/>
    <cellStyle name="Hyperlink 5" xfId="7898" hidden="1"/>
    <cellStyle name="Hyperlink 5" xfId="11630" hidden="1"/>
    <cellStyle name="Hyperlink 5" xfId="11383" hidden="1"/>
    <cellStyle name="Hyperlink 5" xfId="12069" hidden="1"/>
    <cellStyle name="Hyperlink 5" xfId="12313" hidden="1"/>
    <cellStyle name="Hyperlink 5" xfId="12558" hidden="1"/>
    <cellStyle name="Hyperlink 5" xfId="12796" hidden="1"/>
    <cellStyle name="Hyperlink 5" xfId="13041" hidden="1"/>
    <cellStyle name="Hyperlink 5" xfId="13274" hidden="1"/>
    <cellStyle name="Hyperlink 5" xfId="13646" hidden="1"/>
    <cellStyle name="Hyperlink 5" xfId="13871" hidden="1"/>
    <cellStyle name="Hyperlink 5" xfId="3920" hidden="1"/>
    <cellStyle name="Hyperlink 5" xfId="14589" hidden="1"/>
    <cellStyle name="Hyperlink 5" xfId="14364" hidden="1"/>
    <cellStyle name="Hyperlink 5" xfId="15002" hidden="1"/>
    <cellStyle name="Hyperlink 5" xfId="15222" hidden="1"/>
    <cellStyle name="Hyperlink 5" xfId="15442" hidden="1"/>
    <cellStyle name="Hyperlink 5" xfId="15658" hidden="1"/>
    <cellStyle name="Hyperlink 5" xfId="15876" hidden="1"/>
    <cellStyle name="Hyperlink 5" xfId="16089" hidden="1"/>
    <cellStyle name="Hyperlink 5" xfId="16440" hidden="1"/>
    <cellStyle name="Hyperlink 5" xfId="16654" hidden="1"/>
    <cellStyle name="Hyperlink 5" xfId="15652" hidden="1"/>
    <cellStyle name="Hyperlink 5" xfId="17072" hidden="1"/>
    <cellStyle name="Hyperlink 5" xfId="13025" hidden="1"/>
    <cellStyle name="Hyperlink 5" xfId="17475" hidden="1"/>
    <cellStyle name="Hyperlink 5" xfId="17685" hidden="1"/>
    <cellStyle name="Hyperlink 5" xfId="17896" hidden="1"/>
    <cellStyle name="Hyperlink 5" xfId="18105" hidden="1"/>
    <cellStyle name="Hyperlink 5" xfId="18314" hidden="1"/>
    <cellStyle name="Hyperlink 5" xfId="18522" hidden="1"/>
    <cellStyle name="Hyperlink 5" xfId="18869" hidden="1"/>
    <cellStyle name="Hyperlink 5" xfId="19078" hidden="1"/>
    <cellStyle name="Hyperlink 50" xfId="1052" hidden="1"/>
    <cellStyle name="Hyperlink 50" xfId="1287" hidden="1"/>
    <cellStyle name="Hyperlink 50" xfId="1491" hidden="1"/>
    <cellStyle name="Hyperlink 50" xfId="1737" hidden="1"/>
    <cellStyle name="Hyperlink 50" xfId="1985" hidden="1"/>
    <cellStyle name="Hyperlink 50" xfId="2232" hidden="1"/>
    <cellStyle name="Hyperlink 50" xfId="2470" hidden="1"/>
    <cellStyle name="Hyperlink 50" xfId="2717" hidden="1"/>
    <cellStyle name="Hyperlink 50" xfId="2944" hidden="1"/>
    <cellStyle name="Hyperlink 50" xfId="3325" hidden="1"/>
    <cellStyle name="Hyperlink 50" xfId="3550" hidden="1"/>
    <cellStyle name="Hyperlink 50" xfId="4594" hidden="1"/>
    <cellStyle name="Hyperlink 50" xfId="4827" hidden="1"/>
    <cellStyle name="Hyperlink 50" xfId="5031" hidden="1"/>
    <cellStyle name="Hyperlink 50" xfId="5274" hidden="1"/>
    <cellStyle name="Hyperlink 50" xfId="5519" hidden="1"/>
    <cellStyle name="Hyperlink 50" xfId="5762" hidden="1"/>
    <cellStyle name="Hyperlink 50" xfId="5998" hidden="1"/>
    <cellStyle name="Hyperlink 50" xfId="6243" hidden="1"/>
    <cellStyle name="Hyperlink 50" xfId="6469" hidden="1"/>
    <cellStyle name="Hyperlink 50" xfId="6848" hidden="1"/>
    <cellStyle name="Hyperlink 50" xfId="7071" hidden="1"/>
    <cellStyle name="Hyperlink 50" xfId="3798" hidden="1"/>
    <cellStyle name="Hyperlink 50" xfId="7300" hidden="1"/>
    <cellStyle name="Hyperlink 50" xfId="7629" hidden="1"/>
    <cellStyle name="Hyperlink 50" xfId="7855" hidden="1"/>
    <cellStyle name="Hyperlink 50" xfId="8019" hidden="1"/>
    <cellStyle name="Hyperlink 50" xfId="8616" hidden="1"/>
    <cellStyle name="Hyperlink 50" xfId="8847" hidden="1"/>
    <cellStyle name="Hyperlink 50" xfId="9050" hidden="1"/>
    <cellStyle name="Hyperlink 50" xfId="9288" hidden="1"/>
    <cellStyle name="Hyperlink 50" xfId="9527" hidden="1"/>
    <cellStyle name="Hyperlink 50" xfId="9766" hidden="1"/>
    <cellStyle name="Hyperlink 50" xfId="9996" hidden="1"/>
    <cellStyle name="Hyperlink 50" xfId="10235" hidden="1"/>
    <cellStyle name="Hyperlink 50" xfId="10455" hidden="1"/>
    <cellStyle name="Hyperlink 50" xfId="10829" hidden="1"/>
    <cellStyle name="Hyperlink 50" xfId="11050" hidden="1"/>
    <cellStyle name="Hyperlink 50" xfId="4436" hidden="1"/>
    <cellStyle name="Hyperlink 50" xfId="11489" hidden="1"/>
    <cellStyle name="Hyperlink 50" xfId="11720" hidden="1"/>
    <cellStyle name="Hyperlink 50" xfId="11923" hidden="1"/>
    <cellStyle name="Hyperlink 50" xfId="12168" hidden="1"/>
    <cellStyle name="Hyperlink 50" xfId="12412" hidden="1"/>
    <cellStyle name="Hyperlink 50" xfId="12657" hidden="1"/>
    <cellStyle name="Hyperlink 50" xfId="12895" hidden="1"/>
    <cellStyle name="Hyperlink 50" xfId="13140" hidden="1"/>
    <cellStyle name="Hyperlink 50" xfId="13364" hidden="1"/>
    <cellStyle name="Hyperlink 50" xfId="13745" hidden="1"/>
    <cellStyle name="Hyperlink 50" xfId="13970" hidden="1"/>
    <cellStyle name="Hyperlink 50" xfId="14464" hidden="1"/>
    <cellStyle name="Hyperlink 50" xfId="14679" hidden="1"/>
    <cellStyle name="Hyperlink 50" xfId="14876" hidden="1"/>
    <cellStyle name="Hyperlink 50" xfId="15094" hidden="1"/>
    <cellStyle name="Hyperlink 50" xfId="15315" hidden="1"/>
    <cellStyle name="Hyperlink 50" xfId="15534" hidden="1"/>
    <cellStyle name="Hyperlink 50" xfId="15750" hidden="1"/>
    <cellStyle name="Hyperlink 50" xfId="15969" hidden="1"/>
    <cellStyle name="Hyperlink 50" xfId="16179" hidden="1"/>
    <cellStyle name="Hyperlink 50" xfId="16533" hidden="1"/>
    <cellStyle name="Hyperlink 50" xfId="16746" hidden="1"/>
    <cellStyle name="Hyperlink 50" xfId="16952" hidden="1"/>
    <cellStyle name="Hyperlink 50" xfId="17162" hidden="1"/>
    <cellStyle name="Hyperlink 50" xfId="17356" hidden="1"/>
    <cellStyle name="Hyperlink 50" xfId="17565" hidden="1"/>
    <cellStyle name="Hyperlink 50" xfId="17775" hidden="1"/>
    <cellStyle name="Hyperlink 50" xfId="17986" hidden="1"/>
    <cellStyle name="Hyperlink 50" xfId="18195" hidden="1"/>
    <cellStyle name="Hyperlink 50" xfId="18404" hidden="1"/>
    <cellStyle name="Hyperlink 50" xfId="18612" hidden="1"/>
    <cellStyle name="Hyperlink 50" xfId="18960" hidden="1"/>
    <cellStyle name="Hyperlink 50" xfId="19168" hidden="1"/>
    <cellStyle name="Hyperlink 51" xfId="1054" hidden="1"/>
    <cellStyle name="Hyperlink 51" xfId="1289" hidden="1"/>
    <cellStyle name="Hyperlink 51" xfId="1493" hidden="1"/>
    <cellStyle name="Hyperlink 51" xfId="1739" hidden="1"/>
    <cellStyle name="Hyperlink 51" xfId="1987" hidden="1"/>
    <cellStyle name="Hyperlink 51" xfId="2234" hidden="1"/>
    <cellStyle name="Hyperlink 51" xfId="2472" hidden="1"/>
    <cellStyle name="Hyperlink 51" xfId="2719" hidden="1"/>
    <cellStyle name="Hyperlink 51" xfId="2946" hidden="1"/>
    <cellStyle name="Hyperlink 51" xfId="3327" hidden="1"/>
    <cellStyle name="Hyperlink 51" xfId="3552" hidden="1"/>
    <cellStyle name="Hyperlink 51" xfId="4596" hidden="1"/>
    <cellStyle name="Hyperlink 51" xfId="4829" hidden="1"/>
    <cellStyle name="Hyperlink 51" xfId="5033" hidden="1"/>
    <cellStyle name="Hyperlink 51" xfId="5276" hidden="1"/>
    <cellStyle name="Hyperlink 51" xfId="5521" hidden="1"/>
    <cellStyle name="Hyperlink 51" xfId="5764" hidden="1"/>
    <cellStyle name="Hyperlink 51" xfId="6000" hidden="1"/>
    <cellStyle name="Hyperlink 51" xfId="6245" hidden="1"/>
    <cellStyle name="Hyperlink 51" xfId="6471" hidden="1"/>
    <cellStyle name="Hyperlink 51" xfId="6850" hidden="1"/>
    <cellStyle name="Hyperlink 51" xfId="7073" hidden="1"/>
    <cellStyle name="Hyperlink 51" xfId="3797" hidden="1"/>
    <cellStyle name="Hyperlink 51" xfId="7302" hidden="1"/>
    <cellStyle name="Hyperlink 51" xfId="7631" hidden="1"/>
    <cellStyle name="Hyperlink 51" xfId="7857" hidden="1"/>
    <cellStyle name="Hyperlink 51" xfId="8021" hidden="1"/>
    <cellStyle name="Hyperlink 51" xfId="8618" hidden="1"/>
    <cellStyle name="Hyperlink 51" xfId="8849" hidden="1"/>
    <cellStyle name="Hyperlink 51" xfId="9052" hidden="1"/>
    <cellStyle name="Hyperlink 51" xfId="9290" hidden="1"/>
    <cellStyle name="Hyperlink 51" xfId="9529" hidden="1"/>
    <cellStyle name="Hyperlink 51" xfId="9768" hidden="1"/>
    <cellStyle name="Hyperlink 51" xfId="9998" hidden="1"/>
    <cellStyle name="Hyperlink 51" xfId="10237" hidden="1"/>
    <cellStyle name="Hyperlink 51" xfId="10457" hidden="1"/>
    <cellStyle name="Hyperlink 51" xfId="10831" hidden="1"/>
    <cellStyle name="Hyperlink 51" xfId="11052" hidden="1"/>
    <cellStyle name="Hyperlink 51" xfId="4641" hidden="1"/>
    <cellStyle name="Hyperlink 51" xfId="11491" hidden="1"/>
    <cellStyle name="Hyperlink 51" xfId="11722" hidden="1"/>
    <cellStyle name="Hyperlink 51" xfId="11925" hidden="1"/>
    <cellStyle name="Hyperlink 51" xfId="12170" hidden="1"/>
    <cellStyle name="Hyperlink 51" xfId="12414" hidden="1"/>
    <cellStyle name="Hyperlink 51" xfId="12659" hidden="1"/>
    <cellStyle name="Hyperlink 51" xfId="12897" hidden="1"/>
    <cellStyle name="Hyperlink 51" xfId="13142" hidden="1"/>
    <cellStyle name="Hyperlink 51" xfId="13366" hidden="1"/>
    <cellStyle name="Hyperlink 51" xfId="13747" hidden="1"/>
    <cellStyle name="Hyperlink 51" xfId="13972" hidden="1"/>
    <cellStyle name="Hyperlink 51" xfId="14466" hidden="1"/>
    <cellStyle name="Hyperlink 51" xfId="14681" hidden="1"/>
    <cellStyle name="Hyperlink 51" xfId="14878" hidden="1"/>
    <cellStyle name="Hyperlink 51" xfId="15096" hidden="1"/>
    <cellStyle name="Hyperlink 51" xfId="15317" hidden="1"/>
    <cellStyle name="Hyperlink 51" xfId="15536" hidden="1"/>
    <cellStyle name="Hyperlink 51" xfId="15752" hidden="1"/>
    <cellStyle name="Hyperlink 51" xfId="15971" hidden="1"/>
    <cellStyle name="Hyperlink 51" xfId="16181" hidden="1"/>
    <cellStyle name="Hyperlink 51" xfId="16535" hidden="1"/>
    <cellStyle name="Hyperlink 51" xfId="16748" hidden="1"/>
    <cellStyle name="Hyperlink 51" xfId="16954" hidden="1"/>
    <cellStyle name="Hyperlink 51" xfId="17164" hidden="1"/>
    <cellStyle name="Hyperlink 51" xfId="17358" hidden="1"/>
    <cellStyle name="Hyperlink 51" xfId="17567" hidden="1"/>
    <cellStyle name="Hyperlink 51" xfId="17777" hidden="1"/>
    <cellStyle name="Hyperlink 51" xfId="17988" hidden="1"/>
    <cellStyle name="Hyperlink 51" xfId="18197" hidden="1"/>
    <cellStyle name="Hyperlink 51" xfId="18406" hidden="1"/>
    <cellStyle name="Hyperlink 51" xfId="18614" hidden="1"/>
    <cellStyle name="Hyperlink 51" xfId="18962" hidden="1"/>
    <cellStyle name="Hyperlink 51" xfId="19170" hidden="1"/>
    <cellStyle name="Hyperlink 52" xfId="1056" hidden="1"/>
    <cellStyle name="Hyperlink 52" xfId="1291" hidden="1"/>
    <cellStyle name="Hyperlink 52" xfId="1495" hidden="1"/>
    <cellStyle name="Hyperlink 52" xfId="1741" hidden="1"/>
    <cellStyle name="Hyperlink 52" xfId="1989" hidden="1"/>
    <cellStyle name="Hyperlink 52" xfId="2236" hidden="1"/>
    <cellStyle name="Hyperlink 52" xfId="2474" hidden="1"/>
    <cellStyle name="Hyperlink 52" xfId="2721" hidden="1"/>
    <cellStyle name="Hyperlink 52" xfId="2948" hidden="1"/>
    <cellStyle name="Hyperlink 52" xfId="3329" hidden="1"/>
    <cellStyle name="Hyperlink 52" xfId="3554" hidden="1"/>
    <cellStyle name="Hyperlink 52" xfId="4598" hidden="1"/>
    <cellStyle name="Hyperlink 52" xfId="4831" hidden="1"/>
    <cellStyle name="Hyperlink 52" xfId="5035" hidden="1"/>
    <cellStyle name="Hyperlink 52" xfId="5278" hidden="1"/>
    <cellStyle name="Hyperlink 52" xfId="5523" hidden="1"/>
    <cellStyle name="Hyperlink 52" xfId="5766" hidden="1"/>
    <cellStyle name="Hyperlink 52" xfId="6002" hidden="1"/>
    <cellStyle name="Hyperlink 52" xfId="6247" hidden="1"/>
    <cellStyle name="Hyperlink 52" xfId="6473" hidden="1"/>
    <cellStyle name="Hyperlink 52" xfId="6852" hidden="1"/>
    <cellStyle name="Hyperlink 52" xfId="7075" hidden="1"/>
    <cellStyle name="Hyperlink 52" xfId="3795" hidden="1"/>
    <cellStyle name="Hyperlink 52" xfId="7304" hidden="1"/>
    <cellStyle name="Hyperlink 52" xfId="7633" hidden="1"/>
    <cellStyle name="Hyperlink 52" xfId="7859" hidden="1"/>
    <cellStyle name="Hyperlink 52" xfId="8023" hidden="1"/>
    <cellStyle name="Hyperlink 52" xfId="8620" hidden="1"/>
    <cellStyle name="Hyperlink 52" xfId="8851" hidden="1"/>
    <cellStyle name="Hyperlink 52" xfId="9054" hidden="1"/>
    <cellStyle name="Hyperlink 52" xfId="9292" hidden="1"/>
    <cellStyle name="Hyperlink 52" xfId="9531" hidden="1"/>
    <cellStyle name="Hyperlink 52" xfId="9770" hidden="1"/>
    <cellStyle name="Hyperlink 52" xfId="10000" hidden="1"/>
    <cellStyle name="Hyperlink 52" xfId="10239" hidden="1"/>
    <cellStyle name="Hyperlink 52" xfId="10459" hidden="1"/>
    <cellStyle name="Hyperlink 52" xfId="10833" hidden="1"/>
    <cellStyle name="Hyperlink 52" xfId="11054" hidden="1"/>
    <cellStyle name="Hyperlink 52" xfId="5074" hidden="1"/>
    <cellStyle name="Hyperlink 52" xfId="11493" hidden="1"/>
    <cellStyle name="Hyperlink 52" xfId="11724" hidden="1"/>
    <cellStyle name="Hyperlink 52" xfId="11927" hidden="1"/>
    <cellStyle name="Hyperlink 52" xfId="12172" hidden="1"/>
    <cellStyle name="Hyperlink 52" xfId="12416" hidden="1"/>
    <cellStyle name="Hyperlink 52" xfId="12661" hidden="1"/>
    <cellStyle name="Hyperlink 52" xfId="12899" hidden="1"/>
    <cellStyle name="Hyperlink 52" xfId="13144" hidden="1"/>
    <cellStyle name="Hyperlink 52" xfId="13368" hidden="1"/>
    <cellStyle name="Hyperlink 52" xfId="13749" hidden="1"/>
    <cellStyle name="Hyperlink 52" xfId="13974" hidden="1"/>
    <cellStyle name="Hyperlink 52" xfId="14468" hidden="1"/>
    <cellStyle name="Hyperlink 52" xfId="14683" hidden="1"/>
    <cellStyle name="Hyperlink 52" xfId="14880" hidden="1"/>
    <cellStyle name="Hyperlink 52" xfId="15098" hidden="1"/>
    <cellStyle name="Hyperlink 52" xfId="15319" hidden="1"/>
    <cellStyle name="Hyperlink 52" xfId="15538" hidden="1"/>
    <cellStyle name="Hyperlink 52" xfId="15754" hidden="1"/>
    <cellStyle name="Hyperlink 52" xfId="15973" hidden="1"/>
    <cellStyle name="Hyperlink 52" xfId="16183" hidden="1"/>
    <cellStyle name="Hyperlink 52" xfId="16537" hidden="1"/>
    <cellStyle name="Hyperlink 52" xfId="16750" hidden="1"/>
    <cellStyle name="Hyperlink 52" xfId="16956" hidden="1"/>
    <cellStyle name="Hyperlink 52" xfId="17166" hidden="1"/>
    <cellStyle name="Hyperlink 52" xfId="17360" hidden="1"/>
    <cellStyle name="Hyperlink 52" xfId="17569" hidden="1"/>
    <cellStyle name="Hyperlink 52" xfId="17779" hidden="1"/>
    <cellStyle name="Hyperlink 52" xfId="17990" hidden="1"/>
    <cellStyle name="Hyperlink 52" xfId="18199" hidden="1"/>
    <cellStyle name="Hyperlink 52" xfId="18408" hidden="1"/>
    <cellStyle name="Hyperlink 52" xfId="18616" hidden="1"/>
    <cellStyle name="Hyperlink 52" xfId="18964" hidden="1"/>
    <cellStyle name="Hyperlink 52" xfId="19172" hidden="1"/>
    <cellStyle name="Hyperlink 53" xfId="1058" hidden="1"/>
    <cellStyle name="Hyperlink 53" xfId="1293" hidden="1"/>
    <cellStyle name="Hyperlink 53" xfId="1497" hidden="1"/>
    <cellStyle name="Hyperlink 53" xfId="1743" hidden="1"/>
    <cellStyle name="Hyperlink 53" xfId="1991" hidden="1"/>
    <cellStyle name="Hyperlink 53" xfId="2238" hidden="1"/>
    <cellStyle name="Hyperlink 53" xfId="2476" hidden="1"/>
    <cellStyle name="Hyperlink 53" xfId="2723" hidden="1"/>
    <cellStyle name="Hyperlink 53" xfId="2950" hidden="1"/>
    <cellStyle name="Hyperlink 53" xfId="3331" hidden="1"/>
    <cellStyle name="Hyperlink 53" xfId="3556" hidden="1"/>
    <cellStyle name="Hyperlink 53" xfId="4600" hidden="1"/>
    <cellStyle name="Hyperlink 53" xfId="4833" hidden="1"/>
    <cellStyle name="Hyperlink 53" xfId="5037" hidden="1"/>
    <cellStyle name="Hyperlink 53" xfId="5280" hidden="1"/>
    <cellStyle name="Hyperlink 53" xfId="5525" hidden="1"/>
    <cellStyle name="Hyperlink 53" xfId="5768" hidden="1"/>
    <cellStyle name="Hyperlink 53" xfId="6004" hidden="1"/>
    <cellStyle name="Hyperlink 53" xfId="6249" hidden="1"/>
    <cellStyle name="Hyperlink 53" xfId="6475" hidden="1"/>
    <cellStyle name="Hyperlink 53" xfId="6854" hidden="1"/>
    <cellStyle name="Hyperlink 53" xfId="7077" hidden="1"/>
    <cellStyle name="Hyperlink 53" xfId="3793" hidden="1"/>
    <cellStyle name="Hyperlink 53" xfId="7306" hidden="1"/>
    <cellStyle name="Hyperlink 53" xfId="7635" hidden="1"/>
    <cellStyle name="Hyperlink 53" xfId="7861" hidden="1"/>
    <cellStyle name="Hyperlink 53" xfId="8025" hidden="1"/>
    <cellStyle name="Hyperlink 53" xfId="8622" hidden="1"/>
    <cellStyle name="Hyperlink 53" xfId="8853" hidden="1"/>
    <cellStyle name="Hyperlink 53" xfId="9056" hidden="1"/>
    <cellStyle name="Hyperlink 53" xfId="9294" hidden="1"/>
    <cellStyle name="Hyperlink 53" xfId="9533" hidden="1"/>
    <cellStyle name="Hyperlink 53" xfId="9772" hidden="1"/>
    <cellStyle name="Hyperlink 53" xfId="10002" hidden="1"/>
    <cellStyle name="Hyperlink 53" xfId="10241" hidden="1"/>
    <cellStyle name="Hyperlink 53" xfId="10461" hidden="1"/>
    <cellStyle name="Hyperlink 53" xfId="10835" hidden="1"/>
    <cellStyle name="Hyperlink 53" xfId="11056" hidden="1"/>
    <cellStyle name="Hyperlink 53" xfId="7115" hidden="1"/>
    <cellStyle name="Hyperlink 53" xfId="11495" hidden="1"/>
    <cellStyle name="Hyperlink 53" xfId="11726" hidden="1"/>
    <cellStyle name="Hyperlink 53" xfId="11929" hidden="1"/>
    <cellStyle name="Hyperlink 53" xfId="12174" hidden="1"/>
    <cellStyle name="Hyperlink 53" xfId="12418" hidden="1"/>
    <cellStyle name="Hyperlink 53" xfId="12663" hidden="1"/>
    <cellStyle name="Hyperlink 53" xfId="12901" hidden="1"/>
    <cellStyle name="Hyperlink 53" xfId="13146" hidden="1"/>
    <cellStyle name="Hyperlink 53" xfId="13370" hidden="1"/>
    <cellStyle name="Hyperlink 53" xfId="13751" hidden="1"/>
    <cellStyle name="Hyperlink 53" xfId="13976" hidden="1"/>
    <cellStyle name="Hyperlink 53" xfId="14470" hidden="1"/>
    <cellStyle name="Hyperlink 53" xfId="14685" hidden="1"/>
    <cellStyle name="Hyperlink 53" xfId="14882" hidden="1"/>
    <cellStyle name="Hyperlink 53" xfId="15100" hidden="1"/>
    <cellStyle name="Hyperlink 53" xfId="15321" hidden="1"/>
    <cellStyle name="Hyperlink 53" xfId="15540" hidden="1"/>
    <cellStyle name="Hyperlink 53" xfId="15756" hidden="1"/>
    <cellStyle name="Hyperlink 53" xfId="15975" hidden="1"/>
    <cellStyle name="Hyperlink 53" xfId="16185" hidden="1"/>
    <cellStyle name="Hyperlink 53" xfId="16539" hidden="1"/>
    <cellStyle name="Hyperlink 53" xfId="16752" hidden="1"/>
    <cellStyle name="Hyperlink 53" xfId="16958" hidden="1"/>
    <cellStyle name="Hyperlink 53" xfId="17168" hidden="1"/>
    <cellStyle name="Hyperlink 53" xfId="17362" hidden="1"/>
    <cellStyle name="Hyperlink 53" xfId="17571" hidden="1"/>
    <cellStyle name="Hyperlink 53" xfId="17781" hidden="1"/>
    <cellStyle name="Hyperlink 53" xfId="17992" hidden="1"/>
    <cellStyle name="Hyperlink 53" xfId="18201" hidden="1"/>
    <cellStyle name="Hyperlink 53" xfId="18410" hidden="1"/>
    <cellStyle name="Hyperlink 53" xfId="18618" hidden="1"/>
    <cellStyle name="Hyperlink 53" xfId="18966" hidden="1"/>
    <cellStyle name="Hyperlink 53" xfId="19174" hidden="1"/>
    <cellStyle name="Hyperlink 54" xfId="1060" hidden="1"/>
    <cellStyle name="Hyperlink 54" xfId="1295" hidden="1"/>
    <cellStyle name="Hyperlink 54" xfId="1499" hidden="1"/>
    <cellStyle name="Hyperlink 54" xfId="1745" hidden="1"/>
    <cellStyle name="Hyperlink 54" xfId="1993" hidden="1"/>
    <cellStyle name="Hyperlink 54" xfId="2240" hidden="1"/>
    <cellStyle name="Hyperlink 54" xfId="2478" hidden="1"/>
    <cellStyle name="Hyperlink 54" xfId="2725" hidden="1"/>
    <cellStyle name="Hyperlink 54" xfId="2952" hidden="1"/>
    <cellStyle name="Hyperlink 54" xfId="3333" hidden="1"/>
    <cellStyle name="Hyperlink 54" xfId="3558" hidden="1"/>
    <cellStyle name="Hyperlink 54" xfId="4602" hidden="1"/>
    <cellStyle name="Hyperlink 54" xfId="4835" hidden="1"/>
    <cellStyle name="Hyperlink 54" xfId="5039" hidden="1"/>
    <cellStyle name="Hyperlink 54" xfId="5282" hidden="1"/>
    <cellStyle name="Hyperlink 54" xfId="5527" hidden="1"/>
    <cellStyle name="Hyperlink 54" xfId="5770" hidden="1"/>
    <cellStyle name="Hyperlink 54" xfId="6006" hidden="1"/>
    <cellStyle name="Hyperlink 54" xfId="6251" hidden="1"/>
    <cellStyle name="Hyperlink 54" xfId="6477" hidden="1"/>
    <cellStyle name="Hyperlink 54" xfId="6856" hidden="1"/>
    <cellStyle name="Hyperlink 54" xfId="7079" hidden="1"/>
    <cellStyle name="Hyperlink 54" xfId="3791" hidden="1"/>
    <cellStyle name="Hyperlink 54" xfId="7308" hidden="1"/>
    <cellStyle name="Hyperlink 54" xfId="7637" hidden="1"/>
    <cellStyle name="Hyperlink 54" xfId="7863" hidden="1"/>
    <cellStyle name="Hyperlink 54" xfId="8027" hidden="1"/>
    <cellStyle name="Hyperlink 54" xfId="8624" hidden="1"/>
    <cellStyle name="Hyperlink 54" xfId="8855" hidden="1"/>
    <cellStyle name="Hyperlink 54" xfId="9058" hidden="1"/>
    <cellStyle name="Hyperlink 54" xfId="9296" hidden="1"/>
    <cellStyle name="Hyperlink 54" xfId="9535" hidden="1"/>
    <cellStyle name="Hyperlink 54" xfId="9774" hidden="1"/>
    <cellStyle name="Hyperlink 54" xfId="10004" hidden="1"/>
    <cellStyle name="Hyperlink 54" xfId="10243" hidden="1"/>
    <cellStyle name="Hyperlink 54" xfId="10463" hidden="1"/>
    <cellStyle name="Hyperlink 54" xfId="10837" hidden="1"/>
    <cellStyle name="Hyperlink 54" xfId="11058" hidden="1"/>
    <cellStyle name="Hyperlink 54" xfId="5562" hidden="1"/>
    <cellStyle name="Hyperlink 54" xfId="11497" hidden="1"/>
    <cellStyle name="Hyperlink 54" xfId="11728" hidden="1"/>
    <cellStyle name="Hyperlink 54" xfId="11931" hidden="1"/>
    <cellStyle name="Hyperlink 54" xfId="12176" hidden="1"/>
    <cellStyle name="Hyperlink 54" xfId="12420" hidden="1"/>
    <cellStyle name="Hyperlink 54" xfId="12665" hidden="1"/>
    <cellStyle name="Hyperlink 54" xfId="12903" hidden="1"/>
    <cellStyle name="Hyperlink 54" xfId="13148" hidden="1"/>
    <cellStyle name="Hyperlink 54" xfId="13372" hidden="1"/>
    <cellStyle name="Hyperlink 54" xfId="13753" hidden="1"/>
    <cellStyle name="Hyperlink 54" xfId="13978" hidden="1"/>
    <cellStyle name="Hyperlink 54" xfId="14472" hidden="1"/>
    <cellStyle name="Hyperlink 54" xfId="14687" hidden="1"/>
    <cellStyle name="Hyperlink 54" xfId="14884" hidden="1"/>
    <cellStyle name="Hyperlink 54" xfId="15102" hidden="1"/>
    <cellStyle name="Hyperlink 54" xfId="15323" hidden="1"/>
    <cellStyle name="Hyperlink 54" xfId="15542" hidden="1"/>
    <cellStyle name="Hyperlink 54" xfId="15758" hidden="1"/>
    <cellStyle name="Hyperlink 54" xfId="15977" hidden="1"/>
    <cellStyle name="Hyperlink 54" xfId="16187" hidden="1"/>
    <cellStyle name="Hyperlink 54" xfId="16541" hidden="1"/>
    <cellStyle name="Hyperlink 54" xfId="16754" hidden="1"/>
    <cellStyle name="Hyperlink 54" xfId="16960" hidden="1"/>
    <cellStyle name="Hyperlink 54" xfId="17170" hidden="1"/>
    <cellStyle name="Hyperlink 54" xfId="17364" hidden="1"/>
    <cellStyle name="Hyperlink 54" xfId="17573" hidden="1"/>
    <cellStyle name="Hyperlink 54" xfId="17783" hidden="1"/>
    <cellStyle name="Hyperlink 54" xfId="17994" hidden="1"/>
    <cellStyle name="Hyperlink 54" xfId="18203" hidden="1"/>
    <cellStyle name="Hyperlink 54" xfId="18412" hidden="1"/>
    <cellStyle name="Hyperlink 54" xfId="18620" hidden="1"/>
    <cellStyle name="Hyperlink 54" xfId="18968" hidden="1"/>
    <cellStyle name="Hyperlink 54" xfId="19176" hidden="1"/>
    <cellStyle name="Hyperlink 55" xfId="1062" hidden="1"/>
    <cellStyle name="Hyperlink 55" xfId="1297" hidden="1"/>
    <cellStyle name="Hyperlink 55" xfId="1501" hidden="1"/>
    <cellStyle name="Hyperlink 55" xfId="1747" hidden="1"/>
    <cellStyle name="Hyperlink 55" xfId="1995" hidden="1"/>
    <cellStyle name="Hyperlink 55" xfId="2242" hidden="1"/>
    <cellStyle name="Hyperlink 55" xfId="2480" hidden="1"/>
    <cellStyle name="Hyperlink 55" xfId="2727" hidden="1"/>
    <cellStyle name="Hyperlink 55" xfId="2954" hidden="1"/>
    <cellStyle name="Hyperlink 55" xfId="3335" hidden="1"/>
    <cellStyle name="Hyperlink 55" xfId="3560" hidden="1"/>
    <cellStyle name="Hyperlink 55" xfId="4604" hidden="1"/>
    <cellStyle name="Hyperlink 55" xfId="4837" hidden="1"/>
    <cellStyle name="Hyperlink 55" xfId="5041" hidden="1"/>
    <cellStyle name="Hyperlink 55" xfId="5284" hidden="1"/>
    <cellStyle name="Hyperlink 55" xfId="5529" hidden="1"/>
    <cellStyle name="Hyperlink 55" xfId="5772" hidden="1"/>
    <cellStyle name="Hyperlink 55" xfId="6008" hidden="1"/>
    <cellStyle name="Hyperlink 55" xfId="6253" hidden="1"/>
    <cellStyle name="Hyperlink 55" xfId="6479" hidden="1"/>
    <cellStyle name="Hyperlink 55" xfId="6858" hidden="1"/>
    <cellStyle name="Hyperlink 55" xfId="7081" hidden="1"/>
    <cellStyle name="Hyperlink 55" xfId="3789" hidden="1"/>
    <cellStyle name="Hyperlink 55" xfId="7310" hidden="1"/>
    <cellStyle name="Hyperlink 55" xfId="7639" hidden="1"/>
    <cellStyle name="Hyperlink 55" xfId="7865" hidden="1"/>
    <cellStyle name="Hyperlink 55" xfId="8029" hidden="1"/>
    <cellStyle name="Hyperlink 55" xfId="8626" hidden="1"/>
    <cellStyle name="Hyperlink 55" xfId="8857" hidden="1"/>
    <cellStyle name="Hyperlink 55" xfId="9060" hidden="1"/>
    <cellStyle name="Hyperlink 55" xfId="9298" hidden="1"/>
    <cellStyle name="Hyperlink 55" xfId="9537" hidden="1"/>
    <cellStyle name="Hyperlink 55" xfId="9776" hidden="1"/>
    <cellStyle name="Hyperlink 55" xfId="10006" hidden="1"/>
    <cellStyle name="Hyperlink 55" xfId="10245" hidden="1"/>
    <cellStyle name="Hyperlink 55" xfId="10465" hidden="1"/>
    <cellStyle name="Hyperlink 55" xfId="10839" hidden="1"/>
    <cellStyle name="Hyperlink 55" xfId="11060" hidden="1"/>
    <cellStyle name="Hyperlink 55" xfId="6042" hidden="1"/>
    <cellStyle name="Hyperlink 55" xfId="11499" hidden="1"/>
    <cellStyle name="Hyperlink 55" xfId="11730" hidden="1"/>
    <cellStyle name="Hyperlink 55" xfId="11933" hidden="1"/>
    <cellStyle name="Hyperlink 55" xfId="12178" hidden="1"/>
    <cellStyle name="Hyperlink 55" xfId="12422" hidden="1"/>
    <cellStyle name="Hyperlink 55" xfId="12667" hidden="1"/>
    <cellStyle name="Hyperlink 55" xfId="12905" hidden="1"/>
    <cellStyle name="Hyperlink 55" xfId="13150" hidden="1"/>
    <cellStyle name="Hyperlink 55" xfId="13374" hidden="1"/>
    <cellStyle name="Hyperlink 55" xfId="13755" hidden="1"/>
    <cellStyle name="Hyperlink 55" xfId="13980" hidden="1"/>
    <cellStyle name="Hyperlink 55" xfId="14474" hidden="1"/>
    <cellStyle name="Hyperlink 55" xfId="14689" hidden="1"/>
    <cellStyle name="Hyperlink 55" xfId="14886" hidden="1"/>
    <cellStyle name="Hyperlink 55" xfId="15104" hidden="1"/>
    <cellStyle name="Hyperlink 55" xfId="15325" hidden="1"/>
    <cellStyle name="Hyperlink 55" xfId="15544" hidden="1"/>
    <cellStyle name="Hyperlink 55" xfId="15760" hidden="1"/>
    <cellStyle name="Hyperlink 55" xfId="15979" hidden="1"/>
    <cellStyle name="Hyperlink 55" xfId="16189" hidden="1"/>
    <cellStyle name="Hyperlink 55" xfId="16543" hidden="1"/>
    <cellStyle name="Hyperlink 55" xfId="16756" hidden="1"/>
    <cellStyle name="Hyperlink 55" xfId="16962" hidden="1"/>
    <cellStyle name="Hyperlink 55" xfId="17172" hidden="1"/>
    <cellStyle name="Hyperlink 55" xfId="17366" hidden="1"/>
    <cellStyle name="Hyperlink 55" xfId="17575" hidden="1"/>
    <cellStyle name="Hyperlink 55" xfId="17785" hidden="1"/>
    <cellStyle name="Hyperlink 55" xfId="17996" hidden="1"/>
    <cellStyle name="Hyperlink 55" xfId="18205" hidden="1"/>
    <cellStyle name="Hyperlink 55" xfId="18414" hidden="1"/>
    <cellStyle name="Hyperlink 55" xfId="18622" hidden="1"/>
    <cellStyle name="Hyperlink 55" xfId="18970" hidden="1"/>
    <cellStyle name="Hyperlink 55" xfId="19178" hidden="1"/>
    <cellStyle name="Hyperlink 56" xfId="1064" hidden="1"/>
    <cellStyle name="Hyperlink 56" xfId="1299" hidden="1"/>
    <cellStyle name="Hyperlink 56" xfId="1503" hidden="1"/>
    <cellStyle name="Hyperlink 56" xfId="1749" hidden="1"/>
    <cellStyle name="Hyperlink 56" xfId="1997" hidden="1"/>
    <cellStyle name="Hyperlink 56" xfId="2244" hidden="1"/>
    <cellStyle name="Hyperlink 56" xfId="2482" hidden="1"/>
    <cellStyle name="Hyperlink 56" xfId="2729" hidden="1"/>
    <cellStyle name="Hyperlink 56" xfId="2956" hidden="1"/>
    <cellStyle name="Hyperlink 56" xfId="3337" hidden="1"/>
    <cellStyle name="Hyperlink 56" xfId="3562" hidden="1"/>
    <cellStyle name="Hyperlink 56" xfId="4606" hidden="1"/>
    <cellStyle name="Hyperlink 56" xfId="4839" hidden="1"/>
    <cellStyle name="Hyperlink 56" xfId="5043" hidden="1"/>
    <cellStyle name="Hyperlink 56" xfId="5286" hidden="1"/>
    <cellStyle name="Hyperlink 56" xfId="5531" hidden="1"/>
    <cellStyle name="Hyperlink 56" xfId="5774" hidden="1"/>
    <cellStyle name="Hyperlink 56" xfId="6010" hidden="1"/>
    <cellStyle name="Hyperlink 56" xfId="6255" hidden="1"/>
    <cellStyle name="Hyperlink 56" xfId="6481" hidden="1"/>
    <cellStyle name="Hyperlink 56" xfId="6860" hidden="1"/>
    <cellStyle name="Hyperlink 56" xfId="7083" hidden="1"/>
    <cellStyle name="Hyperlink 56" xfId="509" hidden="1"/>
    <cellStyle name="Hyperlink 56" xfId="7312" hidden="1"/>
    <cellStyle name="Hyperlink 56" xfId="7641" hidden="1"/>
    <cellStyle name="Hyperlink 56" xfId="7867" hidden="1"/>
    <cellStyle name="Hyperlink 56" xfId="8031" hidden="1"/>
    <cellStyle name="Hyperlink 56" xfId="8628" hidden="1"/>
    <cellStyle name="Hyperlink 56" xfId="8859" hidden="1"/>
    <cellStyle name="Hyperlink 56" xfId="9062" hidden="1"/>
    <cellStyle name="Hyperlink 56" xfId="9300" hidden="1"/>
    <cellStyle name="Hyperlink 56" xfId="9539" hidden="1"/>
    <cellStyle name="Hyperlink 56" xfId="9778" hidden="1"/>
    <cellStyle name="Hyperlink 56" xfId="10008" hidden="1"/>
    <cellStyle name="Hyperlink 56" xfId="10247" hidden="1"/>
    <cellStyle name="Hyperlink 56" xfId="10467" hidden="1"/>
    <cellStyle name="Hyperlink 56" xfId="10841" hidden="1"/>
    <cellStyle name="Hyperlink 56" xfId="11062" hidden="1"/>
    <cellStyle name="Hyperlink 56" xfId="6719" hidden="1"/>
    <cellStyle name="Hyperlink 56" xfId="11501" hidden="1"/>
    <cellStyle name="Hyperlink 56" xfId="11732" hidden="1"/>
    <cellStyle name="Hyperlink 56" xfId="11935" hidden="1"/>
    <cellStyle name="Hyperlink 56" xfId="12180" hidden="1"/>
    <cellStyle name="Hyperlink 56" xfId="12424" hidden="1"/>
    <cellStyle name="Hyperlink 56" xfId="12669" hidden="1"/>
    <cellStyle name="Hyperlink 56" xfId="12907" hidden="1"/>
    <cellStyle name="Hyperlink 56" xfId="13152" hidden="1"/>
    <cellStyle name="Hyperlink 56" xfId="13376" hidden="1"/>
    <cellStyle name="Hyperlink 56" xfId="13757" hidden="1"/>
    <cellStyle name="Hyperlink 56" xfId="13982" hidden="1"/>
    <cellStyle name="Hyperlink 56" xfId="14476" hidden="1"/>
    <cellStyle name="Hyperlink 56" xfId="14691" hidden="1"/>
    <cellStyle name="Hyperlink 56" xfId="14888" hidden="1"/>
    <cellStyle name="Hyperlink 56" xfId="15106" hidden="1"/>
    <cellStyle name="Hyperlink 56" xfId="15327" hidden="1"/>
    <cellStyle name="Hyperlink 56" xfId="15546" hidden="1"/>
    <cellStyle name="Hyperlink 56" xfId="15762" hidden="1"/>
    <cellStyle name="Hyperlink 56" xfId="15981" hidden="1"/>
    <cellStyle name="Hyperlink 56" xfId="16191" hidden="1"/>
    <cellStyle name="Hyperlink 56" xfId="16545" hidden="1"/>
    <cellStyle name="Hyperlink 56" xfId="16758" hidden="1"/>
    <cellStyle name="Hyperlink 56" xfId="16964" hidden="1"/>
    <cellStyle name="Hyperlink 56" xfId="17174" hidden="1"/>
    <cellStyle name="Hyperlink 56" xfId="17368" hidden="1"/>
    <cellStyle name="Hyperlink 56" xfId="17577" hidden="1"/>
    <cellStyle name="Hyperlink 56" xfId="17787" hidden="1"/>
    <cellStyle name="Hyperlink 56" xfId="17998" hidden="1"/>
    <cellStyle name="Hyperlink 56" xfId="18207" hidden="1"/>
    <cellStyle name="Hyperlink 56" xfId="18416" hidden="1"/>
    <cellStyle name="Hyperlink 56" xfId="18624" hidden="1"/>
    <cellStyle name="Hyperlink 56" xfId="18972" hidden="1"/>
    <cellStyle name="Hyperlink 56" xfId="19180" hidden="1"/>
    <cellStyle name="Hyperlink 57" xfId="1066" hidden="1"/>
    <cellStyle name="Hyperlink 57" xfId="1301" hidden="1"/>
    <cellStyle name="Hyperlink 57" xfId="1505" hidden="1"/>
    <cellStyle name="Hyperlink 57" xfId="1751" hidden="1"/>
    <cellStyle name="Hyperlink 57" xfId="1999" hidden="1"/>
    <cellStyle name="Hyperlink 57" xfId="2246" hidden="1"/>
    <cellStyle name="Hyperlink 57" xfId="2484" hidden="1"/>
    <cellStyle name="Hyperlink 57" xfId="2731" hidden="1"/>
    <cellStyle name="Hyperlink 57" xfId="2958" hidden="1"/>
    <cellStyle name="Hyperlink 57" xfId="3339" hidden="1"/>
    <cellStyle name="Hyperlink 57" xfId="3564" hidden="1"/>
    <cellStyle name="Hyperlink 57" xfId="4608" hidden="1"/>
    <cellStyle name="Hyperlink 57" xfId="4841" hidden="1"/>
    <cellStyle name="Hyperlink 57" xfId="5045" hidden="1"/>
    <cellStyle name="Hyperlink 57" xfId="5288" hidden="1"/>
    <cellStyle name="Hyperlink 57" xfId="5533" hidden="1"/>
    <cellStyle name="Hyperlink 57" xfId="5776" hidden="1"/>
    <cellStyle name="Hyperlink 57" xfId="6012" hidden="1"/>
    <cellStyle name="Hyperlink 57" xfId="6257" hidden="1"/>
    <cellStyle name="Hyperlink 57" xfId="6483" hidden="1"/>
    <cellStyle name="Hyperlink 57" xfId="6862" hidden="1"/>
    <cellStyle name="Hyperlink 57" xfId="7085" hidden="1"/>
    <cellStyle name="Hyperlink 57" xfId="3786" hidden="1"/>
    <cellStyle name="Hyperlink 57" xfId="7314" hidden="1"/>
    <cellStyle name="Hyperlink 57" xfId="7643" hidden="1"/>
    <cellStyle name="Hyperlink 57" xfId="7869" hidden="1"/>
    <cellStyle name="Hyperlink 57" xfId="8033" hidden="1"/>
    <cellStyle name="Hyperlink 57" xfId="8630" hidden="1"/>
    <cellStyle name="Hyperlink 57" xfId="8861" hidden="1"/>
    <cellStyle name="Hyperlink 57" xfId="9064" hidden="1"/>
    <cellStyle name="Hyperlink 57" xfId="9302" hidden="1"/>
    <cellStyle name="Hyperlink 57" xfId="9541" hidden="1"/>
    <cellStyle name="Hyperlink 57" xfId="9780" hidden="1"/>
    <cellStyle name="Hyperlink 57" xfId="10010" hidden="1"/>
    <cellStyle name="Hyperlink 57" xfId="10249" hidden="1"/>
    <cellStyle name="Hyperlink 57" xfId="10469" hidden="1"/>
    <cellStyle name="Hyperlink 57" xfId="10843" hidden="1"/>
    <cellStyle name="Hyperlink 57" xfId="11064" hidden="1"/>
    <cellStyle name="Hyperlink 57" xfId="7504" hidden="1"/>
    <cellStyle name="Hyperlink 57" xfId="11503" hidden="1"/>
    <cellStyle name="Hyperlink 57" xfId="11734" hidden="1"/>
    <cellStyle name="Hyperlink 57" xfId="11937" hidden="1"/>
    <cellStyle name="Hyperlink 57" xfId="12182" hidden="1"/>
    <cellStyle name="Hyperlink 57" xfId="12426" hidden="1"/>
    <cellStyle name="Hyperlink 57" xfId="12671" hidden="1"/>
    <cellStyle name="Hyperlink 57" xfId="12909" hidden="1"/>
    <cellStyle name="Hyperlink 57" xfId="13154" hidden="1"/>
    <cellStyle name="Hyperlink 57" xfId="13378" hidden="1"/>
    <cellStyle name="Hyperlink 57" xfId="13759" hidden="1"/>
    <cellStyle name="Hyperlink 57" xfId="13984" hidden="1"/>
    <cellStyle name="Hyperlink 57" xfId="14478" hidden="1"/>
    <cellStyle name="Hyperlink 57" xfId="14693" hidden="1"/>
    <cellStyle name="Hyperlink 57" xfId="14890" hidden="1"/>
    <cellStyle name="Hyperlink 57" xfId="15108" hidden="1"/>
    <cellStyle name="Hyperlink 57" xfId="15329" hidden="1"/>
    <cellStyle name="Hyperlink 57" xfId="15548" hidden="1"/>
    <cellStyle name="Hyperlink 57" xfId="15764" hidden="1"/>
    <cellStyle name="Hyperlink 57" xfId="15983" hidden="1"/>
    <cellStyle name="Hyperlink 57" xfId="16193" hidden="1"/>
    <cellStyle name="Hyperlink 57" xfId="16547" hidden="1"/>
    <cellStyle name="Hyperlink 57" xfId="16760" hidden="1"/>
    <cellStyle name="Hyperlink 57" xfId="16966" hidden="1"/>
    <cellStyle name="Hyperlink 57" xfId="17176" hidden="1"/>
    <cellStyle name="Hyperlink 57" xfId="17370" hidden="1"/>
    <cellStyle name="Hyperlink 57" xfId="17579" hidden="1"/>
    <cellStyle name="Hyperlink 57" xfId="17789" hidden="1"/>
    <cellStyle name="Hyperlink 57" xfId="18000" hidden="1"/>
    <cellStyle name="Hyperlink 57" xfId="18209" hidden="1"/>
    <cellStyle name="Hyperlink 57" xfId="18418" hidden="1"/>
    <cellStyle name="Hyperlink 57" xfId="18626" hidden="1"/>
    <cellStyle name="Hyperlink 57" xfId="18974" hidden="1"/>
    <cellStyle name="Hyperlink 57" xfId="19182" hidden="1"/>
    <cellStyle name="Hyperlink 58" xfId="1068" hidden="1"/>
    <cellStyle name="Hyperlink 58" xfId="1303" hidden="1"/>
    <cellStyle name="Hyperlink 58" xfId="1507" hidden="1"/>
    <cellStyle name="Hyperlink 58" xfId="1753" hidden="1"/>
    <cellStyle name="Hyperlink 58" xfId="2001" hidden="1"/>
    <cellStyle name="Hyperlink 58" xfId="2248" hidden="1"/>
    <cellStyle name="Hyperlink 58" xfId="2486" hidden="1"/>
    <cellStyle name="Hyperlink 58" xfId="2733" hidden="1"/>
    <cellStyle name="Hyperlink 58" xfId="2960" hidden="1"/>
    <cellStyle name="Hyperlink 58" xfId="3341" hidden="1"/>
    <cellStyle name="Hyperlink 58" xfId="3566" hidden="1"/>
    <cellStyle name="Hyperlink 58" xfId="4610" hidden="1"/>
    <cellStyle name="Hyperlink 58" xfId="4843" hidden="1"/>
    <cellStyle name="Hyperlink 58" xfId="5047" hidden="1"/>
    <cellStyle name="Hyperlink 58" xfId="5290" hidden="1"/>
    <cellStyle name="Hyperlink 58" xfId="5535" hidden="1"/>
    <cellStyle name="Hyperlink 58" xfId="5778" hidden="1"/>
    <cellStyle name="Hyperlink 58" xfId="6014" hidden="1"/>
    <cellStyle name="Hyperlink 58" xfId="6259" hidden="1"/>
    <cellStyle name="Hyperlink 58" xfId="6485" hidden="1"/>
    <cellStyle name="Hyperlink 58" xfId="6864" hidden="1"/>
    <cellStyle name="Hyperlink 58" xfId="7087" hidden="1"/>
    <cellStyle name="Hyperlink 58" xfId="3784" hidden="1"/>
    <cellStyle name="Hyperlink 58" xfId="7316" hidden="1"/>
    <cellStyle name="Hyperlink 58" xfId="7645" hidden="1"/>
    <cellStyle name="Hyperlink 58" xfId="7871" hidden="1"/>
    <cellStyle name="Hyperlink 58" xfId="8035" hidden="1"/>
    <cellStyle name="Hyperlink 58" xfId="8632" hidden="1"/>
    <cellStyle name="Hyperlink 58" xfId="8863" hidden="1"/>
    <cellStyle name="Hyperlink 58" xfId="9066" hidden="1"/>
    <cellStyle name="Hyperlink 58" xfId="9304" hidden="1"/>
    <cellStyle name="Hyperlink 58" xfId="9543" hidden="1"/>
    <cellStyle name="Hyperlink 58" xfId="9782" hidden="1"/>
    <cellStyle name="Hyperlink 58" xfId="10012" hidden="1"/>
    <cellStyle name="Hyperlink 58" xfId="10251" hidden="1"/>
    <cellStyle name="Hyperlink 58" xfId="10471" hidden="1"/>
    <cellStyle name="Hyperlink 58" xfId="10845" hidden="1"/>
    <cellStyle name="Hyperlink 58" xfId="11066" hidden="1"/>
    <cellStyle name="Hyperlink 58" xfId="4151" hidden="1"/>
    <cellStyle name="Hyperlink 58" xfId="11505" hidden="1"/>
    <cellStyle name="Hyperlink 58" xfId="11736" hidden="1"/>
    <cellStyle name="Hyperlink 58" xfId="11939" hidden="1"/>
    <cellStyle name="Hyperlink 58" xfId="12184" hidden="1"/>
    <cellStyle name="Hyperlink 58" xfId="12428" hidden="1"/>
    <cellStyle name="Hyperlink 58" xfId="12673" hidden="1"/>
    <cellStyle name="Hyperlink 58" xfId="12911" hidden="1"/>
    <cellStyle name="Hyperlink 58" xfId="13156" hidden="1"/>
    <cellStyle name="Hyperlink 58" xfId="13380" hidden="1"/>
    <cellStyle name="Hyperlink 58" xfId="13761" hidden="1"/>
    <cellStyle name="Hyperlink 58" xfId="13986" hidden="1"/>
    <cellStyle name="Hyperlink 58" xfId="14480" hidden="1"/>
    <cellStyle name="Hyperlink 58" xfId="14695" hidden="1"/>
    <cellStyle name="Hyperlink 58" xfId="14892" hidden="1"/>
    <cellStyle name="Hyperlink 58" xfId="15110" hidden="1"/>
    <cellStyle name="Hyperlink 58" xfId="15331" hidden="1"/>
    <cellStyle name="Hyperlink 58" xfId="15550" hidden="1"/>
    <cellStyle name="Hyperlink 58" xfId="15766" hidden="1"/>
    <cellStyle name="Hyperlink 58" xfId="15985" hidden="1"/>
    <cellStyle name="Hyperlink 58" xfId="16195" hidden="1"/>
    <cellStyle name="Hyperlink 58" xfId="16549" hidden="1"/>
    <cellStyle name="Hyperlink 58" xfId="16762" hidden="1"/>
    <cellStyle name="Hyperlink 58" xfId="16968" hidden="1"/>
    <cellStyle name="Hyperlink 58" xfId="17178" hidden="1"/>
    <cellStyle name="Hyperlink 58" xfId="17372" hidden="1"/>
    <cellStyle name="Hyperlink 58" xfId="17581" hidden="1"/>
    <cellStyle name="Hyperlink 58" xfId="17791" hidden="1"/>
    <cellStyle name="Hyperlink 58" xfId="18002" hidden="1"/>
    <cellStyle name="Hyperlink 58" xfId="18211" hidden="1"/>
    <cellStyle name="Hyperlink 58" xfId="18420" hidden="1"/>
    <cellStyle name="Hyperlink 58" xfId="18628" hidden="1"/>
    <cellStyle name="Hyperlink 58" xfId="18976" hidden="1"/>
    <cellStyle name="Hyperlink 58" xfId="19184" hidden="1"/>
    <cellStyle name="Hyperlink 59" xfId="1070" hidden="1"/>
    <cellStyle name="Hyperlink 59" xfId="1305" hidden="1"/>
    <cellStyle name="Hyperlink 59" xfId="1509" hidden="1"/>
    <cellStyle name="Hyperlink 59" xfId="1755" hidden="1"/>
    <cellStyle name="Hyperlink 59" xfId="2003" hidden="1"/>
    <cellStyle name="Hyperlink 59" xfId="2250" hidden="1"/>
    <cellStyle name="Hyperlink 59" xfId="2488" hidden="1"/>
    <cellStyle name="Hyperlink 59" xfId="2735" hidden="1"/>
    <cellStyle name="Hyperlink 59" xfId="2962" hidden="1"/>
    <cellStyle name="Hyperlink 59" xfId="3343" hidden="1"/>
    <cellStyle name="Hyperlink 59" xfId="3568" hidden="1"/>
    <cellStyle name="Hyperlink 59" xfId="4612" hidden="1"/>
    <cellStyle name="Hyperlink 59" xfId="4845" hidden="1"/>
    <cellStyle name="Hyperlink 59" xfId="5049" hidden="1"/>
    <cellStyle name="Hyperlink 59" xfId="5292" hidden="1"/>
    <cellStyle name="Hyperlink 59" xfId="5537" hidden="1"/>
    <cellStyle name="Hyperlink 59" xfId="5780" hidden="1"/>
    <cellStyle name="Hyperlink 59" xfId="6016" hidden="1"/>
    <cellStyle name="Hyperlink 59" xfId="6261" hidden="1"/>
    <cellStyle name="Hyperlink 59" xfId="6487" hidden="1"/>
    <cellStyle name="Hyperlink 59" xfId="6866" hidden="1"/>
    <cellStyle name="Hyperlink 59" xfId="7089" hidden="1"/>
    <cellStyle name="Hyperlink 59" xfId="3782" hidden="1"/>
    <cellStyle name="Hyperlink 59" xfId="7318" hidden="1"/>
    <cellStyle name="Hyperlink 59" xfId="7647" hidden="1"/>
    <cellStyle name="Hyperlink 59" xfId="7873" hidden="1"/>
    <cellStyle name="Hyperlink 59" xfId="8037" hidden="1"/>
    <cellStyle name="Hyperlink 59" xfId="8634" hidden="1"/>
    <cellStyle name="Hyperlink 59" xfId="8865" hidden="1"/>
    <cellStyle name="Hyperlink 59" xfId="9068" hidden="1"/>
    <cellStyle name="Hyperlink 59" xfId="9306" hidden="1"/>
    <cellStyle name="Hyperlink 59" xfId="9545" hidden="1"/>
    <cellStyle name="Hyperlink 59" xfId="9784" hidden="1"/>
    <cellStyle name="Hyperlink 59" xfId="10014" hidden="1"/>
    <cellStyle name="Hyperlink 59" xfId="10253" hidden="1"/>
    <cellStyle name="Hyperlink 59" xfId="10473" hidden="1"/>
    <cellStyle name="Hyperlink 59" xfId="10847" hidden="1"/>
    <cellStyle name="Hyperlink 59" xfId="11068" hidden="1"/>
    <cellStyle name="Hyperlink 59" xfId="4507" hidden="1"/>
    <cellStyle name="Hyperlink 59" xfId="11507" hidden="1"/>
    <cellStyle name="Hyperlink 59" xfId="11738" hidden="1"/>
    <cellStyle name="Hyperlink 59" xfId="11941" hidden="1"/>
    <cellStyle name="Hyperlink 59" xfId="12186" hidden="1"/>
    <cellStyle name="Hyperlink 59" xfId="12430" hidden="1"/>
    <cellStyle name="Hyperlink 59" xfId="12675" hidden="1"/>
    <cellStyle name="Hyperlink 59" xfId="12913" hidden="1"/>
    <cellStyle name="Hyperlink 59" xfId="13158" hidden="1"/>
    <cellStyle name="Hyperlink 59" xfId="13382" hidden="1"/>
    <cellStyle name="Hyperlink 59" xfId="13763" hidden="1"/>
    <cellStyle name="Hyperlink 59" xfId="13988" hidden="1"/>
    <cellStyle name="Hyperlink 59" xfId="14482" hidden="1"/>
    <cellStyle name="Hyperlink 59" xfId="14697" hidden="1"/>
    <cellStyle name="Hyperlink 59" xfId="14894" hidden="1"/>
    <cellStyle name="Hyperlink 59" xfId="15112" hidden="1"/>
    <cellStyle name="Hyperlink 59" xfId="15333" hidden="1"/>
    <cellStyle name="Hyperlink 59" xfId="15552" hidden="1"/>
    <cellStyle name="Hyperlink 59" xfId="15768" hidden="1"/>
    <cellStyle name="Hyperlink 59" xfId="15987" hidden="1"/>
    <cellStyle name="Hyperlink 59" xfId="16197" hidden="1"/>
    <cellStyle name="Hyperlink 59" xfId="16551" hidden="1"/>
    <cellStyle name="Hyperlink 59" xfId="16764" hidden="1"/>
    <cellStyle name="Hyperlink 59" xfId="16970" hidden="1"/>
    <cellStyle name="Hyperlink 59" xfId="17180" hidden="1"/>
    <cellStyle name="Hyperlink 59" xfId="17374" hidden="1"/>
    <cellStyle name="Hyperlink 59" xfId="17583" hidden="1"/>
    <cellStyle name="Hyperlink 59" xfId="17793" hidden="1"/>
    <cellStyle name="Hyperlink 59" xfId="18004" hidden="1"/>
    <cellStyle name="Hyperlink 59" xfId="18213" hidden="1"/>
    <cellStyle name="Hyperlink 59" xfId="18422" hidden="1"/>
    <cellStyle name="Hyperlink 59" xfId="18630" hidden="1"/>
    <cellStyle name="Hyperlink 59" xfId="18978" hidden="1"/>
    <cellStyle name="Hyperlink 59" xfId="19186" hidden="1"/>
    <cellStyle name="Hyperlink 6" xfId="591" hidden="1"/>
    <cellStyle name="Hyperlink 6" xfId="1198" hidden="1"/>
    <cellStyle name="Hyperlink 6" xfId="941" hidden="1"/>
    <cellStyle name="Hyperlink 6" xfId="1640" hidden="1"/>
    <cellStyle name="Hyperlink 6" xfId="1888" hidden="1"/>
    <cellStyle name="Hyperlink 6" xfId="2135" hidden="1"/>
    <cellStyle name="Hyperlink 6" xfId="2373" hidden="1"/>
    <cellStyle name="Hyperlink 6" xfId="2620" hidden="1"/>
    <cellStyle name="Hyperlink 6" xfId="2856" hidden="1"/>
    <cellStyle name="Hyperlink 6" xfId="3228" hidden="1"/>
    <cellStyle name="Hyperlink 6" xfId="3453" hidden="1"/>
    <cellStyle name="Hyperlink 6" xfId="4137" hidden="1"/>
    <cellStyle name="Hyperlink 6" xfId="4738" hidden="1"/>
    <cellStyle name="Hyperlink 6" xfId="4483" hidden="1"/>
    <cellStyle name="Hyperlink 6" xfId="5178" hidden="1"/>
    <cellStyle name="Hyperlink 6" xfId="5422" hidden="1"/>
    <cellStyle name="Hyperlink 6" xfId="5665" hidden="1"/>
    <cellStyle name="Hyperlink 6" xfId="5901" hidden="1"/>
    <cellStyle name="Hyperlink 6" xfId="6146" hidden="1"/>
    <cellStyle name="Hyperlink 6" xfId="6381" hidden="1"/>
    <cellStyle name="Hyperlink 6" xfId="6752" hidden="1"/>
    <cellStyle name="Hyperlink 6" xfId="6975" hidden="1"/>
    <cellStyle name="Hyperlink 6" xfId="3884" hidden="1"/>
    <cellStyle name="Hyperlink 6" xfId="7208" hidden="1"/>
    <cellStyle name="Hyperlink 6" xfId="7532" hidden="1"/>
    <cellStyle name="Hyperlink 6" xfId="7758" hidden="1"/>
    <cellStyle name="Hyperlink 6" xfId="4149" hidden="1"/>
    <cellStyle name="Hyperlink 6" xfId="8200" hidden="1"/>
    <cellStyle name="Hyperlink 6" xfId="8758" hidden="1"/>
    <cellStyle name="Hyperlink 6" xfId="8517" hidden="1"/>
    <cellStyle name="Hyperlink 6" xfId="9192" hidden="1"/>
    <cellStyle name="Hyperlink 6" xfId="9432" hidden="1"/>
    <cellStyle name="Hyperlink 6" xfId="9670" hidden="1"/>
    <cellStyle name="Hyperlink 6" xfId="9900" hidden="1"/>
    <cellStyle name="Hyperlink 6" xfId="10140" hidden="1"/>
    <cellStyle name="Hyperlink 6" xfId="10367" hidden="1"/>
    <cellStyle name="Hyperlink 6" xfId="10733" hidden="1"/>
    <cellStyle name="Hyperlink 6" xfId="10954" hidden="1"/>
    <cellStyle name="Hyperlink 6" xfId="10707" hidden="1"/>
    <cellStyle name="Hyperlink 6" xfId="3685" hidden="1"/>
    <cellStyle name="Hyperlink 6" xfId="11632" hidden="1"/>
    <cellStyle name="Hyperlink 6" xfId="11390" hidden="1"/>
    <cellStyle name="Hyperlink 6" xfId="12071" hidden="1"/>
    <cellStyle name="Hyperlink 6" xfId="12315" hidden="1"/>
    <cellStyle name="Hyperlink 6" xfId="12560" hidden="1"/>
    <cellStyle name="Hyperlink 6" xfId="12798" hidden="1"/>
    <cellStyle name="Hyperlink 6" xfId="13043" hidden="1"/>
    <cellStyle name="Hyperlink 6" xfId="13276" hidden="1"/>
    <cellStyle name="Hyperlink 6" xfId="13648" hidden="1"/>
    <cellStyle name="Hyperlink 6" xfId="13873" hidden="1"/>
    <cellStyle name="Hyperlink 6" xfId="8478" hidden="1"/>
    <cellStyle name="Hyperlink 6" xfId="14591" hidden="1"/>
    <cellStyle name="Hyperlink 6" xfId="14370" hidden="1"/>
    <cellStyle name="Hyperlink 6" xfId="15004" hidden="1"/>
    <cellStyle name="Hyperlink 6" xfId="15224" hidden="1"/>
    <cellStyle name="Hyperlink 6" xfId="15444" hidden="1"/>
    <cellStyle name="Hyperlink 6" xfId="15660" hidden="1"/>
    <cellStyle name="Hyperlink 6" xfId="15878" hidden="1"/>
    <cellStyle name="Hyperlink 6" xfId="16091" hidden="1"/>
    <cellStyle name="Hyperlink 6" xfId="16442" hidden="1"/>
    <cellStyle name="Hyperlink 6" xfId="16656" hidden="1"/>
    <cellStyle name="Hyperlink 6" xfId="15215" hidden="1"/>
    <cellStyle name="Hyperlink 6" xfId="17074" hidden="1"/>
    <cellStyle name="Hyperlink 6" xfId="11336" hidden="1"/>
    <cellStyle name="Hyperlink 6" xfId="17477" hidden="1"/>
    <cellStyle name="Hyperlink 6" xfId="17687" hidden="1"/>
    <cellStyle name="Hyperlink 6" xfId="17898" hidden="1"/>
    <cellStyle name="Hyperlink 6" xfId="18107" hidden="1"/>
    <cellStyle name="Hyperlink 6" xfId="18316" hidden="1"/>
    <cellStyle name="Hyperlink 6" xfId="18524" hidden="1"/>
    <cellStyle name="Hyperlink 6" xfId="18871" hidden="1"/>
    <cellStyle name="Hyperlink 6" xfId="19080" hidden="1"/>
    <cellStyle name="Hyperlink 60" xfId="1072" hidden="1"/>
    <cellStyle name="Hyperlink 60" xfId="1307" hidden="1"/>
    <cellStyle name="Hyperlink 60" xfId="1511" hidden="1"/>
    <cellStyle name="Hyperlink 60" xfId="1757" hidden="1"/>
    <cellStyle name="Hyperlink 60" xfId="2005" hidden="1"/>
    <cellStyle name="Hyperlink 60" xfId="2252" hidden="1"/>
    <cellStyle name="Hyperlink 60" xfId="2490" hidden="1"/>
    <cellStyle name="Hyperlink 60" xfId="2737" hidden="1"/>
    <cellStyle name="Hyperlink 60" xfId="2964" hidden="1"/>
    <cellStyle name="Hyperlink 60" xfId="3345" hidden="1"/>
    <cellStyle name="Hyperlink 60" xfId="3570" hidden="1"/>
    <cellStyle name="Hyperlink 60" xfId="4614" hidden="1"/>
    <cellStyle name="Hyperlink 60" xfId="4847" hidden="1"/>
    <cellStyle name="Hyperlink 60" xfId="5051" hidden="1"/>
    <cellStyle name="Hyperlink 60" xfId="5294" hidden="1"/>
    <cellStyle name="Hyperlink 60" xfId="5539" hidden="1"/>
    <cellStyle name="Hyperlink 60" xfId="5782" hidden="1"/>
    <cellStyle name="Hyperlink 60" xfId="6018" hidden="1"/>
    <cellStyle name="Hyperlink 60" xfId="6263" hidden="1"/>
    <cellStyle name="Hyperlink 60" xfId="6489" hidden="1"/>
    <cellStyle name="Hyperlink 60" xfId="6868" hidden="1"/>
    <cellStyle name="Hyperlink 60" xfId="7091" hidden="1"/>
    <cellStyle name="Hyperlink 60" xfId="3780" hidden="1"/>
    <cellStyle name="Hyperlink 60" xfId="7320" hidden="1"/>
    <cellStyle name="Hyperlink 60" xfId="7649" hidden="1"/>
    <cellStyle name="Hyperlink 60" xfId="7875" hidden="1"/>
    <cellStyle name="Hyperlink 60" xfId="8039" hidden="1"/>
    <cellStyle name="Hyperlink 60" xfId="8636" hidden="1"/>
    <cellStyle name="Hyperlink 60" xfId="8867" hidden="1"/>
    <cellStyle name="Hyperlink 60" xfId="9070" hidden="1"/>
    <cellStyle name="Hyperlink 60" xfId="9308" hidden="1"/>
    <cellStyle name="Hyperlink 60" xfId="9547" hidden="1"/>
    <cellStyle name="Hyperlink 60" xfId="9786" hidden="1"/>
    <cellStyle name="Hyperlink 60" xfId="10016" hidden="1"/>
    <cellStyle name="Hyperlink 60" xfId="10255" hidden="1"/>
    <cellStyle name="Hyperlink 60" xfId="10475" hidden="1"/>
    <cellStyle name="Hyperlink 60" xfId="10849" hidden="1"/>
    <cellStyle name="Hyperlink 60" xfId="11070" hidden="1"/>
    <cellStyle name="Hyperlink 60" xfId="4948" hidden="1"/>
    <cellStyle name="Hyperlink 60" xfId="11509" hidden="1"/>
    <cellStyle name="Hyperlink 60" xfId="11740" hidden="1"/>
    <cellStyle name="Hyperlink 60" xfId="11943" hidden="1"/>
    <cellStyle name="Hyperlink 60" xfId="12188" hidden="1"/>
    <cellStyle name="Hyperlink 60" xfId="12432" hidden="1"/>
    <cellStyle name="Hyperlink 60" xfId="12677" hidden="1"/>
    <cellStyle name="Hyperlink 60" xfId="12915" hidden="1"/>
    <cellStyle name="Hyperlink 60" xfId="13160" hidden="1"/>
    <cellStyle name="Hyperlink 60" xfId="13384" hidden="1"/>
    <cellStyle name="Hyperlink 60" xfId="13765" hidden="1"/>
    <cellStyle name="Hyperlink 60" xfId="13990" hidden="1"/>
    <cellStyle name="Hyperlink 60" xfId="14484" hidden="1"/>
    <cellStyle name="Hyperlink 60" xfId="14699" hidden="1"/>
    <cellStyle name="Hyperlink 60" xfId="14896" hidden="1"/>
    <cellStyle name="Hyperlink 60" xfId="15114" hidden="1"/>
    <cellStyle name="Hyperlink 60" xfId="15335" hidden="1"/>
    <cellStyle name="Hyperlink 60" xfId="15554" hidden="1"/>
    <cellStyle name="Hyperlink 60" xfId="15770" hidden="1"/>
    <cellStyle name="Hyperlink 60" xfId="15989" hidden="1"/>
    <cellStyle name="Hyperlink 60" xfId="16199" hidden="1"/>
    <cellStyle name="Hyperlink 60" xfId="16553" hidden="1"/>
    <cellStyle name="Hyperlink 60" xfId="16766" hidden="1"/>
    <cellStyle name="Hyperlink 60" xfId="16972" hidden="1"/>
    <cellStyle name="Hyperlink 60" xfId="17182" hidden="1"/>
    <cellStyle name="Hyperlink 60" xfId="17376" hidden="1"/>
    <cellStyle name="Hyperlink 60" xfId="17585" hidden="1"/>
    <cellStyle name="Hyperlink 60" xfId="17795" hidden="1"/>
    <cellStyle name="Hyperlink 60" xfId="18006" hidden="1"/>
    <cellStyle name="Hyperlink 60" xfId="18215" hidden="1"/>
    <cellStyle name="Hyperlink 60" xfId="18424" hidden="1"/>
    <cellStyle name="Hyperlink 60" xfId="18632" hidden="1"/>
    <cellStyle name="Hyperlink 60" xfId="18980" hidden="1"/>
    <cellStyle name="Hyperlink 60" xfId="19188" hidden="1"/>
    <cellStyle name="Hyperlink 61" xfId="1074" hidden="1"/>
    <cellStyle name="Hyperlink 61" xfId="1309" hidden="1"/>
    <cellStyle name="Hyperlink 61" xfId="1513" hidden="1"/>
    <cellStyle name="Hyperlink 61" xfId="1759" hidden="1"/>
    <cellStyle name="Hyperlink 61" xfId="2007" hidden="1"/>
    <cellStyle name="Hyperlink 61" xfId="2254" hidden="1"/>
    <cellStyle name="Hyperlink 61" xfId="2492" hidden="1"/>
    <cellStyle name="Hyperlink 61" xfId="2739" hidden="1"/>
    <cellStyle name="Hyperlink 61" xfId="2966" hidden="1"/>
    <cellStyle name="Hyperlink 61" xfId="3347" hidden="1"/>
    <cellStyle name="Hyperlink 61" xfId="3572" hidden="1"/>
    <cellStyle name="Hyperlink 61" xfId="4616" hidden="1"/>
    <cellStyle name="Hyperlink 61" xfId="4849" hidden="1"/>
    <cellStyle name="Hyperlink 61" xfId="5053" hidden="1"/>
    <cellStyle name="Hyperlink 61" xfId="5296" hidden="1"/>
    <cellStyle name="Hyperlink 61" xfId="5541" hidden="1"/>
    <cellStyle name="Hyperlink 61" xfId="5784" hidden="1"/>
    <cellStyle name="Hyperlink 61" xfId="6020" hidden="1"/>
    <cellStyle name="Hyperlink 61" xfId="6265" hidden="1"/>
    <cellStyle name="Hyperlink 61" xfId="6491" hidden="1"/>
    <cellStyle name="Hyperlink 61" xfId="6870" hidden="1"/>
    <cellStyle name="Hyperlink 61" xfId="7093" hidden="1"/>
    <cellStyle name="Hyperlink 61" xfId="3778" hidden="1"/>
    <cellStyle name="Hyperlink 61" xfId="7322" hidden="1"/>
    <cellStyle name="Hyperlink 61" xfId="7651" hidden="1"/>
    <cellStyle name="Hyperlink 61" xfId="7877" hidden="1"/>
    <cellStyle name="Hyperlink 61" xfId="8041" hidden="1"/>
    <cellStyle name="Hyperlink 61" xfId="8638" hidden="1"/>
    <cellStyle name="Hyperlink 61" xfId="8869" hidden="1"/>
    <cellStyle name="Hyperlink 61" xfId="9072" hidden="1"/>
    <cellStyle name="Hyperlink 61" xfId="9310" hidden="1"/>
    <cellStyle name="Hyperlink 61" xfId="9549" hidden="1"/>
    <cellStyle name="Hyperlink 61" xfId="9788" hidden="1"/>
    <cellStyle name="Hyperlink 61" xfId="10018" hidden="1"/>
    <cellStyle name="Hyperlink 61" xfId="10257" hidden="1"/>
    <cellStyle name="Hyperlink 61" xfId="10477" hidden="1"/>
    <cellStyle name="Hyperlink 61" xfId="10851" hidden="1"/>
    <cellStyle name="Hyperlink 61" xfId="11072" hidden="1"/>
    <cellStyle name="Hyperlink 61" xfId="6742" hidden="1"/>
    <cellStyle name="Hyperlink 61" xfId="11511" hidden="1"/>
    <cellStyle name="Hyperlink 61" xfId="11742" hidden="1"/>
    <cellStyle name="Hyperlink 61" xfId="11945" hidden="1"/>
    <cellStyle name="Hyperlink 61" xfId="12190" hidden="1"/>
    <cellStyle name="Hyperlink 61" xfId="12434" hidden="1"/>
    <cellStyle name="Hyperlink 61" xfId="12679" hidden="1"/>
    <cellStyle name="Hyperlink 61" xfId="12917" hidden="1"/>
    <cellStyle name="Hyperlink 61" xfId="13162" hidden="1"/>
    <cellStyle name="Hyperlink 61" xfId="13386" hidden="1"/>
    <cellStyle name="Hyperlink 61" xfId="13767" hidden="1"/>
    <cellStyle name="Hyperlink 61" xfId="13992" hidden="1"/>
    <cellStyle name="Hyperlink 61" xfId="14486" hidden="1"/>
    <cellStyle name="Hyperlink 61" xfId="14701" hidden="1"/>
    <cellStyle name="Hyperlink 61" xfId="14898" hidden="1"/>
    <cellStyle name="Hyperlink 61" xfId="15116" hidden="1"/>
    <cellStyle name="Hyperlink 61" xfId="15337" hidden="1"/>
    <cellStyle name="Hyperlink 61" xfId="15556" hidden="1"/>
    <cellStyle name="Hyperlink 61" xfId="15772" hidden="1"/>
    <cellStyle name="Hyperlink 61" xfId="15991" hidden="1"/>
    <cellStyle name="Hyperlink 61" xfId="16201" hidden="1"/>
    <cellStyle name="Hyperlink 61" xfId="16555" hidden="1"/>
    <cellStyle name="Hyperlink 61" xfId="16768" hidden="1"/>
    <cellStyle name="Hyperlink 61" xfId="16974" hidden="1"/>
    <cellStyle name="Hyperlink 61" xfId="17184" hidden="1"/>
    <cellStyle name="Hyperlink 61" xfId="17378" hidden="1"/>
    <cellStyle name="Hyperlink 61" xfId="17587" hidden="1"/>
    <cellStyle name="Hyperlink 61" xfId="17797" hidden="1"/>
    <cellStyle name="Hyperlink 61" xfId="18008" hidden="1"/>
    <cellStyle name="Hyperlink 61" xfId="18217" hidden="1"/>
    <cellStyle name="Hyperlink 61" xfId="18426" hidden="1"/>
    <cellStyle name="Hyperlink 61" xfId="18634" hidden="1"/>
    <cellStyle name="Hyperlink 61" xfId="18982" hidden="1"/>
    <cellStyle name="Hyperlink 61" xfId="19190" hidden="1"/>
    <cellStyle name="Hyperlink 62" xfId="1076" hidden="1"/>
    <cellStyle name="Hyperlink 62" xfId="1311" hidden="1"/>
    <cellStyle name="Hyperlink 62" xfId="1515" hidden="1"/>
    <cellStyle name="Hyperlink 62" xfId="1761" hidden="1"/>
    <cellStyle name="Hyperlink 62" xfId="2009" hidden="1"/>
    <cellStyle name="Hyperlink 62" xfId="2256" hidden="1"/>
    <cellStyle name="Hyperlink 62" xfId="2494" hidden="1"/>
    <cellStyle name="Hyperlink 62" xfId="2741" hidden="1"/>
    <cellStyle name="Hyperlink 62" xfId="2968" hidden="1"/>
    <cellStyle name="Hyperlink 62" xfId="3349" hidden="1"/>
    <cellStyle name="Hyperlink 62" xfId="3574" hidden="1"/>
    <cellStyle name="Hyperlink 62" xfId="4618" hidden="1"/>
    <cellStyle name="Hyperlink 62" xfId="4851" hidden="1"/>
    <cellStyle name="Hyperlink 62" xfId="5055" hidden="1"/>
    <cellStyle name="Hyperlink 62" xfId="5298" hidden="1"/>
    <cellStyle name="Hyperlink 62" xfId="5543" hidden="1"/>
    <cellStyle name="Hyperlink 62" xfId="5786" hidden="1"/>
    <cellStyle name="Hyperlink 62" xfId="6022" hidden="1"/>
    <cellStyle name="Hyperlink 62" xfId="6267" hidden="1"/>
    <cellStyle name="Hyperlink 62" xfId="6493" hidden="1"/>
    <cellStyle name="Hyperlink 62" xfId="6872" hidden="1"/>
    <cellStyle name="Hyperlink 62" xfId="7095" hidden="1"/>
    <cellStyle name="Hyperlink 62" xfId="3777" hidden="1"/>
    <cellStyle name="Hyperlink 62" xfId="7324" hidden="1"/>
    <cellStyle name="Hyperlink 62" xfId="7653" hidden="1"/>
    <cellStyle name="Hyperlink 62" xfId="7879" hidden="1"/>
    <cellStyle name="Hyperlink 62" xfId="8043" hidden="1"/>
    <cellStyle name="Hyperlink 62" xfId="8640" hidden="1"/>
    <cellStyle name="Hyperlink 62" xfId="8871" hidden="1"/>
    <cellStyle name="Hyperlink 62" xfId="9074" hidden="1"/>
    <cellStyle name="Hyperlink 62" xfId="9312" hidden="1"/>
    <cellStyle name="Hyperlink 62" xfId="9551" hidden="1"/>
    <cellStyle name="Hyperlink 62" xfId="9790" hidden="1"/>
    <cellStyle name="Hyperlink 62" xfId="10020" hidden="1"/>
    <cellStyle name="Hyperlink 62" xfId="10259" hidden="1"/>
    <cellStyle name="Hyperlink 62" xfId="10479" hidden="1"/>
    <cellStyle name="Hyperlink 62" xfId="10853" hidden="1"/>
    <cellStyle name="Hyperlink 62" xfId="11074" hidden="1"/>
    <cellStyle name="Hyperlink 62" xfId="5191" hidden="1"/>
    <cellStyle name="Hyperlink 62" xfId="11513" hidden="1"/>
    <cellStyle name="Hyperlink 62" xfId="11744" hidden="1"/>
    <cellStyle name="Hyperlink 62" xfId="11947" hidden="1"/>
    <cellStyle name="Hyperlink 62" xfId="12192" hidden="1"/>
    <cellStyle name="Hyperlink 62" xfId="12436" hidden="1"/>
    <cellStyle name="Hyperlink 62" xfId="12681" hidden="1"/>
    <cellStyle name="Hyperlink 62" xfId="12919" hidden="1"/>
    <cellStyle name="Hyperlink 62" xfId="13164" hidden="1"/>
    <cellStyle name="Hyperlink 62" xfId="13388" hidden="1"/>
    <cellStyle name="Hyperlink 62" xfId="13769" hidden="1"/>
    <cellStyle name="Hyperlink 62" xfId="13994" hidden="1"/>
    <cellStyle name="Hyperlink 62" xfId="14488" hidden="1"/>
    <cellStyle name="Hyperlink 62" xfId="14703" hidden="1"/>
    <cellStyle name="Hyperlink 62" xfId="14900" hidden="1"/>
    <cellStyle name="Hyperlink 62" xfId="15118" hidden="1"/>
    <cellStyle name="Hyperlink 62" xfId="15339" hidden="1"/>
    <cellStyle name="Hyperlink 62" xfId="15558" hidden="1"/>
    <cellStyle name="Hyperlink 62" xfId="15774" hidden="1"/>
    <cellStyle name="Hyperlink 62" xfId="15993" hidden="1"/>
    <cellStyle name="Hyperlink 62" xfId="16203" hidden="1"/>
    <cellStyle name="Hyperlink 62" xfId="16557" hidden="1"/>
    <cellStyle name="Hyperlink 62" xfId="16770" hidden="1"/>
    <cellStyle name="Hyperlink 62" xfId="16976" hidden="1"/>
    <cellStyle name="Hyperlink 62" xfId="17186" hidden="1"/>
    <cellStyle name="Hyperlink 62" xfId="17380" hidden="1"/>
    <cellStyle name="Hyperlink 62" xfId="17589" hidden="1"/>
    <cellStyle name="Hyperlink 62" xfId="17799" hidden="1"/>
    <cellStyle name="Hyperlink 62" xfId="18010" hidden="1"/>
    <cellStyle name="Hyperlink 62" xfId="18219" hidden="1"/>
    <cellStyle name="Hyperlink 62" xfId="18428" hidden="1"/>
    <cellStyle name="Hyperlink 62" xfId="18636" hidden="1"/>
    <cellStyle name="Hyperlink 62" xfId="18984" hidden="1"/>
    <cellStyle name="Hyperlink 62" xfId="19192" hidden="1"/>
    <cellStyle name="Hyperlink 63" xfId="1078" hidden="1"/>
    <cellStyle name="Hyperlink 63" xfId="1313" hidden="1"/>
    <cellStyle name="Hyperlink 63" xfId="1517" hidden="1"/>
    <cellStyle name="Hyperlink 63" xfId="1763" hidden="1"/>
    <cellStyle name="Hyperlink 63" xfId="2011" hidden="1"/>
    <cellStyle name="Hyperlink 63" xfId="2258" hidden="1"/>
    <cellStyle name="Hyperlink 63" xfId="2496" hidden="1"/>
    <cellStyle name="Hyperlink 63" xfId="2743" hidden="1"/>
    <cellStyle name="Hyperlink 63" xfId="2970" hidden="1"/>
    <cellStyle name="Hyperlink 63" xfId="3351" hidden="1"/>
    <cellStyle name="Hyperlink 63" xfId="3576" hidden="1"/>
    <cellStyle name="Hyperlink 63" xfId="4620" hidden="1"/>
    <cellStyle name="Hyperlink 63" xfId="4853" hidden="1"/>
    <cellStyle name="Hyperlink 63" xfId="5057" hidden="1"/>
    <cellStyle name="Hyperlink 63" xfId="5300" hidden="1"/>
    <cellStyle name="Hyperlink 63" xfId="5545" hidden="1"/>
    <cellStyle name="Hyperlink 63" xfId="5788" hidden="1"/>
    <cellStyle name="Hyperlink 63" xfId="6024" hidden="1"/>
    <cellStyle name="Hyperlink 63" xfId="6269" hidden="1"/>
    <cellStyle name="Hyperlink 63" xfId="6495" hidden="1"/>
    <cellStyle name="Hyperlink 63" xfId="6874" hidden="1"/>
    <cellStyle name="Hyperlink 63" xfId="7097" hidden="1"/>
    <cellStyle name="Hyperlink 63" xfId="3775" hidden="1"/>
    <cellStyle name="Hyperlink 63" xfId="7326" hidden="1"/>
    <cellStyle name="Hyperlink 63" xfId="7655" hidden="1"/>
    <cellStyle name="Hyperlink 63" xfId="7881" hidden="1"/>
    <cellStyle name="Hyperlink 63" xfId="8045" hidden="1"/>
    <cellStyle name="Hyperlink 63" xfId="8642" hidden="1"/>
    <cellStyle name="Hyperlink 63" xfId="8873" hidden="1"/>
    <cellStyle name="Hyperlink 63" xfId="9076" hidden="1"/>
    <cellStyle name="Hyperlink 63" xfId="9314" hidden="1"/>
    <cellStyle name="Hyperlink 63" xfId="9553" hidden="1"/>
    <cellStyle name="Hyperlink 63" xfId="9792" hidden="1"/>
    <cellStyle name="Hyperlink 63" xfId="10022" hidden="1"/>
    <cellStyle name="Hyperlink 63" xfId="10261" hidden="1"/>
    <cellStyle name="Hyperlink 63" xfId="10481" hidden="1"/>
    <cellStyle name="Hyperlink 63" xfId="10855" hidden="1"/>
    <cellStyle name="Hyperlink 63" xfId="11076" hidden="1"/>
    <cellStyle name="Hyperlink 63" xfId="3916" hidden="1"/>
    <cellStyle name="Hyperlink 63" xfId="11515" hidden="1"/>
    <cellStyle name="Hyperlink 63" xfId="11746" hidden="1"/>
    <cellStyle name="Hyperlink 63" xfId="11949" hidden="1"/>
    <cellStyle name="Hyperlink 63" xfId="12194" hidden="1"/>
    <cellStyle name="Hyperlink 63" xfId="12438" hidden="1"/>
    <cellStyle name="Hyperlink 63" xfId="12683" hidden="1"/>
    <cellStyle name="Hyperlink 63" xfId="12921" hidden="1"/>
    <cellStyle name="Hyperlink 63" xfId="13166" hidden="1"/>
    <cellStyle name="Hyperlink 63" xfId="13390" hidden="1"/>
    <cellStyle name="Hyperlink 63" xfId="13771" hidden="1"/>
    <cellStyle name="Hyperlink 63" xfId="13996" hidden="1"/>
    <cellStyle name="Hyperlink 63" xfId="14490" hidden="1"/>
    <cellStyle name="Hyperlink 63" xfId="14705" hidden="1"/>
    <cellStyle name="Hyperlink 63" xfId="14902" hidden="1"/>
    <cellStyle name="Hyperlink 63" xfId="15120" hidden="1"/>
    <cellStyle name="Hyperlink 63" xfId="15341" hidden="1"/>
    <cellStyle name="Hyperlink 63" xfId="15560" hidden="1"/>
    <cellStyle name="Hyperlink 63" xfId="15776" hidden="1"/>
    <cellStyle name="Hyperlink 63" xfId="15995" hidden="1"/>
    <cellStyle name="Hyperlink 63" xfId="16205" hidden="1"/>
    <cellStyle name="Hyperlink 63" xfId="16559" hidden="1"/>
    <cellStyle name="Hyperlink 63" xfId="16772" hidden="1"/>
    <cellStyle name="Hyperlink 63" xfId="16978" hidden="1"/>
    <cellStyle name="Hyperlink 63" xfId="17188" hidden="1"/>
    <cellStyle name="Hyperlink 63" xfId="17382" hidden="1"/>
    <cellStyle name="Hyperlink 63" xfId="17591" hidden="1"/>
    <cellStyle name="Hyperlink 63" xfId="17801" hidden="1"/>
    <cellStyle name="Hyperlink 63" xfId="18012" hidden="1"/>
    <cellStyle name="Hyperlink 63" xfId="18221" hidden="1"/>
    <cellStyle name="Hyperlink 63" xfId="18430" hidden="1"/>
    <cellStyle name="Hyperlink 63" xfId="18638" hidden="1"/>
    <cellStyle name="Hyperlink 63" xfId="18986" hidden="1"/>
    <cellStyle name="Hyperlink 63" xfId="19194" hidden="1"/>
    <cellStyle name="Hyperlink 64" xfId="1080" hidden="1"/>
    <cellStyle name="Hyperlink 64" xfId="1315" hidden="1"/>
    <cellStyle name="Hyperlink 64" xfId="1519" hidden="1"/>
    <cellStyle name="Hyperlink 64" xfId="1765" hidden="1"/>
    <cellStyle name="Hyperlink 64" xfId="2013" hidden="1"/>
    <cellStyle name="Hyperlink 64" xfId="2260" hidden="1"/>
    <cellStyle name="Hyperlink 64" xfId="2498" hidden="1"/>
    <cellStyle name="Hyperlink 64" xfId="2745" hidden="1"/>
    <cellStyle name="Hyperlink 64" xfId="2972" hidden="1"/>
    <cellStyle name="Hyperlink 64" xfId="3353" hidden="1"/>
    <cellStyle name="Hyperlink 64" xfId="3578" hidden="1"/>
    <cellStyle name="Hyperlink 64" xfId="4622" hidden="1"/>
    <cellStyle name="Hyperlink 64" xfId="4855" hidden="1"/>
    <cellStyle name="Hyperlink 64" xfId="5059" hidden="1"/>
    <cellStyle name="Hyperlink 64" xfId="5302" hidden="1"/>
    <cellStyle name="Hyperlink 64" xfId="5547" hidden="1"/>
    <cellStyle name="Hyperlink 64" xfId="5790" hidden="1"/>
    <cellStyle name="Hyperlink 64" xfId="6026" hidden="1"/>
    <cellStyle name="Hyperlink 64" xfId="6271" hidden="1"/>
    <cellStyle name="Hyperlink 64" xfId="6497" hidden="1"/>
    <cellStyle name="Hyperlink 64" xfId="6876" hidden="1"/>
    <cellStyle name="Hyperlink 64" xfId="7099" hidden="1"/>
    <cellStyle name="Hyperlink 64" xfId="3773" hidden="1"/>
    <cellStyle name="Hyperlink 64" xfId="7328" hidden="1"/>
    <cellStyle name="Hyperlink 64" xfId="7657" hidden="1"/>
    <cellStyle name="Hyperlink 64" xfId="7883" hidden="1"/>
    <cellStyle name="Hyperlink 64" xfId="8047" hidden="1"/>
    <cellStyle name="Hyperlink 64" xfId="8644" hidden="1"/>
    <cellStyle name="Hyperlink 64" xfId="8875" hidden="1"/>
    <cellStyle name="Hyperlink 64" xfId="9078" hidden="1"/>
    <cellStyle name="Hyperlink 64" xfId="9316" hidden="1"/>
    <cellStyle name="Hyperlink 64" xfId="9555" hidden="1"/>
    <cellStyle name="Hyperlink 64" xfId="9794" hidden="1"/>
    <cellStyle name="Hyperlink 64" xfId="10024" hidden="1"/>
    <cellStyle name="Hyperlink 64" xfId="10263" hidden="1"/>
    <cellStyle name="Hyperlink 64" xfId="10483" hidden="1"/>
    <cellStyle name="Hyperlink 64" xfId="10857" hidden="1"/>
    <cellStyle name="Hyperlink 64" xfId="11078" hidden="1"/>
    <cellStyle name="Hyperlink 64" xfId="7438" hidden="1"/>
    <cellStyle name="Hyperlink 64" xfId="11517" hidden="1"/>
    <cellStyle name="Hyperlink 64" xfId="11748" hidden="1"/>
    <cellStyle name="Hyperlink 64" xfId="11951" hidden="1"/>
    <cellStyle name="Hyperlink 64" xfId="12196" hidden="1"/>
    <cellStyle name="Hyperlink 64" xfId="12440" hidden="1"/>
    <cellStyle name="Hyperlink 64" xfId="12685" hidden="1"/>
    <cellStyle name="Hyperlink 64" xfId="12923" hidden="1"/>
    <cellStyle name="Hyperlink 64" xfId="13168" hidden="1"/>
    <cellStyle name="Hyperlink 64" xfId="13392" hidden="1"/>
    <cellStyle name="Hyperlink 64" xfId="13773" hidden="1"/>
    <cellStyle name="Hyperlink 64" xfId="13998" hidden="1"/>
    <cellStyle name="Hyperlink 64" xfId="14492" hidden="1"/>
    <cellStyle name="Hyperlink 64" xfId="14707" hidden="1"/>
    <cellStyle name="Hyperlink 64" xfId="14904" hidden="1"/>
    <cellStyle name="Hyperlink 64" xfId="15122" hidden="1"/>
    <cellStyle name="Hyperlink 64" xfId="15343" hidden="1"/>
    <cellStyle name="Hyperlink 64" xfId="15562" hidden="1"/>
    <cellStyle name="Hyperlink 64" xfId="15778" hidden="1"/>
    <cellStyle name="Hyperlink 64" xfId="15997" hidden="1"/>
    <cellStyle name="Hyperlink 64" xfId="16207" hidden="1"/>
    <cellStyle name="Hyperlink 64" xfId="16561" hidden="1"/>
    <cellStyle name="Hyperlink 64" xfId="16774" hidden="1"/>
    <cellStyle name="Hyperlink 64" xfId="16980" hidden="1"/>
    <cellStyle name="Hyperlink 64" xfId="17190" hidden="1"/>
    <cellStyle name="Hyperlink 64" xfId="17384" hidden="1"/>
    <cellStyle name="Hyperlink 64" xfId="17593" hidden="1"/>
    <cellStyle name="Hyperlink 64" xfId="17803" hidden="1"/>
    <cellStyle name="Hyperlink 64" xfId="18014" hidden="1"/>
    <cellStyle name="Hyperlink 64" xfId="18223" hidden="1"/>
    <cellStyle name="Hyperlink 64" xfId="18432" hidden="1"/>
    <cellStyle name="Hyperlink 64" xfId="18640" hidden="1"/>
    <cellStyle name="Hyperlink 64" xfId="18988" hidden="1"/>
    <cellStyle name="Hyperlink 64" xfId="19196" hidden="1"/>
    <cellStyle name="Hyperlink 65" xfId="1082" hidden="1"/>
    <cellStyle name="Hyperlink 65" xfId="1317" hidden="1"/>
    <cellStyle name="Hyperlink 65" xfId="1521" hidden="1"/>
    <cellStyle name="Hyperlink 65" xfId="1767" hidden="1"/>
    <cellStyle name="Hyperlink 65" xfId="2015" hidden="1"/>
    <cellStyle name="Hyperlink 65" xfId="2262" hidden="1"/>
    <cellStyle name="Hyperlink 65" xfId="2500" hidden="1"/>
    <cellStyle name="Hyperlink 65" xfId="2747" hidden="1"/>
    <cellStyle name="Hyperlink 65" xfId="2974" hidden="1"/>
    <cellStyle name="Hyperlink 65" xfId="3355" hidden="1"/>
    <cellStyle name="Hyperlink 65" xfId="3580" hidden="1"/>
    <cellStyle name="Hyperlink 65" xfId="4624" hidden="1"/>
    <cellStyle name="Hyperlink 65" xfId="4857" hidden="1"/>
    <cellStyle name="Hyperlink 65" xfId="5061" hidden="1"/>
    <cellStyle name="Hyperlink 65" xfId="5304" hidden="1"/>
    <cellStyle name="Hyperlink 65" xfId="5549" hidden="1"/>
    <cellStyle name="Hyperlink 65" xfId="5792" hidden="1"/>
    <cellStyle name="Hyperlink 65" xfId="6028" hidden="1"/>
    <cellStyle name="Hyperlink 65" xfId="6273" hidden="1"/>
    <cellStyle name="Hyperlink 65" xfId="6499" hidden="1"/>
    <cellStyle name="Hyperlink 65" xfId="6878" hidden="1"/>
    <cellStyle name="Hyperlink 65" xfId="7101" hidden="1"/>
    <cellStyle name="Hyperlink 65" xfId="3771" hidden="1"/>
    <cellStyle name="Hyperlink 65" xfId="7330" hidden="1"/>
    <cellStyle name="Hyperlink 65" xfId="7659" hidden="1"/>
    <cellStyle name="Hyperlink 65" xfId="7885" hidden="1"/>
    <cellStyle name="Hyperlink 65" xfId="8049" hidden="1"/>
    <cellStyle name="Hyperlink 65" xfId="8646" hidden="1"/>
    <cellStyle name="Hyperlink 65" xfId="8877" hidden="1"/>
    <cellStyle name="Hyperlink 65" xfId="9080" hidden="1"/>
    <cellStyle name="Hyperlink 65" xfId="9318" hidden="1"/>
    <cellStyle name="Hyperlink 65" xfId="9557" hidden="1"/>
    <cellStyle name="Hyperlink 65" xfId="9796" hidden="1"/>
    <cellStyle name="Hyperlink 65" xfId="10026" hidden="1"/>
    <cellStyle name="Hyperlink 65" xfId="10265" hidden="1"/>
    <cellStyle name="Hyperlink 65" xfId="10485" hidden="1"/>
    <cellStyle name="Hyperlink 65" xfId="10859" hidden="1"/>
    <cellStyle name="Hyperlink 65" xfId="11080" hidden="1"/>
    <cellStyle name="Hyperlink 65" xfId="5679" hidden="1"/>
    <cellStyle name="Hyperlink 65" xfId="11519" hidden="1"/>
    <cellStyle name="Hyperlink 65" xfId="11750" hidden="1"/>
    <cellStyle name="Hyperlink 65" xfId="11953" hidden="1"/>
    <cellStyle name="Hyperlink 65" xfId="12198" hidden="1"/>
    <cellStyle name="Hyperlink 65" xfId="12442" hidden="1"/>
    <cellStyle name="Hyperlink 65" xfId="12687" hidden="1"/>
    <cellStyle name="Hyperlink 65" xfId="12925" hidden="1"/>
    <cellStyle name="Hyperlink 65" xfId="13170" hidden="1"/>
    <cellStyle name="Hyperlink 65" xfId="13394" hidden="1"/>
    <cellStyle name="Hyperlink 65" xfId="13775" hidden="1"/>
    <cellStyle name="Hyperlink 65" xfId="14000" hidden="1"/>
    <cellStyle name="Hyperlink 65" xfId="14494" hidden="1"/>
    <cellStyle name="Hyperlink 65" xfId="14709" hidden="1"/>
    <cellStyle name="Hyperlink 65" xfId="14906" hidden="1"/>
    <cellStyle name="Hyperlink 65" xfId="15124" hidden="1"/>
    <cellStyle name="Hyperlink 65" xfId="15345" hidden="1"/>
    <cellStyle name="Hyperlink 65" xfId="15564" hidden="1"/>
    <cellStyle name="Hyperlink 65" xfId="15780" hidden="1"/>
    <cellStyle name="Hyperlink 65" xfId="15999" hidden="1"/>
    <cellStyle name="Hyperlink 65" xfId="16209" hidden="1"/>
    <cellStyle name="Hyperlink 65" xfId="16563" hidden="1"/>
    <cellStyle name="Hyperlink 65" xfId="16776" hidden="1"/>
    <cellStyle name="Hyperlink 65" xfId="16982" hidden="1"/>
    <cellStyle name="Hyperlink 65" xfId="17192" hidden="1"/>
    <cellStyle name="Hyperlink 65" xfId="17386" hidden="1"/>
    <cellStyle name="Hyperlink 65" xfId="17595" hidden="1"/>
    <cellStyle name="Hyperlink 65" xfId="17805" hidden="1"/>
    <cellStyle name="Hyperlink 65" xfId="18016" hidden="1"/>
    <cellStyle name="Hyperlink 65" xfId="18225" hidden="1"/>
    <cellStyle name="Hyperlink 65" xfId="18434" hidden="1"/>
    <cellStyle name="Hyperlink 65" xfId="18642" hidden="1"/>
    <cellStyle name="Hyperlink 65" xfId="18990" hidden="1"/>
    <cellStyle name="Hyperlink 65" xfId="19198" hidden="1"/>
    <cellStyle name="Hyperlink 66" xfId="1084" hidden="1"/>
    <cellStyle name="Hyperlink 66" xfId="1319" hidden="1"/>
    <cellStyle name="Hyperlink 66" xfId="1523" hidden="1"/>
    <cellStyle name="Hyperlink 66" xfId="1769" hidden="1"/>
    <cellStyle name="Hyperlink 66" xfId="2017" hidden="1"/>
    <cellStyle name="Hyperlink 66" xfId="2264" hidden="1"/>
    <cellStyle name="Hyperlink 66" xfId="2502" hidden="1"/>
    <cellStyle name="Hyperlink 66" xfId="2749" hidden="1"/>
    <cellStyle name="Hyperlink 66" xfId="2976" hidden="1"/>
    <cellStyle name="Hyperlink 66" xfId="3357" hidden="1"/>
    <cellStyle name="Hyperlink 66" xfId="3582" hidden="1"/>
    <cellStyle name="Hyperlink 66" xfId="4626" hidden="1"/>
    <cellStyle name="Hyperlink 66" xfId="4859" hidden="1"/>
    <cellStyle name="Hyperlink 66" xfId="5063" hidden="1"/>
    <cellStyle name="Hyperlink 66" xfId="5306" hidden="1"/>
    <cellStyle name="Hyperlink 66" xfId="5551" hidden="1"/>
    <cellStyle name="Hyperlink 66" xfId="5794" hidden="1"/>
    <cellStyle name="Hyperlink 66" xfId="6030" hidden="1"/>
    <cellStyle name="Hyperlink 66" xfId="6275" hidden="1"/>
    <cellStyle name="Hyperlink 66" xfId="6501" hidden="1"/>
    <cellStyle name="Hyperlink 66" xfId="6880" hidden="1"/>
    <cellStyle name="Hyperlink 66" xfId="7103" hidden="1"/>
    <cellStyle name="Hyperlink 66" xfId="3769" hidden="1"/>
    <cellStyle name="Hyperlink 66" xfId="7332" hidden="1"/>
    <cellStyle name="Hyperlink 66" xfId="7661" hidden="1"/>
    <cellStyle name="Hyperlink 66" xfId="7887" hidden="1"/>
    <cellStyle name="Hyperlink 66" xfId="8051" hidden="1"/>
    <cellStyle name="Hyperlink 66" xfId="8648" hidden="1"/>
    <cellStyle name="Hyperlink 66" xfId="8879" hidden="1"/>
    <cellStyle name="Hyperlink 66" xfId="9082" hidden="1"/>
    <cellStyle name="Hyperlink 66" xfId="9320" hidden="1"/>
    <cellStyle name="Hyperlink 66" xfId="9559" hidden="1"/>
    <cellStyle name="Hyperlink 66" xfId="9798" hidden="1"/>
    <cellStyle name="Hyperlink 66" xfId="10028" hidden="1"/>
    <cellStyle name="Hyperlink 66" xfId="10267" hidden="1"/>
    <cellStyle name="Hyperlink 66" xfId="10487" hidden="1"/>
    <cellStyle name="Hyperlink 66" xfId="10861" hidden="1"/>
    <cellStyle name="Hyperlink 66" xfId="11082" hidden="1"/>
    <cellStyle name="Hyperlink 66" xfId="6160" hidden="1"/>
    <cellStyle name="Hyperlink 66" xfId="11521" hidden="1"/>
    <cellStyle name="Hyperlink 66" xfId="11752" hidden="1"/>
    <cellStyle name="Hyperlink 66" xfId="11955" hidden="1"/>
    <cellStyle name="Hyperlink 66" xfId="12200" hidden="1"/>
    <cellStyle name="Hyperlink 66" xfId="12444" hidden="1"/>
    <cellStyle name="Hyperlink 66" xfId="12689" hidden="1"/>
    <cellStyle name="Hyperlink 66" xfId="12927" hidden="1"/>
    <cellStyle name="Hyperlink 66" xfId="13172" hidden="1"/>
    <cellStyle name="Hyperlink 66" xfId="13396" hidden="1"/>
    <cellStyle name="Hyperlink 66" xfId="13777" hidden="1"/>
    <cellStyle name="Hyperlink 66" xfId="14002" hidden="1"/>
    <cellStyle name="Hyperlink 66" xfId="14496" hidden="1"/>
    <cellStyle name="Hyperlink 66" xfId="14711" hidden="1"/>
    <cellStyle name="Hyperlink 66" xfId="14908" hidden="1"/>
    <cellStyle name="Hyperlink 66" xfId="15126" hidden="1"/>
    <cellStyle name="Hyperlink 66" xfId="15347" hidden="1"/>
    <cellStyle name="Hyperlink 66" xfId="15566" hidden="1"/>
    <cellStyle name="Hyperlink 66" xfId="15782" hidden="1"/>
    <cellStyle name="Hyperlink 66" xfId="16001" hidden="1"/>
    <cellStyle name="Hyperlink 66" xfId="16211" hidden="1"/>
    <cellStyle name="Hyperlink 66" xfId="16565" hidden="1"/>
    <cellStyle name="Hyperlink 66" xfId="16778" hidden="1"/>
    <cellStyle name="Hyperlink 66" xfId="16984" hidden="1"/>
    <cellStyle name="Hyperlink 66" xfId="17194" hidden="1"/>
    <cellStyle name="Hyperlink 66" xfId="17388" hidden="1"/>
    <cellStyle name="Hyperlink 66" xfId="17597" hidden="1"/>
    <cellStyle name="Hyperlink 66" xfId="17807" hidden="1"/>
    <cellStyle name="Hyperlink 66" xfId="18018" hidden="1"/>
    <cellStyle name="Hyperlink 66" xfId="18227" hidden="1"/>
    <cellStyle name="Hyperlink 66" xfId="18436" hidden="1"/>
    <cellStyle name="Hyperlink 66" xfId="18644" hidden="1"/>
    <cellStyle name="Hyperlink 66" xfId="18992" hidden="1"/>
    <cellStyle name="Hyperlink 66" xfId="19200" hidden="1"/>
    <cellStyle name="Hyperlink 67" xfId="1086" hidden="1"/>
    <cellStyle name="Hyperlink 67" xfId="1321" hidden="1"/>
    <cellStyle name="Hyperlink 67" xfId="1525" hidden="1"/>
    <cellStyle name="Hyperlink 67" xfId="1771" hidden="1"/>
    <cellStyle name="Hyperlink 67" xfId="2019" hidden="1"/>
    <cellStyle name="Hyperlink 67" xfId="2266" hidden="1"/>
    <cellStyle name="Hyperlink 67" xfId="2504" hidden="1"/>
    <cellStyle name="Hyperlink 67" xfId="2751" hidden="1"/>
    <cellStyle name="Hyperlink 67" xfId="2978" hidden="1"/>
    <cellStyle name="Hyperlink 67" xfId="3359" hidden="1"/>
    <cellStyle name="Hyperlink 67" xfId="3584" hidden="1"/>
    <cellStyle name="Hyperlink 67" xfId="4628" hidden="1"/>
    <cellStyle name="Hyperlink 67" xfId="4861" hidden="1"/>
    <cellStyle name="Hyperlink 67" xfId="5065" hidden="1"/>
    <cellStyle name="Hyperlink 67" xfId="5308" hidden="1"/>
    <cellStyle name="Hyperlink 67" xfId="5553" hidden="1"/>
    <cellStyle name="Hyperlink 67" xfId="5796" hidden="1"/>
    <cellStyle name="Hyperlink 67" xfId="6032" hidden="1"/>
    <cellStyle name="Hyperlink 67" xfId="6277" hidden="1"/>
    <cellStyle name="Hyperlink 67" xfId="6503" hidden="1"/>
    <cellStyle name="Hyperlink 67" xfId="6882" hidden="1"/>
    <cellStyle name="Hyperlink 67" xfId="7105" hidden="1"/>
    <cellStyle name="Hyperlink 67" xfId="516" hidden="1"/>
    <cellStyle name="Hyperlink 67" xfId="7334" hidden="1"/>
    <cellStyle name="Hyperlink 67" xfId="7663" hidden="1"/>
    <cellStyle name="Hyperlink 67" xfId="7889" hidden="1"/>
    <cellStyle name="Hyperlink 67" xfId="8053" hidden="1"/>
    <cellStyle name="Hyperlink 67" xfId="8650" hidden="1"/>
    <cellStyle name="Hyperlink 67" xfId="8881" hidden="1"/>
    <cellStyle name="Hyperlink 67" xfId="9084" hidden="1"/>
    <cellStyle name="Hyperlink 67" xfId="9322" hidden="1"/>
    <cellStyle name="Hyperlink 67" xfId="9561" hidden="1"/>
    <cellStyle name="Hyperlink 67" xfId="9800" hidden="1"/>
    <cellStyle name="Hyperlink 67" xfId="10030" hidden="1"/>
    <cellStyle name="Hyperlink 67" xfId="10269" hidden="1"/>
    <cellStyle name="Hyperlink 67" xfId="10489" hidden="1"/>
    <cellStyle name="Hyperlink 67" xfId="10863" hidden="1"/>
    <cellStyle name="Hyperlink 67" xfId="11084" hidden="1"/>
    <cellStyle name="Hyperlink 67" xfId="5575" hidden="1"/>
    <cellStyle name="Hyperlink 67" xfId="11523" hidden="1"/>
    <cellStyle name="Hyperlink 67" xfId="11754" hidden="1"/>
    <cellStyle name="Hyperlink 67" xfId="11957" hidden="1"/>
    <cellStyle name="Hyperlink 67" xfId="12202" hidden="1"/>
    <cellStyle name="Hyperlink 67" xfId="12446" hidden="1"/>
    <cellStyle name="Hyperlink 67" xfId="12691" hidden="1"/>
    <cellStyle name="Hyperlink 67" xfId="12929" hidden="1"/>
    <cellStyle name="Hyperlink 67" xfId="13174" hidden="1"/>
    <cellStyle name="Hyperlink 67" xfId="13398" hidden="1"/>
    <cellStyle name="Hyperlink 67" xfId="13779" hidden="1"/>
    <cellStyle name="Hyperlink 67" xfId="14004" hidden="1"/>
    <cellStyle name="Hyperlink 67" xfId="14498" hidden="1"/>
    <cellStyle name="Hyperlink 67" xfId="14713" hidden="1"/>
    <cellStyle name="Hyperlink 67" xfId="14910" hidden="1"/>
    <cellStyle name="Hyperlink 67" xfId="15128" hidden="1"/>
    <cellStyle name="Hyperlink 67" xfId="15349" hidden="1"/>
    <cellStyle name="Hyperlink 67" xfId="15568" hidden="1"/>
    <cellStyle name="Hyperlink 67" xfId="15784" hidden="1"/>
    <cellStyle name="Hyperlink 67" xfId="16003" hidden="1"/>
    <cellStyle name="Hyperlink 67" xfId="16213" hidden="1"/>
    <cellStyle name="Hyperlink 67" xfId="16567" hidden="1"/>
    <cellStyle name="Hyperlink 67" xfId="16780" hidden="1"/>
    <cellStyle name="Hyperlink 67" xfId="16986" hidden="1"/>
    <cellStyle name="Hyperlink 67" xfId="17196" hidden="1"/>
    <cellStyle name="Hyperlink 67" xfId="17390" hidden="1"/>
    <cellStyle name="Hyperlink 67" xfId="17599" hidden="1"/>
    <cellStyle name="Hyperlink 67" xfId="17809" hidden="1"/>
    <cellStyle name="Hyperlink 67" xfId="18020" hidden="1"/>
    <cellStyle name="Hyperlink 67" xfId="18229" hidden="1"/>
    <cellStyle name="Hyperlink 67" xfId="18438" hidden="1"/>
    <cellStyle name="Hyperlink 67" xfId="18646" hidden="1"/>
    <cellStyle name="Hyperlink 67" xfId="18994" hidden="1"/>
    <cellStyle name="Hyperlink 67" xfId="19202" hidden="1"/>
    <cellStyle name="Hyperlink 68" xfId="1088" hidden="1"/>
    <cellStyle name="Hyperlink 68" xfId="1323" hidden="1"/>
    <cellStyle name="Hyperlink 68" xfId="1527" hidden="1"/>
    <cellStyle name="Hyperlink 68" xfId="1773" hidden="1"/>
    <cellStyle name="Hyperlink 68" xfId="2021" hidden="1"/>
    <cellStyle name="Hyperlink 68" xfId="2268" hidden="1"/>
    <cellStyle name="Hyperlink 68" xfId="2506" hidden="1"/>
    <cellStyle name="Hyperlink 68" xfId="2753" hidden="1"/>
    <cellStyle name="Hyperlink 68" xfId="2980" hidden="1"/>
    <cellStyle name="Hyperlink 68" xfId="3361" hidden="1"/>
    <cellStyle name="Hyperlink 68" xfId="3586" hidden="1"/>
    <cellStyle name="Hyperlink 68" xfId="4630" hidden="1"/>
    <cellStyle name="Hyperlink 68" xfId="4863" hidden="1"/>
    <cellStyle name="Hyperlink 68" xfId="5067" hidden="1"/>
    <cellStyle name="Hyperlink 68" xfId="5310" hidden="1"/>
    <cellStyle name="Hyperlink 68" xfId="5555" hidden="1"/>
    <cellStyle name="Hyperlink 68" xfId="5798" hidden="1"/>
    <cellStyle name="Hyperlink 68" xfId="6034" hidden="1"/>
    <cellStyle name="Hyperlink 68" xfId="6279" hidden="1"/>
    <cellStyle name="Hyperlink 68" xfId="6505" hidden="1"/>
    <cellStyle name="Hyperlink 68" xfId="6884" hidden="1"/>
    <cellStyle name="Hyperlink 68" xfId="7107" hidden="1"/>
    <cellStyle name="Hyperlink 68" xfId="3766" hidden="1"/>
    <cellStyle name="Hyperlink 68" xfId="7336" hidden="1"/>
    <cellStyle name="Hyperlink 68" xfId="7665" hidden="1"/>
    <cellStyle name="Hyperlink 68" xfId="7891" hidden="1"/>
    <cellStyle name="Hyperlink 68" xfId="8055" hidden="1"/>
    <cellStyle name="Hyperlink 68" xfId="8652" hidden="1"/>
    <cellStyle name="Hyperlink 68" xfId="8883" hidden="1"/>
    <cellStyle name="Hyperlink 68" xfId="9086" hidden="1"/>
    <cellStyle name="Hyperlink 68" xfId="9324" hidden="1"/>
    <cellStyle name="Hyperlink 68" xfId="9563" hidden="1"/>
    <cellStyle name="Hyperlink 68" xfId="9802" hidden="1"/>
    <cellStyle name="Hyperlink 68" xfId="10032" hidden="1"/>
    <cellStyle name="Hyperlink 68" xfId="10271" hidden="1"/>
    <cellStyle name="Hyperlink 68" xfId="10491" hidden="1"/>
    <cellStyle name="Hyperlink 68" xfId="10865" hidden="1"/>
    <cellStyle name="Hyperlink 68" xfId="11086" hidden="1"/>
    <cellStyle name="Hyperlink 68" xfId="501" hidden="1"/>
    <cellStyle name="Hyperlink 68" xfId="11525" hidden="1"/>
    <cellStyle name="Hyperlink 68" xfId="11756" hidden="1"/>
    <cellStyle name="Hyperlink 68" xfId="11959" hidden="1"/>
    <cellStyle name="Hyperlink 68" xfId="12204" hidden="1"/>
    <cellStyle name="Hyperlink 68" xfId="12448" hidden="1"/>
    <cellStyle name="Hyperlink 68" xfId="12693" hidden="1"/>
    <cellStyle name="Hyperlink 68" xfId="12931" hidden="1"/>
    <cellStyle name="Hyperlink 68" xfId="13176" hidden="1"/>
    <cellStyle name="Hyperlink 68" xfId="13400" hidden="1"/>
    <cellStyle name="Hyperlink 68" xfId="13781" hidden="1"/>
    <cellStyle name="Hyperlink 68" xfId="14006" hidden="1"/>
    <cellStyle name="Hyperlink 68" xfId="14500" hidden="1"/>
    <cellStyle name="Hyperlink 68" xfId="14715" hidden="1"/>
    <cellStyle name="Hyperlink 68" xfId="14912" hidden="1"/>
    <cellStyle name="Hyperlink 68" xfId="15130" hidden="1"/>
    <cellStyle name="Hyperlink 68" xfId="15351" hidden="1"/>
    <cellStyle name="Hyperlink 68" xfId="15570" hidden="1"/>
    <cellStyle name="Hyperlink 68" xfId="15786" hidden="1"/>
    <cellStyle name="Hyperlink 68" xfId="16005" hidden="1"/>
    <cellStyle name="Hyperlink 68" xfId="16215" hidden="1"/>
    <cellStyle name="Hyperlink 68" xfId="16569" hidden="1"/>
    <cellStyle name="Hyperlink 68" xfId="16782" hidden="1"/>
    <cellStyle name="Hyperlink 68" xfId="16988" hidden="1"/>
    <cellStyle name="Hyperlink 68" xfId="17198" hidden="1"/>
    <cellStyle name="Hyperlink 68" xfId="17392" hidden="1"/>
    <cellStyle name="Hyperlink 68" xfId="17601" hidden="1"/>
    <cellStyle name="Hyperlink 68" xfId="17811" hidden="1"/>
    <cellStyle name="Hyperlink 68" xfId="18022" hidden="1"/>
    <cellStyle name="Hyperlink 68" xfId="18231" hidden="1"/>
    <cellStyle name="Hyperlink 68" xfId="18440" hidden="1"/>
    <cellStyle name="Hyperlink 68" xfId="18648" hidden="1"/>
    <cellStyle name="Hyperlink 68" xfId="18996" hidden="1"/>
    <cellStyle name="Hyperlink 68" xfId="19204" hidden="1"/>
    <cellStyle name="Hyperlink 69" xfId="1090" hidden="1"/>
    <cellStyle name="Hyperlink 69" xfId="1325" hidden="1"/>
    <cellStyle name="Hyperlink 69" xfId="1529" hidden="1"/>
    <cellStyle name="Hyperlink 69" xfId="1775" hidden="1"/>
    <cellStyle name="Hyperlink 69" xfId="2023" hidden="1"/>
    <cellStyle name="Hyperlink 69" xfId="2270" hidden="1"/>
    <cellStyle name="Hyperlink 69" xfId="2508" hidden="1"/>
    <cellStyle name="Hyperlink 69" xfId="2755" hidden="1"/>
    <cellStyle name="Hyperlink 69" xfId="2982" hidden="1"/>
    <cellStyle name="Hyperlink 69" xfId="3363" hidden="1"/>
    <cellStyle name="Hyperlink 69" xfId="3588" hidden="1"/>
    <cellStyle name="Hyperlink 69" xfId="4632" hidden="1"/>
    <cellStyle name="Hyperlink 69" xfId="4865" hidden="1"/>
    <cellStyle name="Hyperlink 69" xfId="5069" hidden="1"/>
    <cellStyle name="Hyperlink 69" xfId="5312" hidden="1"/>
    <cellStyle name="Hyperlink 69" xfId="5557" hidden="1"/>
    <cellStyle name="Hyperlink 69" xfId="5800" hidden="1"/>
    <cellStyle name="Hyperlink 69" xfId="6036" hidden="1"/>
    <cellStyle name="Hyperlink 69" xfId="6281" hidden="1"/>
    <cellStyle name="Hyperlink 69" xfId="6507" hidden="1"/>
    <cellStyle name="Hyperlink 69" xfId="6886" hidden="1"/>
    <cellStyle name="Hyperlink 69" xfId="7109" hidden="1"/>
    <cellStyle name="Hyperlink 69" xfId="3764" hidden="1"/>
    <cellStyle name="Hyperlink 69" xfId="7338" hidden="1"/>
    <cellStyle name="Hyperlink 69" xfId="7667" hidden="1"/>
    <cellStyle name="Hyperlink 69" xfId="7893" hidden="1"/>
    <cellStyle name="Hyperlink 69" xfId="8057" hidden="1"/>
    <cellStyle name="Hyperlink 69" xfId="8654" hidden="1"/>
    <cellStyle name="Hyperlink 69" xfId="8885" hidden="1"/>
    <cellStyle name="Hyperlink 69" xfId="9088" hidden="1"/>
    <cellStyle name="Hyperlink 69" xfId="9326" hidden="1"/>
    <cellStyle name="Hyperlink 69" xfId="9565" hidden="1"/>
    <cellStyle name="Hyperlink 69" xfId="9804" hidden="1"/>
    <cellStyle name="Hyperlink 69" xfId="10034" hidden="1"/>
    <cellStyle name="Hyperlink 69" xfId="10273" hidden="1"/>
    <cellStyle name="Hyperlink 69" xfId="10493" hidden="1"/>
    <cellStyle name="Hyperlink 69" xfId="10867" hidden="1"/>
    <cellStyle name="Hyperlink 69" xfId="11088" hidden="1"/>
    <cellStyle name="Hyperlink 69" xfId="4070" hidden="1"/>
    <cellStyle name="Hyperlink 69" xfId="11527" hidden="1"/>
    <cellStyle name="Hyperlink 69" xfId="11758" hidden="1"/>
    <cellStyle name="Hyperlink 69" xfId="11961" hidden="1"/>
    <cellStyle name="Hyperlink 69" xfId="12206" hidden="1"/>
    <cellStyle name="Hyperlink 69" xfId="12450" hidden="1"/>
    <cellStyle name="Hyperlink 69" xfId="12695" hidden="1"/>
    <cellStyle name="Hyperlink 69" xfId="12933" hidden="1"/>
    <cellStyle name="Hyperlink 69" xfId="13178" hidden="1"/>
    <cellStyle name="Hyperlink 69" xfId="13402" hidden="1"/>
    <cellStyle name="Hyperlink 69" xfId="13783" hidden="1"/>
    <cellStyle name="Hyperlink 69" xfId="14008" hidden="1"/>
    <cellStyle name="Hyperlink 69" xfId="14502" hidden="1"/>
    <cellStyle name="Hyperlink 69" xfId="14717" hidden="1"/>
    <cellStyle name="Hyperlink 69" xfId="14914" hidden="1"/>
    <cellStyle name="Hyperlink 69" xfId="15132" hidden="1"/>
    <cellStyle name="Hyperlink 69" xfId="15353" hidden="1"/>
    <cellStyle name="Hyperlink 69" xfId="15572" hidden="1"/>
    <cellStyle name="Hyperlink 69" xfId="15788" hidden="1"/>
    <cellStyle name="Hyperlink 69" xfId="16007" hidden="1"/>
    <cellStyle name="Hyperlink 69" xfId="16217" hidden="1"/>
    <cellStyle name="Hyperlink 69" xfId="16571" hidden="1"/>
    <cellStyle name="Hyperlink 69" xfId="16784" hidden="1"/>
    <cellStyle name="Hyperlink 69" xfId="16990" hidden="1"/>
    <cellStyle name="Hyperlink 69" xfId="17200" hidden="1"/>
    <cellStyle name="Hyperlink 69" xfId="17394" hidden="1"/>
    <cellStyle name="Hyperlink 69" xfId="17603" hidden="1"/>
    <cellStyle name="Hyperlink 69" xfId="17813" hidden="1"/>
    <cellStyle name="Hyperlink 69" xfId="18024" hidden="1"/>
    <cellStyle name="Hyperlink 69" xfId="18233" hidden="1"/>
    <cellStyle name="Hyperlink 69" xfId="18442" hidden="1"/>
    <cellStyle name="Hyperlink 69" xfId="18650" hidden="1"/>
    <cellStyle name="Hyperlink 69" xfId="18998" hidden="1"/>
    <cellStyle name="Hyperlink 69" xfId="19206" hidden="1"/>
    <cellStyle name="Hyperlink 7" xfId="593" hidden="1"/>
    <cellStyle name="Hyperlink 7" xfId="1200" hidden="1"/>
    <cellStyle name="Hyperlink 7" xfId="878" hidden="1"/>
    <cellStyle name="Hyperlink 7" xfId="1642" hidden="1"/>
    <cellStyle name="Hyperlink 7" xfId="1890" hidden="1"/>
    <cellStyle name="Hyperlink 7" xfId="2137" hidden="1"/>
    <cellStyle name="Hyperlink 7" xfId="2375" hidden="1"/>
    <cellStyle name="Hyperlink 7" xfId="2622" hidden="1"/>
    <cellStyle name="Hyperlink 7" xfId="2858" hidden="1"/>
    <cellStyle name="Hyperlink 7" xfId="3230" hidden="1"/>
    <cellStyle name="Hyperlink 7" xfId="3455" hidden="1"/>
    <cellStyle name="Hyperlink 7" xfId="4139" hidden="1"/>
    <cellStyle name="Hyperlink 7" xfId="4740" hidden="1"/>
    <cellStyle name="Hyperlink 7" xfId="4422" hidden="1"/>
    <cellStyle name="Hyperlink 7" xfId="5180" hidden="1"/>
    <cellStyle name="Hyperlink 7" xfId="5424" hidden="1"/>
    <cellStyle name="Hyperlink 7" xfId="5667" hidden="1"/>
    <cellStyle name="Hyperlink 7" xfId="5903" hidden="1"/>
    <cellStyle name="Hyperlink 7" xfId="6148" hidden="1"/>
    <cellStyle name="Hyperlink 7" xfId="6383" hidden="1"/>
    <cellStyle name="Hyperlink 7" xfId="6754" hidden="1"/>
    <cellStyle name="Hyperlink 7" xfId="6977" hidden="1"/>
    <cellStyle name="Hyperlink 7" xfId="3882" hidden="1"/>
    <cellStyle name="Hyperlink 7" xfId="7210" hidden="1"/>
    <cellStyle name="Hyperlink 7" xfId="7534" hidden="1"/>
    <cellStyle name="Hyperlink 7" xfId="7760" hidden="1"/>
    <cellStyle name="Hyperlink 7" xfId="6720" hidden="1"/>
    <cellStyle name="Hyperlink 7" xfId="8202" hidden="1"/>
    <cellStyle name="Hyperlink 7" xfId="8760" hidden="1"/>
    <cellStyle name="Hyperlink 7" xfId="8472" hidden="1"/>
    <cellStyle name="Hyperlink 7" xfId="9194" hidden="1"/>
    <cellStyle name="Hyperlink 7" xfId="9434" hidden="1"/>
    <cellStyle name="Hyperlink 7" xfId="9672" hidden="1"/>
    <cellStyle name="Hyperlink 7" xfId="9902" hidden="1"/>
    <cellStyle name="Hyperlink 7" xfId="10142" hidden="1"/>
    <cellStyle name="Hyperlink 7" xfId="10369" hidden="1"/>
    <cellStyle name="Hyperlink 7" xfId="10735" hidden="1"/>
    <cellStyle name="Hyperlink 7" xfId="10956" hidden="1"/>
    <cellStyle name="Hyperlink 7" xfId="10043" hidden="1"/>
    <cellStyle name="Hyperlink 7" xfId="7772" hidden="1"/>
    <cellStyle name="Hyperlink 7" xfId="11634" hidden="1"/>
    <cellStyle name="Hyperlink 7" xfId="11345" hidden="1"/>
    <cellStyle name="Hyperlink 7" xfId="12073" hidden="1"/>
    <cellStyle name="Hyperlink 7" xfId="12317" hidden="1"/>
    <cellStyle name="Hyperlink 7" xfId="12562" hidden="1"/>
    <cellStyle name="Hyperlink 7" xfId="12800" hidden="1"/>
    <cellStyle name="Hyperlink 7" xfId="13045" hidden="1"/>
    <cellStyle name="Hyperlink 7" xfId="13278" hidden="1"/>
    <cellStyle name="Hyperlink 7" xfId="13650" hidden="1"/>
    <cellStyle name="Hyperlink 7" xfId="13875" hidden="1"/>
    <cellStyle name="Hyperlink 7" xfId="9174" hidden="1"/>
    <cellStyle name="Hyperlink 7" xfId="14593" hidden="1"/>
    <cellStyle name="Hyperlink 7" xfId="14349" hidden="1"/>
    <cellStyle name="Hyperlink 7" xfId="15006" hidden="1"/>
    <cellStyle name="Hyperlink 7" xfId="15226" hidden="1"/>
    <cellStyle name="Hyperlink 7" xfId="15446" hidden="1"/>
    <cellStyle name="Hyperlink 7" xfId="15662" hidden="1"/>
    <cellStyle name="Hyperlink 7" xfId="15880" hidden="1"/>
    <cellStyle name="Hyperlink 7" xfId="16093" hidden="1"/>
    <cellStyle name="Hyperlink 7" xfId="16444" hidden="1"/>
    <cellStyle name="Hyperlink 7" xfId="16658" hidden="1"/>
    <cellStyle name="Hyperlink 7" xfId="14358" hidden="1"/>
    <cellStyle name="Hyperlink 7" xfId="17076" hidden="1"/>
    <cellStyle name="Hyperlink 7" xfId="10042" hidden="1"/>
    <cellStyle name="Hyperlink 7" xfId="17479" hidden="1"/>
    <cellStyle name="Hyperlink 7" xfId="17689" hidden="1"/>
    <cellStyle name="Hyperlink 7" xfId="17900" hidden="1"/>
    <cellStyle name="Hyperlink 7" xfId="18109" hidden="1"/>
    <cellStyle name="Hyperlink 7" xfId="18318" hidden="1"/>
    <cellStyle name="Hyperlink 7" xfId="18526" hidden="1"/>
    <cellStyle name="Hyperlink 7" xfId="18873" hidden="1"/>
    <cellStyle name="Hyperlink 7" xfId="19082" hidden="1"/>
    <cellStyle name="Hyperlink 70" xfId="1092" hidden="1"/>
    <cellStyle name="Hyperlink 70" xfId="1327" hidden="1"/>
    <cellStyle name="Hyperlink 70" xfId="1531" hidden="1"/>
    <cellStyle name="Hyperlink 70" xfId="1777" hidden="1"/>
    <cellStyle name="Hyperlink 70" xfId="2025" hidden="1"/>
    <cellStyle name="Hyperlink 70" xfId="2272" hidden="1"/>
    <cellStyle name="Hyperlink 70" xfId="2510" hidden="1"/>
    <cellStyle name="Hyperlink 70" xfId="2757" hidden="1"/>
    <cellStyle name="Hyperlink 70" xfId="2984" hidden="1"/>
    <cellStyle name="Hyperlink 70" xfId="3365" hidden="1"/>
    <cellStyle name="Hyperlink 70" xfId="3590" hidden="1"/>
    <cellStyle name="Hyperlink 70" xfId="4634" hidden="1"/>
    <cellStyle name="Hyperlink 70" xfId="4867" hidden="1"/>
    <cellStyle name="Hyperlink 70" xfId="5071" hidden="1"/>
    <cellStyle name="Hyperlink 70" xfId="5314" hidden="1"/>
    <cellStyle name="Hyperlink 70" xfId="5559" hidden="1"/>
    <cellStyle name="Hyperlink 70" xfId="5802" hidden="1"/>
    <cellStyle name="Hyperlink 70" xfId="6038" hidden="1"/>
    <cellStyle name="Hyperlink 70" xfId="6283" hidden="1"/>
    <cellStyle name="Hyperlink 70" xfId="6509" hidden="1"/>
    <cellStyle name="Hyperlink 70" xfId="6888" hidden="1"/>
    <cellStyle name="Hyperlink 70" xfId="7111" hidden="1"/>
    <cellStyle name="Hyperlink 70" xfId="3762" hidden="1"/>
    <cellStyle name="Hyperlink 70" xfId="7340" hidden="1"/>
    <cellStyle name="Hyperlink 70" xfId="7669" hidden="1"/>
    <cellStyle name="Hyperlink 70" xfId="7895" hidden="1"/>
    <cellStyle name="Hyperlink 70" xfId="8059" hidden="1"/>
    <cellStyle name="Hyperlink 70" xfId="8656" hidden="1"/>
    <cellStyle name="Hyperlink 70" xfId="8887" hidden="1"/>
    <cellStyle name="Hyperlink 70" xfId="9090" hidden="1"/>
    <cellStyle name="Hyperlink 70" xfId="9328" hidden="1"/>
    <cellStyle name="Hyperlink 70" xfId="9567" hidden="1"/>
    <cellStyle name="Hyperlink 70" xfId="9806" hidden="1"/>
    <cellStyle name="Hyperlink 70" xfId="10036" hidden="1"/>
    <cellStyle name="Hyperlink 70" xfId="10275" hidden="1"/>
    <cellStyle name="Hyperlink 70" xfId="10495" hidden="1"/>
    <cellStyle name="Hyperlink 70" xfId="10869" hidden="1"/>
    <cellStyle name="Hyperlink 70" xfId="11090" hidden="1"/>
    <cellStyle name="Hyperlink 70" xfId="4006" hidden="1"/>
    <cellStyle name="Hyperlink 70" xfId="11529" hidden="1"/>
    <cellStyle name="Hyperlink 70" xfId="11760" hidden="1"/>
    <cellStyle name="Hyperlink 70" xfId="11963" hidden="1"/>
    <cellStyle name="Hyperlink 70" xfId="12208" hidden="1"/>
    <cellStyle name="Hyperlink 70" xfId="12452" hidden="1"/>
    <cellStyle name="Hyperlink 70" xfId="12697" hidden="1"/>
    <cellStyle name="Hyperlink 70" xfId="12935" hidden="1"/>
    <cellStyle name="Hyperlink 70" xfId="13180" hidden="1"/>
    <cellStyle name="Hyperlink 70" xfId="13404" hidden="1"/>
    <cellStyle name="Hyperlink 70" xfId="13785" hidden="1"/>
    <cellStyle name="Hyperlink 70" xfId="14010" hidden="1"/>
    <cellStyle name="Hyperlink 70" xfId="14504" hidden="1"/>
    <cellStyle name="Hyperlink 70" xfId="14719" hidden="1"/>
    <cellStyle name="Hyperlink 70" xfId="14916" hidden="1"/>
    <cellStyle name="Hyperlink 70" xfId="15134" hidden="1"/>
    <cellStyle name="Hyperlink 70" xfId="15355" hidden="1"/>
    <cellStyle name="Hyperlink 70" xfId="15574" hidden="1"/>
    <cellStyle name="Hyperlink 70" xfId="15790" hidden="1"/>
    <cellStyle name="Hyperlink 70" xfId="16009" hidden="1"/>
    <cellStyle name="Hyperlink 70" xfId="16219" hidden="1"/>
    <cellStyle name="Hyperlink 70" xfId="16573" hidden="1"/>
    <cellStyle name="Hyperlink 70" xfId="16786" hidden="1"/>
    <cellStyle name="Hyperlink 70" xfId="16992" hidden="1"/>
    <cellStyle name="Hyperlink 70" xfId="17202" hidden="1"/>
    <cellStyle name="Hyperlink 70" xfId="17396" hidden="1"/>
    <cellStyle name="Hyperlink 70" xfId="17605" hidden="1"/>
    <cellStyle name="Hyperlink 70" xfId="17815" hidden="1"/>
    <cellStyle name="Hyperlink 70" xfId="18026" hidden="1"/>
    <cellStyle name="Hyperlink 70" xfId="18235" hidden="1"/>
    <cellStyle name="Hyperlink 70" xfId="18444" hidden="1"/>
    <cellStyle name="Hyperlink 70" xfId="18652" hidden="1"/>
    <cellStyle name="Hyperlink 70" xfId="19000" hidden="1"/>
    <cellStyle name="Hyperlink 70" xfId="19208" hidden="1"/>
    <cellStyle name="Hyperlink 8" xfId="595" hidden="1"/>
    <cellStyle name="Hyperlink 8" xfId="1202" hidden="1"/>
    <cellStyle name="Hyperlink 8" xfId="939" hidden="1"/>
    <cellStyle name="Hyperlink 8" xfId="1644" hidden="1"/>
    <cellStyle name="Hyperlink 8" xfId="1892" hidden="1"/>
    <cellStyle name="Hyperlink 8" xfId="2139" hidden="1"/>
    <cellStyle name="Hyperlink 8" xfId="2377" hidden="1"/>
    <cellStyle name="Hyperlink 8" xfId="2624" hidden="1"/>
    <cellStyle name="Hyperlink 8" xfId="2860" hidden="1"/>
    <cellStyle name="Hyperlink 8" xfId="3232" hidden="1"/>
    <cellStyle name="Hyperlink 8" xfId="3457" hidden="1"/>
    <cellStyle name="Hyperlink 8" xfId="4141" hidden="1"/>
    <cellStyle name="Hyperlink 8" xfId="4742" hidden="1"/>
    <cellStyle name="Hyperlink 8" xfId="4481" hidden="1"/>
    <cellStyle name="Hyperlink 8" xfId="5182" hidden="1"/>
    <cellStyle name="Hyperlink 8" xfId="5426" hidden="1"/>
    <cellStyle name="Hyperlink 8" xfId="5669" hidden="1"/>
    <cellStyle name="Hyperlink 8" xfId="5905" hidden="1"/>
    <cellStyle name="Hyperlink 8" xfId="6150" hidden="1"/>
    <cellStyle name="Hyperlink 8" xfId="6385" hidden="1"/>
    <cellStyle name="Hyperlink 8" xfId="6756" hidden="1"/>
    <cellStyle name="Hyperlink 8" xfId="6979" hidden="1"/>
    <cellStyle name="Hyperlink 8" xfId="3880" hidden="1"/>
    <cellStyle name="Hyperlink 8" xfId="7212" hidden="1"/>
    <cellStyle name="Hyperlink 8" xfId="7536" hidden="1"/>
    <cellStyle name="Hyperlink 8" xfId="7762" hidden="1"/>
    <cellStyle name="Hyperlink 8" xfId="5647" hidden="1"/>
    <cellStyle name="Hyperlink 8" xfId="8204" hidden="1"/>
    <cellStyle name="Hyperlink 8" xfId="8762" hidden="1"/>
    <cellStyle name="Hyperlink 8" xfId="8516" hidden="1"/>
    <cellStyle name="Hyperlink 8" xfId="9196" hidden="1"/>
    <cellStyle name="Hyperlink 8" xfId="9436" hidden="1"/>
    <cellStyle name="Hyperlink 8" xfId="9674" hidden="1"/>
    <cellStyle name="Hyperlink 8" xfId="9904" hidden="1"/>
    <cellStyle name="Hyperlink 8" xfId="10144" hidden="1"/>
    <cellStyle name="Hyperlink 8" xfId="10371" hidden="1"/>
    <cellStyle name="Hyperlink 8" xfId="10737" hidden="1"/>
    <cellStyle name="Hyperlink 8" xfId="10958" hidden="1"/>
    <cellStyle name="Hyperlink 8" xfId="9572" hidden="1"/>
    <cellStyle name="Hyperlink 8" xfId="7491" hidden="1"/>
    <cellStyle name="Hyperlink 8" xfId="11636" hidden="1"/>
    <cellStyle name="Hyperlink 8" xfId="11388" hidden="1"/>
    <cellStyle name="Hyperlink 8" xfId="12075" hidden="1"/>
    <cellStyle name="Hyperlink 8" xfId="12319" hidden="1"/>
    <cellStyle name="Hyperlink 8" xfId="12564" hidden="1"/>
    <cellStyle name="Hyperlink 8" xfId="12802" hidden="1"/>
    <cellStyle name="Hyperlink 8" xfId="13047" hidden="1"/>
    <cellStyle name="Hyperlink 8" xfId="13280" hidden="1"/>
    <cellStyle name="Hyperlink 8" xfId="13652" hidden="1"/>
    <cellStyle name="Hyperlink 8" xfId="13877" hidden="1"/>
    <cellStyle name="Hyperlink 8" xfId="8480" hidden="1"/>
    <cellStyle name="Hyperlink 8" xfId="14595" hidden="1"/>
    <cellStyle name="Hyperlink 8" xfId="14368" hidden="1"/>
    <cellStyle name="Hyperlink 8" xfId="15008" hidden="1"/>
    <cellStyle name="Hyperlink 8" xfId="15228" hidden="1"/>
    <cellStyle name="Hyperlink 8" xfId="15448" hidden="1"/>
    <cellStyle name="Hyperlink 8" xfId="15664" hidden="1"/>
    <cellStyle name="Hyperlink 8" xfId="15882" hidden="1"/>
    <cellStyle name="Hyperlink 8" xfId="16095" hidden="1"/>
    <cellStyle name="Hyperlink 8" xfId="16446" hidden="1"/>
    <cellStyle name="Hyperlink 8" xfId="16660" hidden="1"/>
    <cellStyle name="Hyperlink 8" xfId="14583" hidden="1"/>
    <cellStyle name="Hyperlink 8" xfId="17078" hidden="1"/>
    <cellStyle name="Hyperlink 8" xfId="12052" hidden="1"/>
    <cellStyle name="Hyperlink 8" xfId="17481" hidden="1"/>
    <cellStyle name="Hyperlink 8" xfId="17691" hidden="1"/>
    <cellStyle name="Hyperlink 8" xfId="17902" hidden="1"/>
    <cellStyle name="Hyperlink 8" xfId="18111" hidden="1"/>
    <cellStyle name="Hyperlink 8" xfId="18320" hidden="1"/>
    <cellStyle name="Hyperlink 8" xfId="18528" hidden="1"/>
    <cellStyle name="Hyperlink 8" xfId="18875" hidden="1"/>
    <cellStyle name="Hyperlink 8" xfId="19084" hidden="1"/>
    <cellStyle name="Hyperlink 9" xfId="961" hidden="1"/>
    <cellStyle name="Hyperlink 9" xfId="1204" hidden="1"/>
    <cellStyle name="Hyperlink 9" xfId="1400" hidden="1"/>
    <cellStyle name="Hyperlink 9" xfId="1646" hidden="1"/>
    <cellStyle name="Hyperlink 9" xfId="1894" hidden="1"/>
    <cellStyle name="Hyperlink 9" xfId="2141" hidden="1"/>
    <cellStyle name="Hyperlink 9" xfId="2379" hidden="1"/>
    <cellStyle name="Hyperlink 9" xfId="2626" hidden="1"/>
    <cellStyle name="Hyperlink 9" xfId="2862" hidden="1"/>
    <cellStyle name="Hyperlink 9" xfId="3234" hidden="1"/>
    <cellStyle name="Hyperlink 9" xfId="3459" hidden="1"/>
    <cellStyle name="Hyperlink 9" xfId="4503" hidden="1"/>
    <cellStyle name="Hyperlink 9" xfId="4744" hidden="1"/>
    <cellStyle name="Hyperlink 9" xfId="4940" hidden="1"/>
    <cellStyle name="Hyperlink 9" xfId="5184" hidden="1"/>
    <cellStyle name="Hyperlink 9" xfId="5428" hidden="1"/>
    <cellStyle name="Hyperlink 9" xfId="5671" hidden="1"/>
    <cellStyle name="Hyperlink 9" xfId="5907" hidden="1"/>
    <cellStyle name="Hyperlink 9" xfId="6152" hidden="1"/>
    <cellStyle name="Hyperlink 9" xfId="6387" hidden="1"/>
    <cellStyle name="Hyperlink 9" xfId="6758" hidden="1"/>
    <cellStyle name="Hyperlink 9" xfId="6981" hidden="1"/>
    <cellStyle name="Hyperlink 9" xfId="3878" hidden="1"/>
    <cellStyle name="Hyperlink 9" xfId="7214" hidden="1"/>
    <cellStyle name="Hyperlink 9" xfId="7538" hidden="1"/>
    <cellStyle name="Hyperlink 9" xfId="7764" hidden="1"/>
    <cellStyle name="Hyperlink 9" xfId="3891" hidden="1"/>
    <cellStyle name="Hyperlink 9" xfId="8525" hidden="1"/>
    <cellStyle name="Hyperlink 9" xfId="8764" hidden="1"/>
    <cellStyle name="Hyperlink 9" xfId="8960" hidden="1"/>
    <cellStyle name="Hyperlink 9" xfId="9198" hidden="1"/>
    <cellStyle name="Hyperlink 9" xfId="9438" hidden="1"/>
    <cellStyle name="Hyperlink 9" xfId="9676" hidden="1"/>
    <cellStyle name="Hyperlink 9" xfId="9906" hidden="1"/>
    <cellStyle name="Hyperlink 9" xfId="10146" hidden="1"/>
    <cellStyle name="Hyperlink 9" xfId="10373" hidden="1"/>
    <cellStyle name="Hyperlink 9" xfId="10739" hidden="1"/>
    <cellStyle name="Hyperlink 9" xfId="10960" hidden="1"/>
    <cellStyle name="Hyperlink 9" xfId="11095" hidden="1"/>
    <cellStyle name="Hyperlink 9" xfId="11398" hidden="1"/>
    <cellStyle name="Hyperlink 9" xfId="11638" hidden="1"/>
    <cellStyle name="Hyperlink 9" xfId="11832" hidden="1"/>
    <cellStyle name="Hyperlink 9" xfId="12077" hidden="1"/>
    <cellStyle name="Hyperlink 9" xfId="12321" hidden="1"/>
    <cellStyle name="Hyperlink 9" xfId="12566" hidden="1"/>
    <cellStyle name="Hyperlink 9" xfId="12804" hidden="1"/>
    <cellStyle name="Hyperlink 9" xfId="13049" hidden="1"/>
    <cellStyle name="Hyperlink 9" xfId="13282" hidden="1"/>
    <cellStyle name="Hyperlink 9" xfId="13654" hidden="1"/>
    <cellStyle name="Hyperlink 9" xfId="13879" hidden="1"/>
    <cellStyle name="Hyperlink 9" xfId="14380" hidden="1"/>
    <cellStyle name="Hyperlink 9" xfId="14597" hidden="1"/>
    <cellStyle name="Hyperlink 9" xfId="14791" hidden="1"/>
    <cellStyle name="Hyperlink 9" xfId="15010" hidden="1"/>
    <cellStyle name="Hyperlink 9" xfId="15230" hidden="1"/>
    <cellStyle name="Hyperlink 9" xfId="15450" hidden="1"/>
    <cellStyle name="Hyperlink 9" xfId="15666" hidden="1"/>
    <cellStyle name="Hyperlink 9" xfId="15884" hidden="1"/>
    <cellStyle name="Hyperlink 9" xfId="16097" hidden="1"/>
    <cellStyle name="Hyperlink 9" xfId="16448" hidden="1"/>
    <cellStyle name="Hyperlink 9" xfId="16662" hidden="1"/>
    <cellStyle name="Hyperlink 9" xfId="16870" hidden="1"/>
    <cellStyle name="Hyperlink 9" xfId="17080" hidden="1"/>
    <cellStyle name="Hyperlink 9" xfId="17274" hidden="1"/>
    <cellStyle name="Hyperlink 9" xfId="17483" hidden="1"/>
    <cellStyle name="Hyperlink 9" xfId="17693" hidden="1"/>
    <cellStyle name="Hyperlink 9" xfId="17904" hidden="1"/>
    <cellStyle name="Hyperlink 9" xfId="18113" hidden="1"/>
    <cellStyle name="Hyperlink 9" xfId="18322" hidden="1"/>
    <cellStyle name="Hyperlink 9" xfId="18530" hidden="1"/>
    <cellStyle name="Hyperlink 9" xfId="18877" hidden="1"/>
    <cellStyle name="Hyperlink 9" xfId="19086"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533"/>
    <cellStyle name="Normal 10 2" xfId="1098"/>
    <cellStyle name="Normal 10 3" xfId="952"/>
    <cellStyle name="Normal 10 4" xfId="877"/>
    <cellStyle name="Normal 11" xfId="462"/>
    <cellStyle name="Normal 11 2" xfId="730"/>
    <cellStyle name="Normal 11 3" xfId="598"/>
    <cellStyle name="Normal 12" xfId="942"/>
    <cellStyle name="Normal 12 2" xfId="2116"/>
    <cellStyle name="Normal 2" xfId="41"/>
    <cellStyle name="Normal 2 2" xfId="50"/>
    <cellStyle name="Normal 2 2 2" xfId="15888"/>
    <cellStyle name="Normal 2 3" xfId="411"/>
    <cellStyle name="Normal 2 3 2" xfId="16429"/>
    <cellStyle name="Normal 2 4" xfId="412"/>
    <cellStyle name="Normal 2 4 2" xfId="14511"/>
    <cellStyle name="Normal 2 5" xfId="413"/>
    <cellStyle name="Normal 2 5 2" xfId="14922"/>
    <cellStyle name="Normal 2 6" xfId="414"/>
    <cellStyle name="Normal 2 6 2" xfId="16792"/>
    <cellStyle name="Normal 2 7" xfId="458"/>
    <cellStyle name="Normal 3" xfId="46"/>
    <cellStyle name="Normal 3 2" xfId="415"/>
    <cellStyle name="Normal 3 2 2" xfId="15141"/>
    <cellStyle name="Normal 3 3" xfId="459"/>
    <cellStyle name="Normal 3 3 2" xfId="10717"/>
    <cellStyle name="Normal 4" xfId="52"/>
    <cellStyle name="Normal 4 2" xfId="416"/>
    <cellStyle name="Normal 4 2 2" xfId="15362"/>
    <cellStyle name="Normal 5" xfId="53"/>
    <cellStyle name="Normal 5 2" xfId="455"/>
    <cellStyle name="Normal 5 3" xfId="16452"/>
    <cellStyle name="Normal 6" xfId="454"/>
    <cellStyle name="Normal 6 2" xfId="457"/>
    <cellStyle name="Normal 7" xfId="417"/>
    <cellStyle name="Normal 7 2" xfId="15581"/>
    <cellStyle name="Normal 8" xfId="418"/>
    <cellStyle name="Normal 8 2" xfId="15797"/>
    <cellStyle name="Normal 9" xfId="419"/>
    <cellStyle name="Normal 9 2" xfId="7353"/>
    <cellStyle name="Note" xfId="486"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Percent 2 2 2" xfId="9176"/>
    <cellStyle name="Percent 3" xfId="876"/>
    <cellStyle name="Percent 3 2" xfId="1097"/>
    <cellStyle name="Title" xfId="485" builtinId="15" customBuiltin="1"/>
    <cellStyle name="Title 2" xfId="434"/>
    <cellStyle name="Title 3" xfId="433"/>
    <cellStyle name="Total" xfId="16" builtinId="25" customBuiltin="1"/>
    <cellStyle name="Total 10" xfId="435"/>
    <cellStyle name="Total 10 2" xfId="951"/>
    <cellStyle name="Total 10 2 2" xfId="885"/>
    <cellStyle name="Total 10 2 3" xfId="919"/>
    <cellStyle name="Total 10 2 4" xfId="1622"/>
    <cellStyle name="Total 10 2 5" xfId="1870"/>
    <cellStyle name="Total 10 2 6" xfId="880"/>
    <cellStyle name="Total 10 2 7" xfId="2602"/>
    <cellStyle name="Total 10 2 8" xfId="2848"/>
    <cellStyle name="Total 11" xfId="436"/>
    <cellStyle name="Total 2" xfId="437"/>
    <cellStyle name="Total 2 2" xfId="950"/>
    <cellStyle name="Total 2 2 2" xfId="886"/>
    <cellStyle name="Total 2 2 3" xfId="918"/>
    <cellStyle name="Total 2 2 4" xfId="1621"/>
    <cellStyle name="Total 2 2 5" xfId="1869"/>
    <cellStyle name="Total 2 2 6" xfId="898"/>
    <cellStyle name="Total 2 2 7" xfId="2601"/>
    <cellStyle name="Total 2 2 8" xfId="2847"/>
    <cellStyle name="Total 3" xfId="438"/>
    <cellStyle name="Total 3 2" xfId="949"/>
    <cellStyle name="Total 3 2 2" xfId="887"/>
    <cellStyle name="Total 3 2 3" xfId="917"/>
    <cellStyle name="Total 3 2 4" xfId="1620"/>
    <cellStyle name="Total 3 2 5" xfId="1868"/>
    <cellStyle name="Total 3 2 6" xfId="867"/>
    <cellStyle name="Total 3 2 7" xfId="2600"/>
    <cellStyle name="Total 3 2 8" xfId="2846"/>
    <cellStyle name="Total 4" xfId="439"/>
    <cellStyle name="Total 4 2" xfId="948"/>
    <cellStyle name="Total 4 2 2" xfId="888"/>
    <cellStyle name="Total 4 2 3" xfId="916"/>
    <cellStyle name="Total 4 2 4" xfId="896"/>
    <cellStyle name="Total 4 2 5" xfId="1867"/>
    <cellStyle name="Total 4 2 6" xfId="906"/>
    <cellStyle name="Total 4 2 7" xfId="2114"/>
    <cellStyle name="Total 4 2 8" xfId="934"/>
    <cellStyle name="Total 5" xfId="440"/>
    <cellStyle name="Total 5 2" xfId="947"/>
    <cellStyle name="Total 5 2 2" xfId="889"/>
    <cellStyle name="Total 5 2 3" xfId="915"/>
    <cellStyle name="Total 5 2 4" xfId="895"/>
    <cellStyle name="Total 5 2 5" xfId="1866"/>
    <cellStyle name="Total 5 2 6" xfId="910"/>
    <cellStyle name="Total 5 2 7" xfId="2117"/>
    <cellStyle name="Total 5 2 8" xfId="901"/>
    <cellStyle name="Total 6" xfId="441"/>
    <cellStyle name="Total 6 2" xfId="946"/>
    <cellStyle name="Total 6 2 2" xfId="890"/>
    <cellStyle name="Total 6 2 3" xfId="870"/>
    <cellStyle name="Total 6 2 4" xfId="897"/>
    <cellStyle name="Total 6 2 5" xfId="937"/>
    <cellStyle name="Total 6 2 6" xfId="905"/>
    <cellStyle name="Total 6 2 7" xfId="907"/>
    <cellStyle name="Total 6 2 8" xfId="1329"/>
    <cellStyle name="Total 7" xfId="442"/>
    <cellStyle name="Total 7 2" xfId="945"/>
    <cellStyle name="Total 7 2 2" xfId="891"/>
    <cellStyle name="Total 7 2 3" xfId="914"/>
    <cellStyle name="Total 7 2 4" xfId="933"/>
    <cellStyle name="Total 7 2 5" xfId="911"/>
    <cellStyle name="Total 7 2 6" xfId="904"/>
    <cellStyle name="Total 7 2 7" xfId="899"/>
    <cellStyle name="Total 7 2 8" xfId="2115"/>
    <cellStyle name="Total 8" xfId="443"/>
    <cellStyle name="Total 8 2" xfId="944"/>
    <cellStyle name="Total 8 2 2" xfId="892"/>
    <cellStyle name="Total 8 2 3" xfId="913"/>
    <cellStyle name="Total 8 2 4" xfId="940"/>
    <cellStyle name="Total 8 2 5" xfId="868"/>
    <cellStyle name="Total 8 2 6" xfId="903"/>
    <cellStyle name="Total 8 2 7" xfId="871"/>
    <cellStyle name="Total 8 2 8" xfId="902"/>
    <cellStyle name="Total 9" xfId="444"/>
    <cellStyle name="Total 9 2" xfId="943"/>
    <cellStyle name="Total 9 2 2" xfId="873"/>
    <cellStyle name="Total 9 2 3" xfId="912"/>
    <cellStyle name="Total 9 2 4" xfId="893"/>
    <cellStyle name="Total 9 2 5" xfId="882"/>
    <cellStyle name="Total 9 2 6" xfId="909"/>
    <cellStyle name="Total 9 2 7" xfId="1206"/>
    <cellStyle name="Total 9 2 8" xfId="2512"/>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Zambia</a:t>
            </a:r>
            <a:endParaRPr lang="en-US" sz="1400"/>
          </a:p>
        </c:rich>
      </c:tx>
      <c:layout>
        <c:manualLayout>
          <c:xMode val="edge"/>
          <c:yMode val="edge"/>
          <c:x val="0.325730245642747"/>
          <c:y val="0.031087811196322"/>
        </c:manualLayout>
      </c:layout>
      <c:overlay val="0"/>
    </c:title>
    <c:autoTitleDeleted val="0"/>
    <c:plotArea>
      <c:layout>
        <c:manualLayout>
          <c:layoutTarget val="inner"/>
          <c:xMode val="edge"/>
          <c:yMode val="edge"/>
          <c:x val="0.0712308945498484"/>
          <c:y val="0.0868960544019216"/>
          <c:w val="0.899337906400661"/>
          <c:h val="0.828016245954044"/>
        </c:manualLayout>
      </c:layout>
      <c:scatterChart>
        <c:scatterStyle val="lineMarker"/>
        <c:varyColors val="0"/>
        <c:ser>
          <c:idx val="0"/>
          <c:order val="0"/>
          <c:tx>
            <c:v>y</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Workbook'!$H$12:$H$32</c:f>
              <c:numCache>
                <c:formatCode>0.00</c:formatCode>
                <c:ptCount val="21"/>
                <c:pt idx="0">
                  <c:v>1.0</c:v>
                </c:pt>
                <c:pt idx="1">
                  <c:v>0.982667671439337</c:v>
                </c:pt>
                <c:pt idx="2">
                  <c:v>1.049359457422758</c:v>
                </c:pt>
                <c:pt idx="3">
                  <c:v>0.958929917106255</c:v>
                </c:pt>
                <c:pt idx="4">
                  <c:v>0.931801055011304</c:v>
                </c:pt>
                <c:pt idx="5">
                  <c:v>0.996608892238131</c:v>
                </c:pt>
                <c:pt idx="6">
                  <c:v>1.029389600602864</c:v>
                </c:pt>
                <c:pt idx="7">
                  <c:v>1.010361718161266</c:v>
                </c:pt>
                <c:pt idx="8">
                  <c:v>1.032780708364732</c:v>
                </c:pt>
                <c:pt idx="9">
                  <c:v>1.069706103993971</c:v>
                </c:pt>
                <c:pt idx="10">
                  <c:v>1.122079879427279</c:v>
                </c:pt>
                <c:pt idx="11">
                  <c:v>1.159193669932178</c:v>
                </c:pt>
                <c:pt idx="12">
                  <c:v>1.218349660889224</c:v>
                </c:pt>
                <c:pt idx="13">
                  <c:v>1.283911077618689</c:v>
                </c:pt>
                <c:pt idx="14">
                  <c:v>1.352486812358704</c:v>
                </c:pt>
                <c:pt idx="15">
                  <c:v>1.436510926902788</c:v>
                </c:pt>
                <c:pt idx="16">
                  <c:v>1.525621703089676</c:v>
                </c:pt>
                <c:pt idx="17">
                  <c:v>1.612283345892992</c:v>
                </c:pt>
                <c:pt idx="18">
                  <c:v>1.715523737754333</c:v>
                </c:pt>
                <c:pt idx="19">
                  <c:v>1.846081386586285</c:v>
                </c:pt>
                <c:pt idx="20">
                  <c:v>1.971552373775433</c:v>
                </c:pt>
              </c:numCache>
            </c:numRef>
          </c:yVal>
          <c:smooth val="0"/>
        </c:ser>
        <c:ser>
          <c:idx val="1"/>
          <c:order val="1"/>
          <c:tx>
            <c:v>k</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Workbook'!$I$12:$I$32</c:f>
              <c:numCache>
                <c:formatCode>0.00</c:formatCode>
                <c:ptCount val="21"/>
                <c:pt idx="0">
                  <c:v>1.0</c:v>
                </c:pt>
                <c:pt idx="1">
                  <c:v>0.969246391528251</c:v>
                </c:pt>
                <c:pt idx="2">
                  <c:v>0.95655327482411</c:v>
                </c:pt>
                <c:pt idx="3">
                  <c:v>0.931384637702183</c:v>
                </c:pt>
                <c:pt idx="4">
                  <c:v>0.917966200043519</c:v>
                </c:pt>
                <c:pt idx="5">
                  <c:v>0.915500108798143</c:v>
                </c:pt>
                <c:pt idx="6">
                  <c:v>0.929136142743164</c:v>
                </c:pt>
                <c:pt idx="7">
                  <c:v>0.965039529992021</c:v>
                </c:pt>
                <c:pt idx="8">
                  <c:v>1.02009139044027</c:v>
                </c:pt>
                <c:pt idx="9">
                  <c:v>1.018060491767607</c:v>
                </c:pt>
                <c:pt idx="10">
                  <c:v>1.026039022267353</c:v>
                </c:pt>
                <c:pt idx="11">
                  <c:v>1.03793428592152</c:v>
                </c:pt>
                <c:pt idx="12">
                  <c:v>1.054108943207369</c:v>
                </c:pt>
                <c:pt idx="13">
                  <c:v>1.065859142670632</c:v>
                </c:pt>
                <c:pt idx="14">
                  <c:v>1.081888735765576</c:v>
                </c:pt>
                <c:pt idx="15">
                  <c:v>1.106622180314789</c:v>
                </c:pt>
                <c:pt idx="16">
                  <c:v>1.138246173931965</c:v>
                </c:pt>
                <c:pt idx="17">
                  <c:v>1.174512221658084</c:v>
                </c:pt>
                <c:pt idx="18">
                  <c:v>1.215202727206789</c:v>
                </c:pt>
                <c:pt idx="19">
                  <c:v>1.266845579168782</c:v>
                </c:pt>
                <c:pt idx="20">
                  <c:v>1.344019728729963</c:v>
                </c:pt>
              </c:numCache>
            </c:numRef>
          </c:yVal>
          <c:smooth val="0"/>
        </c:ser>
        <c:ser>
          <c:idx val="2"/>
          <c:order val="2"/>
          <c:tx>
            <c:v>l</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Workbook'!$J$12:$J$32</c:f>
              <c:numCache>
                <c:formatCode>0.00</c:formatCode>
                <c:ptCount val="21"/>
                <c:pt idx="0">
                  <c:v>1.0</c:v>
                </c:pt>
                <c:pt idx="1">
                  <c:v>1.022490165494309</c:v>
                </c:pt>
                <c:pt idx="2">
                  <c:v>1.039970109949955</c:v>
                </c:pt>
                <c:pt idx="3">
                  <c:v>1.077792956740166</c:v>
                </c:pt>
                <c:pt idx="4">
                  <c:v>1.114051183980189</c:v>
                </c:pt>
                <c:pt idx="5">
                  <c:v>1.18750489841371</c:v>
                </c:pt>
                <c:pt idx="6">
                  <c:v>1.23057589219304</c:v>
                </c:pt>
                <c:pt idx="7">
                  <c:v>1.302664022117958</c:v>
                </c:pt>
                <c:pt idx="8">
                  <c:v>1.334464559235128</c:v>
                </c:pt>
                <c:pt idx="9">
                  <c:v>1.355101232872514</c:v>
                </c:pt>
                <c:pt idx="10">
                  <c:v>1.351781740630408</c:v>
                </c:pt>
                <c:pt idx="11">
                  <c:v>1.390764460839199</c:v>
                </c:pt>
                <c:pt idx="12">
                  <c:v>1.403397248234778</c:v>
                </c:pt>
                <c:pt idx="13">
                  <c:v>1.43181237206703</c:v>
                </c:pt>
                <c:pt idx="14">
                  <c:v>1.456450437525552</c:v>
                </c:pt>
                <c:pt idx="15">
                  <c:v>1.494904380749625</c:v>
                </c:pt>
                <c:pt idx="16">
                  <c:v>1.532019106040804</c:v>
                </c:pt>
                <c:pt idx="17">
                  <c:v>1.572513143312601</c:v>
                </c:pt>
                <c:pt idx="18">
                  <c:v>1.621559409770391</c:v>
                </c:pt>
                <c:pt idx="19">
                  <c:v>1.71964423440462</c:v>
                </c:pt>
                <c:pt idx="20">
                  <c:v>1.77380332366199</c:v>
                </c:pt>
              </c:numCache>
            </c:numRef>
          </c:yVal>
          <c:smooth val="0"/>
        </c:ser>
        <c:ser>
          <c:idx val="3"/>
          <c:order val="3"/>
          <c:tx>
            <c:v>x</c:v>
          </c:tx>
          <c:spPr>
            <a:ln w="28575">
              <a:noFill/>
            </a:ln>
          </c:spPr>
          <c:marker>
            <c:symbol val="circle"/>
            <c:size val="7"/>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Workbook'!$L$12:$L$32</c:f>
              <c:numCache>
                <c:formatCode>0.00</c:formatCode>
                <c:ptCount val="21"/>
                <c:pt idx="0">
                  <c:v>1.0</c:v>
                </c:pt>
                <c:pt idx="1">
                  <c:v>1.039372902227883</c:v>
                </c:pt>
                <c:pt idx="2">
                  <c:v>0.994004949366434</c:v>
                </c:pt>
                <c:pt idx="3">
                  <c:v>0.96264062328064</c:v>
                </c:pt>
                <c:pt idx="4">
                  <c:v>0.976926298516268</c:v>
                </c:pt>
                <c:pt idx="5">
                  <c:v>0.949901958060539</c:v>
                </c:pt>
                <c:pt idx="6">
                  <c:v>1.015276537475715</c:v>
                </c:pt>
                <c:pt idx="7">
                  <c:v>0.984036786501946</c:v>
                </c:pt>
                <c:pt idx="8">
                  <c:v>0.978255365504138</c:v>
                </c:pt>
                <c:pt idx="9">
                  <c:v>0.978235239476691</c:v>
                </c:pt>
                <c:pt idx="10">
                  <c:v>1.015390538396237</c:v>
                </c:pt>
                <c:pt idx="11">
                  <c:v>1.032536365941823</c:v>
                </c:pt>
                <c:pt idx="12">
                  <c:v>1.06074192016828</c:v>
                </c:pt>
                <c:pt idx="13">
                  <c:v>1.06805013904793</c:v>
                </c:pt>
                <c:pt idx="14">
                  <c:v>1.117348473905848</c:v>
                </c:pt>
                <c:pt idx="15">
                  <c:v>1.172918655334277</c:v>
                </c:pt>
                <c:pt idx="16">
                  <c:v>1.168236671202101</c:v>
                </c:pt>
                <c:pt idx="17">
                  <c:v>1.114444970769717</c:v>
                </c:pt>
                <c:pt idx="18">
                  <c:v>1.176617051656135</c:v>
                </c:pt>
                <c:pt idx="19">
                  <c:v>1.261520376667437</c:v>
                </c:pt>
                <c:pt idx="20">
                  <c:v>1.331690299249166</c:v>
                </c:pt>
              </c:numCache>
            </c:numRef>
          </c:yVal>
          <c:smooth val="0"/>
        </c:ser>
        <c:ser>
          <c:idx val="4"/>
          <c:order val="4"/>
          <c:tx>
            <c:v>q</c:v>
          </c:tx>
          <c:spPr>
            <a:ln w="28575">
              <a:noFill/>
            </a:ln>
          </c:spPr>
          <c:marker>
            <c:spPr>
              <a:ln>
                <a:solidFill>
                  <a:schemeClr val="accent6"/>
                </a:solidFill>
              </a:ln>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Workbook'!$K$12:$K$32</c:f>
              <c:numCache>
                <c:formatCode>0.00</c:formatCode>
                <c:ptCount val="21"/>
                <c:pt idx="0">
                  <c:v>1.0</c:v>
                </c:pt>
                <c:pt idx="1">
                  <c:v>1.03729024424355</c:v>
                </c:pt>
                <c:pt idx="2">
                  <c:v>0.992834168150655</c:v>
                </c:pt>
                <c:pt idx="3">
                  <c:v>0.962265526547741</c:v>
                </c:pt>
                <c:pt idx="4">
                  <c:v>0.976407457144806</c:v>
                </c:pt>
                <c:pt idx="5">
                  <c:v>0.946019911547135</c:v>
                </c:pt>
                <c:pt idx="6">
                  <c:v>1.012751953909512</c:v>
                </c:pt>
                <c:pt idx="7">
                  <c:v>0.980493967674217</c:v>
                </c:pt>
                <c:pt idx="8">
                  <c:v>0.975690479365206</c:v>
                </c:pt>
                <c:pt idx="9">
                  <c:v>0.975450301084047</c:v>
                </c:pt>
                <c:pt idx="10">
                  <c:v>1.012653610525782</c:v>
                </c:pt>
                <c:pt idx="11">
                  <c:v>1.029537648535252</c:v>
                </c:pt>
                <c:pt idx="12">
                  <c:v>1.057807826541538</c:v>
                </c:pt>
                <c:pt idx="13">
                  <c:v>1.064863589411955</c:v>
                </c:pt>
                <c:pt idx="14">
                  <c:v>1.114571582058224</c:v>
                </c:pt>
                <c:pt idx="15">
                  <c:v>1.172954651918896</c:v>
                </c:pt>
                <c:pt idx="16">
                  <c:v>1.167828526900264</c:v>
                </c:pt>
                <c:pt idx="17">
                  <c:v>1.114250695194815</c:v>
                </c:pt>
                <c:pt idx="18">
                  <c:v>1.177563181961233</c:v>
                </c:pt>
                <c:pt idx="19">
                  <c:v>1.264283945616488</c:v>
                </c:pt>
                <c:pt idx="20">
                  <c:v>1.332820885335235</c:v>
                </c:pt>
              </c:numCache>
            </c:numRef>
          </c:yVal>
          <c:smooth val="0"/>
        </c:ser>
        <c:dLbls>
          <c:showLegendKey val="0"/>
          <c:showVal val="0"/>
          <c:showCatName val="0"/>
          <c:showSerName val="0"/>
          <c:showPercent val="0"/>
          <c:showBubbleSize val="0"/>
        </c:dLbls>
        <c:axId val="-2099498104"/>
        <c:axId val="-2099490152"/>
      </c:scatterChart>
      <c:valAx>
        <c:axId val="-2099498104"/>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2099490152"/>
        <c:crosses val="autoZero"/>
        <c:crossBetween val="midCat"/>
      </c:valAx>
      <c:valAx>
        <c:axId val="-2099490152"/>
        <c:scaling>
          <c:orientation val="minMax"/>
          <c:max val="2.5"/>
          <c:min val="0.0"/>
        </c:scaling>
        <c:delete val="0"/>
        <c:axPos val="l"/>
        <c:title>
          <c:tx>
            <c:rich>
              <a:bodyPr/>
              <a:lstStyle/>
              <a:p>
                <a:pPr>
                  <a:defRPr/>
                </a:pPr>
                <a:r>
                  <a:rPr lang="en-US"/>
                  <a:t>Indexed Value [1991=1]</a:t>
                </a:r>
              </a:p>
            </c:rich>
          </c:tx>
          <c:overlay val="0"/>
        </c:title>
        <c:numFmt formatCode="0" sourceLinked="0"/>
        <c:majorTickMark val="in"/>
        <c:minorTickMark val="none"/>
        <c:tickLblPos val="nextTo"/>
        <c:crossAx val="-2099498104"/>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0.83268</cdr:x>
      <cdr:y>0.41637</cdr:y>
    </cdr:from>
    <cdr:to>
      <cdr:x>0.87129</cdr:x>
      <cdr:y>0.48371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12717" y="2620238"/>
          <a:ext cx="334441" cy="423771"/>
        </a:xfrm>
        <a:prstGeom xmlns:a="http://schemas.openxmlformats.org/drawingml/2006/main" prst="rect">
          <a:avLst/>
        </a:prstGeom>
      </cdr:spPr>
    </cdr:pic>
  </cdr:relSizeAnchor>
  <cdr:relSizeAnchor xmlns:cdr="http://schemas.openxmlformats.org/drawingml/2006/chartDrawing">
    <cdr:from>
      <cdr:x>0.83573</cdr:x>
      <cdr:y>0.31369</cdr:y>
    </cdr:from>
    <cdr:to>
      <cdr:x>0.86943</cdr:x>
      <cdr:y>0.38103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39135" y="1974039"/>
          <a:ext cx="291911" cy="423771"/>
        </a:xfrm>
        <a:prstGeom xmlns:a="http://schemas.openxmlformats.org/drawingml/2006/main" prst="rect">
          <a:avLst/>
        </a:prstGeom>
      </cdr:spPr>
    </cdr:pic>
  </cdr:relSizeAnchor>
  <cdr:relSizeAnchor xmlns:cdr="http://schemas.openxmlformats.org/drawingml/2006/chartDrawing">
    <cdr:from>
      <cdr:x>0.83456</cdr:x>
      <cdr:y>0.22827</cdr:y>
    </cdr:from>
    <cdr:to>
      <cdr:x>0.87316</cdr:x>
      <cdr:y>0.29558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28999" y="1436525"/>
          <a:ext cx="334355" cy="423583"/>
        </a:xfrm>
        <a:prstGeom xmlns:a="http://schemas.openxmlformats.org/drawingml/2006/main" prst="rect">
          <a:avLst/>
        </a:prstGeom>
      </cdr:spPr>
    </cdr:pic>
  </cdr:relSizeAnchor>
  <cdr:relSizeAnchor xmlns:cdr="http://schemas.openxmlformats.org/drawingml/2006/chartDrawing">
    <cdr:from>
      <cdr:x>0.09188</cdr:x>
      <cdr:y>0.08844</cdr:y>
    </cdr:from>
    <cdr:to>
      <cdr:x>0.25846</cdr:x>
      <cdr:y>0.32196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5859" y="556523"/>
          <a:ext cx="1442924" cy="1469552"/>
        </a:xfrm>
        <a:prstGeom xmlns:a="http://schemas.openxmlformats.org/drawingml/2006/main" prst="rect">
          <a:avLst/>
        </a:prstGeom>
      </cdr:spPr>
    </cdr:pic>
  </cdr:relSizeAnchor>
  <cdr:relSizeAnchor xmlns:cdr="http://schemas.openxmlformats.org/drawingml/2006/chartDrawing">
    <cdr:from>
      <cdr:x>0.83481</cdr:x>
      <cdr:y>0.44145</cdr:y>
    </cdr:from>
    <cdr:to>
      <cdr:x>0.86508</cdr:x>
      <cdr:y>0.49709</cdr:y>
    </cdr:to>
    <cdr:sp macro="" textlink="">
      <cdr:nvSpPr>
        <cdr:cNvPr id="7" name="TextBox 1"/>
        <cdr:cNvSpPr txBox="1"/>
      </cdr:nvSpPr>
      <cdr:spPr>
        <a:xfrm xmlns:a="http://schemas.openxmlformats.org/drawingml/2006/main">
          <a:off x="7231185" y="277804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0.83575</cdr:x>
      <cdr:y>0.46862</cdr:y>
    </cdr:from>
    <cdr:to>
      <cdr:x>0.86602</cdr:x>
      <cdr:y>0.52426</cdr:y>
    </cdr:to>
    <cdr:sp macro="" textlink="">
      <cdr:nvSpPr>
        <cdr:cNvPr id="8" name="TextBox 1"/>
        <cdr:cNvSpPr txBox="1"/>
      </cdr:nvSpPr>
      <cdr:spPr>
        <a:xfrm xmlns:a="http://schemas.openxmlformats.org/drawingml/2006/main">
          <a:off x="7239326" y="29490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workbookViewId="0">
      <selection activeCell="F12" sqref="D12:F32"/>
    </sheetView>
  </sheetViews>
  <sheetFormatPr baseColWidth="10" defaultColWidth="8.83203125" defaultRowHeight="14" x14ac:dyDescent="0"/>
  <cols>
    <col min="1" max="1" width="8.83203125" style="65"/>
    <col min="2" max="2" width="23.33203125" style="65" customWidth="1"/>
    <col min="3" max="3" width="30.5" style="65" customWidth="1"/>
    <col min="4" max="4" width="19" style="65" customWidth="1"/>
    <col min="5" max="5" width="27.5" style="8" customWidth="1"/>
    <col min="6" max="6" width="17.1640625" customWidth="1"/>
    <col min="7" max="7" width="17.1640625" style="65" customWidth="1"/>
    <col min="8" max="8" width="18.6640625" customWidth="1"/>
    <col min="9" max="9" width="21" customWidth="1"/>
    <col min="10" max="10" width="17" customWidth="1"/>
    <col min="11" max="11" width="21" style="65" customWidth="1"/>
    <col min="12" max="12" width="17" customWidth="1"/>
    <col min="13" max="13" width="23.83203125" customWidth="1"/>
  </cols>
  <sheetData>
    <row r="1" spans="1:25" s="8" customFormat="1" ht="14" customHeight="1">
      <c r="A1" s="88" t="s">
        <v>9</v>
      </c>
      <c r="B1" s="88"/>
      <c r="C1" s="88"/>
      <c r="D1" s="88"/>
      <c r="E1" s="61"/>
      <c r="G1" s="65"/>
      <c r="K1" s="65"/>
    </row>
    <row r="2" spans="1:25">
      <c r="A2" s="3" t="s">
        <v>0</v>
      </c>
      <c r="B2" s="16" t="s">
        <v>35</v>
      </c>
      <c r="F2" s="1"/>
      <c r="H2" s="1"/>
      <c r="I2" s="1"/>
      <c r="J2" s="1"/>
      <c r="L2" s="1"/>
    </row>
    <row r="3" spans="1:25">
      <c r="B3" s="16" t="s">
        <v>36</v>
      </c>
      <c r="F3" s="1"/>
      <c r="H3" s="1"/>
      <c r="I3" s="1"/>
      <c r="J3" s="1"/>
      <c r="L3" s="1"/>
    </row>
    <row r="4" spans="1:25">
      <c r="B4" s="16" t="s">
        <v>1</v>
      </c>
      <c r="F4" s="1"/>
      <c r="H4" s="1"/>
      <c r="I4" s="1"/>
      <c r="J4" s="1"/>
      <c r="L4" s="1"/>
    </row>
    <row r="5" spans="1:25">
      <c r="B5" s="16" t="s">
        <v>37</v>
      </c>
      <c r="F5" s="1"/>
      <c r="H5" s="1"/>
      <c r="I5" s="1"/>
      <c r="J5" s="1"/>
      <c r="L5" s="1"/>
    </row>
    <row r="6" spans="1:25">
      <c r="B6" s="64" t="s">
        <v>93</v>
      </c>
      <c r="C6" s="64"/>
      <c r="D6" s="4"/>
      <c r="E6" s="9"/>
      <c r="F6" s="9"/>
      <c r="G6" s="64"/>
      <c r="H6" s="9"/>
      <c r="I6" s="9"/>
      <c r="J6" s="9"/>
      <c r="K6" s="64"/>
      <c r="L6" s="9"/>
      <c r="M6" s="9"/>
      <c r="N6" s="9"/>
      <c r="O6" s="9"/>
      <c r="P6" s="9"/>
      <c r="Q6" s="9"/>
      <c r="R6" s="9"/>
      <c r="S6" s="9"/>
      <c r="T6" s="9"/>
      <c r="U6" s="9"/>
      <c r="V6" s="9"/>
      <c r="W6" s="9"/>
      <c r="X6" s="9"/>
      <c r="Y6" s="9"/>
    </row>
    <row r="7" spans="1:25" s="65" customFormat="1">
      <c r="B7" s="16" t="s">
        <v>99</v>
      </c>
      <c r="C7" s="64"/>
      <c r="D7" s="4"/>
      <c r="E7" s="64"/>
      <c r="F7" s="64"/>
      <c r="G7" s="64"/>
      <c r="H7" s="64"/>
      <c r="I7" s="64"/>
      <c r="J7" s="64"/>
      <c r="K7" s="64"/>
      <c r="L7" s="64"/>
      <c r="M7" s="64"/>
      <c r="N7" s="64"/>
      <c r="O7" s="64"/>
      <c r="P7" s="64"/>
      <c r="Q7" s="64"/>
      <c r="R7" s="64"/>
      <c r="S7" s="64"/>
      <c r="T7" s="64"/>
      <c r="U7" s="64"/>
      <c r="V7" s="64"/>
      <c r="W7" s="64"/>
      <c r="X7" s="64"/>
      <c r="Y7" s="64"/>
    </row>
    <row r="8" spans="1:25" s="65" customFormat="1">
      <c r="B8" s="64"/>
      <c r="C8" s="64"/>
      <c r="D8" s="4"/>
      <c r="E8" s="64"/>
      <c r="F8" s="64"/>
      <c r="G8" s="64"/>
      <c r="H8" s="64"/>
      <c r="I8" s="64"/>
      <c r="J8" s="64"/>
      <c r="K8" s="64"/>
      <c r="L8" s="64"/>
      <c r="M8" s="64"/>
      <c r="N8" s="64"/>
      <c r="O8" s="64"/>
      <c r="P8" s="64"/>
      <c r="Q8" s="64"/>
      <c r="R8" s="64"/>
      <c r="S8" s="64"/>
      <c r="T8" s="64"/>
      <c r="U8" s="64"/>
      <c r="V8" s="64"/>
      <c r="W8" s="64"/>
      <c r="X8" s="64"/>
      <c r="Y8" s="64"/>
    </row>
    <row r="9" spans="1:25">
      <c r="G9" s="65" t="s">
        <v>100</v>
      </c>
      <c r="H9" s="16" t="s">
        <v>101</v>
      </c>
      <c r="I9" s="16" t="s">
        <v>103</v>
      </c>
      <c r="J9" s="16" t="s">
        <v>102</v>
      </c>
      <c r="K9" s="16" t="s">
        <v>104</v>
      </c>
      <c r="L9" s="16" t="s">
        <v>105</v>
      </c>
    </row>
    <row r="10" spans="1:25" ht="15" customHeight="1">
      <c r="A10" s="16"/>
      <c r="G10" s="66"/>
      <c r="H10" s="91" t="s">
        <v>34</v>
      </c>
      <c r="I10" s="91" t="s">
        <v>39</v>
      </c>
      <c r="J10" s="91" t="s">
        <v>38</v>
      </c>
      <c r="K10" s="91" t="s">
        <v>92</v>
      </c>
      <c r="L10" s="91" t="s">
        <v>40</v>
      </c>
    </row>
    <row r="11" spans="1:25" ht="28">
      <c r="A11" s="2" t="s">
        <v>4</v>
      </c>
      <c r="B11" s="89" t="s">
        <v>94</v>
      </c>
      <c r="C11" s="89" t="s">
        <v>95</v>
      </c>
      <c r="D11" s="89" t="s">
        <v>10</v>
      </c>
      <c r="E11" s="89" t="s">
        <v>91</v>
      </c>
      <c r="F11" s="89" t="s">
        <v>3</v>
      </c>
      <c r="G11" s="66"/>
      <c r="H11" s="91"/>
      <c r="I11" s="91"/>
      <c r="J11" s="91"/>
      <c r="K11" s="91"/>
      <c r="L11" s="91"/>
    </row>
    <row r="12" spans="1:25">
      <c r="A12" s="11">
        <v>1991</v>
      </c>
      <c r="B12" s="68">
        <v>5308</v>
      </c>
      <c r="C12" s="68">
        <v>13787</v>
      </c>
      <c r="D12" s="70">
        <f>'Employment calcs'!F7</f>
        <v>2819470.6457977323</v>
      </c>
      <c r="E12" s="68">
        <f>'Exergy calcs'!AO33</f>
        <v>149681.94377873701</v>
      </c>
      <c r="F12" s="68">
        <f>'Exergy calcs'!AD33</f>
        <v>156871.06590495069</v>
      </c>
      <c r="G12" s="68">
        <f t="shared" ref="G12:G32" si="0">A12-$A$12</f>
        <v>0</v>
      </c>
      <c r="H12" s="17">
        <f t="shared" ref="H12:H32" si="1">B12/$B$12</f>
        <v>1</v>
      </c>
      <c r="I12" s="17">
        <f t="shared" ref="I12:I32" si="2">C12/$C$12</f>
        <v>1</v>
      </c>
      <c r="J12" s="17">
        <f t="shared" ref="J12:J32" si="3">D12/$D$12</f>
        <v>1</v>
      </c>
      <c r="K12" s="62">
        <f t="shared" ref="K12:K32" si="4">E12/$E$12</f>
        <v>1</v>
      </c>
      <c r="L12" s="17">
        <f>F12/$F$12</f>
        <v>1</v>
      </c>
    </row>
    <row r="13" spans="1:25">
      <c r="A13" s="11">
        <v>1992</v>
      </c>
      <c r="B13" s="68">
        <v>5216</v>
      </c>
      <c r="C13" s="68">
        <v>13363</v>
      </c>
      <c r="D13" s="70">
        <f>'Employment calcs'!F8</f>
        <v>2882881.0072280709</v>
      </c>
      <c r="E13" s="68">
        <f>'Exergy calcs'!AO34</f>
        <v>155263.62002109544</v>
      </c>
      <c r="F13" s="68">
        <f>'Exergy calcs'!AD34</f>
        <v>163047.53504521004</v>
      </c>
      <c r="G13" s="68">
        <f t="shared" si="0"/>
        <v>1</v>
      </c>
      <c r="H13" s="18">
        <f t="shared" si="1"/>
        <v>0.98266767143933687</v>
      </c>
      <c r="I13" s="18">
        <f t="shared" si="2"/>
        <v>0.96924639152825121</v>
      </c>
      <c r="J13" s="18">
        <f t="shared" si="3"/>
        <v>1.0224901654943095</v>
      </c>
      <c r="K13" s="62">
        <f t="shared" si="4"/>
        <v>1.0372902442435501</v>
      </c>
      <c r="L13" s="18">
        <f t="shared" ref="L13:L32" si="5">F13/$F$12</f>
        <v>1.0393729022278826</v>
      </c>
    </row>
    <row r="14" spans="1:25">
      <c r="A14" s="11">
        <v>1993</v>
      </c>
      <c r="B14" s="68">
        <v>5570</v>
      </c>
      <c r="C14" s="68">
        <v>13188</v>
      </c>
      <c r="D14" s="70">
        <f>'Employment calcs'!F9</f>
        <v>2932165.1975109372</v>
      </c>
      <c r="E14" s="68">
        <f>'Exergy calcs'!AO35</f>
        <v>148609.34813873551</v>
      </c>
      <c r="F14" s="68">
        <f>'Exergy calcs'!AD35</f>
        <v>155930.61592190911</v>
      </c>
      <c r="G14" s="68">
        <f t="shared" si="0"/>
        <v>2</v>
      </c>
      <c r="H14" s="18">
        <f t="shared" si="1"/>
        <v>1.049359457422758</v>
      </c>
      <c r="I14" s="18">
        <f t="shared" si="2"/>
        <v>0.95655327482410968</v>
      </c>
      <c r="J14" s="18">
        <f t="shared" si="3"/>
        <v>1.0399701099499545</v>
      </c>
      <c r="K14" s="62">
        <f t="shared" si="4"/>
        <v>0.99283416815065528</v>
      </c>
      <c r="L14" s="18">
        <f t="shared" si="5"/>
        <v>0.99400494936643435</v>
      </c>
    </row>
    <row r="15" spans="1:25">
      <c r="A15" s="11">
        <v>1994</v>
      </c>
      <c r="B15" s="68">
        <v>5090</v>
      </c>
      <c r="C15" s="68">
        <v>12841</v>
      </c>
      <c r="D15" s="70">
        <f>'Employment calcs'!F10</f>
        <v>3038805.6037764428</v>
      </c>
      <c r="E15" s="68">
        <f>'Exergy calcs'!AO36</f>
        <v>144033.77444493579</v>
      </c>
      <c r="F15" s="68">
        <f>'Exergy calcs'!AD36</f>
        <v>151010.46065744007</v>
      </c>
      <c r="G15" s="68">
        <f t="shared" si="0"/>
        <v>3</v>
      </c>
      <c r="H15" s="18">
        <f t="shared" si="1"/>
        <v>0.95892991710625475</v>
      </c>
      <c r="I15" s="18">
        <f t="shared" si="2"/>
        <v>0.93138463770218327</v>
      </c>
      <c r="J15" s="18">
        <f t="shared" si="3"/>
        <v>1.0777929567401658</v>
      </c>
      <c r="K15" s="62">
        <f t="shared" si="4"/>
        <v>0.96226552654774133</v>
      </c>
      <c r="L15" s="18">
        <f t="shared" si="5"/>
        <v>0.96264062328063982</v>
      </c>
    </row>
    <row r="16" spans="1:25">
      <c r="A16" s="11">
        <v>1995</v>
      </c>
      <c r="B16" s="68">
        <v>4946</v>
      </c>
      <c r="C16" s="68">
        <v>12656</v>
      </c>
      <c r="D16" s="70">
        <f>'Employment calcs'!F11</f>
        <v>3141034.6111483527</v>
      </c>
      <c r="E16" s="68">
        <f>'Exergy calcs'!AO37</f>
        <v>146150.5661054884</v>
      </c>
      <c r="F16" s="68">
        <f>'Exergy calcs'!AD37</f>
        <v>153251.46975882509</v>
      </c>
      <c r="G16" s="68">
        <f t="shared" si="0"/>
        <v>4</v>
      </c>
      <c r="H16" s="18">
        <f t="shared" si="1"/>
        <v>0.93180105501130372</v>
      </c>
      <c r="I16" s="18">
        <f t="shared" si="2"/>
        <v>0.91796620004351925</v>
      </c>
      <c r="J16" s="18">
        <f t="shared" si="3"/>
        <v>1.1140511839801894</v>
      </c>
      <c r="K16" s="62">
        <f t="shared" si="4"/>
        <v>0.97640745714480581</v>
      </c>
      <c r="L16" s="18">
        <f t="shared" si="5"/>
        <v>0.97692629851626844</v>
      </c>
    </row>
    <row r="17" spans="1:12">
      <c r="A17" s="11">
        <v>1996</v>
      </c>
      <c r="B17" s="68">
        <v>5290</v>
      </c>
      <c r="C17" s="68">
        <v>12622</v>
      </c>
      <c r="D17" s="70">
        <f>'Employment calcs'!F12</f>
        <v>3348135.2028184743</v>
      </c>
      <c r="E17" s="68">
        <f>'Exergy calcs'!AO38</f>
        <v>141602.09921376404</v>
      </c>
      <c r="F17" s="68">
        <f>'Exergy calcs'!AD38</f>
        <v>149012.13266615657</v>
      </c>
      <c r="G17" s="68">
        <f t="shared" si="0"/>
        <v>5</v>
      </c>
      <c r="H17" s="18">
        <f t="shared" si="1"/>
        <v>0.99660889223813109</v>
      </c>
      <c r="I17" s="18">
        <f t="shared" si="2"/>
        <v>0.91550010879814314</v>
      </c>
      <c r="J17" s="18">
        <f t="shared" si="3"/>
        <v>1.1875048984137102</v>
      </c>
      <c r="K17" s="62">
        <f t="shared" si="4"/>
        <v>0.94601991154713516</v>
      </c>
      <c r="L17" s="18">
        <f t="shared" si="5"/>
        <v>0.94990195806053934</v>
      </c>
    </row>
    <row r="18" spans="1:12">
      <c r="A18" s="11">
        <v>1997</v>
      </c>
      <c r="B18" s="68">
        <v>5464</v>
      </c>
      <c r="C18" s="68">
        <v>12810</v>
      </c>
      <c r="D18" s="70">
        <f>'Employment calcs'!F13</f>
        <v>3469572.6054646312</v>
      </c>
      <c r="E18" s="68">
        <f>'Exergy calcs'!AO39</f>
        <v>151590.68102688968</v>
      </c>
      <c r="F18" s="68">
        <f>'Exergy calcs'!AD39</f>
        <v>159267.51262210301</v>
      </c>
      <c r="G18" s="68">
        <f t="shared" si="0"/>
        <v>6</v>
      </c>
      <c r="H18" s="18">
        <f t="shared" si="1"/>
        <v>1.0293896006028636</v>
      </c>
      <c r="I18" s="18">
        <f t="shared" si="2"/>
        <v>0.92913614274316381</v>
      </c>
      <c r="J18" s="18">
        <f t="shared" si="3"/>
        <v>1.2305758921930401</v>
      </c>
      <c r="K18" s="62">
        <f t="shared" si="4"/>
        <v>1.0127519539095122</v>
      </c>
      <c r="L18" s="18">
        <f t="shared" si="5"/>
        <v>1.0152765374757149</v>
      </c>
    </row>
    <row r="19" spans="1:12">
      <c r="A19" s="11">
        <v>1998</v>
      </c>
      <c r="B19" s="68">
        <v>5363</v>
      </c>
      <c r="C19" s="68">
        <v>13305</v>
      </c>
      <c r="D19" s="70">
        <f>'Employment calcs'!F14</f>
        <v>3672822.9716983903</v>
      </c>
      <c r="E19" s="68">
        <f>'Exergy calcs'!AO40</f>
        <v>146762.24294480297</v>
      </c>
      <c r="F19" s="68">
        <f>'Exergy calcs'!AD40</f>
        <v>154366.89958824264</v>
      </c>
      <c r="G19" s="68">
        <f t="shared" si="0"/>
        <v>7</v>
      </c>
      <c r="H19" s="18">
        <f t="shared" si="1"/>
        <v>1.0103617181612661</v>
      </c>
      <c r="I19" s="18">
        <f t="shared" si="2"/>
        <v>0.96503952999202147</v>
      </c>
      <c r="J19" s="18">
        <f t="shared" si="3"/>
        <v>1.302664022117958</v>
      </c>
      <c r="K19" s="62">
        <f t="shared" si="4"/>
        <v>0.98049396767421726</v>
      </c>
      <c r="L19" s="18">
        <f t="shared" si="5"/>
        <v>0.98403678650194581</v>
      </c>
    </row>
    <row r="20" spans="1:12">
      <c r="A20" s="11">
        <v>1999</v>
      </c>
      <c r="B20" s="68">
        <v>5482</v>
      </c>
      <c r="C20" s="68">
        <v>14064</v>
      </c>
      <c r="D20" s="70">
        <f>'Employment calcs'!F15</f>
        <v>3762483.6526208515</v>
      </c>
      <c r="E20" s="68">
        <f>'Exergy calcs'!AO41</f>
        <v>146043.24747779171</v>
      </c>
      <c r="F20" s="68">
        <f>'Exergy calcs'!AD41</f>
        <v>153459.96191387126</v>
      </c>
      <c r="G20" s="68">
        <f t="shared" si="0"/>
        <v>8</v>
      </c>
      <c r="H20" s="18">
        <f t="shared" si="1"/>
        <v>1.0327807083647325</v>
      </c>
      <c r="I20" s="18">
        <f t="shared" si="2"/>
        <v>1.0200913904402698</v>
      </c>
      <c r="J20" s="18">
        <f t="shared" si="3"/>
        <v>1.3344645592351276</v>
      </c>
      <c r="K20" s="62">
        <f t="shared" si="4"/>
        <v>0.97569047936520592</v>
      </c>
      <c r="L20" s="18">
        <f t="shared" si="5"/>
        <v>0.97825536550413794</v>
      </c>
    </row>
    <row r="21" spans="1:12">
      <c r="A21" s="11">
        <v>2000</v>
      </c>
      <c r="B21" s="68">
        <v>5678</v>
      </c>
      <c r="C21" s="68">
        <v>14036</v>
      </c>
      <c r="D21" s="70">
        <f>'Employment calcs'!F16</f>
        <v>3820668.1481683706</v>
      </c>
      <c r="E21" s="68">
        <f>'Exergy calcs'!AO42</f>
        <v>146007.29712581437</v>
      </c>
      <c r="F21" s="68">
        <f>'Exergy calcs'!AD42</f>
        <v>153456.80472249322</v>
      </c>
      <c r="G21" s="68">
        <f t="shared" si="0"/>
        <v>9</v>
      </c>
      <c r="H21" s="18">
        <f t="shared" si="1"/>
        <v>1.0697061039939713</v>
      </c>
      <c r="I21" s="18">
        <f t="shared" si="2"/>
        <v>1.0180604917676073</v>
      </c>
      <c r="J21" s="18">
        <f t="shared" si="3"/>
        <v>1.355101232872514</v>
      </c>
      <c r="K21" s="62">
        <f t="shared" si="4"/>
        <v>0.97545030108404673</v>
      </c>
      <c r="L21" s="18">
        <f t="shared" si="5"/>
        <v>0.978235239476691</v>
      </c>
    </row>
    <row r="22" spans="1:12">
      <c r="A22" s="11">
        <v>2001</v>
      </c>
      <c r="B22" s="68">
        <v>5956</v>
      </c>
      <c r="C22" s="68">
        <v>14146</v>
      </c>
      <c r="D22" s="70">
        <f>'Employment calcs'!F17</f>
        <v>3811308.9372327984</v>
      </c>
      <c r="E22" s="68">
        <f>'Exergy calcs'!AO43</f>
        <v>151575.96079805511</v>
      </c>
      <c r="F22" s="68">
        <f>'Exergy calcs'!AD43</f>
        <v>159285.39606801953</v>
      </c>
      <c r="G22" s="68">
        <f t="shared" si="0"/>
        <v>10</v>
      </c>
      <c r="H22" s="18">
        <f t="shared" si="1"/>
        <v>1.1220798794272795</v>
      </c>
      <c r="I22" s="18">
        <f t="shared" si="2"/>
        <v>1.0260390222673532</v>
      </c>
      <c r="J22" s="18">
        <f t="shared" si="3"/>
        <v>1.3517817406304078</v>
      </c>
      <c r="K22" s="62">
        <f t="shared" si="4"/>
        <v>1.0126536105257817</v>
      </c>
      <c r="L22" s="18">
        <f t="shared" si="5"/>
        <v>1.0153905383962374</v>
      </c>
    </row>
    <row r="23" spans="1:12">
      <c r="A23" s="11">
        <v>2002</v>
      </c>
      <c r="B23" s="68">
        <v>6153</v>
      </c>
      <c r="C23" s="68">
        <v>14310</v>
      </c>
      <c r="D23" s="70">
        <f>'Employment calcs'!F18</f>
        <v>3921219.5725548314</v>
      </c>
      <c r="E23" s="68">
        <f>'Exergy calcs'!AO44</f>
        <v>154103.19642614675</v>
      </c>
      <c r="F23" s="68">
        <f>'Exergy calcs'!AD44</f>
        <v>161975.08031091798</v>
      </c>
      <c r="G23" s="68">
        <f t="shared" si="0"/>
        <v>11</v>
      </c>
      <c r="H23" s="18">
        <f t="shared" si="1"/>
        <v>1.1591936699321779</v>
      </c>
      <c r="I23" s="18">
        <f t="shared" si="2"/>
        <v>1.0379342859215204</v>
      </c>
      <c r="J23" s="18">
        <f t="shared" si="3"/>
        <v>1.3907644608391989</v>
      </c>
      <c r="K23" s="62">
        <f t="shared" si="4"/>
        <v>1.0295376485352523</v>
      </c>
      <c r="L23" s="18">
        <f t="shared" si="5"/>
        <v>1.032536365941823</v>
      </c>
    </row>
    <row r="24" spans="1:12">
      <c r="A24" s="11">
        <v>2003</v>
      </c>
      <c r="B24" s="68">
        <v>6467</v>
      </c>
      <c r="C24" s="68">
        <v>14533</v>
      </c>
      <c r="D24" s="70">
        <f>'Employment calcs'!F19</f>
        <v>3956837.345791271</v>
      </c>
      <c r="E24" s="68">
        <f>'Exergy calcs'!AO45</f>
        <v>158334.73162109847</v>
      </c>
      <c r="F24" s="68">
        <f>'Exergy calcs'!AD45</f>
        <v>166399.71566686218</v>
      </c>
      <c r="G24" s="68">
        <f t="shared" si="0"/>
        <v>12</v>
      </c>
      <c r="H24" s="18">
        <f t="shared" si="1"/>
        <v>1.2183496608892239</v>
      </c>
      <c r="I24" s="18">
        <f t="shared" si="2"/>
        <v>1.0541089432073694</v>
      </c>
      <c r="J24" s="18">
        <f t="shared" si="3"/>
        <v>1.4033972482347783</v>
      </c>
      <c r="K24" s="62">
        <f t="shared" si="4"/>
        <v>1.0578078265415378</v>
      </c>
      <c r="L24" s="18">
        <f t="shared" si="5"/>
        <v>1.06074192016828</v>
      </c>
    </row>
    <row r="25" spans="1:12">
      <c r="A25" s="11">
        <v>2004</v>
      </c>
      <c r="B25" s="68">
        <v>6815</v>
      </c>
      <c r="C25" s="68">
        <v>14695</v>
      </c>
      <c r="D25" s="70">
        <f>'Employment calcs'!F20</f>
        <v>4036952.9533330132</v>
      </c>
      <c r="E25" s="68">
        <f>'Exergy calcs'!AO46</f>
        <v>159390.85192238441</v>
      </c>
      <c r="F25" s="68">
        <f>'Exergy calcs'!AD46</f>
        <v>167546.16375237965</v>
      </c>
      <c r="G25" s="68">
        <f t="shared" si="0"/>
        <v>13</v>
      </c>
      <c r="H25" s="18">
        <f t="shared" si="1"/>
        <v>1.2839110776186888</v>
      </c>
      <c r="I25" s="18">
        <f t="shared" si="2"/>
        <v>1.0658591426706319</v>
      </c>
      <c r="J25" s="18">
        <f t="shared" si="3"/>
        <v>1.4318123720670304</v>
      </c>
      <c r="K25" s="62">
        <f t="shared" si="4"/>
        <v>1.0648635894119554</v>
      </c>
      <c r="L25" s="18">
        <f t="shared" si="5"/>
        <v>1.0680501390479304</v>
      </c>
    </row>
    <row r="26" spans="1:12">
      <c r="A26" s="11">
        <v>2005</v>
      </c>
      <c r="B26" s="68">
        <v>7179</v>
      </c>
      <c r="C26" s="68">
        <v>14916</v>
      </c>
      <c r="D26" s="70">
        <f>'Employment calcs'!F21</f>
        <v>4106419.2556625591</v>
      </c>
      <c r="E26" s="68">
        <f>'Exergy calcs'!AO47</f>
        <v>166831.2408830171</v>
      </c>
      <c r="F26" s="68">
        <f>'Exergy calcs'!AD47</f>
        <v>175279.6460888804</v>
      </c>
      <c r="G26" s="68">
        <f t="shared" si="0"/>
        <v>14</v>
      </c>
      <c r="H26" s="18">
        <f t="shared" si="1"/>
        <v>1.3524868123587039</v>
      </c>
      <c r="I26" s="18">
        <f t="shared" si="2"/>
        <v>1.0818887357655762</v>
      </c>
      <c r="J26" s="18">
        <f t="shared" si="3"/>
        <v>1.4564504375255525</v>
      </c>
      <c r="K26" s="62">
        <f t="shared" si="4"/>
        <v>1.1145715820582243</v>
      </c>
      <c r="L26" s="18">
        <f t="shared" si="5"/>
        <v>1.1173484739058481</v>
      </c>
    </row>
    <row r="27" spans="1:12">
      <c r="A27" s="11">
        <v>2006</v>
      </c>
      <c r="B27" s="68">
        <v>7625</v>
      </c>
      <c r="C27" s="68">
        <v>15257</v>
      </c>
      <c r="D27" s="70">
        <f>'Employment calcs'!F22</f>
        <v>4214839.019798005</v>
      </c>
      <c r="E27" s="68">
        <f>'Exergy calcs'!AO48</f>
        <v>175570.13226353217</v>
      </c>
      <c r="F27" s="68">
        <f>'Exergy calcs'!AD48</f>
        <v>183996.99968208955</v>
      </c>
      <c r="G27" s="68">
        <f t="shared" si="0"/>
        <v>15</v>
      </c>
      <c r="H27" s="18">
        <f t="shared" si="1"/>
        <v>1.4365109269027883</v>
      </c>
      <c r="I27" s="18">
        <f t="shared" si="2"/>
        <v>1.1066221803147893</v>
      </c>
      <c r="J27" s="18">
        <f t="shared" si="3"/>
        <v>1.4949043807496252</v>
      </c>
      <c r="K27" s="62">
        <f t="shared" si="4"/>
        <v>1.1729546519188956</v>
      </c>
      <c r="L27" s="18">
        <f t="shared" si="5"/>
        <v>1.1729186553342772</v>
      </c>
    </row>
    <row r="28" spans="1:12">
      <c r="A28" s="11">
        <v>2007</v>
      </c>
      <c r="B28" s="68">
        <v>8098</v>
      </c>
      <c r="C28" s="68">
        <v>15693</v>
      </c>
      <c r="D28" s="70">
        <f>'Employment calcs'!F23</f>
        <v>4319482.8982833298</v>
      </c>
      <c r="E28" s="68">
        <f>'Exergy calcs'!AO49</f>
        <v>174802.84390669063</v>
      </c>
      <c r="F28" s="68">
        <f>'Exergy calcs'!AD49</f>
        <v>183262.53184072496</v>
      </c>
      <c r="G28" s="68">
        <f t="shared" si="0"/>
        <v>16</v>
      </c>
      <c r="H28" s="18">
        <f t="shared" si="1"/>
        <v>1.5256217030896759</v>
      </c>
      <c r="I28" s="18">
        <f t="shared" si="2"/>
        <v>1.1382461739319649</v>
      </c>
      <c r="J28" s="18">
        <f t="shared" si="3"/>
        <v>1.5320191060408039</v>
      </c>
      <c r="K28" s="62">
        <f t="shared" si="4"/>
        <v>1.1678285269002644</v>
      </c>
      <c r="L28" s="18">
        <f t="shared" si="5"/>
        <v>1.1682366712021006</v>
      </c>
    </row>
    <row r="29" spans="1:12">
      <c r="A29" s="11">
        <v>2008</v>
      </c>
      <c r="B29" s="68">
        <v>8558</v>
      </c>
      <c r="C29" s="68">
        <v>16193</v>
      </c>
      <c r="D29" s="70">
        <f>'Employment calcs'!F24</f>
        <v>4433654.6477010017</v>
      </c>
      <c r="E29" s="68">
        <f>'Exergy calcs'!AO50</f>
        <v>166783.20991356898</v>
      </c>
      <c r="F29" s="68">
        <f>'Exergy calcs'!AD50</f>
        <v>174824.17045705719</v>
      </c>
      <c r="G29" s="68">
        <f t="shared" si="0"/>
        <v>17</v>
      </c>
      <c r="H29" s="18">
        <f t="shared" si="1"/>
        <v>1.6122833458929917</v>
      </c>
      <c r="I29" s="18">
        <f t="shared" si="2"/>
        <v>1.1745122216580837</v>
      </c>
      <c r="J29" s="18">
        <f t="shared" si="3"/>
        <v>1.5725131433126012</v>
      </c>
      <c r="K29" s="62">
        <f t="shared" si="4"/>
        <v>1.1142506951948152</v>
      </c>
      <c r="L29" s="18">
        <f t="shared" si="5"/>
        <v>1.1144449707697175</v>
      </c>
    </row>
    <row r="30" spans="1:12">
      <c r="A30" s="11">
        <v>2009</v>
      </c>
      <c r="B30" s="68">
        <v>9106</v>
      </c>
      <c r="C30" s="68">
        <v>16754</v>
      </c>
      <c r="D30" s="70">
        <f>'Employment calcs'!F25</f>
        <v>4571939.156264714</v>
      </c>
      <c r="E30" s="68">
        <f>'Exergy calcs'!AO51</f>
        <v>176259.94599823194</v>
      </c>
      <c r="F30" s="68">
        <f>'Exergy calcs'!AD51</f>
        <v>184577.17105523834</v>
      </c>
      <c r="G30" s="68">
        <f t="shared" si="0"/>
        <v>18</v>
      </c>
      <c r="H30" s="18">
        <f t="shared" si="1"/>
        <v>1.7155237377543331</v>
      </c>
      <c r="I30" s="18">
        <f t="shared" si="2"/>
        <v>1.2152027272067889</v>
      </c>
      <c r="J30" s="18">
        <f t="shared" si="3"/>
        <v>1.6215594097703909</v>
      </c>
      <c r="K30" s="62">
        <f t="shared" si="4"/>
        <v>1.1775631819612329</v>
      </c>
      <c r="L30" s="18">
        <f t="shared" si="5"/>
        <v>1.1766170516561352</v>
      </c>
    </row>
    <row r="31" spans="1:12">
      <c r="A31" s="11">
        <v>2010</v>
      </c>
      <c r="B31" s="68">
        <v>9799</v>
      </c>
      <c r="C31" s="68">
        <v>17466</v>
      </c>
      <c r="D31" s="70">
        <f>'Employment calcs'!F26</f>
        <v>4848486.4401191399</v>
      </c>
      <c r="E31" s="68">
        <f>'Exergy calcs'!AO52</f>
        <v>189240.478468127</v>
      </c>
      <c r="F31" s="68">
        <f>'Exergy calcs'!AD52</f>
        <v>197896.04614863574</v>
      </c>
      <c r="G31" s="68">
        <f t="shared" si="0"/>
        <v>19</v>
      </c>
      <c r="H31" s="18">
        <f t="shared" si="1"/>
        <v>1.8460813865862848</v>
      </c>
      <c r="I31" s="18">
        <f t="shared" si="2"/>
        <v>1.2668455791687823</v>
      </c>
      <c r="J31" s="18">
        <f t="shared" si="3"/>
        <v>1.7196442344046197</v>
      </c>
      <c r="K31" s="62">
        <f t="shared" si="4"/>
        <v>1.2642839456164883</v>
      </c>
      <c r="L31" s="62">
        <f t="shared" si="5"/>
        <v>1.261520376667437</v>
      </c>
    </row>
    <row r="32" spans="1:12">
      <c r="A32" s="11">
        <v>2011</v>
      </c>
      <c r="B32" s="68">
        <v>10465</v>
      </c>
      <c r="C32" s="68">
        <v>18530</v>
      </c>
      <c r="D32" s="70">
        <f>'Employment calcs'!F27</f>
        <v>5001186.4024834363</v>
      </c>
      <c r="E32" s="68">
        <f>'Exergy calcs'!AO53</f>
        <v>199499.22082587509</v>
      </c>
      <c r="F32" s="68">
        <f>'Exergy calcs'!AD53</f>
        <v>208903.67669849945</v>
      </c>
      <c r="G32" s="68">
        <f t="shared" si="0"/>
        <v>20</v>
      </c>
      <c r="H32" s="18">
        <f t="shared" si="1"/>
        <v>1.9715523737754332</v>
      </c>
      <c r="I32" s="18">
        <f t="shared" si="2"/>
        <v>1.3440197287299631</v>
      </c>
      <c r="J32" s="18">
        <f t="shared" si="3"/>
        <v>1.7738033236619906</v>
      </c>
      <c r="K32" s="62">
        <f t="shared" si="4"/>
        <v>1.3328208853352348</v>
      </c>
      <c r="L32" s="62">
        <f t="shared" si="5"/>
        <v>1.3316902992491662</v>
      </c>
    </row>
    <row r="33" spans="6:25">
      <c r="F33" s="63"/>
      <c r="G33" s="63"/>
    </row>
    <row r="34" spans="6:25">
      <c r="F34" s="8"/>
      <c r="H34" s="8"/>
      <c r="I34" s="8"/>
      <c r="J34" s="8"/>
      <c r="L34" s="8"/>
      <c r="M34" s="8"/>
      <c r="N34" s="8"/>
      <c r="O34" s="8"/>
      <c r="P34" s="8"/>
      <c r="Q34" s="8"/>
      <c r="R34" s="8"/>
      <c r="S34" s="8"/>
      <c r="T34" s="8"/>
      <c r="U34" s="8"/>
      <c r="V34" s="8"/>
      <c r="W34" s="8"/>
      <c r="X34" s="8"/>
      <c r="Y34" s="8"/>
    </row>
  </sheetData>
  <mergeCells count="5">
    <mergeCell ref="K10:K11"/>
    <mergeCell ref="J10:J11"/>
    <mergeCell ref="I10:I11"/>
    <mergeCell ref="L10:L11"/>
    <mergeCell ref="H10:H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J2" sqref="J2:J22"/>
    </sheetView>
  </sheetViews>
  <sheetFormatPr baseColWidth="10" defaultColWidth="8.83203125" defaultRowHeight="14" x14ac:dyDescent="0"/>
  <cols>
    <col min="1" max="9" width="8.83203125" style="11"/>
  </cols>
  <sheetData>
    <row r="1" spans="1:10">
      <c r="A1" s="11" t="str">
        <f>'Zambia Workbook'!A11</f>
        <v>Year</v>
      </c>
      <c r="B1" s="11" t="str">
        <f>'Zambia Workbook'!G9</f>
        <v>iYear</v>
      </c>
      <c r="C1" s="11" t="str">
        <f>'Zambia Workbook'!H9</f>
        <v>iGDP</v>
      </c>
      <c r="D1" s="11" t="s">
        <v>124</v>
      </c>
      <c r="E1" s="11" t="s">
        <v>125</v>
      </c>
      <c r="F1" s="11" t="str">
        <f>'Zambia Workbook'!K9</f>
        <v>iQ</v>
      </c>
      <c r="G1" s="11" t="str">
        <f>'Zambia Workbook'!L9</f>
        <v>iX</v>
      </c>
      <c r="H1" s="11" t="s">
        <v>106</v>
      </c>
      <c r="I1" s="11" t="s">
        <v>108</v>
      </c>
      <c r="J1" s="11" t="s">
        <v>126</v>
      </c>
    </row>
    <row r="2" spans="1:10">
      <c r="A2" s="11">
        <f>'Zambia Workbook'!A12</f>
        <v>1991</v>
      </c>
      <c r="B2" s="67">
        <f>'Zambia Workbook'!G12</f>
        <v>0</v>
      </c>
      <c r="C2" s="69">
        <f>'Zambia Workbook'!H12</f>
        <v>1</v>
      </c>
      <c r="D2" s="69">
        <f>'Zambia Workbook'!I12</f>
        <v>1</v>
      </c>
      <c r="E2" s="69">
        <f>'Zambia Workbook'!J12</f>
        <v>1</v>
      </c>
      <c r="F2" s="69">
        <f>'Zambia Workbook'!K12</f>
        <v>1</v>
      </c>
      <c r="G2" s="69">
        <f>'Zambia Workbook'!L12</f>
        <v>1</v>
      </c>
      <c r="H2" s="11" t="s">
        <v>107</v>
      </c>
      <c r="I2" s="11" t="s">
        <v>109</v>
      </c>
      <c r="J2" t="s">
        <v>128</v>
      </c>
    </row>
    <row r="3" spans="1:10">
      <c r="A3" s="11">
        <f>'Zambia Workbook'!A13</f>
        <v>1992</v>
      </c>
      <c r="B3" s="67">
        <f>'Zambia Workbook'!G13</f>
        <v>1</v>
      </c>
      <c r="C3" s="69">
        <f>'Zambia Workbook'!H13</f>
        <v>0.98266767143933687</v>
      </c>
      <c r="D3" s="69">
        <f>'Zambia Workbook'!I13</f>
        <v>0.96924639152825121</v>
      </c>
      <c r="E3" s="69">
        <f>'Zambia Workbook'!J13</f>
        <v>1.0224901654943095</v>
      </c>
      <c r="F3" s="69">
        <f>'Zambia Workbook'!K13</f>
        <v>1.0372902442435501</v>
      </c>
      <c r="G3" s="69">
        <f>'Zambia Workbook'!L13</f>
        <v>1.0393729022278826</v>
      </c>
      <c r="H3" s="11" t="s">
        <v>107</v>
      </c>
      <c r="I3" s="11" t="s">
        <v>109</v>
      </c>
      <c r="J3" s="65" t="s">
        <v>128</v>
      </c>
    </row>
    <row r="4" spans="1:10">
      <c r="A4" s="11">
        <f>'Zambia Workbook'!A14</f>
        <v>1993</v>
      </c>
      <c r="B4" s="67">
        <f>'Zambia Workbook'!G14</f>
        <v>2</v>
      </c>
      <c r="C4" s="69">
        <f>'Zambia Workbook'!H14</f>
        <v>1.049359457422758</v>
      </c>
      <c r="D4" s="69">
        <f>'Zambia Workbook'!I14</f>
        <v>0.95655327482410968</v>
      </c>
      <c r="E4" s="69">
        <f>'Zambia Workbook'!J14</f>
        <v>1.0399701099499545</v>
      </c>
      <c r="F4" s="69">
        <f>'Zambia Workbook'!K14</f>
        <v>0.99283416815065528</v>
      </c>
      <c r="G4" s="69">
        <f>'Zambia Workbook'!L14</f>
        <v>0.99400494936643435</v>
      </c>
      <c r="H4" s="11" t="s">
        <v>107</v>
      </c>
      <c r="I4" s="11" t="s">
        <v>109</v>
      </c>
      <c r="J4" s="65" t="s">
        <v>128</v>
      </c>
    </row>
    <row r="5" spans="1:10">
      <c r="A5" s="11">
        <f>'Zambia Workbook'!A15</f>
        <v>1994</v>
      </c>
      <c r="B5" s="67">
        <f>'Zambia Workbook'!G15</f>
        <v>3</v>
      </c>
      <c r="C5" s="69">
        <f>'Zambia Workbook'!H15</f>
        <v>0.95892991710625475</v>
      </c>
      <c r="D5" s="69">
        <f>'Zambia Workbook'!I15</f>
        <v>0.93138463770218327</v>
      </c>
      <c r="E5" s="69">
        <f>'Zambia Workbook'!J15</f>
        <v>1.0777929567401658</v>
      </c>
      <c r="F5" s="69">
        <f>'Zambia Workbook'!K15</f>
        <v>0.96226552654774133</v>
      </c>
      <c r="G5" s="69">
        <f>'Zambia Workbook'!L15</f>
        <v>0.96264062328063982</v>
      </c>
      <c r="H5" s="11" t="s">
        <v>107</v>
      </c>
      <c r="I5" s="11" t="s">
        <v>109</v>
      </c>
      <c r="J5" s="65" t="s">
        <v>128</v>
      </c>
    </row>
    <row r="6" spans="1:10">
      <c r="A6" s="11">
        <f>'Zambia Workbook'!A16</f>
        <v>1995</v>
      </c>
      <c r="B6" s="67">
        <f>'Zambia Workbook'!G16</f>
        <v>4</v>
      </c>
      <c r="C6" s="69">
        <f>'Zambia Workbook'!H16</f>
        <v>0.93180105501130372</v>
      </c>
      <c r="D6" s="69">
        <f>'Zambia Workbook'!I16</f>
        <v>0.91796620004351925</v>
      </c>
      <c r="E6" s="69">
        <f>'Zambia Workbook'!J16</f>
        <v>1.1140511839801894</v>
      </c>
      <c r="F6" s="69">
        <f>'Zambia Workbook'!K16</f>
        <v>0.97640745714480581</v>
      </c>
      <c r="G6" s="69">
        <f>'Zambia Workbook'!L16</f>
        <v>0.97692629851626844</v>
      </c>
      <c r="H6" s="11" t="s">
        <v>107</v>
      </c>
      <c r="I6" s="11" t="s">
        <v>109</v>
      </c>
      <c r="J6" s="65" t="s">
        <v>128</v>
      </c>
    </row>
    <row r="7" spans="1:10">
      <c r="A7" s="11">
        <f>'Zambia Workbook'!A17</f>
        <v>1996</v>
      </c>
      <c r="B7" s="67">
        <f>'Zambia Workbook'!G17</f>
        <v>5</v>
      </c>
      <c r="C7" s="69">
        <f>'Zambia Workbook'!H17</f>
        <v>0.99660889223813109</v>
      </c>
      <c r="D7" s="69">
        <f>'Zambia Workbook'!I17</f>
        <v>0.91550010879814314</v>
      </c>
      <c r="E7" s="69">
        <f>'Zambia Workbook'!J17</f>
        <v>1.1875048984137102</v>
      </c>
      <c r="F7" s="69">
        <f>'Zambia Workbook'!K17</f>
        <v>0.94601991154713516</v>
      </c>
      <c r="G7" s="69">
        <f>'Zambia Workbook'!L17</f>
        <v>0.94990195806053934</v>
      </c>
      <c r="H7" s="11" t="s">
        <v>107</v>
      </c>
      <c r="I7" s="11" t="s">
        <v>109</v>
      </c>
      <c r="J7" s="65" t="s">
        <v>128</v>
      </c>
    </row>
    <row r="8" spans="1:10">
      <c r="A8" s="11">
        <f>'Zambia Workbook'!A18</f>
        <v>1997</v>
      </c>
      <c r="B8" s="67">
        <f>'Zambia Workbook'!G18</f>
        <v>6</v>
      </c>
      <c r="C8" s="69">
        <f>'Zambia Workbook'!H18</f>
        <v>1.0293896006028636</v>
      </c>
      <c r="D8" s="69">
        <f>'Zambia Workbook'!I18</f>
        <v>0.92913614274316381</v>
      </c>
      <c r="E8" s="69">
        <f>'Zambia Workbook'!J18</f>
        <v>1.2305758921930401</v>
      </c>
      <c r="F8" s="69">
        <f>'Zambia Workbook'!K18</f>
        <v>1.0127519539095122</v>
      </c>
      <c r="G8" s="69">
        <f>'Zambia Workbook'!L18</f>
        <v>1.0152765374757149</v>
      </c>
      <c r="H8" s="11" t="s">
        <v>107</v>
      </c>
      <c r="I8" s="11" t="s">
        <v>109</v>
      </c>
      <c r="J8" s="65" t="s">
        <v>128</v>
      </c>
    </row>
    <row r="9" spans="1:10">
      <c r="A9" s="11">
        <f>'Zambia Workbook'!A19</f>
        <v>1998</v>
      </c>
      <c r="B9" s="67">
        <f>'Zambia Workbook'!G19</f>
        <v>7</v>
      </c>
      <c r="C9" s="69">
        <f>'Zambia Workbook'!H19</f>
        <v>1.0103617181612661</v>
      </c>
      <c r="D9" s="69">
        <f>'Zambia Workbook'!I19</f>
        <v>0.96503952999202147</v>
      </c>
      <c r="E9" s="69">
        <f>'Zambia Workbook'!J19</f>
        <v>1.302664022117958</v>
      </c>
      <c r="F9" s="69">
        <f>'Zambia Workbook'!K19</f>
        <v>0.98049396767421726</v>
      </c>
      <c r="G9" s="69">
        <f>'Zambia Workbook'!L19</f>
        <v>0.98403678650194581</v>
      </c>
      <c r="H9" s="11" t="s">
        <v>107</v>
      </c>
      <c r="I9" s="11" t="s">
        <v>109</v>
      </c>
      <c r="J9" s="65" t="s">
        <v>128</v>
      </c>
    </row>
    <row r="10" spans="1:10">
      <c r="A10" s="11">
        <f>'Zambia Workbook'!A20</f>
        <v>1999</v>
      </c>
      <c r="B10" s="67">
        <f>'Zambia Workbook'!G20</f>
        <v>8</v>
      </c>
      <c r="C10" s="69">
        <f>'Zambia Workbook'!H20</f>
        <v>1.0327807083647325</v>
      </c>
      <c r="D10" s="69">
        <f>'Zambia Workbook'!I20</f>
        <v>1.0200913904402698</v>
      </c>
      <c r="E10" s="69">
        <f>'Zambia Workbook'!J20</f>
        <v>1.3344645592351276</v>
      </c>
      <c r="F10" s="69">
        <f>'Zambia Workbook'!K20</f>
        <v>0.97569047936520592</v>
      </c>
      <c r="G10" s="69">
        <f>'Zambia Workbook'!L20</f>
        <v>0.97825536550413794</v>
      </c>
      <c r="H10" s="11" t="s">
        <v>107</v>
      </c>
      <c r="I10" s="11" t="s">
        <v>109</v>
      </c>
      <c r="J10" s="65" t="s">
        <v>128</v>
      </c>
    </row>
    <row r="11" spans="1:10">
      <c r="A11" s="11">
        <f>'Zambia Workbook'!A21</f>
        <v>2000</v>
      </c>
      <c r="B11" s="67">
        <f>'Zambia Workbook'!G21</f>
        <v>9</v>
      </c>
      <c r="C11" s="69">
        <f>'Zambia Workbook'!H21</f>
        <v>1.0697061039939713</v>
      </c>
      <c r="D11" s="69">
        <f>'Zambia Workbook'!I21</f>
        <v>1.0180604917676073</v>
      </c>
      <c r="E11" s="69">
        <f>'Zambia Workbook'!J21</f>
        <v>1.355101232872514</v>
      </c>
      <c r="F11" s="69">
        <f>'Zambia Workbook'!K21</f>
        <v>0.97545030108404673</v>
      </c>
      <c r="G11" s="69">
        <f>'Zambia Workbook'!L21</f>
        <v>0.978235239476691</v>
      </c>
      <c r="H11" s="11" t="s">
        <v>107</v>
      </c>
      <c r="I11" s="11" t="s">
        <v>109</v>
      </c>
      <c r="J11" s="65" t="s">
        <v>128</v>
      </c>
    </row>
    <row r="12" spans="1:10">
      <c r="A12" s="11">
        <f>'Zambia Workbook'!A22</f>
        <v>2001</v>
      </c>
      <c r="B12" s="67">
        <f>'Zambia Workbook'!G22</f>
        <v>10</v>
      </c>
      <c r="C12" s="69">
        <f>'Zambia Workbook'!H22</f>
        <v>1.1220798794272795</v>
      </c>
      <c r="D12" s="69">
        <f>'Zambia Workbook'!I22</f>
        <v>1.0260390222673532</v>
      </c>
      <c r="E12" s="69">
        <f>'Zambia Workbook'!J22</f>
        <v>1.3517817406304078</v>
      </c>
      <c r="F12" s="69">
        <f>'Zambia Workbook'!K22</f>
        <v>1.0126536105257817</v>
      </c>
      <c r="G12" s="69">
        <f>'Zambia Workbook'!L22</f>
        <v>1.0153905383962374</v>
      </c>
      <c r="H12" s="11" t="s">
        <v>107</v>
      </c>
      <c r="I12" s="11" t="s">
        <v>109</v>
      </c>
      <c r="J12" s="65" t="s">
        <v>128</v>
      </c>
    </row>
    <row r="13" spans="1:10">
      <c r="A13" s="11">
        <f>'Zambia Workbook'!A23</f>
        <v>2002</v>
      </c>
      <c r="B13" s="67">
        <f>'Zambia Workbook'!G23</f>
        <v>11</v>
      </c>
      <c r="C13" s="69">
        <f>'Zambia Workbook'!H23</f>
        <v>1.1591936699321779</v>
      </c>
      <c r="D13" s="69">
        <f>'Zambia Workbook'!I23</f>
        <v>1.0379342859215204</v>
      </c>
      <c r="E13" s="69">
        <f>'Zambia Workbook'!J23</f>
        <v>1.3907644608391989</v>
      </c>
      <c r="F13" s="69">
        <f>'Zambia Workbook'!K23</f>
        <v>1.0295376485352523</v>
      </c>
      <c r="G13" s="69">
        <f>'Zambia Workbook'!L23</f>
        <v>1.032536365941823</v>
      </c>
      <c r="H13" s="11" t="s">
        <v>107</v>
      </c>
      <c r="I13" s="11" t="s">
        <v>109</v>
      </c>
      <c r="J13" s="65" t="s">
        <v>128</v>
      </c>
    </row>
    <row r="14" spans="1:10">
      <c r="A14" s="11">
        <f>'Zambia Workbook'!A24</f>
        <v>2003</v>
      </c>
      <c r="B14" s="67">
        <f>'Zambia Workbook'!G24</f>
        <v>12</v>
      </c>
      <c r="C14" s="69">
        <f>'Zambia Workbook'!H24</f>
        <v>1.2183496608892239</v>
      </c>
      <c r="D14" s="69">
        <f>'Zambia Workbook'!I24</f>
        <v>1.0541089432073694</v>
      </c>
      <c r="E14" s="69">
        <f>'Zambia Workbook'!J24</f>
        <v>1.4033972482347783</v>
      </c>
      <c r="F14" s="69">
        <f>'Zambia Workbook'!K24</f>
        <v>1.0578078265415378</v>
      </c>
      <c r="G14" s="69">
        <f>'Zambia Workbook'!L24</f>
        <v>1.06074192016828</v>
      </c>
      <c r="H14" s="11" t="s">
        <v>107</v>
      </c>
      <c r="I14" s="11" t="s">
        <v>109</v>
      </c>
      <c r="J14" s="65" t="s">
        <v>128</v>
      </c>
    </row>
    <row r="15" spans="1:10">
      <c r="A15" s="11">
        <f>'Zambia Workbook'!A25</f>
        <v>2004</v>
      </c>
      <c r="B15" s="67">
        <f>'Zambia Workbook'!G25</f>
        <v>13</v>
      </c>
      <c r="C15" s="69">
        <f>'Zambia Workbook'!H25</f>
        <v>1.2839110776186888</v>
      </c>
      <c r="D15" s="69">
        <f>'Zambia Workbook'!I25</f>
        <v>1.0658591426706319</v>
      </c>
      <c r="E15" s="69">
        <f>'Zambia Workbook'!J25</f>
        <v>1.4318123720670304</v>
      </c>
      <c r="F15" s="69">
        <f>'Zambia Workbook'!K25</f>
        <v>1.0648635894119554</v>
      </c>
      <c r="G15" s="69">
        <f>'Zambia Workbook'!L25</f>
        <v>1.0680501390479304</v>
      </c>
      <c r="H15" s="11" t="s">
        <v>107</v>
      </c>
      <c r="I15" s="11" t="s">
        <v>109</v>
      </c>
      <c r="J15" s="65" t="s">
        <v>128</v>
      </c>
    </row>
    <row r="16" spans="1:10">
      <c r="A16" s="11">
        <f>'Zambia Workbook'!A26</f>
        <v>2005</v>
      </c>
      <c r="B16" s="67">
        <f>'Zambia Workbook'!G26</f>
        <v>14</v>
      </c>
      <c r="C16" s="69">
        <f>'Zambia Workbook'!H26</f>
        <v>1.3524868123587039</v>
      </c>
      <c r="D16" s="69">
        <f>'Zambia Workbook'!I26</f>
        <v>1.0818887357655762</v>
      </c>
      <c r="E16" s="69">
        <f>'Zambia Workbook'!J26</f>
        <v>1.4564504375255525</v>
      </c>
      <c r="F16" s="69">
        <f>'Zambia Workbook'!K26</f>
        <v>1.1145715820582243</v>
      </c>
      <c r="G16" s="69">
        <f>'Zambia Workbook'!L26</f>
        <v>1.1173484739058481</v>
      </c>
      <c r="H16" s="11" t="s">
        <v>107</v>
      </c>
      <c r="I16" s="11" t="s">
        <v>109</v>
      </c>
      <c r="J16" s="65" t="s">
        <v>128</v>
      </c>
    </row>
    <row r="17" spans="1:10">
      <c r="A17" s="11">
        <f>'Zambia Workbook'!A27</f>
        <v>2006</v>
      </c>
      <c r="B17" s="67">
        <f>'Zambia Workbook'!G27</f>
        <v>15</v>
      </c>
      <c r="C17" s="69">
        <f>'Zambia Workbook'!H27</f>
        <v>1.4365109269027883</v>
      </c>
      <c r="D17" s="69">
        <f>'Zambia Workbook'!I27</f>
        <v>1.1066221803147893</v>
      </c>
      <c r="E17" s="69">
        <f>'Zambia Workbook'!J27</f>
        <v>1.4949043807496252</v>
      </c>
      <c r="F17" s="69">
        <f>'Zambia Workbook'!K27</f>
        <v>1.1729546519188956</v>
      </c>
      <c r="G17" s="69">
        <f>'Zambia Workbook'!L27</f>
        <v>1.1729186553342772</v>
      </c>
      <c r="H17" s="11" t="s">
        <v>107</v>
      </c>
      <c r="I17" s="11" t="s">
        <v>109</v>
      </c>
      <c r="J17" s="65" t="s">
        <v>128</v>
      </c>
    </row>
    <row r="18" spans="1:10">
      <c r="A18" s="11">
        <f>'Zambia Workbook'!A28</f>
        <v>2007</v>
      </c>
      <c r="B18" s="67">
        <f>'Zambia Workbook'!G28</f>
        <v>16</v>
      </c>
      <c r="C18" s="69">
        <f>'Zambia Workbook'!H28</f>
        <v>1.5256217030896759</v>
      </c>
      <c r="D18" s="69">
        <f>'Zambia Workbook'!I28</f>
        <v>1.1382461739319649</v>
      </c>
      <c r="E18" s="69">
        <f>'Zambia Workbook'!J28</f>
        <v>1.5320191060408039</v>
      </c>
      <c r="F18" s="69">
        <f>'Zambia Workbook'!K28</f>
        <v>1.1678285269002644</v>
      </c>
      <c r="G18" s="69">
        <f>'Zambia Workbook'!L28</f>
        <v>1.1682366712021006</v>
      </c>
      <c r="H18" s="11" t="s">
        <v>107</v>
      </c>
      <c r="I18" s="11" t="s">
        <v>109</v>
      </c>
      <c r="J18" s="65" t="s">
        <v>128</v>
      </c>
    </row>
    <row r="19" spans="1:10">
      <c r="A19" s="11">
        <f>'Zambia Workbook'!A29</f>
        <v>2008</v>
      </c>
      <c r="B19" s="67">
        <f>'Zambia Workbook'!G29</f>
        <v>17</v>
      </c>
      <c r="C19" s="69">
        <f>'Zambia Workbook'!H29</f>
        <v>1.6122833458929917</v>
      </c>
      <c r="D19" s="69">
        <f>'Zambia Workbook'!I29</f>
        <v>1.1745122216580837</v>
      </c>
      <c r="E19" s="69">
        <f>'Zambia Workbook'!J29</f>
        <v>1.5725131433126012</v>
      </c>
      <c r="F19" s="69">
        <f>'Zambia Workbook'!K29</f>
        <v>1.1142506951948152</v>
      </c>
      <c r="G19" s="69">
        <f>'Zambia Workbook'!L29</f>
        <v>1.1144449707697175</v>
      </c>
      <c r="H19" s="11" t="s">
        <v>107</v>
      </c>
      <c r="I19" s="11" t="s">
        <v>109</v>
      </c>
      <c r="J19" s="65" t="s">
        <v>128</v>
      </c>
    </row>
    <row r="20" spans="1:10">
      <c r="A20" s="11">
        <f>'Zambia Workbook'!A30</f>
        <v>2009</v>
      </c>
      <c r="B20" s="67">
        <f>'Zambia Workbook'!G30</f>
        <v>18</v>
      </c>
      <c r="C20" s="69">
        <f>'Zambia Workbook'!H30</f>
        <v>1.7155237377543331</v>
      </c>
      <c r="D20" s="69">
        <f>'Zambia Workbook'!I30</f>
        <v>1.2152027272067889</v>
      </c>
      <c r="E20" s="69">
        <f>'Zambia Workbook'!J30</f>
        <v>1.6215594097703909</v>
      </c>
      <c r="F20" s="69">
        <f>'Zambia Workbook'!K30</f>
        <v>1.1775631819612329</v>
      </c>
      <c r="G20" s="69">
        <f>'Zambia Workbook'!L30</f>
        <v>1.1766170516561352</v>
      </c>
      <c r="H20" s="11" t="s">
        <v>107</v>
      </c>
      <c r="I20" s="11" t="s">
        <v>109</v>
      </c>
      <c r="J20" s="65" t="s">
        <v>128</v>
      </c>
    </row>
    <row r="21" spans="1:10">
      <c r="A21" s="11">
        <f>'Zambia Workbook'!A31</f>
        <v>2010</v>
      </c>
      <c r="B21" s="67">
        <f>'Zambia Workbook'!G31</f>
        <v>19</v>
      </c>
      <c r="C21" s="69">
        <f>'Zambia Workbook'!H31</f>
        <v>1.8460813865862848</v>
      </c>
      <c r="D21" s="69">
        <f>'Zambia Workbook'!I31</f>
        <v>1.2668455791687823</v>
      </c>
      <c r="E21" s="69">
        <f>'Zambia Workbook'!J31</f>
        <v>1.7196442344046197</v>
      </c>
      <c r="F21" s="69">
        <f>'Zambia Workbook'!K31</f>
        <v>1.2642839456164883</v>
      </c>
      <c r="G21" s="69">
        <f>'Zambia Workbook'!L31</f>
        <v>1.261520376667437</v>
      </c>
      <c r="H21" s="11" t="s">
        <v>107</v>
      </c>
      <c r="I21" s="11" t="s">
        <v>109</v>
      </c>
      <c r="J21" s="65" t="s">
        <v>128</v>
      </c>
    </row>
    <row r="22" spans="1:10">
      <c r="A22" s="11">
        <f>'Zambia Workbook'!A32</f>
        <v>2011</v>
      </c>
      <c r="B22" s="67">
        <f>'Zambia Workbook'!G32</f>
        <v>20</v>
      </c>
      <c r="C22" s="69">
        <f>'Zambia Workbook'!H32</f>
        <v>1.9715523737754332</v>
      </c>
      <c r="D22" s="69">
        <f>'Zambia Workbook'!I32</f>
        <v>1.3440197287299631</v>
      </c>
      <c r="E22" s="69">
        <f>'Zambia Workbook'!J32</f>
        <v>1.7738033236619906</v>
      </c>
      <c r="F22" s="69">
        <f>'Zambia Workbook'!K32</f>
        <v>1.3328208853352348</v>
      </c>
      <c r="G22" s="69">
        <f>'Zambia Workbook'!L32</f>
        <v>1.3316902992491662</v>
      </c>
      <c r="H22" s="11" t="s">
        <v>107</v>
      </c>
      <c r="I22" s="11" t="s">
        <v>109</v>
      </c>
      <c r="J22" s="65" t="s">
        <v>128</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D7" sqref="D7:D27"/>
    </sheetView>
  </sheetViews>
  <sheetFormatPr baseColWidth="10" defaultColWidth="8.83203125" defaultRowHeight="14" x14ac:dyDescent="0"/>
  <cols>
    <col min="2" max="2" width="26.5" customWidth="1"/>
    <col min="3" max="3" width="18" customWidth="1"/>
    <col min="4" max="4" width="14" customWidth="1"/>
    <col min="5" max="5" width="13.33203125" customWidth="1"/>
    <col min="6" max="6" width="13.1640625" customWidth="1"/>
  </cols>
  <sheetData>
    <row r="1" spans="1:53">
      <c r="A1" s="65" t="s">
        <v>96</v>
      </c>
    </row>
    <row r="2" spans="1:53" s="8" customFormat="1">
      <c r="A2" s="65" t="s">
        <v>97</v>
      </c>
    </row>
    <row r="3" spans="1:53" s="8" customFormat="1">
      <c r="A3" s="65" t="s">
        <v>98</v>
      </c>
    </row>
    <row r="4" spans="1:53">
      <c r="A4" s="8"/>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spans="1:53">
      <c r="B5" s="92" t="s">
        <v>5</v>
      </c>
      <c r="C5" s="92" t="s">
        <v>6</v>
      </c>
      <c r="D5" s="92" t="s">
        <v>7</v>
      </c>
      <c r="E5" s="92" t="s">
        <v>8</v>
      </c>
      <c r="F5" s="92" t="s">
        <v>2</v>
      </c>
    </row>
    <row r="6" spans="1:53">
      <c r="A6" s="7" t="s">
        <v>4</v>
      </c>
      <c r="B6" s="92"/>
      <c r="C6" s="92"/>
      <c r="D6" s="92"/>
      <c r="E6" s="93"/>
      <c r="F6" s="93"/>
    </row>
    <row r="7" spans="1:53">
      <c r="A7" s="6">
        <v>1991</v>
      </c>
      <c r="B7" s="8">
        <v>64.699996948242202</v>
      </c>
      <c r="C7" s="9">
        <v>45.787109375</v>
      </c>
      <c r="D7" s="9">
        <v>8038236</v>
      </c>
      <c r="E7" s="10">
        <f t="shared" ref="E7:E27" si="0">D7*(1-C7/100)</f>
        <v>4357760.090859375</v>
      </c>
      <c r="F7" s="5">
        <f>E7*B7/100</f>
        <v>2819470.6457977323</v>
      </c>
    </row>
    <row r="8" spans="1:53">
      <c r="A8" s="6">
        <v>1992</v>
      </c>
      <c r="B8" s="8">
        <v>64.5</v>
      </c>
      <c r="C8" s="9">
        <v>45.688148498535199</v>
      </c>
      <c r="D8" s="9">
        <v>8229480</v>
      </c>
      <c r="E8" s="10">
        <f t="shared" si="0"/>
        <v>4469582.9569427455</v>
      </c>
      <c r="F8" s="5">
        <f t="shared" ref="F8:F27" si="1">E8*B8/100</f>
        <v>2882881.0072280709</v>
      </c>
    </row>
    <row r="9" spans="1:53">
      <c r="A9" s="6">
        <v>1993</v>
      </c>
      <c r="B9" s="8">
        <v>64</v>
      </c>
      <c r="C9" s="9">
        <v>45.6075439453125</v>
      </c>
      <c r="D9" s="9">
        <v>8423058</v>
      </c>
      <c r="E9" s="10">
        <f t="shared" si="0"/>
        <v>4581508.1211108398</v>
      </c>
      <c r="F9" s="5">
        <f t="shared" si="1"/>
        <v>2932165.1975109372</v>
      </c>
    </row>
    <row r="10" spans="1:53">
      <c r="A10" s="6">
        <v>1994</v>
      </c>
      <c r="B10" s="8">
        <v>64.699996948242202</v>
      </c>
      <c r="C10" s="9">
        <v>45.547786712646499</v>
      </c>
      <c r="D10" s="9">
        <v>8625477</v>
      </c>
      <c r="E10" s="10">
        <f t="shared" si="0"/>
        <v>4696763.1330916202</v>
      </c>
      <c r="F10" s="5">
        <f t="shared" si="1"/>
        <v>3038805.6037764428</v>
      </c>
    </row>
    <row r="11" spans="1:53">
      <c r="A11" s="6">
        <v>1995</v>
      </c>
      <c r="B11" s="8">
        <v>65.199996948242202</v>
      </c>
      <c r="C11" s="9">
        <v>45.5112113952637</v>
      </c>
      <c r="D11" s="9">
        <v>8841338</v>
      </c>
      <c r="E11" s="10">
        <f t="shared" si="0"/>
        <v>4817537.9726502197</v>
      </c>
      <c r="F11" s="5">
        <f t="shared" si="1"/>
        <v>3141034.6111483527</v>
      </c>
    </row>
    <row r="12" spans="1:53">
      <c r="A12" s="6">
        <v>1996</v>
      </c>
      <c r="B12" s="8">
        <v>67.699996948242202</v>
      </c>
      <c r="C12" s="9">
        <v>45.4934692382813</v>
      </c>
      <c r="D12" s="9">
        <v>9073311</v>
      </c>
      <c r="E12" s="10">
        <f t="shared" si="0"/>
        <v>4945547.0513214059</v>
      </c>
      <c r="F12" s="5">
        <f>E12*B12/100</f>
        <v>3348135.2028184743</v>
      </c>
    </row>
    <row r="13" spans="1:53">
      <c r="A13" s="6">
        <v>1997</v>
      </c>
      <c r="B13" s="8">
        <v>68.300003051757798</v>
      </c>
      <c r="C13" s="9">
        <v>45.495143890380902</v>
      </c>
      <c r="D13" s="9">
        <v>9320089</v>
      </c>
      <c r="E13" s="10">
        <f t="shared" si="0"/>
        <v>5079901.0987384384</v>
      </c>
      <c r="F13" s="5">
        <f t="shared" si="1"/>
        <v>3469572.6054646312</v>
      </c>
    </row>
    <row r="14" spans="1:53">
      <c r="A14" s="6">
        <v>1998</v>
      </c>
      <c r="B14" s="8">
        <v>70.400001525878906</v>
      </c>
      <c r="C14" s="9">
        <v>45.527671813964801</v>
      </c>
      <c r="D14" s="9">
        <v>9577483</v>
      </c>
      <c r="E14" s="10">
        <f t="shared" si="0"/>
        <v>5217077.9717217302</v>
      </c>
      <c r="F14" s="5">
        <f t="shared" si="1"/>
        <v>3672822.9716983903</v>
      </c>
    </row>
    <row r="15" spans="1:53">
      <c r="A15" s="6">
        <v>1999</v>
      </c>
      <c r="B15" s="8">
        <v>70.300003051757798</v>
      </c>
      <c r="C15" s="9">
        <v>45.604820251464801</v>
      </c>
      <c r="D15" s="9">
        <v>9839179</v>
      </c>
      <c r="E15" s="10">
        <f t="shared" si="0"/>
        <v>5352039.1028301287</v>
      </c>
      <c r="F15" s="5">
        <f t="shared" si="1"/>
        <v>3762483.6526208515</v>
      </c>
    </row>
    <row r="16" spans="1:53">
      <c r="A16" s="6">
        <v>2000</v>
      </c>
      <c r="B16" s="8">
        <v>69.699996948242202</v>
      </c>
      <c r="C16" s="9">
        <v>45.732101440429702</v>
      </c>
      <c r="D16" s="9">
        <v>10100981</v>
      </c>
      <c r="E16" s="10">
        <f t="shared" si="0"/>
        <v>5481590.12260147</v>
      </c>
      <c r="F16" s="5">
        <f t="shared" si="1"/>
        <v>3820668.1481683706</v>
      </c>
    </row>
    <row r="17" spans="1:6">
      <c r="A17" s="6">
        <v>2001</v>
      </c>
      <c r="B17" s="8">
        <v>68</v>
      </c>
      <c r="C17" s="9">
        <v>45.910133361816399</v>
      </c>
      <c r="D17" s="9">
        <v>10362137</v>
      </c>
      <c r="E17" s="10">
        <f t="shared" si="0"/>
        <v>5604866.0841658795</v>
      </c>
      <c r="F17" s="5">
        <f t="shared" si="1"/>
        <v>3811308.9372327984</v>
      </c>
    </row>
    <row r="18" spans="1:6">
      <c r="A18" s="6">
        <v>2002</v>
      </c>
      <c r="B18" s="8">
        <v>68.5</v>
      </c>
      <c r="C18" s="9">
        <v>46.125362396240199</v>
      </c>
      <c r="D18" s="9">
        <v>10625423</v>
      </c>
      <c r="E18" s="10">
        <f t="shared" si="0"/>
        <v>5724408.1351165427</v>
      </c>
      <c r="F18" s="5">
        <f t="shared" si="1"/>
        <v>3921219.5725548314</v>
      </c>
    </row>
    <row r="19" spans="1:6">
      <c r="A19" s="6">
        <v>2003</v>
      </c>
      <c r="B19" s="8">
        <v>67.699996948242202</v>
      </c>
      <c r="C19" s="9">
        <v>46.352252960205099</v>
      </c>
      <c r="D19" s="9">
        <v>10894519</v>
      </c>
      <c r="E19" s="10">
        <f t="shared" si="0"/>
        <v>5844663.9943223931</v>
      </c>
      <c r="F19" s="5">
        <f t="shared" si="1"/>
        <v>3956837.345791271</v>
      </c>
    </row>
    <row r="20" spans="1:6">
      <c r="A20" s="6">
        <v>2004</v>
      </c>
      <c r="B20" s="8">
        <v>67.599998474121094</v>
      </c>
      <c r="C20" s="9">
        <v>46.5591850280762</v>
      </c>
      <c r="D20" s="9">
        <v>11174650</v>
      </c>
      <c r="E20" s="10">
        <f t="shared" si="0"/>
        <v>5971824.0302600833</v>
      </c>
      <c r="F20" s="5">
        <f t="shared" si="1"/>
        <v>4036952.9533330132</v>
      </c>
    </row>
    <row r="21" spans="1:6">
      <c r="A21" s="6">
        <v>2005</v>
      </c>
      <c r="B21" s="8">
        <v>67.199996948242202</v>
      </c>
      <c r="C21" s="9">
        <v>46.7242240905762</v>
      </c>
      <c r="D21" s="9">
        <v>11470022</v>
      </c>
      <c r="E21" s="10">
        <f t="shared" si="0"/>
        <v>6110743.2174816104</v>
      </c>
      <c r="F21" s="5">
        <f t="shared" si="1"/>
        <v>4106419.2556625591</v>
      </c>
    </row>
    <row r="22" spans="1:6">
      <c r="A22" s="6">
        <v>2006</v>
      </c>
      <c r="B22" s="8">
        <v>67.300003051757798</v>
      </c>
      <c r="C22" s="9">
        <v>46.842910766601598</v>
      </c>
      <c r="D22" s="9">
        <v>11781612</v>
      </c>
      <c r="E22" s="10">
        <f t="shared" si="0"/>
        <v>6262762.0039727744</v>
      </c>
      <c r="F22" s="5">
        <f t="shared" si="1"/>
        <v>4214839.019798005</v>
      </c>
    </row>
    <row r="23" spans="1:6">
      <c r="A23" s="6">
        <v>2007</v>
      </c>
      <c r="B23" s="8">
        <v>67.199996948242202</v>
      </c>
      <c r="C23" s="9">
        <v>46.919868469238303</v>
      </c>
      <c r="D23" s="9">
        <v>12109620</v>
      </c>
      <c r="E23" s="10">
        <f t="shared" si="0"/>
        <v>6427802.2238754248</v>
      </c>
      <c r="F23" s="5">
        <f t="shared" si="1"/>
        <v>4319482.8982833298</v>
      </c>
    </row>
    <row r="24" spans="1:6">
      <c r="A24" s="6">
        <v>2008</v>
      </c>
      <c r="B24" s="8">
        <v>67.099998474121094</v>
      </c>
      <c r="C24" s="9">
        <v>46.955253601074197</v>
      </c>
      <c r="D24" s="9">
        <v>12456527</v>
      </c>
      <c r="E24" s="10">
        <f t="shared" si="0"/>
        <v>6607533.1572637204</v>
      </c>
      <c r="F24" s="5">
        <f t="shared" si="1"/>
        <v>4433654.6477010017</v>
      </c>
    </row>
    <row r="25" spans="1:6">
      <c r="A25" s="6">
        <v>2009</v>
      </c>
      <c r="B25" s="8">
        <v>67.199996948242202</v>
      </c>
      <c r="C25" s="9">
        <v>46.951541900634801</v>
      </c>
      <c r="D25" s="9">
        <v>12825031</v>
      </c>
      <c r="E25" s="10">
        <f t="shared" si="0"/>
        <v>6803481.1962655978</v>
      </c>
      <c r="F25" s="5">
        <f t="shared" si="1"/>
        <v>4571939.156264714</v>
      </c>
    </row>
    <row r="26" spans="1:6">
      <c r="A26" s="6">
        <v>2010</v>
      </c>
      <c r="B26" s="8">
        <v>69.099998474121094</v>
      </c>
      <c r="C26" s="9">
        <v>46.912075042724602</v>
      </c>
      <c r="D26" s="9">
        <v>13216985</v>
      </c>
      <c r="E26" s="10">
        <f t="shared" si="0"/>
        <v>7016623.0784143442</v>
      </c>
      <c r="F26" s="5">
        <f t="shared" si="1"/>
        <v>4848486.4401191399</v>
      </c>
    </row>
    <row r="27" spans="1:6">
      <c r="A27" s="6">
        <v>2011</v>
      </c>
      <c r="B27" s="8">
        <v>69</v>
      </c>
      <c r="C27" s="9">
        <v>46.837284088134801</v>
      </c>
      <c r="D27" s="9">
        <v>13633796</v>
      </c>
      <c r="E27" s="10">
        <f t="shared" si="0"/>
        <v>7248096.2354832413</v>
      </c>
      <c r="F27" s="5">
        <f t="shared" si="1"/>
        <v>5001186.4024834363</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7"/>
  <sheetViews>
    <sheetView topLeftCell="AC24" workbookViewId="0">
      <selection activeCell="AO33" sqref="AO33:AO53"/>
    </sheetView>
  </sheetViews>
  <sheetFormatPr baseColWidth="10" defaultColWidth="8.83203125" defaultRowHeight="14" x14ac:dyDescent="0"/>
  <cols>
    <col min="1" max="1" width="13.5" style="8" customWidth="1"/>
    <col min="2" max="2" width="42.83203125" style="8" bestFit="1" customWidth="1"/>
    <col min="3" max="3" width="48" style="8" bestFit="1" customWidth="1"/>
    <col min="4" max="4" width="40.5" style="8" bestFit="1" customWidth="1"/>
    <col min="5" max="5" width="38" style="8" bestFit="1" customWidth="1"/>
    <col min="6" max="6" width="42.1640625" style="8" bestFit="1" customWidth="1"/>
    <col min="7" max="7" width="30.83203125" style="8" bestFit="1" customWidth="1"/>
    <col min="8" max="8" width="15" style="8" bestFit="1" customWidth="1"/>
    <col min="9" max="9" width="20.33203125" style="8" bestFit="1" customWidth="1"/>
    <col min="10" max="10" width="24" style="65" customWidth="1"/>
    <col min="11" max="11" width="22.83203125" style="65" customWidth="1"/>
    <col min="12" max="12" width="21.1640625" style="8" bestFit="1" customWidth="1"/>
    <col min="13" max="13" width="21.5" style="8" bestFit="1" customWidth="1"/>
    <col min="14" max="14" width="29.5" style="8" customWidth="1"/>
    <col min="15" max="15" width="30.1640625" style="8" customWidth="1"/>
    <col min="16" max="16" width="23" style="8" customWidth="1"/>
    <col min="17" max="18" width="23" style="65" customWidth="1"/>
    <col min="19" max="19" width="15.1640625" style="8" customWidth="1"/>
    <col min="20" max="21" width="16.33203125" style="8" customWidth="1"/>
    <col min="22" max="22" width="18" style="8" customWidth="1"/>
    <col min="23" max="24" width="17.33203125" style="8" customWidth="1"/>
    <col min="25" max="25" width="13.1640625" style="8" customWidth="1"/>
    <col min="26" max="27" width="13.1640625" style="65" customWidth="1"/>
    <col min="28" max="28" width="15.1640625" style="8" customWidth="1"/>
    <col min="29" max="29" width="14.5" style="8" customWidth="1"/>
    <col min="30" max="30" width="14.83203125" style="8" customWidth="1"/>
    <col min="31" max="31" width="14.5" style="8" customWidth="1"/>
    <col min="32" max="32" width="17.33203125" style="8" customWidth="1"/>
    <col min="33" max="33" width="18.83203125" style="8" customWidth="1"/>
    <col min="34" max="34" width="18.1640625" style="8" customWidth="1"/>
    <col min="35" max="35" width="19.5" style="8" customWidth="1"/>
    <col min="36" max="36" width="14.83203125" style="8" customWidth="1"/>
    <col min="37" max="37" width="14.83203125" style="65" customWidth="1"/>
    <col min="38" max="38" width="19.5" style="65" customWidth="1"/>
    <col min="39" max="39" width="22.1640625" style="8" customWidth="1"/>
    <col min="40" max="40" width="19.5" style="8" customWidth="1"/>
    <col min="41" max="41" width="17.33203125" style="8" customWidth="1"/>
    <col min="42" max="16384" width="8.83203125" style="8"/>
  </cols>
  <sheetData>
    <row r="1" spans="1:5">
      <c r="A1" s="3" t="s">
        <v>11</v>
      </c>
    </row>
    <row r="2" spans="1:5">
      <c r="A2" s="8" t="s">
        <v>41</v>
      </c>
    </row>
    <row r="3" spans="1:5">
      <c r="A3" s="8" t="s">
        <v>42</v>
      </c>
    </row>
    <row r="4" spans="1:5">
      <c r="A4" s="8" t="s">
        <v>12</v>
      </c>
    </row>
    <row r="5" spans="1:5">
      <c r="A5" s="8" t="s">
        <v>43</v>
      </c>
    </row>
    <row r="6" spans="1:5">
      <c r="A6" s="8" t="s">
        <v>44</v>
      </c>
    </row>
    <row r="7" spans="1:5">
      <c r="A7" s="8" t="s">
        <v>45</v>
      </c>
    </row>
    <row r="8" spans="1:5" s="65" customFormat="1">
      <c r="A8" s="87" t="s">
        <v>122</v>
      </c>
    </row>
    <row r="9" spans="1:5" s="65" customFormat="1">
      <c r="A9" s="87" t="s">
        <v>123</v>
      </c>
    </row>
    <row r="10" spans="1:5">
      <c r="A10" s="22" t="s">
        <v>46</v>
      </c>
    </row>
    <row r="11" spans="1:5">
      <c r="A11" s="22" t="s">
        <v>60</v>
      </c>
    </row>
    <row r="12" spans="1:5">
      <c r="A12" s="22" t="s">
        <v>61</v>
      </c>
    </row>
    <row r="13" spans="1:5">
      <c r="A13" s="22" t="s">
        <v>62</v>
      </c>
    </row>
    <row r="14" spans="1:5">
      <c r="A14" s="22" t="s">
        <v>63</v>
      </c>
    </row>
    <row r="15" spans="1:5">
      <c r="A15" s="22"/>
    </row>
    <row r="16" spans="1:5" ht="15" thickBot="1">
      <c r="A16" s="3" t="s">
        <v>47</v>
      </c>
      <c r="C16" s="3" t="s">
        <v>13</v>
      </c>
      <c r="E16" s="3" t="s">
        <v>64</v>
      </c>
    </row>
    <row r="17" spans="1:41" ht="16">
      <c r="A17" s="23" t="s">
        <v>14</v>
      </c>
      <c r="B17" s="77">
        <v>1.0880000000000001</v>
      </c>
      <c r="C17" s="24">
        <v>0.90720000000000001</v>
      </c>
      <c r="D17" s="25" t="s">
        <v>15</v>
      </c>
      <c r="E17" s="78" t="s">
        <v>65</v>
      </c>
      <c r="F17" s="52">
        <v>19110</v>
      </c>
      <c r="G17" s="25" t="s">
        <v>66</v>
      </c>
    </row>
    <row r="18" spans="1:41" ht="16">
      <c r="A18" s="12" t="s">
        <v>16</v>
      </c>
      <c r="B18" s="21">
        <v>1.0880000000000001</v>
      </c>
      <c r="C18" s="26">
        <v>1000</v>
      </c>
      <c r="D18" s="27" t="s">
        <v>17</v>
      </c>
      <c r="E18" s="79" t="s">
        <v>67</v>
      </c>
      <c r="F18" s="53">
        <v>7215</v>
      </c>
      <c r="G18" s="27" t="s">
        <v>66</v>
      </c>
    </row>
    <row r="19" spans="1:41">
      <c r="A19" s="12" t="s">
        <v>18</v>
      </c>
      <c r="B19" s="21">
        <v>1.073</v>
      </c>
      <c r="C19" s="28">
        <v>9.9999999999999995E-7</v>
      </c>
      <c r="D19" s="27" t="s">
        <v>19</v>
      </c>
      <c r="E19" s="79" t="s">
        <v>68</v>
      </c>
      <c r="F19" s="53">
        <f>4.184/1000000000</f>
        <v>4.1840000000000004E-9</v>
      </c>
      <c r="G19" s="27" t="s">
        <v>68</v>
      </c>
    </row>
    <row r="20" spans="1:41" ht="16">
      <c r="A20" s="12" t="s">
        <v>21</v>
      </c>
      <c r="B20" s="21">
        <v>1.04</v>
      </c>
      <c r="C20" s="26">
        <v>49.8</v>
      </c>
      <c r="D20" s="27" t="s">
        <v>20</v>
      </c>
      <c r="E20" s="79" t="s">
        <v>69</v>
      </c>
      <c r="F20" s="53">
        <v>0.4</v>
      </c>
      <c r="G20" s="27"/>
    </row>
    <row r="21" spans="1:41" ht="17">
      <c r="A21" s="12" t="s">
        <v>48</v>
      </c>
      <c r="B21" s="21">
        <v>1.1499999999999999</v>
      </c>
      <c r="C21" s="29">
        <v>2.8316000000000001E-2</v>
      </c>
      <c r="D21" s="27" t="s">
        <v>49</v>
      </c>
      <c r="E21" s="79" t="s">
        <v>70</v>
      </c>
      <c r="F21" s="53">
        <v>0.2</v>
      </c>
      <c r="G21" s="27"/>
    </row>
    <row r="22" spans="1:41" ht="17">
      <c r="A22" s="71" t="s">
        <v>110</v>
      </c>
      <c r="B22" s="30">
        <v>1.099</v>
      </c>
      <c r="C22" s="31">
        <v>0.8</v>
      </c>
      <c r="D22" s="27" t="s">
        <v>50</v>
      </c>
      <c r="E22" s="79" t="s">
        <v>71</v>
      </c>
      <c r="F22" s="53">
        <v>12.5</v>
      </c>
      <c r="G22" s="27"/>
    </row>
    <row r="23" spans="1:41" ht="17" thickBot="1">
      <c r="A23" s="72" t="s">
        <v>111</v>
      </c>
      <c r="B23" s="73">
        <v>1.07</v>
      </c>
      <c r="C23" s="29">
        <f>1.05505585/1000</f>
        <v>1.0550558499999999E-3</v>
      </c>
      <c r="D23" s="27" t="s">
        <v>22</v>
      </c>
      <c r="E23" s="79" t="s">
        <v>72</v>
      </c>
      <c r="F23" s="53">
        <v>9</v>
      </c>
      <c r="G23" s="27"/>
    </row>
    <row r="24" spans="1:41" ht="15" thickBot="1">
      <c r="A24" s="20"/>
      <c r="B24" s="21"/>
      <c r="C24" s="26">
        <f>3600/1000</f>
        <v>3.6</v>
      </c>
      <c r="D24" s="27" t="s">
        <v>23</v>
      </c>
      <c r="E24" s="80" t="s">
        <v>73</v>
      </c>
      <c r="F24" s="54">
        <f>F23/F22</f>
        <v>0.72</v>
      </c>
      <c r="G24" s="55"/>
    </row>
    <row r="25" spans="1:41" ht="16">
      <c r="A25" s="32"/>
      <c r="C25" s="31">
        <v>300</v>
      </c>
      <c r="D25" s="74" t="s">
        <v>51</v>
      </c>
    </row>
    <row r="26" spans="1:41" s="65" customFormat="1" ht="16">
      <c r="A26" s="32"/>
      <c r="C26" s="31">
        <v>785.22</v>
      </c>
      <c r="D26" s="74" t="s">
        <v>112</v>
      </c>
    </row>
    <row r="27" spans="1:41" s="65" customFormat="1" ht="17" thickBot="1">
      <c r="A27" s="32"/>
      <c r="C27" s="75">
        <v>880</v>
      </c>
      <c r="D27" s="76" t="s">
        <v>113</v>
      </c>
    </row>
    <row r="28" spans="1:41">
      <c r="A28" s="32"/>
      <c r="C28" s="33"/>
    </row>
    <row r="29" spans="1:41">
      <c r="A29" s="32"/>
      <c r="C29" s="33"/>
    </row>
    <row r="30" spans="1:41" ht="15" thickBot="1">
      <c r="E30" s="11" t="s">
        <v>52</v>
      </c>
      <c r="O30" s="11" t="s">
        <v>53</v>
      </c>
      <c r="X30" s="8" t="s">
        <v>11</v>
      </c>
      <c r="AD30" s="8" t="s">
        <v>127</v>
      </c>
      <c r="AI30" s="8" t="s">
        <v>74</v>
      </c>
      <c r="AO30" s="8" t="s">
        <v>127</v>
      </c>
    </row>
    <row r="31" spans="1:41">
      <c r="A31" s="98" t="s">
        <v>4</v>
      </c>
      <c r="B31" s="94" t="s">
        <v>24</v>
      </c>
      <c r="C31" s="100" t="s">
        <v>25</v>
      </c>
      <c r="D31" s="94" t="s">
        <v>26</v>
      </c>
      <c r="E31" s="94" t="s">
        <v>27</v>
      </c>
      <c r="F31" s="94" t="s">
        <v>54</v>
      </c>
      <c r="G31" s="94" t="s">
        <v>55</v>
      </c>
      <c r="H31" s="94" t="s">
        <v>75</v>
      </c>
      <c r="I31" s="94" t="s">
        <v>76</v>
      </c>
      <c r="J31" s="94" t="s">
        <v>114</v>
      </c>
      <c r="K31" s="94" t="s">
        <v>115</v>
      </c>
      <c r="L31" s="94" t="s">
        <v>77</v>
      </c>
      <c r="M31" s="94" t="s">
        <v>78</v>
      </c>
      <c r="N31" s="98" t="s">
        <v>56</v>
      </c>
      <c r="O31" s="100" t="s">
        <v>57</v>
      </c>
      <c r="P31" s="94" t="s">
        <v>58</v>
      </c>
      <c r="Q31" s="94" t="s">
        <v>116</v>
      </c>
      <c r="R31" s="94" t="s">
        <v>117</v>
      </c>
      <c r="S31" s="94" t="s">
        <v>79</v>
      </c>
      <c r="T31" s="98" t="s">
        <v>28</v>
      </c>
      <c r="U31" s="100" t="s">
        <v>29</v>
      </c>
      <c r="V31" s="94" t="s">
        <v>30</v>
      </c>
      <c r="W31" s="94" t="s">
        <v>31</v>
      </c>
      <c r="X31" s="94" t="s">
        <v>32</v>
      </c>
      <c r="Y31" s="94" t="s">
        <v>59</v>
      </c>
      <c r="Z31" s="94" t="s">
        <v>118</v>
      </c>
      <c r="AA31" s="94" t="s">
        <v>119</v>
      </c>
      <c r="AB31" s="94" t="s">
        <v>80</v>
      </c>
      <c r="AC31" s="94" t="s">
        <v>81</v>
      </c>
      <c r="AD31" s="96" t="s">
        <v>33</v>
      </c>
      <c r="AE31" s="98" t="s">
        <v>82</v>
      </c>
      <c r="AF31" s="100" t="s">
        <v>83</v>
      </c>
      <c r="AG31" s="94" t="s">
        <v>84</v>
      </c>
      <c r="AH31" s="94" t="s">
        <v>85</v>
      </c>
      <c r="AI31" s="94" t="s">
        <v>86</v>
      </c>
      <c r="AJ31" s="94" t="s">
        <v>87</v>
      </c>
      <c r="AK31" s="94" t="s">
        <v>120</v>
      </c>
      <c r="AL31" s="94" t="s">
        <v>121</v>
      </c>
      <c r="AM31" s="94" t="s">
        <v>88</v>
      </c>
      <c r="AN31" s="94" t="s">
        <v>89</v>
      </c>
      <c r="AO31" s="96" t="s">
        <v>90</v>
      </c>
    </row>
    <row r="32" spans="1:41">
      <c r="A32" s="99"/>
      <c r="B32" s="95"/>
      <c r="C32" s="101"/>
      <c r="D32" s="95"/>
      <c r="E32" s="95"/>
      <c r="F32" s="95"/>
      <c r="G32" s="95"/>
      <c r="H32" s="95"/>
      <c r="I32" s="95"/>
      <c r="J32" s="95"/>
      <c r="K32" s="95"/>
      <c r="L32" s="95"/>
      <c r="M32" s="95"/>
      <c r="N32" s="99"/>
      <c r="O32" s="101"/>
      <c r="P32" s="95"/>
      <c r="Q32" s="95"/>
      <c r="R32" s="95"/>
      <c r="S32" s="95"/>
      <c r="T32" s="99"/>
      <c r="U32" s="101"/>
      <c r="V32" s="95"/>
      <c r="W32" s="95"/>
      <c r="X32" s="95"/>
      <c r="Y32" s="95"/>
      <c r="Z32" s="95"/>
      <c r="AA32" s="95"/>
      <c r="AB32" s="95"/>
      <c r="AC32" s="95"/>
      <c r="AD32" s="97"/>
      <c r="AE32" s="99"/>
      <c r="AF32" s="101"/>
      <c r="AG32" s="95"/>
      <c r="AH32" s="95"/>
      <c r="AI32" s="95"/>
      <c r="AJ32" s="95"/>
      <c r="AK32" s="95"/>
      <c r="AL32" s="95"/>
      <c r="AM32" s="95"/>
      <c r="AN32" s="95"/>
      <c r="AO32" s="97"/>
    </row>
    <row r="33" spans="1:41">
      <c r="A33" s="34">
        <v>1991</v>
      </c>
      <c r="B33" s="14">
        <v>355.48439000000002</v>
      </c>
      <c r="C33" s="13">
        <v>11.42681</v>
      </c>
      <c r="D33" s="35">
        <v>0</v>
      </c>
      <c r="E33" s="15">
        <v>8.0509999999999998E-2</v>
      </c>
      <c r="F33" s="35">
        <v>0</v>
      </c>
      <c r="G33" s="36">
        <v>6589863</v>
      </c>
      <c r="H33" s="56">
        <v>32.857142857142854</v>
      </c>
      <c r="I33" s="56">
        <v>2</v>
      </c>
      <c r="J33" s="56">
        <v>0</v>
      </c>
      <c r="K33" s="56">
        <v>0</v>
      </c>
      <c r="L33" s="37">
        <v>2010</v>
      </c>
      <c r="M33" s="10">
        <v>2831858.1719999998</v>
      </c>
      <c r="N33" s="47">
        <v>23411</v>
      </c>
      <c r="O33" s="86">
        <v>5833.7659857142853</v>
      </c>
      <c r="P33" s="57">
        <v>1056</v>
      </c>
      <c r="Q33" s="57">
        <v>26.8</v>
      </c>
      <c r="R33" s="57">
        <v>37.799999999999997</v>
      </c>
      <c r="S33" s="39">
        <v>15320</v>
      </c>
      <c r="T33" s="41">
        <f t="shared" ref="T33:T53" si="0">B33*1000*N33*1000*$C$23*$C$19*$B$17</f>
        <v>9553.1114626725084</v>
      </c>
      <c r="U33" s="38">
        <f t="shared" ref="U33:U53" si="1">C33*1000*O33*1000*365*$C$23*$B$19*$C$19</f>
        <v>27544.953682305058</v>
      </c>
      <c r="V33" s="38">
        <f t="shared" ref="V33:V53" si="2">D33*1000000000*P33*$C$23*$C$19*$B$20</f>
        <v>0</v>
      </c>
      <c r="W33" s="38">
        <f t="shared" ref="W33:W53" si="3">E33*1000000000000000*$C$23*$C$19</f>
        <v>84942.546483500002</v>
      </c>
      <c r="X33" s="38">
        <f t="shared" ref="X33:X53" si="4">F33*1000000000000000*$C$23*$C$19</f>
        <v>0</v>
      </c>
      <c r="Y33" s="38">
        <f t="shared" ref="Y33:Y53" si="5">G33*$C$25*S33*(1/1000)*$C$19*$B$21</f>
        <v>34830.061900199995</v>
      </c>
      <c r="Z33" s="38">
        <f>AK33*$B$22</f>
        <v>0</v>
      </c>
      <c r="AA33" s="38">
        <f>AL33*$B$23</f>
        <v>0</v>
      </c>
      <c r="AB33" s="38">
        <f t="shared" ref="AB33:AB53" si="6">((H33*$F$17*365*$F$19)+(I33*$F$18*365*$F$19))*$F$20</f>
        <v>0.39237627312000006</v>
      </c>
      <c r="AC33" s="38">
        <f t="shared" ref="AC33:AC53" si="7">L33*$F$19*365*$F$24*$F$21*M33</f>
        <v>1251.7413202314083</v>
      </c>
      <c r="AD33" s="40">
        <f>SUM(T33:AB33)</f>
        <v>156871.06590495069</v>
      </c>
      <c r="AE33" s="41">
        <f t="shared" ref="AE33:AE53" si="8">B33*1000*N33*1000*$C$23*$C$19</f>
        <v>8780.4333296622317</v>
      </c>
      <c r="AF33" s="38">
        <f t="shared" ref="AF33:AF53" si="9">C33*1000*365*O33*1000*$C$23*$C$19</f>
        <v>25670.972676891946</v>
      </c>
      <c r="AG33" s="38">
        <f t="shared" ref="AG33:AG53" si="10">D33*1000000000*P33*$C$23*$C$19</f>
        <v>0</v>
      </c>
      <c r="AH33" s="38">
        <f t="shared" ref="AH33:AH53" si="11">E33*1000000000000000*$C$23*$C$19</f>
        <v>84942.546483500002</v>
      </c>
      <c r="AI33" s="38">
        <f t="shared" ref="AI33:AI53" si="12">F33*1000000000000000*$C$23*$C$19</f>
        <v>0</v>
      </c>
      <c r="AJ33" s="38">
        <f t="shared" ref="AJ33:AJ53" si="13">G33*$C$25*S33*(1/1000)*$C$19</f>
        <v>30287.010348</v>
      </c>
      <c r="AK33" s="38">
        <f>J33*1000*$C$20*$C$18*Q33*$C$19</f>
        <v>0</v>
      </c>
      <c r="AL33" s="38">
        <f>K33*1000*$C$20*$C$18*R33*$C$19</f>
        <v>0</v>
      </c>
      <c r="AM33" s="38">
        <f t="shared" ref="AM33:AM53" si="14">((H33*$F$17*365*$F$19)+(I33*$F$18*365*$F$19))</f>
        <v>0.98094068280000013</v>
      </c>
      <c r="AN33" s="38">
        <f t="shared" ref="AN33:AN53" si="15">L33*$F$19*365*M33</f>
        <v>8692.6480571625561</v>
      </c>
      <c r="AO33" s="40">
        <f>SUM(AE33:AM33)</f>
        <v>149681.94377873701</v>
      </c>
    </row>
    <row r="34" spans="1:41">
      <c r="A34" s="34">
        <v>1992</v>
      </c>
      <c r="B34" s="14">
        <v>449.89625999999998</v>
      </c>
      <c r="C34" s="13">
        <v>13.003640000000001</v>
      </c>
      <c r="D34" s="35">
        <v>0</v>
      </c>
      <c r="E34" s="15">
        <v>7.9250000000000001E-2</v>
      </c>
      <c r="F34" s="35">
        <v>0</v>
      </c>
      <c r="G34" s="36">
        <v>6729386</v>
      </c>
      <c r="H34" s="56">
        <v>32.857142857142854</v>
      </c>
      <c r="I34" s="56">
        <v>2</v>
      </c>
      <c r="J34" s="56">
        <v>0</v>
      </c>
      <c r="K34" s="56">
        <v>0</v>
      </c>
      <c r="L34" s="37">
        <v>2010</v>
      </c>
      <c r="M34" s="10">
        <v>2903646.798</v>
      </c>
      <c r="N34" s="47">
        <v>24244</v>
      </c>
      <c r="O34" s="86">
        <v>5833.7659857142853</v>
      </c>
      <c r="P34" s="57">
        <v>1056</v>
      </c>
      <c r="Q34" s="57">
        <v>26.8</v>
      </c>
      <c r="R34" s="57">
        <v>37.799999999999997</v>
      </c>
      <c r="S34" s="39">
        <v>15320</v>
      </c>
      <c r="T34" s="41">
        <f t="shared" si="0"/>
        <v>12520.48071009989</v>
      </c>
      <c r="U34" s="38">
        <f t="shared" si="1"/>
        <v>31345.98908193707</v>
      </c>
      <c r="V34" s="38">
        <f t="shared" si="2"/>
        <v>0</v>
      </c>
      <c r="W34" s="38">
        <f t="shared" si="3"/>
        <v>83613.17611249999</v>
      </c>
      <c r="X34" s="38">
        <f t="shared" si="4"/>
        <v>0</v>
      </c>
      <c r="Y34" s="38">
        <f t="shared" si="5"/>
        <v>35567.496764399999</v>
      </c>
      <c r="Z34" s="38">
        <f t="shared" ref="Z34:Z53" si="16">AK34*$B$22</f>
        <v>0</v>
      </c>
      <c r="AA34" s="38">
        <f t="shared" ref="AA34:AA53" si="17">AL34*$B$23</f>
        <v>0</v>
      </c>
      <c r="AB34" s="38">
        <f t="shared" si="6"/>
        <v>0.39237627312000006</v>
      </c>
      <c r="AC34" s="38">
        <f t="shared" si="7"/>
        <v>1283.4734141531087</v>
      </c>
      <c r="AD34" s="40">
        <f t="shared" ref="AD34:AD53" si="18">SUM(T34:AB34)</f>
        <v>163047.53504521004</v>
      </c>
      <c r="AE34" s="41">
        <f t="shared" si="8"/>
        <v>11507.794770312397</v>
      </c>
      <c r="AF34" s="38">
        <f t="shared" si="9"/>
        <v>29213.410141600256</v>
      </c>
      <c r="AG34" s="38">
        <f t="shared" si="10"/>
        <v>0</v>
      </c>
      <c r="AH34" s="38">
        <f t="shared" si="11"/>
        <v>83613.17611249999</v>
      </c>
      <c r="AI34" s="38">
        <f t="shared" si="12"/>
        <v>0</v>
      </c>
      <c r="AJ34" s="38">
        <f t="shared" si="13"/>
        <v>30928.258055999999</v>
      </c>
      <c r="AK34" s="38">
        <f t="shared" ref="AK34:AK53" si="19">J34*1000*$C$20*$C$18*Q34*$C$19</f>
        <v>0</v>
      </c>
      <c r="AL34" s="38">
        <f t="shared" ref="AL34:AL53" si="20">K34*1000*$C$20*$C$18*R34*$C$19</f>
        <v>0</v>
      </c>
      <c r="AM34" s="38">
        <f t="shared" si="14"/>
        <v>0.98094068280000013</v>
      </c>
      <c r="AN34" s="38">
        <f t="shared" si="15"/>
        <v>8913.0098205076993</v>
      </c>
      <c r="AO34" s="40">
        <f t="shared" ref="AO34:AO53" si="21">SUM(AE34:AM34)</f>
        <v>155263.62002109544</v>
      </c>
    </row>
    <row r="35" spans="1:41">
      <c r="A35" s="34">
        <v>1993</v>
      </c>
      <c r="B35" s="14">
        <v>353.69533999999999</v>
      </c>
      <c r="C35" s="13">
        <v>10.848850000000001</v>
      </c>
      <c r="D35" s="35">
        <v>0</v>
      </c>
      <c r="E35" s="15">
        <v>7.9030000000000003E-2</v>
      </c>
      <c r="F35" s="35">
        <v>0</v>
      </c>
      <c r="G35" s="36">
        <v>6834331</v>
      </c>
      <c r="H35" s="56">
        <v>33.571428571428569</v>
      </c>
      <c r="I35" s="56">
        <v>2</v>
      </c>
      <c r="J35" s="56">
        <v>0</v>
      </c>
      <c r="K35" s="56">
        <v>0</v>
      </c>
      <c r="L35" s="37">
        <v>1990</v>
      </c>
      <c r="M35" s="10">
        <v>2984421.7920000004</v>
      </c>
      <c r="N35" s="47">
        <v>25308</v>
      </c>
      <c r="O35" s="86">
        <v>5833.7659857142853</v>
      </c>
      <c r="P35" s="57">
        <v>1056</v>
      </c>
      <c r="Q35" s="57">
        <v>26.8</v>
      </c>
      <c r="R35" s="57">
        <v>37.799999999999997</v>
      </c>
      <c r="S35" s="39">
        <v>15320</v>
      </c>
      <c r="T35" s="41">
        <f t="shared" si="0"/>
        <v>10275.228984902897</v>
      </c>
      <c r="U35" s="38">
        <f t="shared" si="1"/>
        <v>26151.7493295395</v>
      </c>
      <c r="V35" s="38">
        <f t="shared" si="2"/>
        <v>0</v>
      </c>
      <c r="W35" s="38">
        <f t="shared" si="3"/>
        <v>83381.063825499994</v>
      </c>
      <c r="X35" s="38">
        <f t="shared" si="4"/>
        <v>0</v>
      </c>
      <c r="Y35" s="38">
        <f t="shared" si="5"/>
        <v>36122.173067399992</v>
      </c>
      <c r="Z35" s="38">
        <f t="shared" si="16"/>
        <v>0</v>
      </c>
      <c r="AA35" s="38">
        <f t="shared" si="17"/>
        <v>0</v>
      </c>
      <c r="AB35" s="38">
        <f t="shared" si="6"/>
        <v>0.40071456672000005</v>
      </c>
      <c r="AC35" s="38">
        <f t="shared" si="7"/>
        <v>1306.0515271539937</v>
      </c>
      <c r="AD35" s="40">
        <f t="shared" si="18"/>
        <v>155930.61592190911</v>
      </c>
      <c r="AE35" s="41">
        <f t="shared" si="8"/>
        <v>9444.1442875945741</v>
      </c>
      <c r="AF35" s="38">
        <f t="shared" si="9"/>
        <v>24372.552963224138</v>
      </c>
      <c r="AG35" s="38">
        <f t="shared" si="10"/>
        <v>0</v>
      </c>
      <c r="AH35" s="38">
        <f t="shared" si="11"/>
        <v>83381.063825499994</v>
      </c>
      <c r="AI35" s="38">
        <f t="shared" si="12"/>
        <v>0</v>
      </c>
      <c r="AJ35" s="38">
        <f t="shared" si="13"/>
        <v>31410.585275999998</v>
      </c>
      <c r="AK35" s="38">
        <f t="shared" si="19"/>
        <v>0</v>
      </c>
      <c r="AL35" s="38">
        <f t="shared" si="20"/>
        <v>0</v>
      </c>
      <c r="AM35" s="38">
        <f t="shared" si="14"/>
        <v>1.0017864168000001</v>
      </c>
      <c r="AN35" s="38">
        <f t="shared" si="15"/>
        <v>9069.802271902734</v>
      </c>
      <c r="AO35" s="40">
        <f t="shared" si="21"/>
        <v>148609.34813873551</v>
      </c>
    </row>
    <row r="36" spans="1:41">
      <c r="A36" s="34">
        <v>1994</v>
      </c>
      <c r="B36" s="14">
        <v>155.05772999999999</v>
      </c>
      <c r="C36" s="13">
        <v>10.71007</v>
      </c>
      <c r="D36" s="35">
        <v>0</v>
      </c>
      <c r="E36" s="15">
        <v>7.9100000000000004E-2</v>
      </c>
      <c r="F36" s="35">
        <v>0</v>
      </c>
      <c r="G36" s="36">
        <v>7044562</v>
      </c>
      <c r="H36" s="56">
        <v>34.285714285714285</v>
      </c>
      <c r="I36" s="56">
        <v>2</v>
      </c>
      <c r="J36" s="56">
        <v>0</v>
      </c>
      <c r="K36" s="56">
        <v>0</v>
      </c>
      <c r="L36" s="37">
        <v>1990</v>
      </c>
      <c r="M36" s="10">
        <v>3107604.1425000001</v>
      </c>
      <c r="N36" s="47">
        <v>25308</v>
      </c>
      <c r="O36" s="86">
        <v>5833.7659857142853</v>
      </c>
      <c r="P36" s="57">
        <v>1056</v>
      </c>
      <c r="Q36" s="57">
        <v>26.8</v>
      </c>
      <c r="R36" s="57">
        <v>37.799999999999997</v>
      </c>
      <c r="S36" s="39">
        <v>15320</v>
      </c>
      <c r="T36" s="41">
        <f t="shared" si="0"/>
        <v>4504.5933645301839</v>
      </c>
      <c r="U36" s="38">
        <f t="shared" si="1"/>
        <v>25817.212510249574</v>
      </c>
      <c r="V36" s="38">
        <f t="shared" si="2"/>
        <v>0</v>
      </c>
      <c r="W36" s="38">
        <f t="shared" si="3"/>
        <v>83454.917734999995</v>
      </c>
      <c r="X36" s="38">
        <f t="shared" si="4"/>
        <v>0</v>
      </c>
      <c r="Y36" s="38">
        <f t="shared" si="5"/>
        <v>37233.327994799998</v>
      </c>
      <c r="Z36" s="38">
        <f t="shared" si="16"/>
        <v>0</v>
      </c>
      <c r="AA36" s="38">
        <f t="shared" si="17"/>
        <v>0</v>
      </c>
      <c r="AB36" s="38">
        <f t="shared" si="6"/>
        <v>0.40905286032000004</v>
      </c>
      <c r="AC36" s="38">
        <f t="shared" si="7"/>
        <v>1359.9589531821116</v>
      </c>
      <c r="AD36" s="40">
        <f t="shared" si="18"/>
        <v>151010.46065744007</v>
      </c>
      <c r="AE36" s="41">
        <f t="shared" si="8"/>
        <v>4140.2512541637716</v>
      </c>
      <c r="AF36" s="38">
        <f t="shared" si="9"/>
        <v>24060.775871621227</v>
      </c>
      <c r="AG36" s="38">
        <f t="shared" si="10"/>
        <v>0</v>
      </c>
      <c r="AH36" s="38">
        <f t="shared" si="11"/>
        <v>83454.917734999995</v>
      </c>
      <c r="AI36" s="38">
        <f t="shared" si="12"/>
        <v>0</v>
      </c>
      <c r="AJ36" s="38">
        <f t="shared" si="13"/>
        <v>32376.806951999999</v>
      </c>
      <c r="AK36" s="38">
        <f t="shared" si="19"/>
        <v>0</v>
      </c>
      <c r="AL36" s="38">
        <f t="shared" si="20"/>
        <v>0</v>
      </c>
      <c r="AM36" s="38">
        <f t="shared" si="14"/>
        <v>1.0226321508</v>
      </c>
      <c r="AN36" s="38">
        <f t="shared" si="15"/>
        <v>9444.1593970979975</v>
      </c>
      <c r="AO36" s="40">
        <f t="shared" si="21"/>
        <v>144033.77444493579</v>
      </c>
    </row>
    <row r="37" spans="1:41">
      <c r="A37" s="34">
        <v>1995</v>
      </c>
      <c r="B37" s="14">
        <v>156.99118000000001</v>
      </c>
      <c r="C37" s="13">
        <v>10.90648</v>
      </c>
      <c r="D37" s="35">
        <v>0</v>
      </c>
      <c r="E37" s="15">
        <v>8.0350000000000005E-2</v>
      </c>
      <c r="F37" s="35">
        <v>0</v>
      </c>
      <c r="G37" s="36">
        <v>7257331</v>
      </c>
      <c r="H37" s="56">
        <v>35</v>
      </c>
      <c r="I37" s="56">
        <v>2</v>
      </c>
      <c r="J37" s="56">
        <v>0</v>
      </c>
      <c r="K37" s="56">
        <v>0</v>
      </c>
      <c r="L37" s="37">
        <v>1970</v>
      </c>
      <c r="M37" s="10">
        <v>3188705.5200000005</v>
      </c>
      <c r="N37" s="47">
        <v>21246</v>
      </c>
      <c r="O37" s="86">
        <v>5833.7659857142853</v>
      </c>
      <c r="P37" s="57">
        <v>1056</v>
      </c>
      <c r="Q37" s="57">
        <v>26.8</v>
      </c>
      <c r="R37" s="57">
        <v>37.799999999999997</v>
      </c>
      <c r="S37" s="39">
        <v>15320</v>
      </c>
      <c r="T37" s="41">
        <f t="shared" si="0"/>
        <v>3828.7479400808024</v>
      </c>
      <c r="U37" s="38">
        <f t="shared" si="1"/>
        <v>26290.669612690373</v>
      </c>
      <c r="V37" s="38">
        <f t="shared" si="2"/>
        <v>0</v>
      </c>
      <c r="W37" s="38">
        <f t="shared" si="3"/>
        <v>84773.737547500001</v>
      </c>
      <c r="X37" s="38">
        <f t="shared" si="4"/>
        <v>0</v>
      </c>
      <c r="Y37" s="38">
        <f t="shared" si="5"/>
        <v>38357.897267399996</v>
      </c>
      <c r="Z37" s="38">
        <f t="shared" si="16"/>
        <v>0</v>
      </c>
      <c r="AA37" s="38">
        <f t="shared" si="17"/>
        <v>0</v>
      </c>
      <c r="AB37" s="38">
        <f t="shared" si="6"/>
        <v>0.41739115392000009</v>
      </c>
      <c r="AC37" s="38">
        <f t="shared" si="7"/>
        <v>1381.4261478991739</v>
      </c>
      <c r="AD37" s="40">
        <f t="shared" si="18"/>
        <v>153251.46975882509</v>
      </c>
      <c r="AE37" s="41">
        <f t="shared" si="8"/>
        <v>3519.0697978683843</v>
      </c>
      <c r="AF37" s="38">
        <f t="shared" si="9"/>
        <v>24502.022006235205</v>
      </c>
      <c r="AG37" s="38">
        <f t="shared" si="10"/>
        <v>0</v>
      </c>
      <c r="AH37" s="38">
        <f t="shared" si="11"/>
        <v>84773.737547500001</v>
      </c>
      <c r="AI37" s="38">
        <f t="shared" si="12"/>
        <v>0</v>
      </c>
      <c r="AJ37" s="38">
        <f t="shared" si="13"/>
        <v>33354.693275999998</v>
      </c>
      <c r="AK37" s="38">
        <f t="shared" si="19"/>
        <v>0</v>
      </c>
      <c r="AL37" s="38">
        <f t="shared" si="20"/>
        <v>0</v>
      </c>
      <c r="AM37" s="38">
        <f t="shared" si="14"/>
        <v>1.0434778848000001</v>
      </c>
      <c r="AN37" s="38">
        <f t="shared" si="15"/>
        <v>9593.237138188706</v>
      </c>
      <c r="AO37" s="40">
        <f t="shared" si="21"/>
        <v>146150.5661054884</v>
      </c>
    </row>
    <row r="38" spans="1:41">
      <c r="A38" s="34">
        <v>1996</v>
      </c>
      <c r="B38" s="14">
        <v>252.07766000000001</v>
      </c>
      <c r="C38" s="13">
        <v>11.09351</v>
      </c>
      <c r="D38" s="35">
        <v>0</v>
      </c>
      <c r="E38" s="15">
        <v>7.2819999999999996E-2</v>
      </c>
      <c r="F38" s="35">
        <v>0</v>
      </c>
      <c r="G38" s="36">
        <v>7315550</v>
      </c>
      <c r="H38" s="56">
        <v>35.714285714285715</v>
      </c>
      <c r="I38" s="56">
        <v>2</v>
      </c>
      <c r="J38" s="56">
        <v>0</v>
      </c>
      <c r="K38" s="56">
        <v>0</v>
      </c>
      <c r="L38" s="37">
        <v>1970</v>
      </c>
      <c r="M38" s="10">
        <v>3426562.1940000001</v>
      </c>
      <c r="N38" s="47">
        <v>23415.168000000001</v>
      </c>
      <c r="O38" s="86">
        <v>5833.7659857142853</v>
      </c>
      <c r="P38" s="57">
        <v>1056</v>
      </c>
      <c r="Q38" s="57">
        <v>26.8</v>
      </c>
      <c r="R38" s="57">
        <v>37.799999999999997</v>
      </c>
      <c r="S38" s="39">
        <v>15320</v>
      </c>
      <c r="T38" s="41">
        <f t="shared" si="0"/>
        <v>6775.4162602339147</v>
      </c>
      <c r="U38" s="38">
        <f t="shared" si="1"/>
        <v>26741.515709475178</v>
      </c>
      <c r="V38" s="38">
        <f t="shared" si="2"/>
        <v>0</v>
      </c>
      <c r="W38" s="38">
        <f t="shared" si="3"/>
        <v>76829.166996999993</v>
      </c>
      <c r="X38" s="38">
        <f t="shared" si="4"/>
        <v>0</v>
      </c>
      <c r="Y38" s="38">
        <f t="shared" si="5"/>
        <v>38665.607969999997</v>
      </c>
      <c r="Z38" s="38">
        <f t="shared" si="16"/>
        <v>0</v>
      </c>
      <c r="AA38" s="38">
        <f t="shared" si="17"/>
        <v>0</v>
      </c>
      <c r="AB38" s="38">
        <f t="shared" si="6"/>
        <v>0.42572944752000003</v>
      </c>
      <c r="AC38" s="38">
        <f t="shared" si="7"/>
        <v>1484.4715457432274</v>
      </c>
      <c r="AD38" s="40">
        <f t="shared" si="18"/>
        <v>149012.13266615657</v>
      </c>
      <c r="AE38" s="41">
        <f t="shared" si="8"/>
        <v>6227.4046509502887</v>
      </c>
      <c r="AF38" s="38">
        <f t="shared" si="9"/>
        <v>24922.195442194938</v>
      </c>
      <c r="AG38" s="38">
        <f t="shared" si="10"/>
        <v>0</v>
      </c>
      <c r="AH38" s="38">
        <f t="shared" si="11"/>
        <v>76829.166996999993</v>
      </c>
      <c r="AI38" s="38">
        <f t="shared" si="12"/>
        <v>0</v>
      </c>
      <c r="AJ38" s="38">
        <f t="shared" si="13"/>
        <v>33622.267800000001</v>
      </c>
      <c r="AK38" s="38">
        <f t="shared" si="19"/>
        <v>0</v>
      </c>
      <c r="AL38" s="38">
        <f t="shared" si="20"/>
        <v>0</v>
      </c>
      <c r="AM38" s="38">
        <f t="shared" si="14"/>
        <v>1.0643236188</v>
      </c>
      <c r="AN38" s="38">
        <f t="shared" si="15"/>
        <v>10308.83017877241</v>
      </c>
      <c r="AO38" s="40">
        <f t="shared" si="21"/>
        <v>141602.09921376404</v>
      </c>
    </row>
    <row r="39" spans="1:41">
      <c r="A39" s="34">
        <v>1997</v>
      </c>
      <c r="B39" s="14">
        <v>350.42478</v>
      </c>
      <c r="C39" s="13">
        <v>11.16718</v>
      </c>
      <c r="D39" s="35">
        <v>0</v>
      </c>
      <c r="E39" s="15">
        <v>7.9729999999999995E-2</v>
      </c>
      <c r="F39" s="35">
        <v>0</v>
      </c>
      <c r="G39" s="36">
        <v>7427352</v>
      </c>
      <c r="H39" s="56">
        <v>36.428571428571431</v>
      </c>
      <c r="I39" s="56">
        <v>2</v>
      </c>
      <c r="J39" s="56">
        <v>0</v>
      </c>
      <c r="K39" s="56">
        <v>0</v>
      </c>
      <c r="L39" s="37">
        <v>1970</v>
      </c>
      <c r="M39" s="10">
        <v>3574176.54</v>
      </c>
      <c r="N39" s="47">
        <v>22304</v>
      </c>
      <c r="O39" s="86">
        <v>5833.7659857142853</v>
      </c>
      <c r="P39" s="57">
        <v>1056</v>
      </c>
      <c r="Q39" s="57">
        <v>26.8</v>
      </c>
      <c r="R39" s="57">
        <v>37.799999999999997</v>
      </c>
      <c r="S39" s="39">
        <v>15320</v>
      </c>
      <c r="T39" s="41">
        <f t="shared" si="0"/>
        <v>8971.8480786531054</v>
      </c>
      <c r="U39" s="38">
        <f t="shared" si="1"/>
        <v>26919.1012944088</v>
      </c>
      <c r="V39" s="38">
        <f t="shared" si="2"/>
        <v>0</v>
      </c>
      <c r="W39" s="38">
        <f t="shared" si="3"/>
        <v>84119.602920499994</v>
      </c>
      <c r="X39" s="38">
        <f t="shared" si="4"/>
        <v>0</v>
      </c>
      <c r="Y39" s="38">
        <f t="shared" si="5"/>
        <v>39256.52626079999</v>
      </c>
      <c r="Z39" s="38">
        <f t="shared" si="16"/>
        <v>0</v>
      </c>
      <c r="AA39" s="38">
        <f t="shared" si="17"/>
        <v>0</v>
      </c>
      <c r="AB39" s="38">
        <f t="shared" si="6"/>
        <v>0.43406774112000007</v>
      </c>
      <c r="AC39" s="38">
        <f t="shared" si="7"/>
        <v>1548.4217337083535</v>
      </c>
      <c r="AD39" s="40">
        <f t="shared" si="18"/>
        <v>159267.51262210301</v>
      </c>
      <c r="AE39" s="41">
        <f t="shared" si="8"/>
        <v>8246.1838958208682</v>
      </c>
      <c r="AF39" s="38">
        <f t="shared" si="9"/>
        <v>25087.699249216032</v>
      </c>
      <c r="AG39" s="38">
        <f t="shared" si="10"/>
        <v>0</v>
      </c>
      <c r="AH39" s="38">
        <f t="shared" si="11"/>
        <v>84119.602920499994</v>
      </c>
      <c r="AI39" s="38">
        <f t="shared" si="12"/>
        <v>0</v>
      </c>
      <c r="AJ39" s="38">
        <f t="shared" si="13"/>
        <v>34136.109791999996</v>
      </c>
      <c r="AK39" s="38">
        <f t="shared" si="19"/>
        <v>0</v>
      </c>
      <c r="AL39" s="38">
        <f t="shared" si="20"/>
        <v>0</v>
      </c>
      <c r="AM39" s="38">
        <f t="shared" si="14"/>
        <v>1.0851693528000002</v>
      </c>
      <c r="AN39" s="38">
        <f t="shared" si="15"/>
        <v>10752.92870630801</v>
      </c>
      <c r="AO39" s="40">
        <f t="shared" si="21"/>
        <v>151590.68102688968</v>
      </c>
    </row>
    <row r="40" spans="1:41">
      <c r="A40" s="34">
        <v>1998</v>
      </c>
      <c r="B40" s="14">
        <v>226.83363</v>
      </c>
      <c r="C40" s="13">
        <v>11.751659999999999</v>
      </c>
      <c r="D40" s="35">
        <v>0</v>
      </c>
      <c r="E40" s="15">
        <v>7.6109999999999997E-2</v>
      </c>
      <c r="F40" s="35">
        <v>0</v>
      </c>
      <c r="G40" s="36">
        <v>7554880</v>
      </c>
      <c r="H40" s="56">
        <v>37.142857142857146</v>
      </c>
      <c r="I40" s="56">
        <v>2</v>
      </c>
      <c r="J40" s="56">
        <v>0</v>
      </c>
      <c r="K40" s="56">
        <v>0</v>
      </c>
      <c r="L40" s="37">
        <v>1930</v>
      </c>
      <c r="M40" s="10">
        <v>3780843.6490000002</v>
      </c>
      <c r="N40" s="47">
        <v>22304</v>
      </c>
      <c r="O40" s="86">
        <v>5833.7659857142853</v>
      </c>
      <c r="P40" s="57">
        <v>1056</v>
      </c>
      <c r="Q40" s="57">
        <v>26.8</v>
      </c>
      <c r="R40" s="57">
        <v>37.799999999999997</v>
      </c>
      <c r="S40" s="39">
        <v>15320</v>
      </c>
      <c r="T40" s="41">
        <f t="shared" si="0"/>
        <v>5807.5712211031705</v>
      </c>
      <c r="U40" s="38">
        <f t="shared" si="1"/>
        <v>28328.022465604754</v>
      </c>
      <c r="V40" s="38">
        <f t="shared" si="2"/>
        <v>0</v>
      </c>
      <c r="W40" s="38">
        <f t="shared" si="3"/>
        <v>80300.300743500004</v>
      </c>
      <c r="X40" s="38">
        <f t="shared" si="4"/>
        <v>0</v>
      </c>
      <c r="Y40" s="38">
        <f t="shared" si="5"/>
        <v>39930.562751999998</v>
      </c>
      <c r="Z40" s="38">
        <f t="shared" si="16"/>
        <v>0</v>
      </c>
      <c r="AA40" s="38">
        <f t="shared" si="17"/>
        <v>0</v>
      </c>
      <c r="AB40" s="38">
        <f t="shared" si="6"/>
        <v>0.44240603472000006</v>
      </c>
      <c r="AC40" s="38">
        <f t="shared" si="7"/>
        <v>1604.6970697329414</v>
      </c>
      <c r="AD40" s="40">
        <f t="shared" si="18"/>
        <v>154366.89958824264</v>
      </c>
      <c r="AE40" s="41">
        <f t="shared" si="8"/>
        <v>5337.8411958668839</v>
      </c>
      <c r="AF40" s="38">
        <f t="shared" si="9"/>
        <v>26400.766510349262</v>
      </c>
      <c r="AG40" s="38">
        <f t="shared" si="10"/>
        <v>0</v>
      </c>
      <c r="AH40" s="38">
        <f t="shared" si="11"/>
        <v>80300.300743500004</v>
      </c>
      <c r="AI40" s="38">
        <f t="shared" si="12"/>
        <v>0</v>
      </c>
      <c r="AJ40" s="38">
        <f t="shared" si="13"/>
        <v>34722.228479999998</v>
      </c>
      <c r="AK40" s="38">
        <f t="shared" si="19"/>
        <v>0</v>
      </c>
      <c r="AL40" s="38">
        <f t="shared" si="20"/>
        <v>0</v>
      </c>
      <c r="AM40" s="38">
        <f t="shared" si="14"/>
        <v>1.1060150868</v>
      </c>
      <c r="AN40" s="38">
        <f t="shared" si="15"/>
        <v>11143.729650923204</v>
      </c>
      <c r="AO40" s="40">
        <f t="shared" si="21"/>
        <v>146762.24294480297</v>
      </c>
    </row>
    <row r="41" spans="1:41">
      <c r="A41" s="34">
        <v>1999</v>
      </c>
      <c r="B41" s="14">
        <v>137.69632999999999</v>
      </c>
      <c r="C41" s="13">
        <v>11.164210000000001</v>
      </c>
      <c r="D41" s="35">
        <v>0</v>
      </c>
      <c r="E41" s="15">
        <v>7.8079999999999997E-2</v>
      </c>
      <c r="F41" s="35">
        <v>0</v>
      </c>
      <c r="G41" s="36">
        <v>7689752</v>
      </c>
      <c r="H41" s="56">
        <v>36.857142857142854</v>
      </c>
      <c r="I41" s="56">
        <v>2</v>
      </c>
      <c r="J41" s="56">
        <v>0</v>
      </c>
      <c r="K41" s="56">
        <v>0</v>
      </c>
      <c r="L41" s="37">
        <v>1930</v>
      </c>
      <c r="M41" s="10">
        <v>3828869.2749999999</v>
      </c>
      <c r="N41" s="47">
        <v>22303.976269999999</v>
      </c>
      <c r="O41" s="86">
        <v>5833.7659857142853</v>
      </c>
      <c r="P41" s="57">
        <v>1056</v>
      </c>
      <c r="Q41" s="57">
        <v>26.8</v>
      </c>
      <c r="R41" s="57">
        <v>37.799999999999997</v>
      </c>
      <c r="S41" s="39">
        <v>15320</v>
      </c>
      <c r="T41" s="41">
        <f t="shared" si="0"/>
        <v>3525.4049082179076</v>
      </c>
      <c r="U41" s="38">
        <f t="shared" si="1"/>
        <v>26911.941946136063</v>
      </c>
      <c r="V41" s="38">
        <f t="shared" si="2"/>
        <v>0</v>
      </c>
      <c r="W41" s="38">
        <f t="shared" si="3"/>
        <v>82378.760767999993</v>
      </c>
      <c r="X41" s="38">
        <f t="shared" si="4"/>
        <v>0</v>
      </c>
      <c r="Y41" s="38">
        <f t="shared" si="5"/>
        <v>40643.415220799994</v>
      </c>
      <c r="Z41" s="38">
        <f t="shared" si="16"/>
        <v>0</v>
      </c>
      <c r="AA41" s="38">
        <f t="shared" si="17"/>
        <v>0</v>
      </c>
      <c r="AB41" s="38">
        <f t="shared" si="6"/>
        <v>0.43907071728000013</v>
      </c>
      <c r="AC41" s="38">
        <f t="shared" si="7"/>
        <v>1625.0805048783413</v>
      </c>
      <c r="AD41" s="40">
        <f t="shared" si="18"/>
        <v>153459.96191387126</v>
      </c>
      <c r="AE41" s="41">
        <f t="shared" si="8"/>
        <v>3240.2618641708709</v>
      </c>
      <c r="AF41" s="38">
        <f t="shared" si="9"/>
        <v>25081.026976827648</v>
      </c>
      <c r="AG41" s="38">
        <f t="shared" si="10"/>
        <v>0</v>
      </c>
      <c r="AH41" s="38">
        <f t="shared" si="11"/>
        <v>82378.760767999993</v>
      </c>
      <c r="AI41" s="38">
        <f t="shared" si="12"/>
        <v>0</v>
      </c>
      <c r="AJ41" s="38">
        <f t="shared" si="13"/>
        <v>35342.100191999998</v>
      </c>
      <c r="AK41" s="38">
        <f t="shared" si="19"/>
        <v>0</v>
      </c>
      <c r="AL41" s="38">
        <f t="shared" si="20"/>
        <v>0</v>
      </c>
      <c r="AM41" s="38">
        <f t="shared" si="14"/>
        <v>1.0976767932000002</v>
      </c>
      <c r="AN41" s="38">
        <f t="shared" si="15"/>
        <v>11285.281283877372</v>
      </c>
      <c r="AO41" s="40">
        <f t="shared" si="21"/>
        <v>146043.24747779171</v>
      </c>
    </row>
    <row r="42" spans="1:41">
      <c r="A42" s="34">
        <v>2000</v>
      </c>
      <c r="B42" s="14">
        <v>141.09585000000001</v>
      </c>
      <c r="C42" s="13">
        <v>10.74075</v>
      </c>
      <c r="D42" s="35">
        <v>0</v>
      </c>
      <c r="E42" s="15">
        <v>7.8270000000000006E-2</v>
      </c>
      <c r="F42" s="35">
        <v>0</v>
      </c>
      <c r="G42" s="36">
        <v>7827887</v>
      </c>
      <c r="H42" s="56">
        <v>38.571428571428569</v>
      </c>
      <c r="I42" s="56">
        <v>2</v>
      </c>
      <c r="J42" s="56">
        <v>0</v>
      </c>
      <c r="K42" s="56">
        <v>0</v>
      </c>
      <c r="L42" s="38">
        <v>1890</v>
      </c>
      <c r="M42" s="10">
        <v>3927601.3700000006</v>
      </c>
      <c r="N42" s="47">
        <v>22303.976269999999</v>
      </c>
      <c r="O42" s="86">
        <v>5833.7659857142853</v>
      </c>
      <c r="P42" s="57">
        <v>1056</v>
      </c>
      <c r="Q42" s="57">
        <v>26.8</v>
      </c>
      <c r="R42" s="57">
        <v>37.799999999999997</v>
      </c>
      <c r="S42" s="39">
        <v>15320</v>
      </c>
      <c r="T42" s="41">
        <f t="shared" si="0"/>
        <v>3612.4419737198359</v>
      </c>
      <c r="U42" s="38">
        <f t="shared" si="1"/>
        <v>25891.168336851493</v>
      </c>
      <c r="V42" s="38">
        <f t="shared" si="2"/>
        <v>0</v>
      </c>
      <c r="W42" s="38">
        <f t="shared" si="3"/>
        <v>82579.221379499999</v>
      </c>
      <c r="X42" s="38">
        <f t="shared" si="4"/>
        <v>0</v>
      </c>
      <c r="Y42" s="38">
        <f t="shared" si="5"/>
        <v>41373.513949799992</v>
      </c>
      <c r="Z42" s="38">
        <f t="shared" si="16"/>
        <v>0</v>
      </c>
      <c r="AA42" s="38">
        <f t="shared" si="17"/>
        <v>0</v>
      </c>
      <c r="AB42" s="38">
        <f t="shared" si="6"/>
        <v>0.45908262192000004</v>
      </c>
      <c r="AC42" s="38">
        <f t="shared" si="7"/>
        <v>1632.4362847462166</v>
      </c>
      <c r="AD42" s="40">
        <f t="shared" si="18"/>
        <v>153456.80472249322</v>
      </c>
      <c r="AE42" s="41">
        <f t="shared" si="8"/>
        <v>3320.2591670219076</v>
      </c>
      <c r="AF42" s="38">
        <f t="shared" si="9"/>
        <v>24129.70022073765</v>
      </c>
      <c r="AG42" s="38">
        <f t="shared" si="10"/>
        <v>0</v>
      </c>
      <c r="AH42" s="38">
        <f t="shared" si="11"/>
        <v>82579.221379499999</v>
      </c>
      <c r="AI42" s="38">
        <f t="shared" si="12"/>
        <v>0</v>
      </c>
      <c r="AJ42" s="38">
        <f t="shared" si="13"/>
        <v>35976.968651999996</v>
      </c>
      <c r="AK42" s="38">
        <f t="shared" si="19"/>
        <v>0</v>
      </c>
      <c r="AL42" s="38">
        <f t="shared" si="20"/>
        <v>0</v>
      </c>
      <c r="AM42" s="38">
        <f t="shared" si="14"/>
        <v>1.1477065548000001</v>
      </c>
      <c r="AN42" s="38">
        <f t="shared" si="15"/>
        <v>11336.363088515393</v>
      </c>
      <c r="AO42" s="40">
        <f t="shared" si="21"/>
        <v>146007.29712581437</v>
      </c>
    </row>
    <row r="43" spans="1:41">
      <c r="A43" s="34">
        <v>2001</v>
      </c>
      <c r="B43" s="14">
        <v>146.60740999999999</v>
      </c>
      <c r="C43" s="13">
        <v>11.760680000000001</v>
      </c>
      <c r="D43" s="35">
        <v>0</v>
      </c>
      <c r="E43" s="15">
        <v>8.0740000000000006E-2</v>
      </c>
      <c r="F43" s="35">
        <v>0</v>
      </c>
      <c r="G43" s="36">
        <v>7945739</v>
      </c>
      <c r="H43" s="56">
        <v>38.571428571428569</v>
      </c>
      <c r="I43" s="56">
        <v>2</v>
      </c>
      <c r="J43" s="56">
        <v>0</v>
      </c>
      <c r="K43" s="56">
        <v>0</v>
      </c>
      <c r="L43" s="38">
        <v>1890</v>
      </c>
      <c r="M43" s="10">
        <v>3908234.55</v>
      </c>
      <c r="N43" s="47">
        <v>22303.976269999999</v>
      </c>
      <c r="O43" s="86">
        <v>5833.7659857142853</v>
      </c>
      <c r="P43" s="57">
        <v>1056</v>
      </c>
      <c r="Q43" s="57">
        <v>26.8</v>
      </c>
      <c r="R43" s="57">
        <v>37.799999999999997</v>
      </c>
      <c r="S43" s="39">
        <v>15320</v>
      </c>
      <c r="T43" s="41">
        <f t="shared" si="0"/>
        <v>3753.5530743275094</v>
      </c>
      <c r="U43" s="38">
        <f t="shared" si="1"/>
        <v>28349.765671470122</v>
      </c>
      <c r="V43" s="38">
        <f t="shared" si="2"/>
        <v>0</v>
      </c>
      <c r="W43" s="38">
        <f t="shared" si="3"/>
        <v>85185.20932899999</v>
      </c>
      <c r="X43" s="38">
        <f t="shared" si="4"/>
        <v>0</v>
      </c>
      <c r="Y43" s="38">
        <f t="shared" si="5"/>
        <v>41996.408910599996</v>
      </c>
      <c r="Z43" s="38">
        <f t="shared" si="16"/>
        <v>0</v>
      </c>
      <c r="AA43" s="38">
        <f t="shared" si="17"/>
        <v>0</v>
      </c>
      <c r="AB43" s="38">
        <f t="shared" si="6"/>
        <v>0.45908262192000004</v>
      </c>
      <c r="AC43" s="38">
        <f t="shared" si="7"/>
        <v>1624.3868172188768</v>
      </c>
      <c r="AD43" s="40">
        <f t="shared" si="18"/>
        <v>159285.39606801953</v>
      </c>
      <c r="AE43" s="41">
        <f t="shared" si="8"/>
        <v>3449.9568697863137</v>
      </c>
      <c r="AF43" s="38">
        <f t="shared" si="9"/>
        <v>26421.030448713998</v>
      </c>
      <c r="AG43" s="38">
        <f t="shared" si="10"/>
        <v>0</v>
      </c>
      <c r="AH43" s="38">
        <f t="shared" si="11"/>
        <v>85185.20932899999</v>
      </c>
      <c r="AI43" s="38">
        <f t="shared" si="12"/>
        <v>0</v>
      </c>
      <c r="AJ43" s="38">
        <f t="shared" si="13"/>
        <v>36518.616443999999</v>
      </c>
      <c r="AK43" s="38">
        <f t="shared" si="19"/>
        <v>0</v>
      </c>
      <c r="AL43" s="38">
        <f t="shared" si="20"/>
        <v>0</v>
      </c>
      <c r="AM43" s="38">
        <f t="shared" si="14"/>
        <v>1.1477065548000001</v>
      </c>
      <c r="AN43" s="38">
        <f t="shared" si="15"/>
        <v>11280.464008464422</v>
      </c>
      <c r="AO43" s="40">
        <f t="shared" si="21"/>
        <v>151575.96079805511</v>
      </c>
    </row>
    <row r="44" spans="1:41">
      <c r="A44" s="34">
        <v>2002</v>
      </c>
      <c r="B44" s="14">
        <v>151.01666</v>
      </c>
      <c r="C44" s="13">
        <v>12.18905</v>
      </c>
      <c r="D44" s="35">
        <v>0</v>
      </c>
      <c r="E44" s="15">
        <v>8.1600000000000006E-2</v>
      </c>
      <c r="F44" s="35">
        <v>0</v>
      </c>
      <c r="G44" s="36">
        <v>8066229</v>
      </c>
      <c r="H44" s="56">
        <v>38.571428571428569</v>
      </c>
      <c r="I44" s="56">
        <v>2</v>
      </c>
      <c r="J44" s="56">
        <v>0</v>
      </c>
      <c r="K44" s="56">
        <v>0</v>
      </c>
      <c r="L44" s="38">
        <v>1890</v>
      </c>
      <c r="M44" s="10">
        <v>3984387.2946000006</v>
      </c>
      <c r="N44" s="47">
        <v>22303.976269999999</v>
      </c>
      <c r="O44" s="86">
        <v>5833.7659857142853</v>
      </c>
      <c r="P44" s="57">
        <v>1056</v>
      </c>
      <c r="Q44" s="57">
        <v>26.8</v>
      </c>
      <c r="R44" s="57">
        <v>37.799999999999997</v>
      </c>
      <c r="S44" s="39">
        <v>15320</v>
      </c>
      <c r="T44" s="41">
        <f t="shared" si="0"/>
        <v>3866.4420060191524</v>
      </c>
      <c r="U44" s="38">
        <f t="shared" si="1"/>
        <v>29382.375105676958</v>
      </c>
      <c r="V44" s="38">
        <f t="shared" si="2"/>
        <v>0</v>
      </c>
      <c r="W44" s="38">
        <f t="shared" si="3"/>
        <v>86092.557359999992</v>
      </c>
      <c r="X44" s="38">
        <f t="shared" si="4"/>
        <v>0</v>
      </c>
      <c r="Y44" s="38">
        <f t="shared" si="5"/>
        <v>42633.24675659999</v>
      </c>
      <c r="Z44" s="38">
        <f t="shared" si="16"/>
        <v>0</v>
      </c>
      <c r="AA44" s="38">
        <f t="shared" si="17"/>
        <v>0</v>
      </c>
      <c r="AB44" s="38">
        <f t="shared" si="6"/>
        <v>0.45908262192000004</v>
      </c>
      <c r="AC44" s="38">
        <f t="shared" si="7"/>
        <v>1656.0383245275355</v>
      </c>
      <c r="AD44" s="40">
        <f t="shared" si="18"/>
        <v>161975.08031091798</v>
      </c>
      <c r="AE44" s="41">
        <f t="shared" si="8"/>
        <v>3553.7150790617206</v>
      </c>
      <c r="AF44" s="38">
        <f t="shared" si="9"/>
        <v>27383.387796530249</v>
      </c>
      <c r="AG44" s="38">
        <f t="shared" si="10"/>
        <v>0</v>
      </c>
      <c r="AH44" s="38">
        <f t="shared" si="11"/>
        <v>86092.557359999992</v>
      </c>
      <c r="AI44" s="38">
        <f t="shared" si="12"/>
        <v>0</v>
      </c>
      <c r="AJ44" s="38">
        <f t="shared" si="13"/>
        <v>37072.388483999996</v>
      </c>
      <c r="AK44" s="38">
        <f t="shared" si="19"/>
        <v>0</v>
      </c>
      <c r="AL44" s="38">
        <f t="shared" si="20"/>
        <v>0</v>
      </c>
      <c r="AM44" s="38">
        <f t="shared" si="14"/>
        <v>1.1477065548000001</v>
      </c>
      <c r="AN44" s="38">
        <f t="shared" si="15"/>
        <v>11500.266142552329</v>
      </c>
      <c r="AO44" s="40">
        <f t="shared" si="21"/>
        <v>154103.19642614675</v>
      </c>
    </row>
    <row r="45" spans="1:41">
      <c r="A45" s="34">
        <v>2003</v>
      </c>
      <c r="B45" s="14">
        <v>159.83515</v>
      </c>
      <c r="C45" s="13">
        <v>12.737299999999999</v>
      </c>
      <c r="D45" s="35">
        <v>0</v>
      </c>
      <c r="E45" s="15">
        <v>8.3710000000000007E-2</v>
      </c>
      <c r="F45" s="35">
        <v>0</v>
      </c>
      <c r="G45" s="36">
        <v>8189418</v>
      </c>
      <c r="H45" s="56">
        <v>38.571428571428569</v>
      </c>
      <c r="I45" s="56">
        <v>2</v>
      </c>
      <c r="J45" s="56">
        <v>0</v>
      </c>
      <c r="K45" s="56">
        <v>0</v>
      </c>
      <c r="L45" s="38">
        <v>1885</v>
      </c>
      <c r="M45" s="10">
        <v>4016529.4392000004</v>
      </c>
      <c r="N45" s="47">
        <v>22303.976269999999</v>
      </c>
      <c r="O45" s="86">
        <v>5833.7659857142853</v>
      </c>
      <c r="P45" s="57">
        <v>1056</v>
      </c>
      <c r="Q45" s="57">
        <v>26.8</v>
      </c>
      <c r="R45" s="57">
        <v>37.799999999999997</v>
      </c>
      <c r="S45" s="39">
        <v>15320</v>
      </c>
      <c r="T45" s="41">
        <f t="shared" si="0"/>
        <v>4092.2196133749217</v>
      </c>
      <c r="U45" s="38">
        <f t="shared" si="1"/>
        <v>30703.96187016536</v>
      </c>
      <c r="V45" s="38">
        <f t="shared" si="2"/>
        <v>0</v>
      </c>
      <c r="W45" s="38">
        <f t="shared" si="3"/>
        <v>88318.725203499998</v>
      </c>
      <c r="X45" s="38">
        <f t="shared" si="4"/>
        <v>0</v>
      </c>
      <c r="Y45" s="38">
        <f t="shared" si="5"/>
        <v>43284.349897199987</v>
      </c>
      <c r="Z45" s="38">
        <f t="shared" si="16"/>
        <v>0</v>
      </c>
      <c r="AA45" s="38">
        <f t="shared" si="17"/>
        <v>0</v>
      </c>
      <c r="AB45" s="38">
        <f t="shared" si="6"/>
        <v>0.45908262192000004</v>
      </c>
      <c r="AC45" s="38">
        <f t="shared" si="7"/>
        <v>1664.9812282211929</v>
      </c>
      <c r="AD45" s="40">
        <f t="shared" si="18"/>
        <v>166399.71566686218</v>
      </c>
      <c r="AE45" s="41">
        <f t="shared" si="8"/>
        <v>3761.2312622931263</v>
      </c>
      <c r="AF45" s="38">
        <f t="shared" si="9"/>
        <v>28615.062320750571</v>
      </c>
      <c r="AG45" s="38">
        <f t="shared" si="10"/>
        <v>0</v>
      </c>
      <c r="AH45" s="38">
        <f t="shared" si="11"/>
        <v>88318.725203499998</v>
      </c>
      <c r="AI45" s="38">
        <f t="shared" si="12"/>
        <v>0</v>
      </c>
      <c r="AJ45" s="38">
        <f t="shared" si="13"/>
        <v>37638.565127999995</v>
      </c>
      <c r="AK45" s="38">
        <f t="shared" si="19"/>
        <v>0</v>
      </c>
      <c r="AL45" s="38">
        <f t="shared" si="20"/>
        <v>0</v>
      </c>
      <c r="AM45" s="38">
        <f t="shared" si="14"/>
        <v>1.1477065548000001</v>
      </c>
      <c r="AN45" s="38">
        <f t="shared" si="15"/>
        <v>11562.369640424951</v>
      </c>
      <c r="AO45" s="40">
        <f t="shared" si="21"/>
        <v>158334.73162109847</v>
      </c>
    </row>
    <row r="46" spans="1:41">
      <c r="A46" s="34">
        <v>2004</v>
      </c>
      <c r="B46" s="14">
        <v>119.04962999999999</v>
      </c>
      <c r="C46" s="13">
        <v>13.27364</v>
      </c>
      <c r="D46" s="35">
        <v>0</v>
      </c>
      <c r="E46" s="15">
        <v>8.3930000000000005E-2</v>
      </c>
      <c r="F46" s="35">
        <v>0</v>
      </c>
      <c r="G46" s="36">
        <v>8315365</v>
      </c>
      <c r="H46" s="56">
        <v>38.571428571428569</v>
      </c>
      <c r="I46" s="56">
        <v>2</v>
      </c>
      <c r="J46" s="56">
        <v>0</v>
      </c>
      <c r="K46" s="56">
        <v>0</v>
      </c>
      <c r="L46" s="38">
        <v>1885</v>
      </c>
      <c r="M46" s="10">
        <v>4109857.3584000003</v>
      </c>
      <c r="N46" s="47">
        <v>22303.976269999999</v>
      </c>
      <c r="O46" s="86">
        <v>5833.7659857142853</v>
      </c>
      <c r="P46" s="57">
        <v>1056</v>
      </c>
      <c r="Q46" s="57">
        <v>26.8</v>
      </c>
      <c r="R46" s="57">
        <v>37.799999999999997</v>
      </c>
      <c r="S46" s="39">
        <v>15320</v>
      </c>
      <c r="T46" s="41">
        <f t="shared" si="0"/>
        <v>3047.9980833441673</v>
      </c>
      <c r="U46" s="38">
        <f t="shared" si="1"/>
        <v>31996.838924913576</v>
      </c>
      <c r="V46" s="38">
        <f t="shared" si="2"/>
        <v>0</v>
      </c>
      <c r="W46" s="38">
        <f t="shared" si="3"/>
        <v>88550.837490499995</v>
      </c>
      <c r="X46" s="38">
        <f t="shared" si="4"/>
        <v>0</v>
      </c>
      <c r="Y46" s="38">
        <f t="shared" si="5"/>
        <v>43950.030170999991</v>
      </c>
      <c r="Z46" s="38">
        <f t="shared" si="16"/>
        <v>0</v>
      </c>
      <c r="AA46" s="38">
        <f t="shared" si="17"/>
        <v>0</v>
      </c>
      <c r="AB46" s="38">
        <f t="shared" si="6"/>
        <v>0.45908262192000004</v>
      </c>
      <c r="AC46" s="38">
        <f t="shared" si="7"/>
        <v>1703.6686661919932</v>
      </c>
      <c r="AD46" s="40">
        <f t="shared" si="18"/>
        <v>167546.16375237965</v>
      </c>
      <c r="AE46" s="41">
        <f t="shared" si="8"/>
        <v>2801.4688266030948</v>
      </c>
      <c r="AF46" s="38">
        <f t="shared" si="9"/>
        <v>29819.980358726538</v>
      </c>
      <c r="AG46" s="38">
        <f t="shared" si="10"/>
        <v>0</v>
      </c>
      <c r="AH46" s="38">
        <f t="shared" si="11"/>
        <v>88550.837490499995</v>
      </c>
      <c r="AI46" s="38">
        <f t="shared" si="12"/>
        <v>0</v>
      </c>
      <c r="AJ46" s="38">
        <f t="shared" si="13"/>
        <v>38217.417539999995</v>
      </c>
      <c r="AK46" s="38">
        <f t="shared" si="19"/>
        <v>0</v>
      </c>
      <c r="AL46" s="38">
        <f t="shared" si="20"/>
        <v>0</v>
      </c>
      <c r="AM46" s="38">
        <f t="shared" si="14"/>
        <v>1.1477065548000001</v>
      </c>
      <c r="AN46" s="38">
        <f t="shared" si="15"/>
        <v>11831.032404111065</v>
      </c>
      <c r="AO46" s="40">
        <f t="shared" si="21"/>
        <v>159390.85192238441</v>
      </c>
    </row>
    <row r="47" spans="1:41">
      <c r="A47" s="34">
        <v>2005</v>
      </c>
      <c r="B47" s="14">
        <v>154.32359</v>
      </c>
      <c r="C47" s="13">
        <v>14.0741</v>
      </c>
      <c r="D47" s="35">
        <v>0</v>
      </c>
      <c r="E47" s="15">
        <v>8.7929999999999994E-2</v>
      </c>
      <c r="F47" s="35">
        <v>0</v>
      </c>
      <c r="G47" s="36">
        <v>8444134</v>
      </c>
      <c r="H47" s="56">
        <v>38.571428571428569</v>
      </c>
      <c r="I47" s="56">
        <v>2</v>
      </c>
      <c r="J47" s="56">
        <v>0</v>
      </c>
      <c r="K47" s="56">
        <v>0</v>
      </c>
      <c r="L47" s="38">
        <v>1885</v>
      </c>
      <c r="M47" s="10">
        <v>4147083.6570000006</v>
      </c>
      <c r="N47" s="47">
        <v>22303.976269999999</v>
      </c>
      <c r="O47" s="86">
        <v>5833.7659857142853</v>
      </c>
      <c r="P47" s="57">
        <v>1056</v>
      </c>
      <c r="Q47" s="57">
        <v>26.8</v>
      </c>
      <c r="R47" s="57">
        <v>37.799999999999997</v>
      </c>
      <c r="S47" s="39">
        <v>15320</v>
      </c>
      <c r="T47" s="41">
        <f t="shared" si="0"/>
        <v>3951.1085127672477</v>
      </c>
      <c r="U47" s="38">
        <f t="shared" si="1"/>
        <v>33926.391759391263</v>
      </c>
      <c r="V47" s="38">
        <f t="shared" si="2"/>
        <v>0</v>
      </c>
      <c r="W47" s="38">
        <f t="shared" si="3"/>
        <v>92771.060890499983</v>
      </c>
      <c r="X47" s="38">
        <f t="shared" si="4"/>
        <v>0</v>
      </c>
      <c r="Y47" s="38">
        <f t="shared" si="5"/>
        <v>44630.625843599992</v>
      </c>
      <c r="Z47" s="38">
        <f t="shared" si="16"/>
        <v>0</v>
      </c>
      <c r="AA47" s="38">
        <f t="shared" si="17"/>
        <v>0</v>
      </c>
      <c r="AB47" s="38">
        <f t="shared" si="6"/>
        <v>0.45908262192000004</v>
      </c>
      <c r="AC47" s="38">
        <f t="shared" si="7"/>
        <v>1719.1001697582917</v>
      </c>
      <c r="AD47" s="40">
        <f t="shared" si="18"/>
        <v>175279.6460888804</v>
      </c>
      <c r="AE47" s="41">
        <f t="shared" si="8"/>
        <v>3631.5335595287202</v>
      </c>
      <c r="AF47" s="38">
        <f t="shared" si="9"/>
        <v>31618.258862433606</v>
      </c>
      <c r="AG47" s="38">
        <f t="shared" si="10"/>
        <v>0</v>
      </c>
      <c r="AH47" s="38">
        <f t="shared" si="11"/>
        <v>92771.060890499983</v>
      </c>
      <c r="AI47" s="38">
        <f t="shared" si="12"/>
        <v>0</v>
      </c>
      <c r="AJ47" s="38">
        <f t="shared" si="13"/>
        <v>38809.239863999996</v>
      </c>
      <c r="AK47" s="38">
        <f t="shared" si="19"/>
        <v>0</v>
      </c>
      <c r="AL47" s="38">
        <f t="shared" si="20"/>
        <v>0</v>
      </c>
      <c r="AM47" s="38">
        <f t="shared" si="14"/>
        <v>1.1477065548000001</v>
      </c>
      <c r="AN47" s="38">
        <f t="shared" si="15"/>
        <v>11938.195623321471</v>
      </c>
      <c r="AO47" s="40">
        <f t="shared" si="21"/>
        <v>166831.2408830171</v>
      </c>
    </row>
    <row r="48" spans="1:41">
      <c r="A48" s="34">
        <v>2006</v>
      </c>
      <c r="B48" s="14">
        <v>63.934060000000002</v>
      </c>
      <c r="C48" s="13">
        <v>14.542590000000001</v>
      </c>
      <c r="D48" s="35">
        <v>0</v>
      </c>
      <c r="E48" s="15">
        <v>9.6670000000000006E-2</v>
      </c>
      <c r="F48" s="35">
        <v>0</v>
      </c>
      <c r="G48" s="36">
        <v>8572989</v>
      </c>
      <c r="H48" s="56">
        <v>39.857651245551601</v>
      </c>
      <c r="I48" s="56">
        <v>2</v>
      </c>
      <c r="J48" s="56">
        <v>0</v>
      </c>
      <c r="K48" s="56">
        <v>0</v>
      </c>
      <c r="L48" s="38">
        <v>1880</v>
      </c>
      <c r="M48" s="10">
        <v>4251187.9890000001</v>
      </c>
      <c r="N48" s="47">
        <v>22303.976269999999</v>
      </c>
      <c r="O48" s="86">
        <v>5833.7659857142853</v>
      </c>
      <c r="P48" s="57">
        <v>1056</v>
      </c>
      <c r="Q48" s="57">
        <v>26.8</v>
      </c>
      <c r="R48" s="57">
        <v>37.799999999999997</v>
      </c>
      <c r="S48" s="39">
        <v>15320</v>
      </c>
      <c r="T48" s="41">
        <f t="shared" si="0"/>
        <v>1636.8878453499694</v>
      </c>
      <c r="U48" s="38">
        <f t="shared" si="1"/>
        <v>35055.712659154466</v>
      </c>
      <c r="V48" s="38">
        <f t="shared" si="2"/>
        <v>0</v>
      </c>
      <c r="W48" s="38">
        <f t="shared" si="3"/>
        <v>101992.24901949998</v>
      </c>
      <c r="X48" s="38">
        <f t="shared" si="4"/>
        <v>0</v>
      </c>
      <c r="Y48" s="38">
        <f t="shared" si="5"/>
        <v>45311.676060599995</v>
      </c>
      <c r="Z48" s="38">
        <f t="shared" si="16"/>
        <v>0</v>
      </c>
      <c r="AA48" s="38">
        <f t="shared" si="17"/>
        <v>0</v>
      </c>
      <c r="AB48" s="38">
        <f t="shared" si="6"/>
        <v>0.474097485128541</v>
      </c>
      <c r="AC48" s="38">
        <f t="shared" si="7"/>
        <v>1757.5803631654176</v>
      </c>
      <c r="AD48" s="40">
        <f t="shared" si="18"/>
        <v>183996.99968208955</v>
      </c>
      <c r="AE48" s="41">
        <f t="shared" si="8"/>
        <v>1504.4925049172512</v>
      </c>
      <c r="AF48" s="38">
        <f t="shared" si="9"/>
        <v>32670.748051402104</v>
      </c>
      <c r="AG48" s="38">
        <f t="shared" si="10"/>
        <v>0</v>
      </c>
      <c r="AH48" s="38">
        <f t="shared" si="11"/>
        <v>101992.24901949998</v>
      </c>
      <c r="AI48" s="38">
        <f t="shared" si="12"/>
        <v>0</v>
      </c>
      <c r="AJ48" s="38">
        <f t="shared" si="13"/>
        <v>39401.457444</v>
      </c>
      <c r="AK48" s="38">
        <f t="shared" si="19"/>
        <v>0</v>
      </c>
      <c r="AL48" s="38">
        <f t="shared" si="20"/>
        <v>0</v>
      </c>
      <c r="AM48" s="38">
        <f t="shared" si="14"/>
        <v>1.1852437128213524</v>
      </c>
      <c r="AN48" s="38">
        <f t="shared" si="15"/>
        <v>12205.419188648732</v>
      </c>
      <c r="AO48" s="40">
        <f t="shared" si="21"/>
        <v>175570.13226353217</v>
      </c>
    </row>
    <row r="49" spans="1:41">
      <c r="A49" s="34">
        <v>2007</v>
      </c>
      <c r="B49" s="14">
        <v>15.432359999999999</v>
      </c>
      <c r="C49" s="13">
        <v>14.800879999999999</v>
      </c>
      <c r="D49" s="35">
        <v>0</v>
      </c>
      <c r="E49" s="15">
        <v>9.5899999999999999E-2</v>
      </c>
      <c r="F49" s="35">
        <v>0</v>
      </c>
      <c r="G49" s="36">
        <v>8704874</v>
      </c>
      <c r="H49" s="56">
        <v>41.134751773049643</v>
      </c>
      <c r="I49" s="56">
        <v>2</v>
      </c>
      <c r="J49" s="56">
        <v>0</v>
      </c>
      <c r="K49" s="56">
        <v>0</v>
      </c>
      <c r="L49" s="38">
        <v>1880</v>
      </c>
      <c r="M49" s="10">
        <v>4361637.9312000005</v>
      </c>
      <c r="N49" s="47">
        <v>22303.976269999999</v>
      </c>
      <c r="O49" s="86">
        <v>5833.7659857142853</v>
      </c>
      <c r="P49" s="57">
        <v>1056</v>
      </c>
      <c r="Q49" s="57">
        <v>26.8</v>
      </c>
      <c r="R49" s="57">
        <v>37.799999999999997</v>
      </c>
      <c r="S49" s="39">
        <v>15320</v>
      </c>
      <c r="T49" s="41">
        <f t="shared" si="0"/>
        <v>395.11087687947622</v>
      </c>
      <c r="U49" s="38">
        <f t="shared" si="1"/>
        <v>35678.334903385563</v>
      </c>
      <c r="V49" s="38">
        <f t="shared" si="2"/>
        <v>0</v>
      </c>
      <c r="W49" s="38">
        <f t="shared" si="3"/>
        <v>101179.85601499998</v>
      </c>
      <c r="X49" s="38">
        <f t="shared" si="4"/>
        <v>0</v>
      </c>
      <c r="Y49" s="38">
        <f t="shared" si="5"/>
        <v>46008.741039599998</v>
      </c>
      <c r="Z49" s="38">
        <f t="shared" si="16"/>
        <v>0</v>
      </c>
      <c r="AA49" s="38">
        <f t="shared" si="17"/>
        <v>0</v>
      </c>
      <c r="AB49" s="38">
        <f t="shared" si="6"/>
        <v>0.48900585994553203</v>
      </c>
      <c r="AC49" s="38">
        <f t="shared" si="7"/>
        <v>1803.2439870808446</v>
      </c>
      <c r="AD49" s="40">
        <f t="shared" si="18"/>
        <v>183262.53184072496</v>
      </c>
      <c r="AE49" s="41">
        <f t="shared" si="8"/>
        <v>363.15337948481266</v>
      </c>
      <c r="AF49" s="38">
        <f t="shared" si="9"/>
        <v>33251.011093555986</v>
      </c>
      <c r="AG49" s="38">
        <f t="shared" si="10"/>
        <v>0</v>
      </c>
      <c r="AH49" s="38">
        <f t="shared" si="11"/>
        <v>101179.85601499998</v>
      </c>
      <c r="AI49" s="38">
        <f t="shared" si="12"/>
        <v>0</v>
      </c>
      <c r="AJ49" s="38">
        <f t="shared" si="13"/>
        <v>40007.600903999999</v>
      </c>
      <c r="AK49" s="38">
        <f t="shared" si="19"/>
        <v>0</v>
      </c>
      <c r="AL49" s="38">
        <f t="shared" si="20"/>
        <v>0</v>
      </c>
      <c r="AM49" s="38">
        <f t="shared" si="14"/>
        <v>1.22251464986383</v>
      </c>
      <c r="AN49" s="38">
        <f t="shared" si="15"/>
        <v>12522.527688061418</v>
      </c>
      <c r="AO49" s="40">
        <f t="shared" si="21"/>
        <v>174802.84390669063</v>
      </c>
    </row>
    <row r="50" spans="1:41">
      <c r="A50" s="34">
        <v>2008</v>
      </c>
      <c r="B50" s="14">
        <v>1.1023099999999999</v>
      </c>
      <c r="C50" s="13">
        <v>11.861179999999999</v>
      </c>
      <c r="D50" s="35">
        <v>0</v>
      </c>
      <c r="E50" s="15">
        <v>9.4289999999999999E-2</v>
      </c>
      <c r="F50" s="35">
        <v>0</v>
      </c>
      <c r="G50" s="36">
        <v>8839863</v>
      </c>
      <c r="H50" s="56">
        <v>41.549295774647888</v>
      </c>
      <c r="I50" s="56">
        <v>2</v>
      </c>
      <c r="J50" s="56">
        <v>0</v>
      </c>
      <c r="K50" s="56">
        <v>0</v>
      </c>
      <c r="L50" s="38">
        <v>1880</v>
      </c>
      <c r="M50" s="10">
        <v>4478943.6216000002</v>
      </c>
      <c r="N50" s="47">
        <v>22303.976269999999</v>
      </c>
      <c r="O50" s="86">
        <v>5833.7659857142853</v>
      </c>
      <c r="P50" s="57">
        <v>1056</v>
      </c>
      <c r="Q50" s="57">
        <v>26.8</v>
      </c>
      <c r="R50" s="57">
        <v>37.799999999999997</v>
      </c>
      <c r="S50" s="39">
        <v>15320</v>
      </c>
      <c r="T50" s="41">
        <f t="shared" si="0"/>
        <v>28.222168916031986</v>
      </c>
      <c r="U50" s="38">
        <f t="shared" si="1"/>
        <v>28592.02644635582</v>
      </c>
      <c r="V50" s="38">
        <f t="shared" si="2"/>
        <v>0</v>
      </c>
      <c r="W50" s="38">
        <f t="shared" si="3"/>
        <v>99481.216096499978</v>
      </c>
      <c r="X50" s="38">
        <f t="shared" si="4"/>
        <v>0</v>
      </c>
      <c r="Y50" s="38">
        <f t="shared" si="5"/>
        <v>46722.211900199989</v>
      </c>
      <c r="Z50" s="38">
        <f t="shared" si="16"/>
        <v>0</v>
      </c>
      <c r="AA50" s="38">
        <f t="shared" si="17"/>
        <v>0</v>
      </c>
      <c r="AB50" s="38">
        <f t="shared" si="6"/>
        <v>0.49384508537915511</v>
      </c>
      <c r="AC50" s="38">
        <f t="shared" si="7"/>
        <v>1851.7420018635546</v>
      </c>
      <c r="AD50" s="40">
        <f t="shared" si="18"/>
        <v>174824.17045705719</v>
      </c>
      <c r="AE50" s="41">
        <f t="shared" si="8"/>
        <v>25.939493488999986</v>
      </c>
      <c r="AF50" s="38">
        <f t="shared" si="9"/>
        <v>26646.809362866552</v>
      </c>
      <c r="AG50" s="38">
        <f t="shared" si="10"/>
        <v>0</v>
      </c>
      <c r="AH50" s="38">
        <f t="shared" si="11"/>
        <v>99481.216096499978</v>
      </c>
      <c r="AI50" s="38">
        <f t="shared" si="12"/>
        <v>0</v>
      </c>
      <c r="AJ50" s="38">
        <f t="shared" si="13"/>
        <v>40628.010347999996</v>
      </c>
      <c r="AK50" s="38">
        <f t="shared" si="19"/>
        <v>0</v>
      </c>
      <c r="AL50" s="38">
        <f t="shared" si="20"/>
        <v>0</v>
      </c>
      <c r="AM50" s="38">
        <f t="shared" si="14"/>
        <v>1.2346127134478877</v>
      </c>
      <c r="AN50" s="38">
        <f t="shared" si="15"/>
        <v>12859.319457385795</v>
      </c>
      <c r="AO50" s="40">
        <f t="shared" si="21"/>
        <v>166783.20991356898</v>
      </c>
    </row>
    <row r="51" spans="1:41">
      <c r="A51" s="34">
        <v>2009</v>
      </c>
      <c r="B51" s="14">
        <v>1.1023099999999999</v>
      </c>
      <c r="C51" s="13">
        <v>12.964969999999999</v>
      </c>
      <c r="D51" s="35">
        <v>0</v>
      </c>
      <c r="E51" s="15">
        <v>0.10032000000000001</v>
      </c>
      <c r="F51" s="35">
        <v>0</v>
      </c>
      <c r="G51" s="36">
        <v>8978029</v>
      </c>
      <c r="H51" s="56">
        <v>41.95804195804196</v>
      </c>
      <c r="I51" s="56">
        <v>2</v>
      </c>
      <c r="J51" s="56">
        <v>0</v>
      </c>
      <c r="K51" s="56">
        <v>0</v>
      </c>
      <c r="L51" s="38">
        <v>1880</v>
      </c>
      <c r="M51" s="10">
        <v>4603451.3028000006</v>
      </c>
      <c r="N51" s="47">
        <v>22303.976269999999</v>
      </c>
      <c r="O51" s="86">
        <v>5833.7659857142853</v>
      </c>
      <c r="P51" s="57">
        <v>1056</v>
      </c>
      <c r="Q51" s="57">
        <v>26.8</v>
      </c>
      <c r="R51" s="57">
        <v>37.799999999999997</v>
      </c>
      <c r="S51" s="39">
        <v>15320</v>
      </c>
      <c r="T51" s="41">
        <f t="shared" si="0"/>
        <v>28.222168916031986</v>
      </c>
      <c r="U51" s="38">
        <f t="shared" si="1"/>
        <v>31252.772921092994</v>
      </c>
      <c r="V51" s="38">
        <f t="shared" si="2"/>
        <v>0</v>
      </c>
      <c r="W51" s="38">
        <f t="shared" si="3"/>
        <v>105843.20287199998</v>
      </c>
      <c r="X51" s="38">
        <f t="shared" si="4"/>
        <v>0</v>
      </c>
      <c r="Y51" s="38">
        <f t="shared" si="5"/>
        <v>47452.474476599993</v>
      </c>
      <c r="Z51" s="38">
        <f t="shared" si="16"/>
        <v>0</v>
      </c>
      <c r="AA51" s="38">
        <f t="shared" si="17"/>
        <v>0</v>
      </c>
      <c r="AB51" s="38">
        <f t="shared" si="6"/>
        <v>0.49861662933818196</v>
      </c>
      <c r="AC51" s="38">
        <f t="shared" si="7"/>
        <v>1903.217555545634</v>
      </c>
      <c r="AD51" s="40">
        <f t="shared" si="18"/>
        <v>184577.17105523834</v>
      </c>
      <c r="AE51" s="41">
        <f t="shared" si="8"/>
        <v>25.939493488999986</v>
      </c>
      <c r="AF51" s="38">
        <f t="shared" si="9"/>
        <v>29126.53580716961</v>
      </c>
      <c r="AG51" s="38">
        <f t="shared" si="10"/>
        <v>0</v>
      </c>
      <c r="AH51" s="38">
        <f t="shared" si="11"/>
        <v>105843.20287199998</v>
      </c>
      <c r="AI51" s="38">
        <f t="shared" si="12"/>
        <v>0</v>
      </c>
      <c r="AJ51" s="38">
        <f t="shared" si="13"/>
        <v>41263.021283999995</v>
      </c>
      <c r="AK51" s="38">
        <f t="shared" si="19"/>
        <v>0</v>
      </c>
      <c r="AL51" s="38">
        <f t="shared" si="20"/>
        <v>0</v>
      </c>
      <c r="AM51" s="38">
        <f t="shared" si="14"/>
        <v>1.2465415733454548</v>
      </c>
      <c r="AN51" s="38">
        <f t="shared" si="15"/>
        <v>13216.788580178012</v>
      </c>
      <c r="AO51" s="40">
        <f t="shared" si="21"/>
        <v>176259.94599823194</v>
      </c>
    </row>
    <row r="52" spans="1:41">
      <c r="A52" s="34">
        <v>2010</v>
      </c>
      <c r="B52" s="14">
        <v>1.1023099999999999</v>
      </c>
      <c r="C52" s="13">
        <v>14.43357</v>
      </c>
      <c r="D52" s="35">
        <v>0</v>
      </c>
      <c r="E52" s="15">
        <v>0.10888</v>
      </c>
      <c r="F52" s="35">
        <v>0</v>
      </c>
      <c r="G52" s="36">
        <v>9119448</v>
      </c>
      <c r="H52" s="56">
        <v>41.95804195804196</v>
      </c>
      <c r="I52" s="56">
        <v>2</v>
      </c>
      <c r="J52" s="56">
        <v>0</v>
      </c>
      <c r="K52" s="56">
        <v>0</v>
      </c>
      <c r="L52" s="38">
        <v>1880</v>
      </c>
      <c r="M52" s="10">
        <v>4676774.7762000002</v>
      </c>
      <c r="N52" s="47">
        <v>22303.976269999999</v>
      </c>
      <c r="O52" s="86">
        <v>5833.7659857142853</v>
      </c>
      <c r="P52" s="57">
        <v>1056</v>
      </c>
      <c r="Q52" s="57">
        <v>26.8</v>
      </c>
      <c r="R52" s="57">
        <v>37.799999999999997</v>
      </c>
      <c r="S52" s="39">
        <v>15320</v>
      </c>
      <c r="T52" s="41">
        <f t="shared" si="0"/>
        <v>28.222168916031986</v>
      </c>
      <c r="U52" s="38">
        <f t="shared" si="1"/>
        <v>34792.913955890384</v>
      </c>
      <c r="V52" s="38">
        <f t="shared" si="2"/>
        <v>0</v>
      </c>
      <c r="W52" s="38">
        <f t="shared" si="3"/>
        <v>114874.48094799998</v>
      </c>
      <c r="X52" s="38">
        <f t="shared" si="4"/>
        <v>0</v>
      </c>
      <c r="Y52" s="38">
        <f t="shared" si="5"/>
        <v>48199.93045919999</v>
      </c>
      <c r="Z52" s="38">
        <f t="shared" si="16"/>
        <v>0</v>
      </c>
      <c r="AA52" s="38">
        <f t="shared" si="17"/>
        <v>0</v>
      </c>
      <c r="AB52" s="38">
        <f t="shared" si="6"/>
        <v>0.49861662933818196</v>
      </c>
      <c r="AC52" s="38">
        <f t="shared" si="7"/>
        <v>1933.5318811742297</v>
      </c>
      <c r="AD52" s="40">
        <f t="shared" si="18"/>
        <v>197896.04614863574</v>
      </c>
      <c r="AE52" s="41">
        <f t="shared" si="8"/>
        <v>25.939493488999986</v>
      </c>
      <c r="AF52" s="38">
        <f t="shared" si="9"/>
        <v>32425.828477064664</v>
      </c>
      <c r="AG52" s="38">
        <f t="shared" si="10"/>
        <v>0</v>
      </c>
      <c r="AH52" s="38">
        <f t="shared" si="11"/>
        <v>114874.48094799998</v>
      </c>
      <c r="AI52" s="38">
        <f t="shared" si="12"/>
        <v>0</v>
      </c>
      <c r="AJ52" s="38">
        <f t="shared" si="13"/>
        <v>41912.983007999996</v>
      </c>
      <c r="AK52" s="38">
        <f t="shared" si="19"/>
        <v>0</v>
      </c>
      <c r="AL52" s="38">
        <f t="shared" si="20"/>
        <v>0</v>
      </c>
      <c r="AM52" s="38">
        <f t="shared" si="14"/>
        <v>1.2465415733454548</v>
      </c>
      <c r="AN52" s="38">
        <f t="shared" si="15"/>
        <v>13427.304730376594</v>
      </c>
      <c r="AO52" s="40">
        <f t="shared" si="21"/>
        <v>189240.478468127</v>
      </c>
    </row>
    <row r="53" spans="1:41" ht="15" thickBot="1">
      <c r="A53" s="42">
        <v>2011</v>
      </c>
      <c r="B53" s="49">
        <v>1.1023099999999999</v>
      </c>
      <c r="C53" s="50">
        <v>19</v>
      </c>
      <c r="D53" s="82">
        <v>0</v>
      </c>
      <c r="E53" s="51">
        <v>0.10888</v>
      </c>
      <c r="F53" s="82">
        <v>0</v>
      </c>
      <c r="G53" s="44">
        <v>9119448</v>
      </c>
      <c r="H53" s="58">
        <v>41.95804195804196</v>
      </c>
      <c r="I53" s="58">
        <v>2</v>
      </c>
      <c r="J53" s="83">
        <v>0</v>
      </c>
      <c r="K53" s="83">
        <v>0</v>
      </c>
      <c r="L53" s="43">
        <v>1880</v>
      </c>
      <c r="M53" s="59">
        <v>4875240.1661999999</v>
      </c>
      <c r="N53" s="48">
        <v>22303.976269999999</v>
      </c>
      <c r="O53" s="85">
        <v>5833.7659857142853</v>
      </c>
      <c r="P53" s="60">
        <v>1056</v>
      </c>
      <c r="Q53" s="81">
        <v>26.8</v>
      </c>
      <c r="R53" s="81">
        <v>37.799999999999997</v>
      </c>
      <c r="S53" s="46">
        <v>15320</v>
      </c>
      <c r="T53" s="45">
        <f t="shared" si="0"/>
        <v>28.222168916031986</v>
      </c>
      <c r="U53" s="43">
        <f t="shared" si="1"/>
        <v>45800.5445057541</v>
      </c>
      <c r="V53" s="43">
        <f t="shared" si="2"/>
        <v>0</v>
      </c>
      <c r="W53" s="43">
        <f t="shared" si="3"/>
        <v>114874.48094799998</v>
      </c>
      <c r="X53" s="43">
        <f t="shared" si="4"/>
        <v>0</v>
      </c>
      <c r="Y53" s="43">
        <f t="shared" si="5"/>
        <v>48199.93045919999</v>
      </c>
      <c r="Z53" s="84">
        <f t="shared" si="16"/>
        <v>0</v>
      </c>
      <c r="AA53" s="84">
        <f t="shared" si="17"/>
        <v>0</v>
      </c>
      <c r="AB53" s="43">
        <f t="shared" si="6"/>
        <v>0.49861662933818196</v>
      </c>
      <c r="AC53" s="43">
        <f t="shared" si="7"/>
        <v>2015.5839741737723</v>
      </c>
      <c r="AD53" s="90">
        <f t="shared" si="18"/>
        <v>208903.67669849945</v>
      </c>
      <c r="AE53" s="45">
        <f t="shared" si="8"/>
        <v>25.939493488999986</v>
      </c>
      <c r="AF53" s="43">
        <f t="shared" si="9"/>
        <v>42684.570834812774</v>
      </c>
      <c r="AG53" s="43">
        <f t="shared" si="10"/>
        <v>0</v>
      </c>
      <c r="AH53" s="43">
        <f t="shared" si="11"/>
        <v>114874.48094799998</v>
      </c>
      <c r="AI53" s="43">
        <f t="shared" si="12"/>
        <v>0</v>
      </c>
      <c r="AJ53" s="43">
        <f t="shared" si="13"/>
        <v>41912.983007999996</v>
      </c>
      <c r="AK53" s="84">
        <f t="shared" si="19"/>
        <v>0</v>
      </c>
      <c r="AL53" s="84">
        <f t="shared" si="20"/>
        <v>0</v>
      </c>
      <c r="AM53" s="43">
        <f t="shared" si="14"/>
        <v>1.2465415733454548</v>
      </c>
      <c r="AN53" s="43">
        <f t="shared" si="15"/>
        <v>13997.110931762305</v>
      </c>
      <c r="AO53" s="90">
        <f t="shared" si="21"/>
        <v>199499.22082587509</v>
      </c>
    </row>
    <row r="54" spans="1:41">
      <c r="A54" s="19"/>
      <c r="B54" s="19"/>
      <c r="C54" s="19"/>
      <c r="D54" s="19"/>
      <c r="E54" s="19"/>
      <c r="F54" s="19"/>
      <c r="G54" s="19"/>
      <c r="H54" s="19"/>
      <c r="I54" s="19"/>
      <c r="J54" s="19"/>
      <c r="K54" s="19"/>
      <c r="L54" s="19"/>
      <c r="M54" s="19"/>
      <c r="N54" s="19"/>
      <c r="O54" s="19"/>
    </row>
    <row r="55" spans="1:41">
      <c r="A55" s="19"/>
      <c r="B55" s="19"/>
      <c r="C55" s="19"/>
      <c r="D55" s="19"/>
      <c r="E55" s="19"/>
      <c r="F55" s="19"/>
      <c r="G55" s="19"/>
      <c r="H55" s="19"/>
      <c r="I55" s="19"/>
      <c r="J55" s="19"/>
      <c r="K55" s="19"/>
      <c r="L55" s="19"/>
      <c r="M55" s="19"/>
      <c r="N55" s="19"/>
      <c r="O55" s="19"/>
    </row>
    <row r="56" spans="1:41">
      <c r="A56" s="19"/>
      <c r="B56" s="19"/>
      <c r="C56" s="19"/>
      <c r="D56" s="19"/>
      <c r="E56" s="19"/>
      <c r="F56" s="19"/>
      <c r="G56" s="19"/>
      <c r="H56" s="19"/>
      <c r="I56" s="19"/>
      <c r="J56" s="19"/>
      <c r="K56" s="19"/>
      <c r="L56" s="19"/>
      <c r="M56" s="19"/>
      <c r="N56" s="19"/>
      <c r="O56" s="19"/>
    </row>
    <row r="57" spans="1:41">
      <c r="A57" s="19"/>
      <c r="B57" s="19"/>
      <c r="C57" s="19"/>
      <c r="D57" s="19"/>
      <c r="E57" s="19"/>
      <c r="F57" s="19"/>
      <c r="G57" s="19"/>
      <c r="H57" s="19"/>
      <c r="I57" s="19"/>
      <c r="J57" s="19"/>
      <c r="K57" s="19"/>
      <c r="L57" s="19"/>
      <c r="M57" s="19"/>
      <c r="N57" s="19"/>
      <c r="O57" s="19"/>
    </row>
    <row r="58" spans="1:41">
      <c r="A58" s="19"/>
      <c r="B58" s="19"/>
      <c r="C58" s="19"/>
      <c r="D58" s="19"/>
      <c r="E58" s="19"/>
      <c r="F58" s="19"/>
      <c r="G58" s="19"/>
      <c r="H58" s="19"/>
      <c r="I58" s="19"/>
      <c r="J58" s="19"/>
      <c r="K58" s="19"/>
      <c r="L58" s="19"/>
      <c r="M58" s="19"/>
      <c r="N58" s="19"/>
      <c r="O58" s="19"/>
    </row>
    <row r="59" spans="1:41">
      <c r="A59" s="19"/>
      <c r="B59" s="19"/>
      <c r="C59" s="19"/>
      <c r="D59" s="19"/>
      <c r="E59" s="19"/>
      <c r="F59" s="19"/>
      <c r="G59" s="19"/>
      <c r="H59" s="19"/>
      <c r="I59" s="19"/>
      <c r="J59" s="19"/>
      <c r="K59" s="19"/>
      <c r="L59" s="19"/>
      <c r="M59" s="19"/>
      <c r="N59" s="19"/>
      <c r="O59" s="19"/>
    </row>
    <row r="60" spans="1:41">
      <c r="A60" s="19"/>
      <c r="B60" s="19"/>
      <c r="C60" s="19"/>
      <c r="D60" s="19"/>
      <c r="E60" s="19"/>
      <c r="F60" s="19"/>
      <c r="G60" s="19"/>
      <c r="H60" s="19"/>
      <c r="I60" s="19"/>
      <c r="J60" s="19"/>
      <c r="K60" s="19"/>
      <c r="L60" s="19"/>
      <c r="M60" s="19"/>
      <c r="N60" s="19"/>
      <c r="O60" s="19"/>
    </row>
    <row r="61" spans="1:41">
      <c r="A61" s="19"/>
      <c r="B61" s="19"/>
      <c r="C61" s="19"/>
      <c r="D61" s="19"/>
      <c r="E61" s="19"/>
      <c r="F61" s="19"/>
      <c r="G61" s="19"/>
      <c r="H61" s="19"/>
      <c r="I61" s="19"/>
      <c r="J61" s="19"/>
      <c r="K61" s="19"/>
      <c r="L61" s="19"/>
      <c r="M61" s="19"/>
      <c r="N61" s="19"/>
      <c r="O61" s="19"/>
    </row>
    <row r="62" spans="1:41">
      <c r="A62" s="19"/>
      <c r="B62" s="19"/>
      <c r="C62" s="19"/>
      <c r="D62" s="19"/>
      <c r="E62" s="19"/>
      <c r="F62" s="19"/>
      <c r="G62" s="19"/>
      <c r="H62" s="19"/>
      <c r="I62" s="19"/>
      <c r="J62" s="19"/>
      <c r="K62" s="19"/>
      <c r="L62" s="19"/>
      <c r="M62" s="19"/>
      <c r="N62" s="19"/>
      <c r="O62" s="19"/>
    </row>
    <row r="63" spans="1:41">
      <c r="A63" s="19"/>
      <c r="B63" s="19"/>
      <c r="C63" s="19"/>
      <c r="D63" s="19"/>
      <c r="E63" s="19"/>
      <c r="F63" s="19"/>
      <c r="G63" s="19"/>
      <c r="H63" s="19"/>
      <c r="I63" s="19"/>
      <c r="J63" s="19"/>
      <c r="K63" s="19"/>
      <c r="L63" s="19"/>
      <c r="M63" s="19"/>
      <c r="N63" s="19"/>
      <c r="O63" s="19"/>
    </row>
    <row r="64" spans="1:41">
      <c r="A64" s="19"/>
      <c r="B64" s="19"/>
      <c r="C64" s="19"/>
      <c r="D64" s="19"/>
      <c r="E64" s="19"/>
      <c r="F64" s="19"/>
      <c r="G64" s="19"/>
      <c r="H64" s="19"/>
      <c r="I64" s="19"/>
      <c r="J64" s="19"/>
      <c r="K64" s="19"/>
      <c r="L64" s="19"/>
      <c r="M64" s="19"/>
      <c r="N64" s="19"/>
      <c r="O64" s="19"/>
    </row>
    <row r="65" spans="1:15">
      <c r="A65" s="19"/>
      <c r="B65" s="19"/>
      <c r="C65" s="19"/>
      <c r="D65" s="19"/>
      <c r="E65" s="19"/>
      <c r="F65" s="19"/>
      <c r="G65" s="19"/>
      <c r="H65" s="19"/>
      <c r="I65" s="19"/>
      <c r="J65" s="19"/>
      <c r="K65" s="19"/>
      <c r="L65" s="19"/>
      <c r="M65" s="19"/>
      <c r="N65" s="19"/>
      <c r="O65" s="19"/>
    </row>
    <row r="66" spans="1:15">
      <c r="A66" s="19"/>
      <c r="B66" s="19"/>
      <c r="C66" s="19"/>
      <c r="D66" s="19"/>
      <c r="E66" s="19"/>
      <c r="F66" s="19"/>
      <c r="G66" s="19"/>
      <c r="H66" s="19"/>
      <c r="I66" s="19"/>
      <c r="J66" s="19"/>
      <c r="K66" s="19"/>
      <c r="L66" s="19"/>
      <c r="M66" s="19"/>
      <c r="N66" s="19"/>
      <c r="O66" s="19"/>
    </row>
    <row r="67" spans="1:15">
      <c r="A67" s="19"/>
      <c r="B67" s="19"/>
      <c r="C67" s="19"/>
      <c r="D67" s="19"/>
      <c r="E67" s="19"/>
      <c r="F67" s="19"/>
      <c r="G67" s="19"/>
      <c r="H67" s="19"/>
      <c r="I67" s="19"/>
      <c r="J67" s="19"/>
      <c r="K67" s="19"/>
      <c r="L67" s="19"/>
      <c r="M67" s="19"/>
      <c r="N67" s="19"/>
      <c r="O67" s="19"/>
    </row>
    <row r="68" spans="1:15">
      <c r="A68" s="19"/>
      <c r="B68" s="19"/>
      <c r="C68" s="19"/>
      <c r="D68" s="19"/>
      <c r="E68" s="19"/>
      <c r="F68" s="19"/>
      <c r="G68" s="19"/>
      <c r="H68" s="19"/>
      <c r="I68" s="19"/>
      <c r="J68" s="19"/>
      <c r="K68" s="19"/>
      <c r="L68" s="19"/>
      <c r="M68" s="19"/>
      <c r="N68" s="19"/>
      <c r="O68" s="19"/>
    </row>
    <row r="69" spans="1:15">
      <c r="A69" s="19"/>
      <c r="B69" s="19"/>
      <c r="C69" s="19"/>
      <c r="D69" s="19"/>
      <c r="E69" s="19"/>
      <c r="F69" s="19"/>
      <c r="G69" s="19"/>
      <c r="H69" s="19"/>
      <c r="I69" s="19"/>
      <c r="J69" s="19"/>
      <c r="K69" s="19"/>
      <c r="L69" s="19"/>
      <c r="M69" s="19"/>
      <c r="N69" s="19"/>
      <c r="O69" s="19"/>
    </row>
    <row r="70" spans="1:15">
      <c r="A70" s="19"/>
      <c r="B70" s="19"/>
      <c r="C70" s="19"/>
      <c r="D70" s="19"/>
      <c r="E70" s="19"/>
      <c r="F70" s="19"/>
      <c r="G70" s="19"/>
      <c r="H70" s="19"/>
      <c r="I70" s="19"/>
      <c r="J70" s="19"/>
      <c r="K70" s="19"/>
      <c r="L70" s="19"/>
      <c r="M70" s="19"/>
      <c r="N70" s="19"/>
      <c r="O70" s="19"/>
    </row>
    <row r="71" spans="1:15">
      <c r="A71" s="19"/>
      <c r="B71" s="19"/>
      <c r="C71" s="19"/>
      <c r="D71" s="19"/>
      <c r="E71" s="19"/>
      <c r="F71" s="19"/>
      <c r="G71" s="19"/>
      <c r="H71" s="19"/>
      <c r="I71" s="19"/>
      <c r="J71" s="19"/>
      <c r="K71" s="19"/>
      <c r="L71" s="19"/>
      <c r="M71" s="19"/>
      <c r="N71" s="19"/>
      <c r="O71" s="19"/>
    </row>
    <row r="72" spans="1:15">
      <c r="A72" s="19"/>
      <c r="B72" s="19"/>
      <c r="C72" s="19"/>
      <c r="D72" s="19"/>
      <c r="E72" s="19"/>
      <c r="F72" s="19"/>
      <c r="G72" s="19"/>
      <c r="H72" s="19"/>
      <c r="I72" s="19"/>
      <c r="J72" s="19"/>
      <c r="K72" s="19"/>
      <c r="L72" s="19"/>
      <c r="M72" s="19"/>
      <c r="N72" s="19"/>
      <c r="O72" s="19"/>
    </row>
    <row r="73" spans="1:15">
      <c r="A73" s="19"/>
      <c r="B73" s="19"/>
      <c r="C73" s="19"/>
      <c r="D73" s="19"/>
      <c r="E73" s="19"/>
      <c r="F73" s="19"/>
      <c r="G73" s="19"/>
      <c r="H73" s="19"/>
      <c r="I73" s="19"/>
      <c r="J73" s="19"/>
      <c r="K73" s="19"/>
      <c r="L73" s="19"/>
      <c r="M73" s="19"/>
      <c r="N73" s="19"/>
      <c r="O73" s="19"/>
    </row>
    <row r="74" spans="1:15">
      <c r="A74" s="19"/>
      <c r="B74" s="19"/>
      <c r="C74" s="19"/>
      <c r="D74" s="19"/>
      <c r="E74" s="19"/>
      <c r="F74" s="19"/>
      <c r="G74" s="19"/>
      <c r="H74" s="19"/>
      <c r="I74" s="19"/>
      <c r="J74" s="19"/>
      <c r="K74" s="19"/>
      <c r="L74" s="19"/>
      <c r="M74" s="19"/>
      <c r="N74" s="19"/>
      <c r="O74" s="19"/>
    </row>
    <row r="75" spans="1:15">
      <c r="A75" s="19"/>
      <c r="B75" s="19"/>
      <c r="C75" s="19"/>
      <c r="D75" s="19"/>
      <c r="E75" s="19"/>
      <c r="F75" s="19"/>
      <c r="G75" s="19"/>
      <c r="H75" s="19"/>
      <c r="I75" s="19"/>
      <c r="J75" s="19"/>
      <c r="K75" s="19"/>
      <c r="L75" s="19"/>
      <c r="M75" s="19"/>
      <c r="N75" s="19"/>
      <c r="O75" s="19"/>
    </row>
    <row r="76" spans="1:15">
      <c r="A76" s="19"/>
      <c r="B76" s="19"/>
      <c r="C76" s="19"/>
      <c r="D76" s="19"/>
      <c r="E76" s="19"/>
      <c r="F76" s="19"/>
      <c r="G76" s="19"/>
      <c r="H76" s="19"/>
      <c r="I76" s="19"/>
      <c r="J76" s="19"/>
      <c r="K76" s="19"/>
      <c r="L76" s="19"/>
      <c r="M76" s="19"/>
      <c r="N76" s="19"/>
      <c r="O76" s="19"/>
    </row>
    <row r="77" spans="1:15">
      <c r="A77" s="19"/>
      <c r="B77" s="19"/>
      <c r="C77" s="19"/>
      <c r="D77" s="19"/>
      <c r="E77" s="19"/>
      <c r="F77" s="19"/>
      <c r="G77" s="19"/>
      <c r="H77" s="19"/>
      <c r="I77" s="19"/>
      <c r="J77" s="19"/>
      <c r="K77" s="19"/>
      <c r="L77" s="19"/>
      <c r="M77" s="19"/>
      <c r="N77" s="19"/>
      <c r="O77" s="19"/>
    </row>
    <row r="78" spans="1:15">
      <c r="A78" s="19"/>
      <c r="B78" s="19"/>
      <c r="C78" s="19"/>
      <c r="D78" s="19"/>
      <c r="E78" s="19"/>
      <c r="F78" s="19"/>
      <c r="G78" s="19"/>
      <c r="H78" s="19"/>
      <c r="I78" s="19"/>
      <c r="J78" s="19"/>
      <c r="K78" s="19"/>
      <c r="L78" s="19"/>
      <c r="M78" s="19"/>
      <c r="N78" s="19"/>
      <c r="O78" s="19"/>
    </row>
    <row r="79" spans="1:15">
      <c r="A79" s="19"/>
      <c r="B79" s="19"/>
      <c r="C79" s="19"/>
      <c r="D79" s="19"/>
      <c r="E79" s="19"/>
      <c r="F79" s="19"/>
      <c r="G79" s="19"/>
      <c r="H79" s="19"/>
      <c r="I79" s="19"/>
      <c r="J79" s="19"/>
      <c r="K79" s="19"/>
      <c r="L79" s="19"/>
      <c r="M79" s="19"/>
      <c r="N79" s="19"/>
      <c r="O79" s="19"/>
    </row>
    <row r="80" spans="1:15">
      <c r="A80" s="19"/>
      <c r="B80" s="19"/>
      <c r="C80" s="19"/>
      <c r="D80" s="19"/>
      <c r="E80" s="19"/>
      <c r="F80" s="19"/>
      <c r="G80" s="19"/>
      <c r="H80" s="19"/>
      <c r="I80" s="19"/>
      <c r="J80" s="19"/>
      <c r="K80" s="19"/>
      <c r="L80" s="19"/>
      <c r="M80" s="19"/>
      <c r="N80" s="19"/>
      <c r="O80" s="19"/>
    </row>
    <row r="81" spans="1:15">
      <c r="A81" s="19"/>
      <c r="B81" s="19"/>
      <c r="C81" s="19"/>
      <c r="D81" s="19"/>
      <c r="E81" s="19"/>
      <c r="F81" s="19"/>
      <c r="G81" s="19"/>
      <c r="H81" s="19"/>
      <c r="I81" s="19"/>
      <c r="J81" s="19"/>
      <c r="K81" s="19"/>
      <c r="L81" s="19"/>
      <c r="M81" s="19"/>
      <c r="N81" s="19"/>
      <c r="O81" s="19"/>
    </row>
    <row r="82" spans="1:15">
      <c r="A82" s="19"/>
      <c r="B82" s="19"/>
      <c r="C82" s="19"/>
      <c r="D82" s="19"/>
      <c r="E82" s="19"/>
      <c r="F82" s="19"/>
      <c r="G82" s="19"/>
      <c r="H82" s="19"/>
      <c r="I82" s="19"/>
      <c r="J82" s="19"/>
      <c r="K82" s="19"/>
      <c r="L82" s="19"/>
      <c r="M82" s="19"/>
      <c r="N82" s="19"/>
      <c r="O82" s="19"/>
    </row>
    <row r="83" spans="1:15">
      <c r="A83" s="19"/>
      <c r="B83" s="19"/>
      <c r="C83" s="19"/>
      <c r="D83" s="19"/>
      <c r="E83" s="19"/>
      <c r="F83" s="19"/>
      <c r="G83" s="19"/>
      <c r="H83" s="19"/>
      <c r="I83" s="19"/>
      <c r="J83" s="19"/>
      <c r="K83" s="19"/>
      <c r="L83" s="19"/>
      <c r="M83" s="19"/>
      <c r="N83" s="19"/>
      <c r="O83" s="19"/>
    </row>
    <row r="84" spans="1:15">
      <c r="A84" s="19"/>
      <c r="B84" s="19"/>
      <c r="C84" s="19"/>
      <c r="D84" s="19"/>
      <c r="E84" s="19"/>
      <c r="F84" s="19"/>
      <c r="G84" s="19"/>
      <c r="H84" s="19"/>
      <c r="I84" s="19"/>
      <c r="J84" s="19"/>
      <c r="K84" s="19"/>
      <c r="L84" s="19"/>
      <c r="M84" s="19"/>
      <c r="N84" s="19"/>
      <c r="O84" s="19"/>
    </row>
    <row r="85" spans="1:15">
      <c r="A85" s="19"/>
      <c r="B85" s="19"/>
      <c r="C85" s="19"/>
      <c r="D85" s="19"/>
      <c r="E85" s="19"/>
      <c r="F85" s="19"/>
      <c r="G85" s="19"/>
      <c r="H85" s="19"/>
      <c r="I85" s="19"/>
      <c r="J85" s="19"/>
      <c r="K85" s="19"/>
      <c r="L85" s="19"/>
      <c r="M85" s="19"/>
      <c r="N85" s="19"/>
      <c r="O85" s="19"/>
    </row>
    <row r="86" spans="1:15">
      <c r="A86" s="19"/>
      <c r="B86" s="19"/>
      <c r="C86" s="19"/>
      <c r="D86" s="19"/>
      <c r="E86" s="19"/>
      <c r="F86" s="19"/>
      <c r="G86" s="19"/>
      <c r="H86" s="19"/>
      <c r="I86" s="19"/>
      <c r="J86" s="19"/>
      <c r="K86" s="19"/>
      <c r="L86" s="19"/>
      <c r="M86" s="19"/>
      <c r="N86" s="19"/>
      <c r="O86" s="19"/>
    </row>
    <row r="87" spans="1:15">
      <c r="A87" s="19"/>
      <c r="B87" s="19"/>
      <c r="C87" s="19"/>
      <c r="D87" s="19"/>
      <c r="E87" s="19"/>
      <c r="F87" s="19"/>
      <c r="G87" s="19"/>
      <c r="H87" s="19"/>
      <c r="I87" s="19"/>
      <c r="J87" s="19"/>
      <c r="K87" s="19"/>
      <c r="L87" s="19"/>
      <c r="M87" s="19"/>
      <c r="N87" s="19"/>
      <c r="O87" s="19"/>
    </row>
    <row r="88" spans="1:15">
      <c r="A88" s="19"/>
      <c r="B88" s="19"/>
      <c r="C88" s="19"/>
      <c r="D88" s="19"/>
      <c r="E88" s="19"/>
      <c r="F88" s="19"/>
      <c r="G88" s="19"/>
      <c r="H88" s="19"/>
      <c r="I88" s="19"/>
      <c r="J88" s="19"/>
      <c r="K88" s="19"/>
      <c r="L88" s="19"/>
      <c r="M88" s="19"/>
      <c r="N88" s="19"/>
      <c r="O88" s="19"/>
    </row>
    <row r="89" spans="1:15">
      <c r="A89" s="19"/>
      <c r="B89" s="19"/>
      <c r="C89" s="19"/>
      <c r="D89" s="19"/>
      <c r="E89" s="19"/>
      <c r="F89" s="19"/>
      <c r="G89" s="19"/>
      <c r="H89" s="19"/>
      <c r="I89" s="19"/>
      <c r="J89" s="19"/>
      <c r="K89" s="19"/>
      <c r="L89" s="19"/>
      <c r="M89" s="19"/>
      <c r="N89" s="19"/>
      <c r="O89" s="19"/>
    </row>
    <row r="90" spans="1:15">
      <c r="A90" s="19"/>
      <c r="B90" s="19"/>
      <c r="C90" s="19"/>
      <c r="D90" s="19"/>
      <c r="E90" s="19"/>
      <c r="F90" s="19"/>
      <c r="G90" s="19"/>
      <c r="H90" s="19"/>
      <c r="I90" s="19"/>
      <c r="J90" s="19"/>
      <c r="K90" s="19"/>
      <c r="L90" s="19"/>
      <c r="M90" s="19"/>
      <c r="N90" s="19"/>
      <c r="O90" s="19"/>
    </row>
    <row r="91" spans="1:15">
      <c r="A91" s="19"/>
      <c r="B91" s="19"/>
      <c r="C91" s="19"/>
      <c r="D91" s="19"/>
      <c r="E91" s="19"/>
      <c r="F91" s="19"/>
      <c r="G91" s="19"/>
      <c r="H91" s="19"/>
      <c r="I91" s="19"/>
      <c r="J91" s="19"/>
      <c r="K91" s="19"/>
      <c r="L91" s="19"/>
      <c r="M91" s="19"/>
      <c r="N91" s="19"/>
      <c r="O91" s="19"/>
    </row>
    <row r="92" spans="1:15">
      <c r="A92" s="19"/>
      <c r="B92" s="19"/>
      <c r="C92" s="19"/>
      <c r="D92" s="19"/>
      <c r="E92" s="19"/>
      <c r="F92" s="19"/>
      <c r="G92" s="19"/>
      <c r="H92" s="19"/>
      <c r="I92" s="19"/>
      <c r="J92" s="19"/>
      <c r="K92" s="19"/>
      <c r="L92" s="19"/>
      <c r="M92" s="19"/>
      <c r="N92" s="19"/>
      <c r="O92" s="19"/>
    </row>
    <row r="93" spans="1:15">
      <c r="A93" s="19"/>
      <c r="B93" s="19"/>
      <c r="C93" s="19"/>
      <c r="D93" s="19"/>
      <c r="E93" s="19"/>
      <c r="F93" s="19"/>
      <c r="G93" s="19"/>
      <c r="H93" s="19"/>
      <c r="I93" s="19"/>
      <c r="J93" s="19"/>
      <c r="K93" s="19"/>
      <c r="L93" s="19"/>
      <c r="M93" s="19"/>
      <c r="N93" s="19"/>
      <c r="O93" s="19"/>
    </row>
    <row r="94" spans="1:15">
      <c r="A94" s="19"/>
      <c r="B94" s="19"/>
      <c r="C94" s="19"/>
      <c r="D94" s="19"/>
      <c r="E94" s="19"/>
      <c r="F94" s="19"/>
      <c r="G94" s="19"/>
      <c r="H94" s="19"/>
      <c r="I94" s="19"/>
      <c r="J94" s="19"/>
      <c r="K94" s="19"/>
      <c r="L94" s="19"/>
      <c r="M94" s="19"/>
      <c r="N94" s="19"/>
      <c r="O94" s="19"/>
    </row>
    <row r="95" spans="1:15">
      <c r="A95" s="19"/>
      <c r="B95" s="19"/>
      <c r="C95" s="19"/>
      <c r="D95" s="19"/>
      <c r="E95" s="19"/>
      <c r="F95" s="19"/>
      <c r="G95" s="19"/>
      <c r="H95" s="19"/>
      <c r="I95" s="19"/>
      <c r="J95" s="19"/>
      <c r="K95" s="19"/>
      <c r="L95" s="19"/>
      <c r="M95" s="19"/>
      <c r="N95" s="19"/>
      <c r="O95" s="19"/>
    </row>
    <row r="96" spans="1:15">
      <c r="A96" s="19"/>
      <c r="B96" s="19"/>
      <c r="C96" s="19"/>
      <c r="D96" s="19"/>
      <c r="E96" s="19"/>
      <c r="F96" s="19"/>
      <c r="G96" s="19"/>
      <c r="H96" s="19"/>
      <c r="I96" s="19"/>
      <c r="J96" s="19"/>
      <c r="K96" s="19"/>
      <c r="L96" s="19"/>
      <c r="M96" s="19"/>
      <c r="N96" s="19"/>
      <c r="O96" s="19"/>
    </row>
    <row r="97" spans="1:15">
      <c r="A97" s="19"/>
      <c r="B97" s="19"/>
      <c r="C97" s="19"/>
      <c r="D97" s="19"/>
      <c r="E97" s="19"/>
      <c r="F97" s="19"/>
      <c r="G97" s="19"/>
      <c r="H97" s="19"/>
      <c r="I97" s="19"/>
      <c r="J97" s="19"/>
      <c r="K97" s="19"/>
      <c r="L97" s="19"/>
      <c r="M97" s="19"/>
      <c r="N97" s="19"/>
      <c r="O97" s="19"/>
    </row>
    <row r="98" spans="1:15">
      <c r="A98" s="19"/>
      <c r="B98" s="19"/>
      <c r="C98" s="19"/>
      <c r="D98" s="19"/>
      <c r="E98" s="19"/>
      <c r="F98" s="19"/>
      <c r="G98" s="19"/>
      <c r="H98" s="19"/>
      <c r="I98" s="19"/>
      <c r="J98" s="19"/>
      <c r="K98" s="19"/>
      <c r="L98" s="19"/>
      <c r="M98" s="19"/>
      <c r="N98" s="19"/>
      <c r="O98" s="19"/>
    </row>
    <row r="99" spans="1:15">
      <c r="A99" s="19"/>
      <c r="B99" s="19"/>
      <c r="C99" s="19"/>
      <c r="D99" s="19"/>
      <c r="E99" s="19"/>
      <c r="F99" s="19"/>
      <c r="G99" s="19"/>
      <c r="H99" s="19"/>
      <c r="I99" s="19"/>
      <c r="J99" s="19"/>
      <c r="K99" s="19"/>
      <c r="L99" s="19"/>
      <c r="M99" s="19"/>
      <c r="N99" s="19"/>
      <c r="O99" s="19"/>
    </row>
    <row r="100" spans="1:15">
      <c r="A100" s="19"/>
      <c r="B100" s="19"/>
      <c r="C100" s="19"/>
      <c r="D100" s="19"/>
      <c r="E100" s="19"/>
      <c r="F100" s="19"/>
      <c r="G100" s="19"/>
      <c r="H100" s="19"/>
      <c r="I100" s="19"/>
      <c r="J100" s="19"/>
      <c r="K100" s="19"/>
      <c r="L100" s="19"/>
      <c r="M100" s="19"/>
      <c r="N100" s="19"/>
      <c r="O100" s="19"/>
    </row>
    <row r="101" spans="1:15">
      <c r="A101" s="19"/>
      <c r="B101" s="19"/>
      <c r="C101" s="19"/>
      <c r="D101" s="19"/>
      <c r="E101" s="19"/>
      <c r="F101" s="19"/>
      <c r="G101" s="19"/>
      <c r="H101" s="19"/>
      <c r="I101" s="19"/>
      <c r="J101" s="19"/>
      <c r="K101" s="19"/>
      <c r="L101" s="19"/>
      <c r="M101" s="19"/>
      <c r="N101" s="19"/>
      <c r="O101" s="19"/>
    </row>
    <row r="102" spans="1:15">
      <c r="A102" s="19"/>
      <c r="B102" s="19"/>
      <c r="C102" s="19"/>
      <c r="D102" s="19"/>
      <c r="E102" s="19"/>
      <c r="F102" s="19"/>
      <c r="G102" s="19"/>
      <c r="H102" s="19"/>
      <c r="I102" s="19"/>
      <c r="J102" s="19"/>
      <c r="K102" s="19"/>
      <c r="L102" s="19"/>
      <c r="M102" s="19"/>
      <c r="N102" s="19"/>
      <c r="O102" s="19"/>
    </row>
    <row r="103" spans="1:15">
      <c r="A103" s="19"/>
      <c r="B103" s="19"/>
      <c r="C103" s="19"/>
      <c r="D103" s="19"/>
      <c r="E103" s="19"/>
      <c r="F103" s="19"/>
      <c r="G103" s="19"/>
      <c r="H103" s="19"/>
      <c r="I103" s="19"/>
      <c r="J103" s="19"/>
      <c r="K103" s="19"/>
      <c r="L103" s="19"/>
      <c r="M103" s="19"/>
      <c r="N103" s="19"/>
      <c r="O103" s="19"/>
    </row>
    <row r="104" spans="1:15">
      <c r="A104" s="19"/>
      <c r="B104" s="19"/>
      <c r="C104" s="19"/>
      <c r="D104" s="19"/>
      <c r="E104" s="19"/>
      <c r="F104" s="19"/>
      <c r="G104" s="19"/>
      <c r="H104" s="19"/>
      <c r="I104" s="19"/>
      <c r="J104" s="19"/>
      <c r="K104" s="19"/>
      <c r="L104" s="19"/>
      <c r="M104" s="19"/>
      <c r="N104" s="19"/>
      <c r="O104" s="19"/>
    </row>
    <row r="105" spans="1:15">
      <c r="A105" s="19"/>
      <c r="B105" s="19"/>
      <c r="C105" s="19"/>
      <c r="D105" s="19"/>
      <c r="E105" s="19"/>
      <c r="F105" s="19"/>
      <c r="G105" s="19"/>
      <c r="H105" s="19"/>
      <c r="I105" s="19"/>
      <c r="J105" s="19"/>
      <c r="K105" s="19"/>
      <c r="L105" s="19"/>
      <c r="M105" s="19"/>
      <c r="N105" s="19"/>
      <c r="O105" s="19"/>
    </row>
    <row r="106" spans="1:15">
      <c r="A106" s="19"/>
      <c r="B106" s="19"/>
      <c r="C106" s="19"/>
      <c r="D106" s="19"/>
      <c r="E106" s="19"/>
      <c r="F106" s="19"/>
      <c r="G106" s="19"/>
      <c r="H106" s="19"/>
      <c r="I106" s="19"/>
      <c r="J106" s="19"/>
      <c r="K106" s="19"/>
      <c r="L106" s="19"/>
      <c r="M106" s="19"/>
      <c r="N106" s="19"/>
      <c r="O106" s="19"/>
    </row>
    <row r="107" spans="1:15">
      <c r="A107" s="19"/>
      <c r="B107" s="19"/>
      <c r="C107" s="19"/>
      <c r="D107" s="19"/>
      <c r="E107" s="19"/>
      <c r="F107" s="19"/>
      <c r="G107" s="19"/>
      <c r="H107" s="19"/>
      <c r="I107" s="19"/>
      <c r="J107" s="19"/>
      <c r="K107" s="19"/>
      <c r="L107" s="19"/>
      <c r="M107" s="19"/>
      <c r="N107" s="19"/>
      <c r="O107" s="19"/>
    </row>
  </sheetData>
  <mergeCells count="41">
    <mergeCell ref="A31:A32"/>
    <mergeCell ref="B31:B32"/>
    <mergeCell ref="C31:C32"/>
    <mergeCell ref="D31:D32"/>
    <mergeCell ref="E31:E32"/>
    <mergeCell ref="S31:S32"/>
    <mergeCell ref="F31:F32"/>
    <mergeCell ref="G31:G32"/>
    <mergeCell ref="H31:H32"/>
    <mergeCell ref="I31:I32"/>
    <mergeCell ref="L31:L32"/>
    <mergeCell ref="M31:M32"/>
    <mergeCell ref="N31:N32"/>
    <mergeCell ref="O31:O32"/>
    <mergeCell ref="P31:P32"/>
    <mergeCell ref="J31:J32"/>
    <mergeCell ref="K31:K32"/>
    <mergeCell ref="Q31:Q32"/>
    <mergeCell ref="R31:R32"/>
    <mergeCell ref="AD31:AD32"/>
    <mergeCell ref="T31:T32"/>
    <mergeCell ref="U31:U32"/>
    <mergeCell ref="V31:V32"/>
    <mergeCell ref="W31:W32"/>
    <mergeCell ref="X31:X32"/>
    <mergeCell ref="Y31:Y32"/>
    <mergeCell ref="AB31:AB32"/>
    <mergeCell ref="AC31:AC32"/>
    <mergeCell ref="Z31:Z32"/>
    <mergeCell ref="AA31:AA32"/>
    <mergeCell ref="AM31:AM32"/>
    <mergeCell ref="AN31:AN32"/>
    <mergeCell ref="AO31:AO32"/>
    <mergeCell ref="AE31:AE32"/>
    <mergeCell ref="AF31:AF32"/>
    <mergeCell ref="AG31:AG32"/>
    <mergeCell ref="AH31:AH32"/>
    <mergeCell ref="AI31:AI32"/>
    <mergeCell ref="AJ31:AJ32"/>
    <mergeCell ref="AK31:AK32"/>
    <mergeCell ref="AL31:AL32"/>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Zambia Workbook</vt:lpstr>
      <vt:lpstr>ZMData</vt:lpstr>
      <vt:lpstr>Employment calcs</vt:lpstr>
      <vt:lpstr>Exergy calcs</vt:lpstr>
      <vt:lpstr>Zambia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2012-07-26T13:06:21Z</dcterms:created>
  <dcterms:modified xsi:type="dcterms:W3CDTF">2014-07-23T17:26:51Z</dcterms:modified>
</cp:coreProperties>
</file>