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\LOOKING WORK\LinkedIn Posts\prod\"/>
    </mc:Choice>
  </mc:AlternateContent>
  <xr:revisionPtr revIDLastSave="0" documentId="13_ncr:1_{D886945D-175B-426F-BD1E-89FD6E8D9160}" xr6:coauthVersionLast="47" xr6:coauthVersionMax="47" xr10:uidLastSave="{00000000-0000-0000-0000-000000000000}"/>
  <bookViews>
    <workbookView xWindow="3315" yWindow="285" windowWidth="15360" windowHeight="10470" xr2:uid="{929C152F-7187-4861-AAAD-F6716A897F08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7" i="1"/>
  <c r="I7" i="1" s="1"/>
  <c r="G5" i="1"/>
  <c r="G4" i="1"/>
  <c r="G2" i="1"/>
  <c r="E6" i="2"/>
  <c r="G6" i="1"/>
  <c r="I6" i="1" s="1"/>
  <c r="K37" i="2"/>
  <c r="G37" i="2" s="1"/>
  <c r="I37" i="2"/>
  <c r="E37" i="2" s="1"/>
  <c r="I5" i="2"/>
  <c r="K5" i="2"/>
  <c r="I6" i="2"/>
  <c r="K6" i="2"/>
  <c r="G6" i="2" s="1"/>
  <c r="I7" i="2"/>
  <c r="E7" i="2" s="1"/>
  <c r="K7" i="2"/>
  <c r="G7" i="2" s="1"/>
  <c r="I8" i="2"/>
  <c r="K8" i="2"/>
  <c r="G8" i="2" s="1"/>
  <c r="I9" i="2"/>
  <c r="E9" i="2" s="1"/>
  <c r="K9" i="2"/>
  <c r="G9" i="2" s="1"/>
  <c r="I10" i="2"/>
  <c r="E10" i="2" s="1"/>
  <c r="K10" i="2"/>
  <c r="G10" i="2" s="1"/>
  <c r="I11" i="2"/>
  <c r="E11" i="2" s="1"/>
  <c r="K11" i="2"/>
  <c r="G11" i="2" s="1"/>
  <c r="I12" i="2"/>
  <c r="E12" i="2" s="1"/>
  <c r="K12" i="2"/>
  <c r="G12" i="2" s="1"/>
  <c r="I13" i="2"/>
  <c r="E13" i="2" s="1"/>
  <c r="M13" i="2" s="1"/>
  <c r="N13" i="2" s="1"/>
  <c r="K13" i="2"/>
  <c r="G13" i="2" s="1"/>
  <c r="I14" i="2"/>
  <c r="E14" i="2" s="1"/>
  <c r="K14" i="2"/>
  <c r="G14" i="2" s="1"/>
  <c r="I15" i="2"/>
  <c r="E15" i="2" s="1"/>
  <c r="K15" i="2"/>
  <c r="G15" i="2" s="1"/>
  <c r="I16" i="2"/>
  <c r="E16" i="2" s="1"/>
  <c r="K16" i="2"/>
  <c r="G16" i="2" s="1"/>
  <c r="I17" i="2"/>
  <c r="E17" i="2" s="1"/>
  <c r="K17" i="2"/>
  <c r="G17" i="2" s="1"/>
  <c r="I18" i="2"/>
  <c r="E18" i="2" s="1"/>
  <c r="K18" i="2"/>
  <c r="G18" i="2" s="1"/>
  <c r="I19" i="2"/>
  <c r="E19" i="2" s="1"/>
  <c r="K19" i="2"/>
  <c r="G19" i="2" s="1"/>
  <c r="I20" i="2"/>
  <c r="E20" i="2" s="1"/>
  <c r="K20" i="2"/>
  <c r="G20" i="2" s="1"/>
  <c r="I21" i="2"/>
  <c r="E21" i="2" s="1"/>
  <c r="K21" i="2"/>
  <c r="G21" i="2" s="1"/>
  <c r="I22" i="2"/>
  <c r="E22" i="2" s="1"/>
  <c r="K22" i="2"/>
  <c r="G22" i="2" s="1"/>
  <c r="I23" i="2"/>
  <c r="E23" i="2" s="1"/>
  <c r="K23" i="2"/>
  <c r="G23" i="2" s="1"/>
  <c r="I24" i="2"/>
  <c r="E24" i="2" s="1"/>
  <c r="K24" i="2"/>
  <c r="G24" i="2" s="1"/>
  <c r="I25" i="2"/>
  <c r="E25" i="2" s="1"/>
  <c r="K25" i="2"/>
  <c r="G25" i="2" s="1"/>
  <c r="I26" i="2"/>
  <c r="E26" i="2" s="1"/>
  <c r="K26" i="2"/>
  <c r="G26" i="2" s="1"/>
  <c r="I27" i="2"/>
  <c r="E27" i="2" s="1"/>
  <c r="K27" i="2"/>
  <c r="G27" i="2" s="1"/>
  <c r="E28" i="2"/>
  <c r="I28" i="2"/>
  <c r="K28" i="2"/>
  <c r="G28" i="2" s="1"/>
  <c r="I29" i="2"/>
  <c r="E29" i="2" s="1"/>
  <c r="K29" i="2"/>
  <c r="G29" i="2" s="1"/>
  <c r="I30" i="2"/>
  <c r="E30" i="2" s="1"/>
  <c r="K30" i="2"/>
  <c r="G30" i="2" s="1"/>
  <c r="G31" i="2"/>
  <c r="I31" i="2"/>
  <c r="E31" i="2" s="1"/>
  <c r="K31" i="2"/>
  <c r="I32" i="2"/>
  <c r="E32" i="2" s="1"/>
  <c r="K32" i="2"/>
  <c r="G32" i="2" s="1"/>
  <c r="I33" i="2"/>
  <c r="E33" i="2" s="1"/>
  <c r="K33" i="2"/>
  <c r="G33" i="2" s="1"/>
  <c r="I34" i="2"/>
  <c r="E34" i="2" s="1"/>
  <c r="K34" i="2"/>
  <c r="G34" i="2" s="1"/>
  <c r="I35" i="2"/>
  <c r="E35" i="2" s="1"/>
  <c r="K35" i="2"/>
  <c r="G35" i="2" s="1"/>
  <c r="I36" i="2"/>
  <c r="E36" i="2" s="1"/>
  <c r="K36" i="2"/>
  <c r="G36" i="2" s="1"/>
  <c r="H7" i="1" l="1"/>
  <c r="J7" i="1" s="1"/>
  <c r="I2" i="1"/>
  <c r="M25" i="2"/>
  <c r="N25" i="2" s="1"/>
  <c r="M16" i="2"/>
  <c r="N16" i="2" s="1"/>
  <c r="M10" i="2"/>
  <c r="N10" i="2" s="1"/>
  <c r="M22" i="2"/>
  <c r="N22" i="2" s="1"/>
  <c r="M19" i="2"/>
  <c r="N19" i="2" s="1"/>
  <c r="I3" i="1"/>
  <c r="I4" i="1"/>
  <c r="H6" i="1"/>
  <c r="J6" i="1" s="1"/>
  <c r="M28" i="2"/>
  <c r="N28" i="2" s="1"/>
  <c r="H5" i="1"/>
  <c r="J5" i="1" s="1"/>
  <c r="M26" i="2"/>
  <c r="N26" i="2" s="1"/>
  <c r="M14" i="2"/>
  <c r="N14" i="2" s="1"/>
  <c r="E8" i="2"/>
  <c r="M8" i="2" s="1"/>
  <c r="N8" i="2" s="1"/>
  <c r="M34" i="2"/>
  <c r="N34" i="2" s="1"/>
  <c r="M31" i="2"/>
  <c r="N31" i="2" s="1"/>
  <c r="M30" i="2"/>
  <c r="N30" i="2" s="1"/>
  <c r="M36" i="2"/>
  <c r="N36" i="2" s="1"/>
  <c r="M24" i="2"/>
  <c r="N24" i="2" s="1"/>
  <c r="M21" i="2"/>
  <c r="N21" i="2" s="1"/>
  <c r="M18" i="2"/>
  <c r="N18" i="2" s="1"/>
  <c r="M15" i="2"/>
  <c r="N15" i="2" s="1"/>
  <c r="M12" i="2"/>
  <c r="N12" i="2" s="1"/>
  <c r="M9" i="2"/>
  <c r="N9" i="2" s="1"/>
  <c r="M35" i="2"/>
  <c r="N35" i="2" s="1"/>
  <c r="M32" i="2"/>
  <c r="N32" i="2" s="1"/>
  <c r="M29" i="2"/>
  <c r="N29" i="2" s="1"/>
  <c r="M23" i="2"/>
  <c r="N23" i="2" s="1"/>
  <c r="M20" i="2"/>
  <c r="N20" i="2" s="1"/>
  <c r="M17" i="2"/>
  <c r="N17" i="2" s="1"/>
  <c r="M11" i="2"/>
  <c r="N11" i="2" s="1"/>
  <c r="M33" i="2"/>
  <c r="N33" i="2" s="1"/>
  <c r="M27" i="2"/>
  <c r="N27" i="2" s="1"/>
  <c r="M6" i="2"/>
  <c r="N6" i="2" s="1"/>
  <c r="M7" i="2"/>
  <c r="N7" i="2" s="1"/>
  <c r="H2" i="1" l="1"/>
  <c r="J2" i="1" s="1"/>
  <c r="I5" i="1"/>
  <c r="H3" i="1"/>
  <c r="J3" i="1" s="1"/>
  <c r="H4" i="1"/>
  <c r="J4" i="1" s="1"/>
</calcChain>
</file>

<file path=xl/sharedStrings.xml><?xml version="1.0" encoding="utf-8"?>
<sst xmlns="http://schemas.openxmlformats.org/spreadsheetml/2006/main" count="27" uniqueCount="23">
  <si>
    <t>2000-2007</t>
  </si>
  <si>
    <t>2007-2019</t>
  </si>
  <si>
    <t>Years</t>
  </si>
  <si>
    <t>Output</t>
  </si>
  <si>
    <t>Labor</t>
  </si>
  <si>
    <t>Capital</t>
  </si>
  <si>
    <t>CombineInputs</t>
  </si>
  <si>
    <t>LaborC</t>
  </si>
  <si>
    <t>CapitalC</t>
  </si>
  <si>
    <t>LaborS</t>
  </si>
  <si>
    <t>CapitalS</t>
  </si>
  <si>
    <t>DIF</t>
  </si>
  <si>
    <t>% Change Year Ago</t>
  </si>
  <si>
    <t>Levels</t>
  </si>
  <si>
    <t>Multifactor productivity</t>
  </si>
  <si>
    <t>Capital costs share</t>
  </si>
  <si>
    <t>Labor costs share</t>
  </si>
  <si>
    <t>Capital input</t>
  </si>
  <si>
    <t>Labor input</t>
  </si>
  <si>
    <t>Real value-added output</t>
  </si>
  <si>
    <t>1987-2020</t>
  </si>
  <si>
    <t>1987-2021</t>
  </si>
  <si>
    <t>TFP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</si>
</sst>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C42A-1013-465C-AC50-AED914643648}">
  <dimension ref="A1:J7"/>
  <sheetViews>
    <sheetView tabSelected="1" workbookViewId="0">
      <selection activeCell="G9" sqref="G9"/>
    </sheetView>
  </sheetViews>
  <sheetFormatPr defaultRowHeight="15" x14ac:dyDescent="0.25"/>
  <cols>
    <col min="1" max="1" width="9.7109375" bestFit="1" customWidth="1"/>
    <col min="4" max="4" width="14.7109375" bestFit="1" customWidth="1"/>
  </cols>
  <sheetData>
    <row r="1" spans="1:10" x14ac:dyDescent="0.25">
      <c r="A1" t="s">
        <v>2</v>
      </c>
      <c r="B1" t="s">
        <v>3</v>
      </c>
      <c r="C1" t="s">
        <v>22</v>
      </c>
      <c r="D1" t="s">
        <v>6</v>
      </c>
      <c r="E1" t="s">
        <v>5</v>
      </c>
      <c r="F1" t="s">
        <v>4</v>
      </c>
      <c r="G1" t="s">
        <v>9</v>
      </c>
      <c r="H1" t="s">
        <v>10</v>
      </c>
      <c r="I1" t="s">
        <v>7</v>
      </c>
      <c r="J1" t="s">
        <v>8</v>
      </c>
    </row>
    <row r="2" spans="1:10" x14ac:dyDescent="0.25">
      <c r="A2" s="1" t="s">
        <v>20</v>
      </c>
      <c r="B2" s="5">
        <v>2.7</v>
      </c>
      <c r="C2" s="5">
        <v>0.7</v>
      </c>
      <c r="D2" s="5">
        <v>2</v>
      </c>
      <c r="E2" s="5">
        <v>3.5</v>
      </c>
      <c r="F2" s="5">
        <v>1.2</v>
      </c>
      <c r="G2">
        <f>AVERAGE(Sheet1!$H$4:$H$37)</f>
        <v>0.64932352941176474</v>
      </c>
      <c r="H2">
        <f>1-G2</f>
        <v>0.35067647058823526</v>
      </c>
      <c r="I2">
        <f>ROUND(G2*F2,1)</f>
        <v>0.8</v>
      </c>
      <c r="J2">
        <f>ROUND(H2*E2,1)</f>
        <v>1.2</v>
      </c>
    </row>
    <row r="3" spans="1:10" x14ac:dyDescent="0.25">
      <c r="A3" s="1" t="s">
        <v>21</v>
      </c>
      <c r="B3" s="5">
        <v>2.8</v>
      </c>
      <c r="C3" s="5">
        <v>0.8</v>
      </c>
      <c r="D3" s="5">
        <v>2</v>
      </c>
      <c r="E3" s="5">
        <v>3.5</v>
      </c>
      <c r="F3" s="5">
        <v>1.3</v>
      </c>
      <c r="G3">
        <f>AVERAGE(Sheet1!$H$4:$H$38)</f>
        <v>0.64897142857142864</v>
      </c>
      <c r="H3" s="6">
        <f t="shared" ref="H3:H6" si="0">1-G3</f>
        <v>0.35102857142857136</v>
      </c>
      <c r="I3" s="6">
        <f t="shared" ref="I3:I5" si="1">ROUND(G3*F3,1)</f>
        <v>0.8</v>
      </c>
      <c r="J3" s="6">
        <f t="shared" ref="J3:J5" si="2">ROUND(H3*E3,1)</f>
        <v>1.2</v>
      </c>
    </row>
    <row r="4" spans="1:10" x14ac:dyDescent="0.25">
      <c r="A4" s="1" t="s">
        <v>0</v>
      </c>
      <c r="B4" s="2">
        <v>2.8</v>
      </c>
      <c r="C4" s="2">
        <v>1.3</v>
      </c>
      <c r="D4" s="2">
        <v>1.5</v>
      </c>
      <c r="E4" s="5">
        <v>3.5</v>
      </c>
      <c r="F4" s="5">
        <v>0.5</v>
      </c>
      <c r="G4">
        <f>AVERAGE(Sheet1!$J$18:$J$24)</f>
        <v>0.34485714285714281</v>
      </c>
      <c r="H4">
        <f t="shared" si="0"/>
        <v>0.65514285714285725</v>
      </c>
      <c r="I4">
        <f t="shared" si="1"/>
        <v>0.2</v>
      </c>
      <c r="J4">
        <f t="shared" si="2"/>
        <v>2.2999999999999998</v>
      </c>
    </row>
    <row r="5" spans="1:10" x14ac:dyDescent="0.25">
      <c r="A5" s="1" t="s">
        <v>1</v>
      </c>
      <c r="B5" s="2">
        <v>2</v>
      </c>
      <c r="C5" s="2">
        <v>0.5</v>
      </c>
      <c r="D5" s="2">
        <v>1.5</v>
      </c>
      <c r="E5" s="5">
        <v>2.5</v>
      </c>
      <c r="F5" s="5">
        <v>1</v>
      </c>
      <c r="G5">
        <f>AVERAGE(Sheet1!$J$24:$J$36)</f>
        <v>0.37807692307692303</v>
      </c>
      <c r="H5">
        <f t="shared" si="0"/>
        <v>0.62192307692307702</v>
      </c>
      <c r="I5">
        <f t="shared" si="1"/>
        <v>0.4</v>
      </c>
      <c r="J5">
        <f t="shared" si="2"/>
        <v>1.6</v>
      </c>
    </row>
    <row r="6" spans="1:10" x14ac:dyDescent="0.25">
      <c r="A6">
        <v>2020</v>
      </c>
      <c r="B6" s="2">
        <v>-4.3</v>
      </c>
      <c r="C6" s="2">
        <v>-2</v>
      </c>
      <c r="D6" s="5">
        <v>-2.4</v>
      </c>
      <c r="E6" s="5">
        <v>2.7</v>
      </c>
      <c r="F6" s="5">
        <v>-5.3</v>
      </c>
      <c r="G6">
        <f>Sheet1!H37</f>
        <v>0.627</v>
      </c>
      <c r="H6">
        <f t="shared" si="0"/>
        <v>0.373</v>
      </c>
      <c r="I6">
        <f t="shared" ref="I6:I7" si="3">ROUND(G6*F6,1)</f>
        <v>-3.3</v>
      </c>
      <c r="J6">
        <f t="shared" ref="J6:J7" si="4">ROUND(H6*E6,1)</f>
        <v>1</v>
      </c>
    </row>
    <row r="7" spans="1:10" x14ac:dyDescent="0.25">
      <c r="A7">
        <v>2021</v>
      </c>
      <c r="B7" s="2">
        <v>7.4</v>
      </c>
      <c r="C7" s="2">
        <v>3.2</v>
      </c>
      <c r="D7" s="5">
        <v>4.0999999999999996</v>
      </c>
      <c r="E7" s="5">
        <v>2</v>
      </c>
      <c r="F7" s="5">
        <v>5.3</v>
      </c>
      <c r="G7">
        <f>Sheet1!H38</f>
        <v>0.63700000000000001</v>
      </c>
      <c r="H7">
        <f t="shared" ref="H7" si="5">1-G7</f>
        <v>0.36299999999999999</v>
      </c>
      <c r="I7">
        <f>ROUND(G7*F7,1)</f>
        <v>3.4</v>
      </c>
      <c r="J7">
        <f>ROUND(H7*E7,1)</f>
        <v>0.7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8B4E-3CE9-4DB0-833F-4588DC35B316}">
  <dimension ref="A2:N38"/>
  <sheetViews>
    <sheetView topLeftCell="A19" workbookViewId="0">
      <selection activeCell="H39" sqref="H39"/>
    </sheetView>
  </sheetViews>
  <sheetFormatPr defaultRowHeight="15" x14ac:dyDescent="0.25"/>
  <sheetData>
    <row r="2" spans="1:14" ht="60" x14ac:dyDescent="0.25">
      <c r="B2" s="4" t="s">
        <v>19</v>
      </c>
      <c r="D2" s="4" t="s">
        <v>18</v>
      </c>
      <c r="E2" s="4"/>
      <c r="F2" s="4" t="s">
        <v>17</v>
      </c>
      <c r="G2" s="4"/>
      <c r="H2" s="4" t="s">
        <v>16</v>
      </c>
      <c r="I2" s="4"/>
      <c r="J2" s="4" t="s">
        <v>15</v>
      </c>
      <c r="K2" s="4"/>
      <c r="L2" s="4" t="s">
        <v>14</v>
      </c>
    </row>
    <row r="3" spans="1:14" x14ac:dyDescent="0.25">
      <c r="B3" s="2" t="s">
        <v>12</v>
      </c>
      <c r="D3" s="2" t="s">
        <v>12</v>
      </c>
      <c r="E3" s="2"/>
      <c r="F3" s="2" t="s">
        <v>12</v>
      </c>
      <c r="G3" s="2"/>
      <c r="H3" s="2" t="s">
        <v>13</v>
      </c>
      <c r="I3" s="2"/>
      <c r="J3" s="2" t="s">
        <v>13</v>
      </c>
      <c r="K3" s="2"/>
      <c r="L3" s="2" t="s">
        <v>12</v>
      </c>
    </row>
    <row r="4" spans="1:14" x14ac:dyDescent="0.25">
      <c r="B4" s="2"/>
      <c r="D4" s="2"/>
      <c r="E4" s="2"/>
      <c r="F4" s="2"/>
      <c r="G4" s="2"/>
      <c r="H4" s="5">
        <v>0.68100000000000005</v>
      </c>
      <c r="I4" s="2"/>
      <c r="J4" s="5">
        <v>0.31900000000000001</v>
      </c>
      <c r="K4" s="2"/>
      <c r="L4" s="2"/>
      <c r="N4" t="s">
        <v>11</v>
      </c>
    </row>
    <row r="5" spans="1:14" x14ac:dyDescent="0.25">
      <c r="A5">
        <v>1988</v>
      </c>
      <c r="B5" s="5">
        <v>4.5999999999999996</v>
      </c>
      <c r="D5" s="5">
        <v>3.4</v>
      </c>
      <c r="E5" s="2"/>
      <c r="F5" s="5">
        <v>4</v>
      </c>
      <c r="G5" s="2"/>
      <c r="H5" s="5">
        <v>0.70799999999999996</v>
      </c>
      <c r="I5" s="2">
        <f t="shared" ref="I5:I37" si="0">AVERAGE(H4:H5)</f>
        <v>0.69450000000000001</v>
      </c>
      <c r="J5" s="5">
        <v>0.29199999999999998</v>
      </c>
      <c r="K5" s="2">
        <f t="shared" ref="K5:K37" si="1">AVERAGE(J4:J5)</f>
        <v>0.30549999999999999</v>
      </c>
      <c r="L5" s="2">
        <v>1</v>
      </c>
    </row>
    <row r="6" spans="1:14" x14ac:dyDescent="0.25">
      <c r="A6">
        <v>1989</v>
      </c>
      <c r="B6" s="5">
        <v>3.7</v>
      </c>
      <c r="D6" s="5">
        <v>3.2</v>
      </c>
      <c r="E6" s="2">
        <f>D6*I6</f>
        <v>2.2063999999999999</v>
      </c>
      <c r="F6" s="5">
        <v>4.0999999999999996</v>
      </c>
      <c r="G6" s="2">
        <f t="shared" ref="G6:G36" si="2">F6*K6</f>
        <v>1.2730499999999998</v>
      </c>
      <c r="H6" s="5">
        <v>0.67100000000000004</v>
      </c>
      <c r="I6" s="2">
        <f t="shared" si="0"/>
        <v>0.6895</v>
      </c>
      <c r="J6" s="5">
        <v>0.32900000000000001</v>
      </c>
      <c r="K6" s="2">
        <f t="shared" si="1"/>
        <v>0.3105</v>
      </c>
      <c r="L6" s="2">
        <v>0.2</v>
      </c>
      <c r="M6">
        <f t="shared" ref="M6:M36" si="3">SUM(E6,G6,L6)</f>
        <v>3.6794500000000001</v>
      </c>
      <c r="N6" s="3">
        <f t="shared" ref="N6:N36" si="4">M6-B6</f>
        <v>-2.0550000000000068E-2</v>
      </c>
    </row>
    <row r="7" spans="1:14" x14ac:dyDescent="0.25">
      <c r="A7">
        <v>1990</v>
      </c>
      <c r="B7" s="5">
        <v>1.5</v>
      </c>
      <c r="D7" s="5">
        <v>0.4</v>
      </c>
      <c r="E7" s="2">
        <f t="shared" ref="E6:E36" si="5">D7*I7</f>
        <v>0.27100000000000002</v>
      </c>
      <c r="F7" s="5">
        <v>3.5</v>
      </c>
      <c r="G7" s="2">
        <f t="shared" si="2"/>
        <v>1.1287500000000001</v>
      </c>
      <c r="H7" s="5">
        <v>0.68400000000000005</v>
      </c>
      <c r="I7" s="2">
        <f t="shared" si="0"/>
        <v>0.67749999999999999</v>
      </c>
      <c r="J7" s="5">
        <v>0.316</v>
      </c>
      <c r="K7" s="2">
        <f t="shared" si="1"/>
        <v>0.32250000000000001</v>
      </c>
      <c r="L7" s="2">
        <v>0.1</v>
      </c>
      <c r="M7">
        <f t="shared" si="3"/>
        <v>1.4997500000000001</v>
      </c>
      <c r="N7" s="3">
        <f t="shared" si="4"/>
        <v>-2.4999999999986144E-4</v>
      </c>
    </row>
    <row r="8" spans="1:14" x14ac:dyDescent="0.25">
      <c r="A8">
        <v>1991</v>
      </c>
      <c r="B8" s="5">
        <v>-0.5</v>
      </c>
      <c r="D8" s="5">
        <v>-1.6</v>
      </c>
      <c r="E8" s="2">
        <f t="shared" si="5"/>
        <v>-1.0928000000000002</v>
      </c>
      <c r="F8" s="5">
        <v>3.1</v>
      </c>
      <c r="G8" s="2">
        <f t="shared" si="2"/>
        <v>0.98270000000000002</v>
      </c>
      <c r="H8" s="5">
        <v>0.68200000000000005</v>
      </c>
      <c r="I8" s="2">
        <f t="shared" si="0"/>
        <v>0.68300000000000005</v>
      </c>
      <c r="J8" s="5">
        <v>0.318</v>
      </c>
      <c r="K8" s="2">
        <f t="shared" si="1"/>
        <v>0.317</v>
      </c>
      <c r="L8" s="2">
        <v>-0.4</v>
      </c>
      <c r="M8">
        <f t="shared" si="3"/>
        <v>-0.51010000000000022</v>
      </c>
      <c r="N8" s="3">
        <f t="shared" si="4"/>
        <v>-1.010000000000022E-2</v>
      </c>
    </row>
    <row r="9" spans="1:14" x14ac:dyDescent="0.25">
      <c r="A9">
        <v>1992</v>
      </c>
      <c r="B9" s="5">
        <v>4</v>
      </c>
      <c r="D9" s="5">
        <v>0.5</v>
      </c>
      <c r="E9" s="2">
        <f t="shared" si="5"/>
        <v>0.32650000000000001</v>
      </c>
      <c r="F9" s="5">
        <v>2.4</v>
      </c>
      <c r="G9" s="2">
        <f t="shared" si="2"/>
        <v>0.83279999999999987</v>
      </c>
      <c r="H9" s="5">
        <v>0.624</v>
      </c>
      <c r="I9" s="2">
        <f t="shared" si="0"/>
        <v>0.65300000000000002</v>
      </c>
      <c r="J9" s="5">
        <v>0.376</v>
      </c>
      <c r="K9" s="2">
        <f t="shared" si="1"/>
        <v>0.34699999999999998</v>
      </c>
      <c r="L9" s="2">
        <v>2.9</v>
      </c>
      <c r="M9">
        <f t="shared" si="3"/>
        <v>4.0593000000000004</v>
      </c>
      <c r="N9" s="3">
        <f t="shared" si="4"/>
        <v>5.9300000000000352E-2</v>
      </c>
    </row>
    <row r="10" spans="1:14" x14ac:dyDescent="0.25">
      <c r="A10">
        <v>1993</v>
      </c>
      <c r="B10" s="5">
        <v>3.1</v>
      </c>
      <c r="D10" s="5">
        <v>3.6</v>
      </c>
      <c r="E10" s="2">
        <f t="shared" si="5"/>
        <v>2.3436000000000003</v>
      </c>
      <c r="F10" s="5">
        <v>3.3</v>
      </c>
      <c r="G10" s="2">
        <f t="shared" si="2"/>
        <v>1.1516999999999999</v>
      </c>
      <c r="H10" s="5">
        <v>0.67800000000000005</v>
      </c>
      <c r="I10" s="2">
        <f t="shared" si="0"/>
        <v>0.65100000000000002</v>
      </c>
      <c r="J10" s="5">
        <v>0.32200000000000001</v>
      </c>
      <c r="K10" s="2">
        <f t="shared" si="1"/>
        <v>0.34899999999999998</v>
      </c>
      <c r="L10" s="2">
        <v>-0.4</v>
      </c>
      <c r="M10">
        <f t="shared" si="3"/>
        <v>3.0953000000000004</v>
      </c>
      <c r="N10" s="3">
        <f t="shared" si="4"/>
        <v>-4.6999999999997044E-3</v>
      </c>
    </row>
    <row r="11" spans="1:14" x14ac:dyDescent="0.25">
      <c r="A11">
        <v>1994</v>
      </c>
      <c r="B11" s="5">
        <v>4.5999999999999996</v>
      </c>
      <c r="D11" s="5">
        <v>4.3</v>
      </c>
      <c r="E11" s="2">
        <f t="shared" si="5"/>
        <v>2.8938999999999999</v>
      </c>
      <c r="F11" s="5">
        <v>3.9</v>
      </c>
      <c r="G11" s="2">
        <f t="shared" si="2"/>
        <v>1.2753000000000001</v>
      </c>
      <c r="H11" s="5">
        <v>0.66800000000000004</v>
      </c>
      <c r="I11" s="2">
        <f t="shared" si="0"/>
        <v>0.67300000000000004</v>
      </c>
      <c r="J11" s="5">
        <v>0.33200000000000002</v>
      </c>
      <c r="K11" s="2">
        <f t="shared" si="1"/>
        <v>0.32700000000000001</v>
      </c>
      <c r="L11" s="2">
        <v>0.4</v>
      </c>
      <c r="M11">
        <f t="shared" si="3"/>
        <v>4.5692000000000004</v>
      </c>
      <c r="N11" s="3">
        <f t="shared" si="4"/>
        <v>-3.0799999999999272E-2</v>
      </c>
    </row>
    <row r="12" spans="1:14" x14ac:dyDescent="0.25">
      <c r="A12">
        <v>1995</v>
      </c>
      <c r="B12" s="5">
        <v>3.5</v>
      </c>
      <c r="D12" s="5">
        <v>2.7</v>
      </c>
      <c r="E12" s="2">
        <f t="shared" si="5"/>
        <v>1.7955000000000003</v>
      </c>
      <c r="F12" s="5">
        <v>4.5999999999999996</v>
      </c>
      <c r="G12" s="2">
        <f t="shared" si="2"/>
        <v>1.5409999999999999</v>
      </c>
      <c r="H12" s="5">
        <v>0.66200000000000003</v>
      </c>
      <c r="I12" s="2">
        <f t="shared" si="0"/>
        <v>0.66500000000000004</v>
      </c>
      <c r="J12" s="5">
        <v>0.33800000000000002</v>
      </c>
      <c r="K12" s="2">
        <f t="shared" si="1"/>
        <v>0.33500000000000002</v>
      </c>
      <c r="L12" s="2">
        <v>0.2</v>
      </c>
      <c r="M12">
        <f t="shared" si="3"/>
        <v>3.5365000000000002</v>
      </c>
      <c r="N12" s="3">
        <f t="shared" si="4"/>
        <v>3.6500000000000199E-2</v>
      </c>
    </row>
    <row r="13" spans="1:14" x14ac:dyDescent="0.25">
      <c r="A13">
        <v>1996</v>
      </c>
      <c r="B13" s="5">
        <v>4.5</v>
      </c>
      <c r="D13" s="5">
        <v>2.9</v>
      </c>
      <c r="E13" s="2">
        <f t="shared" si="5"/>
        <v>1.9241499999999998</v>
      </c>
      <c r="F13" s="5">
        <v>4.9000000000000004</v>
      </c>
      <c r="G13" s="2">
        <f t="shared" si="2"/>
        <v>1.6488500000000001</v>
      </c>
      <c r="H13" s="5">
        <v>0.66500000000000004</v>
      </c>
      <c r="I13" s="2">
        <f t="shared" si="0"/>
        <v>0.66349999999999998</v>
      </c>
      <c r="J13" s="5">
        <v>0.33500000000000002</v>
      </c>
      <c r="K13" s="2">
        <f t="shared" si="1"/>
        <v>0.33650000000000002</v>
      </c>
      <c r="L13" s="2">
        <v>1</v>
      </c>
      <c r="M13">
        <f t="shared" si="3"/>
        <v>4.5730000000000004</v>
      </c>
      <c r="N13" s="3">
        <f t="shared" si="4"/>
        <v>7.3000000000000398E-2</v>
      </c>
    </row>
    <row r="14" spans="1:14" x14ac:dyDescent="0.25">
      <c r="A14">
        <v>1997</v>
      </c>
      <c r="B14" s="5">
        <v>5.0999999999999996</v>
      </c>
      <c r="D14" s="5">
        <v>3.6</v>
      </c>
      <c r="E14" s="2">
        <f t="shared" si="5"/>
        <v>2.3994000000000004</v>
      </c>
      <c r="F14" s="5">
        <v>5.5</v>
      </c>
      <c r="G14" s="2">
        <f t="shared" si="2"/>
        <v>1.8342500000000002</v>
      </c>
      <c r="H14" s="5">
        <v>0.66800000000000004</v>
      </c>
      <c r="I14" s="2">
        <f t="shared" si="0"/>
        <v>0.66650000000000009</v>
      </c>
      <c r="J14" s="5">
        <v>0.33200000000000002</v>
      </c>
      <c r="K14" s="2">
        <f t="shared" si="1"/>
        <v>0.33350000000000002</v>
      </c>
      <c r="L14" s="2">
        <v>0.9</v>
      </c>
      <c r="M14">
        <f t="shared" si="3"/>
        <v>5.1336500000000012</v>
      </c>
      <c r="N14" s="3">
        <f t="shared" si="4"/>
        <v>3.3650000000001512E-2</v>
      </c>
    </row>
    <row r="15" spans="1:14" x14ac:dyDescent="0.25">
      <c r="A15">
        <v>1998</v>
      </c>
      <c r="B15" s="5">
        <v>5.7</v>
      </c>
      <c r="D15" s="5">
        <v>2.7</v>
      </c>
      <c r="E15" s="2">
        <f t="shared" si="5"/>
        <v>1.8103500000000003</v>
      </c>
      <c r="F15" s="5">
        <v>6.3</v>
      </c>
      <c r="G15" s="2">
        <f t="shared" si="2"/>
        <v>2.07585</v>
      </c>
      <c r="H15" s="5">
        <v>0.67300000000000004</v>
      </c>
      <c r="I15" s="2">
        <f t="shared" si="0"/>
        <v>0.6705000000000001</v>
      </c>
      <c r="J15" s="5">
        <v>0.32700000000000001</v>
      </c>
      <c r="K15" s="2">
        <f t="shared" si="1"/>
        <v>0.32950000000000002</v>
      </c>
      <c r="L15" s="2">
        <v>1.5</v>
      </c>
      <c r="M15">
        <f t="shared" si="3"/>
        <v>5.3862000000000005</v>
      </c>
      <c r="N15" s="3">
        <f t="shared" si="4"/>
        <v>-0.31379999999999963</v>
      </c>
    </row>
    <row r="16" spans="1:14" x14ac:dyDescent="0.25">
      <c r="A16">
        <v>1999</v>
      </c>
      <c r="B16" s="5">
        <v>5.9</v>
      </c>
      <c r="D16" s="5">
        <v>2.1</v>
      </c>
      <c r="E16" s="2">
        <f t="shared" si="5"/>
        <v>1.4122500000000002</v>
      </c>
      <c r="F16" s="5">
        <v>7.4</v>
      </c>
      <c r="G16" s="2">
        <f t="shared" si="2"/>
        <v>2.4235000000000002</v>
      </c>
      <c r="H16" s="5">
        <v>0.67200000000000004</v>
      </c>
      <c r="I16" s="2">
        <f t="shared" si="0"/>
        <v>0.6725000000000001</v>
      </c>
      <c r="J16" s="5">
        <v>0.32800000000000001</v>
      </c>
      <c r="K16" s="2">
        <f t="shared" si="1"/>
        <v>0.32750000000000001</v>
      </c>
      <c r="L16" s="2">
        <v>2.1</v>
      </c>
      <c r="M16">
        <f t="shared" si="3"/>
        <v>5.9357500000000005</v>
      </c>
      <c r="N16" s="3">
        <f t="shared" si="4"/>
        <v>3.5750000000000171E-2</v>
      </c>
    </row>
    <row r="17" spans="1:14" x14ac:dyDescent="0.25">
      <c r="A17">
        <v>2000</v>
      </c>
      <c r="B17" s="5">
        <v>4.3</v>
      </c>
      <c r="D17" s="5">
        <v>1.7</v>
      </c>
      <c r="E17" s="2">
        <f t="shared" si="5"/>
        <v>1.1517500000000001</v>
      </c>
      <c r="F17" s="5">
        <v>6.2</v>
      </c>
      <c r="G17" s="2">
        <f t="shared" si="2"/>
        <v>1.9995000000000001</v>
      </c>
      <c r="H17" s="5">
        <v>0.68300000000000005</v>
      </c>
      <c r="I17" s="2">
        <f t="shared" si="0"/>
        <v>0.67749999999999999</v>
      </c>
      <c r="J17" s="5">
        <v>0.317</v>
      </c>
      <c r="K17" s="2">
        <f t="shared" si="1"/>
        <v>0.32250000000000001</v>
      </c>
      <c r="L17" s="2">
        <v>1.5</v>
      </c>
      <c r="M17">
        <f t="shared" si="3"/>
        <v>4.6512500000000001</v>
      </c>
      <c r="N17" s="3">
        <f t="shared" si="4"/>
        <v>0.35125000000000028</v>
      </c>
    </row>
    <row r="18" spans="1:14" x14ac:dyDescent="0.25">
      <c r="A18">
        <v>2001</v>
      </c>
      <c r="B18" s="5">
        <v>0.8</v>
      </c>
      <c r="D18" s="5">
        <v>-1.6</v>
      </c>
      <c r="E18" s="2">
        <f t="shared" si="5"/>
        <v>-1.0944</v>
      </c>
      <c r="F18" s="5">
        <v>4.5999999999999996</v>
      </c>
      <c r="G18" s="2">
        <f t="shared" si="2"/>
        <v>1.4536</v>
      </c>
      <c r="H18" s="5">
        <v>0.68500000000000005</v>
      </c>
      <c r="I18" s="2">
        <f t="shared" si="0"/>
        <v>0.68400000000000005</v>
      </c>
      <c r="J18" s="5">
        <v>0.315</v>
      </c>
      <c r="K18" s="2">
        <f t="shared" si="1"/>
        <v>0.316</v>
      </c>
      <c r="L18" s="2">
        <v>0.5</v>
      </c>
      <c r="M18">
        <f t="shared" si="3"/>
        <v>0.85919999999999996</v>
      </c>
      <c r="N18" s="3">
        <f t="shared" si="4"/>
        <v>5.9199999999999919E-2</v>
      </c>
    </row>
    <row r="19" spans="1:14" x14ac:dyDescent="0.25">
      <c r="A19">
        <v>2002</v>
      </c>
      <c r="B19" s="5">
        <v>1.7</v>
      </c>
      <c r="D19" s="5">
        <v>-2</v>
      </c>
      <c r="E19" s="2">
        <f t="shared" si="5"/>
        <v>-1.355</v>
      </c>
      <c r="F19" s="5">
        <v>3.5</v>
      </c>
      <c r="G19" s="2">
        <f t="shared" si="2"/>
        <v>1.1287500000000001</v>
      </c>
      <c r="H19" s="5">
        <v>0.67</v>
      </c>
      <c r="I19" s="2">
        <f t="shared" si="0"/>
        <v>0.67749999999999999</v>
      </c>
      <c r="J19" s="5">
        <v>0.33</v>
      </c>
      <c r="K19" s="2">
        <f t="shared" si="1"/>
        <v>0.32250000000000001</v>
      </c>
      <c r="L19" s="2">
        <v>2</v>
      </c>
      <c r="M19">
        <f t="shared" si="3"/>
        <v>1.7737500000000002</v>
      </c>
      <c r="N19" s="3">
        <f t="shared" si="4"/>
        <v>7.3750000000000204E-2</v>
      </c>
    </row>
    <row r="20" spans="1:14" x14ac:dyDescent="0.25">
      <c r="A20">
        <v>2003</v>
      </c>
      <c r="B20" s="5">
        <v>3.1</v>
      </c>
      <c r="D20" s="5">
        <v>-0.1</v>
      </c>
      <c r="E20" s="2">
        <f t="shared" si="5"/>
        <v>-6.6450000000000009E-2</v>
      </c>
      <c r="F20" s="5">
        <v>2.9</v>
      </c>
      <c r="G20" s="2">
        <f t="shared" si="2"/>
        <v>0.97294999999999998</v>
      </c>
      <c r="H20" s="5">
        <v>0.65900000000000003</v>
      </c>
      <c r="I20" s="2">
        <f t="shared" si="0"/>
        <v>0.66450000000000009</v>
      </c>
      <c r="J20" s="5">
        <v>0.34100000000000003</v>
      </c>
      <c r="K20" s="2">
        <f t="shared" si="1"/>
        <v>0.33550000000000002</v>
      </c>
      <c r="L20" s="2">
        <v>2.2999999999999998</v>
      </c>
      <c r="M20">
        <f t="shared" si="3"/>
        <v>3.2064999999999997</v>
      </c>
      <c r="N20" s="3">
        <f t="shared" si="4"/>
        <v>0.10649999999999959</v>
      </c>
    </row>
    <row r="21" spans="1:14" x14ac:dyDescent="0.25">
      <c r="A21">
        <v>2004</v>
      </c>
      <c r="B21" s="5">
        <v>4.4000000000000004</v>
      </c>
      <c r="D21" s="5">
        <v>1.6</v>
      </c>
      <c r="E21" s="2">
        <f t="shared" si="5"/>
        <v>1.0504000000000002</v>
      </c>
      <c r="F21" s="5">
        <v>2.7</v>
      </c>
      <c r="G21" s="2">
        <f t="shared" si="2"/>
        <v>0.92745000000000011</v>
      </c>
      <c r="H21" s="5">
        <v>0.65400000000000003</v>
      </c>
      <c r="I21" s="2">
        <f t="shared" si="0"/>
        <v>0.65650000000000008</v>
      </c>
      <c r="J21" s="5">
        <v>0.34599999999999997</v>
      </c>
      <c r="K21" s="2">
        <f t="shared" si="1"/>
        <v>0.34350000000000003</v>
      </c>
      <c r="L21" s="2">
        <v>2.2000000000000002</v>
      </c>
      <c r="M21">
        <f t="shared" si="3"/>
        <v>4.1778500000000003</v>
      </c>
      <c r="N21" s="3">
        <f t="shared" si="4"/>
        <v>-0.22215000000000007</v>
      </c>
    </row>
    <row r="22" spans="1:14" x14ac:dyDescent="0.25">
      <c r="A22">
        <v>2005</v>
      </c>
      <c r="B22" s="5">
        <v>4</v>
      </c>
      <c r="D22" s="5">
        <v>1.9</v>
      </c>
      <c r="E22" s="2">
        <f t="shared" si="5"/>
        <v>1.2283500000000001</v>
      </c>
      <c r="F22" s="5">
        <v>3.4</v>
      </c>
      <c r="G22" s="2">
        <f t="shared" si="2"/>
        <v>1.2019</v>
      </c>
      <c r="H22" s="5">
        <v>0.63900000000000001</v>
      </c>
      <c r="I22" s="2">
        <f t="shared" si="0"/>
        <v>0.64650000000000007</v>
      </c>
      <c r="J22" s="5">
        <v>0.36099999999999999</v>
      </c>
      <c r="K22" s="2">
        <f t="shared" si="1"/>
        <v>0.35349999999999998</v>
      </c>
      <c r="L22" s="2">
        <v>1.5</v>
      </c>
      <c r="M22">
        <f t="shared" si="3"/>
        <v>3.93025</v>
      </c>
      <c r="N22" s="3">
        <f t="shared" si="4"/>
        <v>-6.9749999999999979E-2</v>
      </c>
    </row>
    <row r="23" spans="1:14" x14ac:dyDescent="0.25">
      <c r="A23">
        <v>2006</v>
      </c>
      <c r="B23" s="5">
        <v>3.4</v>
      </c>
      <c r="D23" s="5">
        <v>2.6</v>
      </c>
      <c r="E23" s="2">
        <f t="shared" si="5"/>
        <v>1.6614</v>
      </c>
      <c r="F23" s="5">
        <v>3.7</v>
      </c>
      <c r="G23" s="2">
        <f t="shared" si="2"/>
        <v>1.3357000000000001</v>
      </c>
      <c r="H23" s="5">
        <v>0.63900000000000001</v>
      </c>
      <c r="I23" s="2">
        <f t="shared" si="0"/>
        <v>0.63900000000000001</v>
      </c>
      <c r="J23" s="5">
        <v>0.36099999999999999</v>
      </c>
      <c r="K23" s="2">
        <f t="shared" si="1"/>
        <v>0.36099999999999999</v>
      </c>
      <c r="L23" s="2">
        <v>0.5</v>
      </c>
      <c r="M23">
        <f t="shared" si="3"/>
        <v>3.4971000000000001</v>
      </c>
      <c r="N23" s="3">
        <f t="shared" si="4"/>
        <v>9.7100000000000186E-2</v>
      </c>
    </row>
    <row r="24" spans="1:14" x14ac:dyDescent="0.25">
      <c r="A24">
        <v>2007</v>
      </c>
      <c r="B24" s="5">
        <v>2.4</v>
      </c>
      <c r="D24" s="5">
        <v>1.2</v>
      </c>
      <c r="E24" s="2">
        <f t="shared" si="5"/>
        <v>0.76739999999999997</v>
      </c>
      <c r="F24" s="5">
        <v>3.4</v>
      </c>
      <c r="G24" s="2">
        <f t="shared" si="2"/>
        <v>1.2257</v>
      </c>
      <c r="H24" s="5">
        <v>0.64</v>
      </c>
      <c r="I24" s="2">
        <f t="shared" si="0"/>
        <v>0.63949999999999996</v>
      </c>
      <c r="J24" s="5">
        <v>0.36</v>
      </c>
      <c r="K24" s="2">
        <f t="shared" si="1"/>
        <v>0.36049999999999999</v>
      </c>
      <c r="L24" s="2">
        <v>0.5</v>
      </c>
      <c r="M24">
        <f t="shared" si="3"/>
        <v>2.4931000000000001</v>
      </c>
      <c r="N24" s="3">
        <f t="shared" si="4"/>
        <v>9.3100000000000183E-2</v>
      </c>
    </row>
    <row r="25" spans="1:14" x14ac:dyDescent="0.25">
      <c r="A25">
        <v>2008</v>
      </c>
      <c r="B25" s="5">
        <v>-0.9</v>
      </c>
      <c r="D25" s="5">
        <v>-1.4</v>
      </c>
      <c r="E25" s="2">
        <f t="shared" si="5"/>
        <v>-0.89039999999999997</v>
      </c>
      <c r="F25" s="5">
        <v>2.9</v>
      </c>
      <c r="G25" s="2">
        <f t="shared" si="2"/>
        <v>1.0555999999999999</v>
      </c>
      <c r="H25" s="5">
        <v>0.63200000000000001</v>
      </c>
      <c r="I25" s="2">
        <f t="shared" si="0"/>
        <v>0.63600000000000001</v>
      </c>
      <c r="J25" s="5">
        <v>0.36799999999999999</v>
      </c>
      <c r="K25" s="2">
        <f t="shared" si="1"/>
        <v>0.36399999999999999</v>
      </c>
      <c r="L25" s="2">
        <v>-1.2</v>
      </c>
      <c r="M25">
        <f t="shared" si="3"/>
        <v>-1.0348000000000002</v>
      </c>
      <c r="N25" s="3">
        <f t="shared" si="4"/>
        <v>-0.13480000000000014</v>
      </c>
    </row>
    <row r="26" spans="1:14" x14ac:dyDescent="0.25">
      <c r="A26">
        <v>2009</v>
      </c>
      <c r="B26" s="5">
        <v>-3.6</v>
      </c>
      <c r="D26" s="5">
        <v>-6.6</v>
      </c>
      <c r="E26" s="2">
        <f t="shared" si="5"/>
        <v>-4.1546999999999992</v>
      </c>
      <c r="F26" s="5">
        <v>1.1000000000000001</v>
      </c>
      <c r="G26" s="2">
        <f t="shared" si="2"/>
        <v>0.40755000000000002</v>
      </c>
      <c r="H26" s="5">
        <v>0.627</v>
      </c>
      <c r="I26" s="2">
        <f t="shared" si="0"/>
        <v>0.62949999999999995</v>
      </c>
      <c r="J26" s="5">
        <v>0.373</v>
      </c>
      <c r="K26" s="2">
        <f t="shared" si="1"/>
        <v>0.3705</v>
      </c>
      <c r="L26" s="2">
        <v>0.2</v>
      </c>
      <c r="M26">
        <f t="shared" si="3"/>
        <v>-3.5471499999999989</v>
      </c>
      <c r="N26" s="3">
        <f t="shared" si="4"/>
        <v>5.2850000000001174E-2</v>
      </c>
    </row>
    <row r="27" spans="1:14" x14ac:dyDescent="0.25">
      <c r="A27">
        <v>2010</v>
      </c>
      <c r="B27" s="5">
        <v>3.3</v>
      </c>
      <c r="D27" s="5">
        <v>0.5</v>
      </c>
      <c r="E27" s="2">
        <f t="shared" si="5"/>
        <v>0.31025000000000003</v>
      </c>
      <c r="F27" s="5">
        <v>0.8</v>
      </c>
      <c r="G27" s="2">
        <f t="shared" si="2"/>
        <v>0.30360000000000004</v>
      </c>
      <c r="H27" s="5">
        <v>0.61399999999999999</v>
      </c>
      <c r="I27" s="2">
        <f t="shared" si="0"/>
        <v>0.62050000000000005</v>
      </c>
      <c r="J27" s="5">
        <v>0.38600000000000001</v>
      </c>
      <c r="K27" s="2">
        <f t="shared" si="1"/>
        <v>0.3795</v>
      </c>
      <c r="L27" s="2">
        <v>2.7</v>
      </c>
      <c r="M27">
        <f t="shared" si="3"/>
        <v>3.3138500000000004</v>
      </c>
      <c r="N27" s="3">
        <f t="shared" si="4"/>
        <v>1.3850000000000584E-2</v>
      </c>
    </row>
    <row r="28" spans="1:14" x14ac:dyDescent="0.25">
      <c r="A28">
        <v>2011</v>
      </c>
      <c r="B28" s="5">
        <v>2.1</v>
      </c>
      <c r="D28" s="5">
        <v>2.4</v>
      </c>
      <c r="E28" s="2">
        <f t="shared" si="5"/>
        <v>1.4748000000000001</v>
      </c>
      <c r="F28" s="5">
        <v>1.7</v>
      </c>
      <c r="G28" s="2">
        <f t="shared" si="2"/>
        <v>0.65534999999999999</v>
      </c>
      <c r="H28" s="5">
        <v>0.61499999999999999</v>
      </c>
      <c r="I28" s="2">
        <f t="shared" si="0"/>
        <v>0.61450000000000005</v>
      </c>
      <c r="J28" s="5">
        <v>0.38500000000000001</v>
      </c>
      <c r="K28" s="2">
        <f t="shared" si="1"/>
        <v>0.38550000000000001</v>
      </c>
      <c r="L28" s="2">
        <v>-0.1</v>
      </c>
      <c r="M28">
        <f t="shared" si="3"/>
        <v>2.0301499999999999</v>
      </c>
      <c r="N28" s="3">
        <f t="shared" si="4"/>
        <v>-6.985000000000019E-2</v>
      </c>
    </row>
    <row r="29" spans="1:14" x14ac:dyDescent="0.25">
      <c r="A29">
        <v>2012</v>
      </c>
      <c r="B29" s="5">
        <v>3.4</v>
      </c>
      <c r="D29" s="5">
        <v>2.7</v>
      </c>
      <c r="E29" s="2">
        <f t="shared" si="5"/>
        <v>1.6632</v>
      </c>
      <c r="F29" s="5">
        <v>2</v>
      </c>
      <c r="G29" s="2">
        <f t="shared" si="2"/>
        <v>0.76800000000000002</v>
      </c>
      <c r="H29" s="5">
        <v>0.61699999999999999</v>
      </c>
      <c r="I29" s="2">
        <f t="shared" si="0"/>
        <v>0.61599999999999999</v>
      </c>
      <c r="J29" s="5">
        <v>0.38300000000000001</v>
      </c>
      <c r="K29" s="2">
        <f t="shared" si="1"/>
        <v>0.38400000000000001</v>
      </c>
      <c r="L29" s="2">
        <v>0.7</v>
      </c>
      <c r="M29">
        <f t="shared" si="3"/>
        <v>3.1311999999999998</v>
      </c>
      <c r="N29" s="3">
        <f t="shared" si="4"/>
        <v>-0.26880000000000015</v>
      </c>
    </row>
    <row r="30" spans="1:14" x14ac:dyDescent="0.25">
      <c r="A30">
        <v>2013</v>
      </c>
      <c r="B30" s="5">
        <v>2.2999999999999998</v>
      </c>
      <c r="D30" s="5">
        <v>2</v>
      </c>
      <c r="E30" s="2">
        <f t="shared" si="5"/>
        <v>1.2290000000000001</v>
      </c>
      <c r="F30" s="5">
        <v>2.5</v>
      </c>
      <c r="G30" s="2">
        <f t="shared" si="2"/>
        <v>0.96375</v>
      </c>
      <c r="H30" s="5">
        <v>0.61199999999999999</v>
      </c>
      <c r="I30" s="2">
        <f t="shared" si="0"/>
        <v>0.61450000000000005</v>
      </c>
      <c r="J30" s="5">
        <v>0.38800000000000001</v>
      </c>
      <c r="K30" s="2">
        <f t="shared" si="1"/>
        <v>0.38550000000000001</v>
      </c>
      <c r="L30" s="2">
        <v>0.1</v>
      </c>
      <c r="M30">
        <f t="shared" si="3"/>
        <v>2.2927500000000003</v>
      </c>
      <c r="N30" s="3">
        <f t="shared" si="4"/>
        <v>-7.2499999999995346E-3</v>
      </c>
    </row>
    <row r="31" spans="1:14" x14ac:dyDescent="0.25">
      <c r="A31">
        <v>2014</v>
      </c>
      <c r="B31" s="5">
        <v>3</v>
      </c>
      <c r="D31" s="5">
        <v>2.6</v>
      </c>
      <c r="E31" s="2">
        <f t="shared" si="5"/>
        <v>1.5938000000000001</v>
      </c>
      <c r="F31" s="5">
        <v>2.8</v>
      </c>
      <c r="G31" s="2">
        <f t="shared" si="2"/>
        <v>1.0835999999999999</v>
      </c>
      <c r="H31" s="5">
        <v>0.61399999999999999</v>
      </c>
      <c r="I31" s="2">
        <f t="shared" si="0"/>
        <v>0.61299999999999999</v>
      </c>
      <c r="J31" s="5">
        <v>0.38600000000000001</v>
      </c>
      <c r="K31" s="2">
        <f t="shared" si="1"/>
        <v>0.38700000000000001</v>
      </c>
      <c r="L31" s="2">
        <v>0.6</v>
      </c>
      <c r="M31">
        <f t="shared" si="3"/>
        <v>3.2774000000000001</v>
      </c>
      <c r="N31" s="3">
        <f t="shared" si="4"/>
        <v>0.27740000000000009</v>
      </c>
    </row>
    <row r="32" spans="1:14" x14ac:dyDescent="0.25">
      <c r="A32">
        <v>2015</v>
      </c>
      <c r="B32" s="5">
        <v>3.5</v>
      </c>
      <c r="D32" s="5">
        <v>2.4</v>
      </c>
      <c r="E32" s="2">
        <f t="shared" si="5"/>
        <v>1.4819999999999998</v>
      </c>
      <c r="F32" s="5">
        <v>3.1</v>
      </c>
      <c r="G32" s="2">
        <f t="shared" si="2"/>
        <v>1.1857500000000001</v>
      </c>
      <c r="H32" s="5">
        <v>0.621</v>
      </c>
      <c r="I32" s="2">
        <f t="shared" si="0"/>
        <v>0.61749999999999994</v>
      </c>
      <c r="J32" s="5">
        <v>0.379</v>
      </c>
      <c r="K32" s="2">
        <f t="shared" si="1"/>
        <v>0.38250000000000001</v>
      </c>
      <c r="L32" s="2">
        <v>1.1000000000000001</v>
      </c>
      <c r="M32">
        <f t="shared" si="3"/>
        <v>3.7677499999999999</v>
      </c>
      <c r="N32" s="3">
        <f t="shared" si="4"/>
        <v>0.26774999999999993</v>
      </c>
    </row>
    <row r="33" spans="1:14" x14ac:dyDescent="0.25">
      <c r="A33">
        <v>2016</v>
      </c>
      <c r="B33" s="5">
        <v>1.8</v>
      </c>
      <c r="D33" s="5">
        <v>1.8</v>
      </c>
      <c r="E33" s="2">
        <f t="shared" si="5"/>
        <v>1.1187</v>
      </c>
      <c r="F33" s="5">
        <v>3.1</v>
      </c>
      <c r="G33" s="2">
        <f t="shared" si="2"/>
        <v>1.1733500000000001</v>
      </c>
      <c r="H33" s="5">
        <v>0.622</v>
      </c>
      <c r="I33" s="2">
        <f t="shared" si="0"/>
        <v>0.62149999999999994</v>
      </c>
      <c r="J33" s="5">
        <v>0.378</v>
      </c>
      <c r="K33" s="2">
        <f t="shared" si="1"/>
        <v>0.3785</v>
      </c>
      <c r="L33" s="2">
        <v>-0.4</v>
      </c>
      <c r="M33">
        <f t="shared" si="3"/>
        <v>1.8920500000000002</v>
      </c>
      <c r="N33" s="3">
        <f t="shared" si="4"/>
        <v>9.2050000000000187E-2</v>
      </c>
    </row>
    <row r="34" spans="1:14" x14ac:dyDescent="0.25">
      <c r="A34">
        <v>2017</v>
      </c>
      <c r="B34" s="5">
        <v>2.7</v>
      </c>
      <c r="D34" s="5">
        <v>2</v>
      </c>
      <c r="E34" s="2">
        <f t="shared" si="5"/>
        <v>1.2469999999999999</v>
      </c>
      <c r="F34" s="5">
        <v>3</v>
      </c>
      <c r="G34" s="2">
        <f t="shared" si="2"/>
        <v>1.1294999999999999</v>
      </c>
      <c r="H34" s="5">
        <v>0.625</v>
      </c>
      <c r="I34" s="2">
        <f t="shared" si="0"/>
        <v>0.62349999999999994</v>
      </c>
      <c r="J34" s="5">
        <v>0.375</v>
      </c>
      <c r="K34" s="2">
        <f t="shared" si="1"/>
        <v>0.3765</v>
      </c>
      <c r="L34" s="2">
        <v>0.5</v>
      </c>
      <c r="M34">
        <f t="shared" si="3"/>
        <v>2.8765000000000001</v>
      </c>
      <c r="N34" s="3">
        <f t="shared" si="4"/>
        <v>0.17649999999999988</v>
      </c>
    </row>
    <row r="35" spans="1:14" x14ac:dyDescent="0.25">
      <c r="A35">
        <v>2018</v>
      </c>
      <c r="B35" s="5">
        <v>3.5</v>
      </c>
      <c r="D35" s="5">
        <v>2.4</v>
      </c>
      <c r="E35" s="2">
        <f t="shared" si="5"/>
        <v>1.4976</v>
      </c>
      <c r="F35" s="5">
        <v>3.1</v>
      </c>
      <c r="G35" s="2">
        <f t="shared" si="2"/>
        <v>1.1656</v>
      </c>
      <c r="H35" s="5">
        <v>0.623</v>
      </c>
      <c r="I35" s="2">
        <f t="shared" si="0"/>
        <v>0.624</v>
      </c>
      <c r="J35" s="5">
        <v>0.377</v>
      </c>
      <c r="K35" s="2">
        <f t="shared" si="1"/>
        <v>0.376</v>
      </c>
      <c r="L35" s="2">
        <v>0.9</v>
      </c>
      <c r="M35">
        <f t="shared" si="3"/>
        <v>3.5631999999999997</v>
      </c>
      <c r="N35" s="3">
        <f t="shared" si="4"/>
        <v>6.3199999999999701E-2</v>
      </c>
    </row>
    <row r="36" spans="1:14" x14ac:dyDescent="0.25">
      <c r="A36">
        <v>2019</v>
      </c>
      <c r="B36" s="5">
        <v>2.8</v>
      </c>
      <c r="D36" s="5">
        <v>1</v>
      </c>
      <c r="E36" s="2">
        <f t="shared" si="5"/>
        <v>0.623</v>
      </c>
      <c r="F36" s="5">
        <v>3.3</v>
      </c>
      <c r="G36" s="2">
        <f t="shared" si="2"/>
        <v>1.2441</v>
      </c>
      <c r="H36" s="5">
        <v>0.623</v>
      </c>
      <c r="I36" s="2">
        <f t="shared" si="0"/>
        <v>0.623</v>
      </c>
      <c r="J36" s="5">
        <v>0.377</v>
      </c>
      <c r="K36" s="2">
        <f t="shared" si="1"/>
        <v>0.377</v>
      </c>
      <c r="L36" s="2">
        <v>0.7</v>
      </c>
      <c r="M36">
        <f t="shared" si="3"/>
        <v>2.5670999999999999</v>
      </c>
      <c r="N36" s="3">
        <f t="shared" si="4"/>
        <v>-0.23289999999999988</v>
      </c>
    </row>
    <row r="37" spans="1:14" x14ac:dyDescent="0.25">
      <c r="A37">
        <v>2020</v>
      </c>
      <c r="B37" s="5">
        <v>-4.3</v>
      </c>
      <c r="D37" s="5">
        <v>-5.3</v>
      </c>
      <c r="E37" s="2">
        <f>D37*I37</f>
        <v>-3.3125</v>
      </c>
      <c r="F37" s="5">
        <v>2.7</v>
      </c>
      <c r="G37" s="2">
        <f>F37*K37</f>
        <v>1.0125000000000002</v>
      </c>
      <c r="H37" s="5">
        <v>0.627</v>
      </c>
      <c r="I37" s="2">
        <f t="shared" si="0"/>
        <v>0.625</v>
      </c>
      <c r="J37" s="5">
        <v>0.373</v>
      </c>
      <c r="K37" s="2">
        <f t="shared" si="1"/>
        <v>0.375</v>
      </c>
      <c r="L37" s="2">
        <v>-1.7</v>
      </c>
    </row>
    <row r="38" spans="1:14" x14ac:dyDescent="0.25">
      <c r="A38">
        <v>2021</v>
      </c>
      <c r="B38" s="5">
        <v>7.4</v>
      </c>
      <c r="D38" s="5">
        <v>5.3</v>
      </c>
      <c r="F38" s="5">
        <v>2</v>
      </c>
      <c r="H38" s="5">
        <v>0.63700000000000001</v>
      </c>
      <c r="J38" s="5">
        <v>0.373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Jadoo</dc:creator>
  <cp:lastModifiedBy>Mike Jadoo</cp:lastModifiedBy>
  <dcterms:created xsi:type="dcterms:W3CDTF">2021-03-21T21:08:28Z</dcterms:created>
  <dcterms:modified xsi:type="dcterms:W3CDTF">2022-04-04T21:06:55Z</dcterms:modified>
</cp:coreProperties>
</file>