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jl\Dropbox\PC (2)\Downloads\"/>
    </mc:Choice>
  </mc:AlternateContent>
  <xr:revisionPtr revIDLastSave="0" documentId="13_ncr:1_{5C998807-7E4A-4AB3-B8DD-F271A525E5CB}" xr6:coauthVersionLast="47" xr6:coauthVersionMax="47" xr10:uidLastSave="{00000000-0000-0000-0000-000000000000}"/>
  <bookViews>
    <workbookView xWindow="28680" yWindow="-120" windowWidth="29040" windowHeight="15840" xr2:uid="{D0FFD0F2-ED55-4051-A8A8-481604D03C31}"/>
  </bookViews>
  <sheets>
    <sheet name="Figure 2" sheetId="2" r:id="rId1"/>
    <sheet name="Figure 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K22" i="1"/>
  <c r="J22" i="1"/>
  <c r="I22" i="1"/>
  <c r="H22" i="1"/>
  <c r="K21" i="1"/>
  <c r="J21" i="1"/>
  <c r="I21" i="1"/>
  <c r="H21" i="1"/>
  <c r="I20" i="1"/>
  <c r="K20" i="1" s="1"/>
  <c r="H20" i="1"/>
  <c r="J20" i="1" s="1"/>
  <c r="K19" i="1"/>
  <c r="J19" i="1"/>
  <c r="I19" i="1"/>
  <c r="H19" i="1"/>
  <c r="I18" i="1"/>
  <c r="K18" i="1" s="1"/>
  <c r="H18" i="1"/>
  <c r="J18" i="1" s="1"/>
  <c r="K17" i="1"/>
  <c r="J17" i="1"/>
  <c r="I17" i="1"/>
  <c r="H17" i="1"/>
  <c r="I16" i="1"/>
  <c r="K16" i="1" s="1"/>
  <c r="H16" i="1"/>
  <c r="J16" i="1" s="1"/>
  <c r="K15" i="1"/>
  <c r="J15" i="1"/>
  <c r="I15" i="1"/>
  <c r="H15" i="1"/>
  <c r="I14" i="1"/>
  <c r="K14" i="1" s="1"/>
  <c r="H14" i="1"/>
  <c r="J14" i="1" s="1"/>
  <c r="K13" i="1"/>
  <c r="J13" i="1"/>
  <c r="I13" i="1"/>
  <c r="H13" i="1"/>
  <c r="I12" i="1"/>
  <c r="K12" i="1" s="1"/>
  <c r="H12" i="1"/>
  <c r="J12" i="1" s="1"/>
  <c r="K11" i="1"/>
  <c r="J11" i="1"/>
  <c r="I11" i="1"/>
  <c r="H11" i="1"/>
  <c r="I10" i="1"/>
  <c r="K10" i="1" s="1"/>
  <c r="H10" i="1"/>
  <c r="J10" i="1" s="1"/>
  <c r="K9" i="1"/>
  <c r="J9" i="1"/>
  <c r="I9" i="1"/>
  <c r="H9" i="1"/>
  <c r="I8" i="1"/>
  <c r="K8" i="1" s="1"/>
  <c r="H8" i="1"/>
  <c r="J8" i="1" s="1"/>
  <c r="K7" i="1"/>
  <c r="J7" i="1"/>
  <c r="I7" i="1"/>
  <c r="H7" i="1"/>
  <c r="I6" i="1"/>
  <c r="K6" i="1" s="1"/>
  <c r="H6" i="1"/>
  <c r="J6" i="1" s="1"/>
  <c r="K5" i="1"/>
  <c r="J5" i="1"/>
  <c r="I5" i="1"/>
  <c r="H5" i="1"/>
  <c r="I4" i="1"/>
  <c r="K4" i="1" s="1"/>
  <c r="H4" i="1"/>
  <c r="J4" i="1" s="1"/>
</calcChain>
</file>

<file path=xl/sharedStrings.xml><?xml version="1.0" encoding="utf-8"?>
<sst xmlns="http://schemas.openxmlformats.org/spreadsheetml/2006/main" count="66" uniqueCount="57">
  <si>
    <t>Scottish trade</t>
  </si>
  <si>
    <t>RUK</t>
  </si>
  <si>
    <t>Total</t>
  </si>
  <si>
    <t>Offshore</t>
  </si>
  <si>
    <t>Onshore</t>
  </si>
  <si>
    <t>Share</t>
  </si>
  <si>
    <t>Exports</t>
  </si>
  <si>
    <t>Imports</t>
  </si>
  <si>
    <t>Share of rest of UK in Scottish trade</t>
  </si>
  <si>
    <t xml:space="preserve">Notes: Covers trade in goods and services. Data combines both the onshore and offshore economies and uses the Mid Specialisation Scenario for the offshore economy. </t>
  </si>
  <si>
    <t>Source: Authors' calculations using Whole of Scotland Economics Account Project Development of Supply &amp; Use Satellite Accounts for Extra-Region Economic Activities Summary Tables 1998-2017.</t>
  </si>
  <si>
    <t>AUS</t>
  </si>
  <si>
    <t>AUT</t>
  </si>
  <si>
    <t>BEL</t>
  </si>
  <si>
    <t>BGR</t>
  </si>
  <si>
    <t>BRA</t>
  </si>
  <si>
    <t>CAN</t>
  </si>
  <si>
    <t>CHE</t>
  </si>
  <si>
    <t>CHN</t>
  </si>
  <si>
    <t>CYP</t>
  </si>
  <si>
    <t>CZE</t>
  </si>
  <si>
    <t>DEU</t>
  </si>
  <si>
    <t>DNK</t>
  </si>
  <si>
    <t>ESP</t>
  </si>
  <si>
    <t>EST</t>
  </si>
  <si>
    <t>FIN</t>
  </si>
  <si>
    <t>FRA</t>
  </si>
  <si>
    <t>GRC</t>
  </si>
  <si>
    <t>HRV</t>
  </si>
  <si>
    <t>HUN</t>
  </si>
  <si>
    <t>IDN</t>
  </si>
  <si>
    <t>IND</t>
  </si>
  <si>
    <t>IRL</t>
  </si>
  <si>
    <t>ITA</t>
  </si>
  <si>
    <t>JPN</t>
  </si>
  <si>
    <t>KOR</t>
  </si>
  <si>
    <t>LTU</t>
  </si>
  <si>
    <t>LUX</t>
  </si>
  <si>
    <t>LVA</t>
  </si>
  <si>
    <t>MEX</t>
  </si>
  <si>
    <t>MLT</t>
  </si>
  <si>
    <t>NLD</t>
  </si>
  <si>
    <t>NOR</t>
  </si>
  <si>
    <t>POL</t>
  </si>
  <si>
    <t>PRT</t>
  </si>
  <si>
    <t>ROU</t>
  </si>
  <si>
    <t>RUS</t>
  </si>
  <si>
    <t>SCO-RUK</t>
  </si>
  <si>
    <t>SVK</t>
  </si>
  <si>
    <t>SVN</t>
  </si>
  <si>
    <t>SWE</t>
  </si>
  <si>
    <t>TUR</t>
  </si>
  <si>
    <t>TWN</t>
  </si>
  <si>
    <t>USA</t>
  </si>
  <si>
    <t>Partner</t>
  </si>
  <si>
    <t>Residual RUK</t>
  </si>
  <si>
    <t>Residual Scotland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</si>
</sst>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_-* #,##0_-;\-* #,##0_-;_-* \-??_-;_-@_-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2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horizontal="left" wrapText="1"/>
    </xf>
    <xf numFmtId="165" fontId="1" fillId="2" borderId="0" xfId="1" applyNumberFormat="1" applyFill="1" applyBorder="1" applyAlignment="1" applyProtection="1"/>
    <xf numFmtId="3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2">
    <cellStyle name="Comma 7" xfId="1" xr:uid="{42A268AC-12B7-4DA5-9E48-0CBA385F0B1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849518810148731E-2"/>
          <c:y val="5.1400554097404488E-2"/>
          <c:w val="0.87819181977252858"/>
          <c:h val="0.758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'[1]Figure 2'!$J$3</c:f>
              <c:strCache>
                <c:ptCount val="1"/>
                <c:pt idx="0">
                  <c:v>Exports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'[1]Figure 2'!$A$4:$A$23</c:f>
              <c:numCache>
                <c:formatCode>General</c:formatCod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numCache>
            </c:numRef>
          </c:cat>
          <c:val>
            <c:numRef>
              <c:f>'[1]Figure 2'!$J$4:$J$23</c:f>
              <c:numCache>
                <c:formatCode>General</c:formatCode>
                <c:ptCount val="20"/>
                <c:pt idx="0">
                  <c:v>0.58542145859112804</c:v>
                </c:pt>
                <c:pt idx="1">
                  <c:v>0.59311159225682952</c:v>
                </c:pt>
                <c:pt idx="2">
                  <c:v>0.58847466636917534</c:v>
                </c:pt>
                <c:pt idx="3">
                  <c:v>0.59229599098454511</c:v>
                </c:pt>
                <c:pt idx="4">
                  <c:v>0.61319518755556357</c:v>
                </c:pt>
                <c:pt idx="5">
                  <c:v>0.62165013800312596</c:v>
                </c:pt>
                <c:pt idx="6">
                  <c:v>0.63922867438115427</c:v>
                </c:pt>
                <c:pt idx="7">
                  <c:v>0.63892029399053063</c:v>
                </c:pt>
                <c:pt idx="8">
                  <c:v>0.63415980113725079</c:v>
                </c:pt>
                <c:pt idx="9">
                  <c:v>0.62483991538145589</c:v>
                </c:pt>
                <c:pt idx="10">
                  <c:v>0.62952496929390567</c:v>
                </c:pt>
                <c:pt idx="11">
                  <c:v>0.61058643926895095</c:v>
                </c:pt>
                <c:pt idx="12">
                  <c:v>0.60182178721017843</c:v>
                </c:pt>
                <c:pt idx="13">
                  <c:v>0.59023279264920225</c:v>
                </c:pt>
                <c:pt idx="14">
                  <c:v>0.60122329485538517</c:v>
                </c:pt>
                <c:pt idx="15">
                  <c:v>0.60545357401821265</c:v>
                </c:pt>
                <c:pt idx="16">
                  <c:v>0.59015046229980661</c:v>
                </c:pt>
                <c:pt idx="17">
                  <c:v>0.62143940773896522</c:v>
                </c:pt>
                <c:pt idx="18">
                  <c:v>0.62469880251145438</c:v>
                </c:pt>
                <c:pt idx="19">
                  <c:v>0.61485276444713666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7-4F76-A8BD-73476E95342A}"/>
            </c:ext>
          </c:extLst>
        </c:ser>
        <c:ser>
          <c:idx val="1"/>
          <c:order val="1"/>
          <c:tx>
            <c:strRef>
              <c:f>'[1]Figure 2'!$K$3</c:f>
              <c:strCache>
                <c:ptCount val="1"/>
                <c:pt idx="0">
                  <c:v>Imports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'[1]Figure 2'!$A$4:$A$23</c:f>
              <c:numCache>
                <c:formatCode>General</c:formatCode>
                <c:ptCount val="2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</c:numCache>
            </c:numRef>
          </c:cat>
          <c:val>
            <c:numRef>
              <c:f>'[1]Figure 2'!$K$4:$K$23</c:f>
              <c:numCache>
                <c:formatCode>General</c:formatCode>
                <c:ptCount val="20"/>
                <c:pt idx="0">
                  <c:v>0.68640557560872384</c:v>
                </c:pt>
                <c:pt idx="1">
                  <c:v>0.70069060438288777</c:v>
                </c:pt>
                <c:pt idx="2">
                  <c:v>0.66411789925940568</c:v>
                </c:pt>
                <c:pt idx="3">
                  <c:v>0.67293694413177652</c:v>
                </c:pt>
                <c:pt idx="4">
                  <c:v>0.69198794382021844</c:v>
                </c:pt>
                <c:pt idx="5">
                  <c:v>0.69364223521229063</c:v>
                </c:pt>
                <c:pt idx="6">
                  <c:v>0.68716369546594758</c:v>
                </c:pt>
                <c:pt idx="7">
                  <c:v>0.6928725365743339</c:v>
                </c:pt>
                <c:pt idx="8">
                  <c:v>0.6809697174104129</c:v>
                </c:pt>
                <c:pt idx="9">
                  <c:v>0.68626024773182948</c:v>
                </c:pt>
                <c:pt idx="10">
                  <c:v>0.68266981267317772</c:v>
                </c:pt>
                <c:pt idx="11">
                  <c:v>0.69346336449309909</c:v>
                </c:pt>
                <c:pt idx="12">
                  <c:v>0.66553032147028668</c:v>
                </c:pt>
                <c:pt idx="13">
                  <c:v>0.65897869049234314</c:v>
                </c:pt>
                <c:pt idx="14">
                  <c:v>0.65886918558245045</c:v>
                </c:pt>
                <c:pt idx="15">
                  <c:v>0.66793906097538014</c:v>
                </c:pt>
                <c:pt idx="16">
                  <c:v>0.66046911999643287</c:v>
                </c:pt>
                <c:pt idx="17">
                  <c:v>0.66717788243086862</c:v>
                </c:pt>
                <c:pt idx="18">
                  <c:v>0.6660696289959398</c:v>
                </c:pt>
                <c:pt idx="19">
                  <c:v>0.66804972848534816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7-4F76-A8BD-73476E95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09344"/>
        <c:axId val="93627520"/>
      </c:lineChart>
      <c:catAx>
        <c:axId val="9360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27520"/>
        <c:crosses val="autoZero"/>
        <c:auto val="1"/>
        <c:lblAlgn val="ctr"/>
        <c:lblOffset val="100"/>
        <c:noMultiLvlLbl val="0"/>
      </c:catAx>
      <c:valAx>
        <c:axId val="936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317863208275438"/>
          <c:y val="0.58332244211788919"/>
          <c:w val="0.26610488394832998"/>
          <c:h val="0.1523573787044783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7</xdr:row>
      <xdr:rowOff>38100</xdr:rowOff>
    </xdr:from>
    <xdr:to>
      <xdr:col>19</xdr:col>
      <xdr:colOff>447675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923E3-E904-43FF-B09B-C4FF66AE6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psont/Documents/Brexit/CEP%20Brexit%20Analysis/Scottish%20independence/Briefing/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2"/>
      <sheetName val="Table 3"/>
      <sheetName val="Table 4"/>
      <sheetName val="Table 5"/>
      <sheetName val="Figure 1"/>
      <sheetName val="openness"/>
      <sheetName val="Figure 2"/>
      <sheetName val="EU onshore share"/>
      <sheetName val="Figure 3"/>
      <sheetName val="ESS secto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J3" t="str">
            <v>Exports</v>
          </cell>
          <cell r="K3" t="str">
            <v>Imports</v>
          </cell>
        </row>
        <row r="4">
          <cell r="A4">
            <v>1998</v>
          </cell>
          <cell r="J4">
            <v>0.58542145859112804</v>
          </cell>
          <cell r="K4">
            <v>0.68640557560872384</v>
          </cell>
        </row>
        <row r="5">
          <cell r="A5">
            <v>1999</v>
          </cell>
          <cell r="J5">
            <v>0.59311159225682952</v>
          </cell>
          <cell r="K5">
            <v>0.70069060438288777</v>
          </cell>
        </row>
        <row r="6">
          <cell r="A6">
            <v>2000</v>
          </cell>
          <cell r="J6">
            <v>0.58847466636917534</v>
          </cell>
          <cell r="K6">
            <v>0.66411789925940568</v>
          </cell>
        </row>
        <row r="7">
          <cell r="A7">
            <v>2001</v>
          </cell>
          <cell r="J7">
            <v>0.59229599098454511</v>
          </cell>
          <cell r="K7">
            <v>0.67293694413177652</v>
          </cell>
        </row>
        <row r="8">
          <cell r="A8">
            <v>2002</v>
          </cell>
          <cell r="J8">
            <v>0.61319518755556357</v>
          </cell>
          <cell r="K8">
            <v>0.69198794382021844</v>
          </cell>
        </row>
        <row r="9">
          <cell r="A9">
            <v>2003</v>
          </cell>
          <cell r="J9">
            <v>0.62165013800312596</v>
          </cell>
          <cell r="K9">
            <v>0.69364223521229063</v>
          </cell>
        </row>
        <row r="10">
          <cell r="A10">
            <v>2004</v>
          </cell>
          <cell r="J10">
            <v>0.63922867438115427</v>
          </cell>
          <cell r="K10">
            <v>0.68716369546594758</v>
          </cell>
        </row>
        <row r="11">
          <cell r="A11">
            <v>2005</v>
          </cell>
          <cell r="J11">
            <v>0.63892029399053063</v>
          </cell>
          <cell r="K11">
            <v>0.6928725365743339</v>
          </cell>
        </row>
        <row r="12">
          <cell r="A12">
            <v>2006</v>
          </cell>
          <cell r="J12">
            <v>0.63415980113725079</v>
          </cell>
          <cell r="K12">
            <v>0.6809697174104129</v>
          </cell>
        </row>
        <row r="13">
          <cell r="A13">
            <v>2007</v>
          </cell>
          <cell r="J13">
            <v>0.62483991538145589</v>
          </cell>
          <cell r="K13">
            <v>0.68626024773182948</v>
          </cell>
        </row>
        <row r="14">
          <cell r="A14">
            <v>2008</v>
          </cell>
          <cell r="J14">
            <v>0.62952496929390567</v>
          </cell>
          <cell r="K14">
            <v>0.68266981267317772</v>
          </cell>
        </row>
        <row r="15">
          <cell r="A15">
            <v>2009</v>
          </cell>
          <cell r="J15">
            <v>0.61058643926895095</v>
          </cell>
          <cell r="K15">
            <v>0.69346336449309909</v>
          </cell>
        </row>
        <row r="16">
          <cell r="A16">
            <v>2010</v>
          </cell>
          <cell r="J16">
            <v>0.60182178721017843</v>
          </cell>
          <cell r="K16">
            <v>0.66553032147028668</v>
          </cell>
        </row>
        <row r="17">
          <cell r="A17">
            <v>2011</v>
          </cell>
          <cell r="J17">
            <v>0.59023279264920225</v>
          </cell>
          <cell r="K17">
            <v>0.65897869049234314</v>
          </cell>
        </row>
        <row r="18">
          <cell r="A18">
            <v>2012</v>
          </cell>
          <cell r="J18">
            <v>0.60122329485538517</v>
          </cell>
          <cell r="K18">
            <v>0.65886918558245045</v>
          </cell>
        </row>
        <row r="19">
          <cell r="A19">
            <v>2013</v>
          </cell>
          <cell r="J19">
            <v>0.60545357401821265</v>
          </cell>
          <cell r="K19">
            <v>0.66793906097538014</v>
          </cell>
        </row>
        <row r="20">
          <cell r="A20">
            <v>2014</v>
          </cell>
          <cell r="J20">
            <v>0.59015046229980661</v>
          </cell>
          <cell r="K20">
            <v>0.66046911999643287</v>
          </cell>
        </row>
        <row r="21">
          <cell r="A21">
            <v>2015</v>
          </cell>
          <cell r="J21">
            <v>0.62143940773896522</v>
          </cell>
          <cell r="K21">
            <v>0.66717788243086862</v>
          </cell>
        </row>
        <row r="22">
          <cell r="A22">
            <v>2016</v>
          </cell>
          <cell r="J22">
            <v>0.62469880251145438</v>
          </cell>
          <cell r="K22">
            <v>0.6660696289959398</v>
          </cell>
        </row>
        <row r="23">
          <cell r="A23">
            <v>2017</v>
          </cell>
          <cell r="J23">
            <v>0.61485276444713666</v>
          </cell>
          <cell r="K23">
            <v>0.66804972848534816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25E6-6ACD-488D-A0C1-CF1B70BE7B15}">
  <dimension ref="A1:C44"/>
  <sheetViews>
    <sheetView tabSelected="1" workbookViewId="0">
      <selection activeCell="L18" sqref="L18"/>
    </sheetView>
  </sheetViews>
  <sheetFormatPr defaultRowHeight="15" x14ac:dyDescent="0.25"/>
  <sheetData>
    <row r="1" spans="1:3" x14ac:dyDescent="0.25">
      <c r="A1" t="s">
        <v>54</v>
      </c>
      <c r="B1" t="s">
        <v>55</v>
      </c>
      <c r="C1" t="s">
        <v>56</v>
      </c>
    </row>
    <row r="2" spans="1:3" x14ac:dyDescent="0.25">
      <c r="A2" t="s">
        <v>11</v>
      </c>
      <c r="B2">
        <v>0.74245629999999996</v>
      </c>
      <c r="C2">
        <v>0.56333719999999998</v>
      </c>
    </row>
    <row r="3" spans="1:3" x14ac:dyDescent="0.25">
      <c r="A3" t="s">
        <v>12</v>
      </c>
      <c r="B3">
        <v>-0.68862579999999995</v>
      </c>
      <c r="C3">
        <v>-0.84409049999999997</v>
      </c>
    </row>
    <row r="4" spans="1:3" x14ac:dyDescent="0.25">
      <c r="A4" t="s">
        <v>13</v>
      </c>
      <c r="B4">
        <v>-1.134736</v>
      </c>
      <c r="C4">
        <v>-0.52448110000000003</v>
      </c>
    </row>
    <row r="5" spans="1:3" x14ac:dyDescent="0.25">
      <c r="A5" t="s">
        <v>14</v>
      </c>
      <c r="B5">
        <v>-0.4590591</v>
      </c>
      <c r="C5">
        <v>-0.28820760000000001</v>
      </c>
    </row>
    <row r="6" spans="1:3" x14ac:dyDescent="0.25">
      <c r="A6" t="s">
        <v>15</v>
      </c>
      <c r="B6">
        <v>0.2139065</v>
      </c>
      <c r="C6">
        <v>0.84961660000000006</v>
      </c>
    </row>
    <row r="7" spans="1:3" x14ac:dyDescent="0.25">
      <c r="A7" t="s">
        <v>16</v>
      </c>
      <c r="B7">
        <v>0.65753349999999999</v>
      </c>
      <c r="C7">
        <v>5.6783399999999998E-2</v>
      </c>
    </row>
    <row r="8" spans="1:3" x14ac:dyDescent="0.25">
      <c r="A8" t="s">
        <v>17</v>
      </c>
      <c r="B8">
        <v>-4.6080000000000003E-2</v>
      </c>
      <c r="C8">
        <v>-0.65795879999999995</v>
      </c>
    </row>
    <row r="9" spans="1:3" x14ac:dyDescent="0.25">
      <c r="A9" t="s">
        <v>18</v>
      </c>
      <c r="B9">
        <v>0.52074830000000005</v>
      </c>
      <c r="C9">
        <v>0.70706720000000001</v>
      </c>
    </row>
    <row r="10" spans="1:3" x14ac:dyDescent="0.25">
      <c r="A10" t="s">
        <v>19</v>
      </c>
      <c r="B10">
        <v>0.43647079999999999</v>
      </c>
      <c r="C10">
        <v>-4.1830199999999998E-2</v>
      </c>
    </row>
    <row r="11" spans="1:3" x14ac:dyDescent="0.25">
      <c r="A11" t="s">
        <v>20</v>
      </c>
      <c r="B11">
        <v>-0.56713029999999998</v>
      </c>
      <c r="C11">
        <v>-0.39989010000000003</v>
      </c>
    </row>
    <row r="12" spans="1:3" x14ac:dyDescent="0.25">
      <c r="A12" t="s">
        <v>21</v>
      </c>
      <c r="B12">
        <v>-0.53102210000000005</v>
      </c>
      <c r="C12">
        <v>-0.1386645</v>
      </c>
    </row>
    <row r="13" spans="1:3" x14ac:dyDescent="0.25">
      <c r="A13" t="s">
        <v>22</v>
      </c>
      <c r="B13">
        <v>-0.24829309999999999</v>
      </c>
      <c r="C13">
        <v>0.21084939999999999</v>
      </c>
    </row>
    <row r="14" spans="1:3" x14ac:dyDescent="0.25">
      <c r="A14" t="s">
        <v>23</v>
      </c>
      <c r="B14">
        <v>-0.6073771</v>
      </c>
      <c r="C14">
        <v>-0.12875980000000001</v>
      </c>
    </row>
    <row r="15" spans="1:3" x14ac:dyDescent="0.25">
      <c r="A15" t="s">
        <v>24</v>
      </c>
      <c r="B15">
        <v>-0.51759849999999996</v>
      </c>
      <c r="C15">
        <v>-0.25345630000000002</v>
      </c>
    </row>
    <row r="16" spans="1:3" x14ac:dyDescent="0.25">
      <c r="A16" t="s">
        <v>25</v>
      </c>
      <c r="B16">
        <v>-0.18634970000000001</v>
      </c>
      <c r="C16">
        <v>0.49687120000000001</v>
      </c>
    </row>
    <row r="17" spans="1:3" x14ac:dyDescent="0.25">
      <c r="A17" t="s">
        <v>26</v>
      </c>
      <c r="B17">
        <v>-1.0688040000000001</v>
      </c>
      <c r="C17">
        <v>-0.36407450000000002</v>
      </c>
    </row>
    <row r="18" spans="1:3" x14ac:dyDescent="0.25">
      <c r="A18" t="s">
        <v>27</v>
      </c>
      <c r="B18">
        <v>0.26244459999999997</v>
      </c>
      <c r="C18">
        <v>-0.1615442</v>
      </c>
    </row>
    <row r="19" spans="1:3" x14ac:dyDescent="0.25">
      <c r="A19" t="s">
        <v>28</v>
      </c>
      <c r="B19">
        <v>-0.23927960000000001</v>
      </c>
      <c r="C19">
        <v>-2.2009460000000001</v>
      </c>
    </row>
    <row r="20" spans="1:3" x14ac:dyDescent="0.25">
      <c r="A20" t="s">
        <v>29</v>
      </c>
      <c r="B20">
        <v>-0.44057459999999998</v>
      </c>
      <c r="C20">
        <v>0.12114129999999999</v>
      </c>
    </row>
    <row r="21" spans="1:3" x14ac:dyDescent="0.25">
      <c r="A21" t="s">
        <v>30</v>
      </c>
      <c r="B21">
        <v>0.23730399999999999</v>
      </c>
      <c r="C21">
        <v>0.59155650000000004</v>
      </c>
    </row>
    <row r="22" spans="1:3" x14ac:dyDescent="0.25">
      <c r="A22" t="s">
        <v>31</v>
      </c>
      <c r="B22">
        <v>0.73905030000000005</v>
      </c>
      <c r="C22">
        <v>0.70902750000000003</v>
      </c>
    </row>
    <row r="23" spans="1:3" x14ac:dyDescent="0.25">
      <c r="A23" t="s">
        <v>32</v>
      </c>
      <c r="B23">
        <v>-0.20495849999999999</v>
      </c>
      <c r="C23">
        <v>-0.53879089999999996</v>
      </c>
    </row>
    <row r="24" spans="1:3" x14ac:dyDescent="0.25">
      <c r="A24" t="s">
        <v>33</v>
      </c>
      <c r="B24">
        <v>-0.33513419999999999</v>
      </c>
      <c r="C24">
        <v>-0.2347989</v>
      </c>
    </row>
    <row r="25" spans="1:3" x14ac:dyDescent="0.25">
      <c r="A25" t="s">
        <v>34</v>
      </c>
      <c r="B25">
        <v>0.6011822</v>
      </c>
      <c r="C25">
        <v>0.49641229999999997</v>
      </c>
    </row>
    <row r="26" spans="1:3" x14ac:dyDescent="0.25">
      <c r="A26" t="s">
        <v>35</v>
      </c>
      <c r="B26">
        <v>0.38262360000000001</v>
      </c>
      <c r="C26">
        <v>0.46112409999999998</v>
      </c>
    </row>
    <row r="27" spans="1:3" x14ac:dyDescent="0.25">
      <c r="A27" t="s">
        <v>36</v>
      </c>
      <c r="B27">
        <v>-9.0763999999999997E-2</v>
      </c>
      <c r="C27">
        <v>-0.1107588</v>
      </c>
    </row>
    <row r="28" spans="1:3" x14ac:dyDescent="0.25">
      <c r="A28" t="s">
        <v>37</v>
      </c>
      <c r="B28">
        <v>0.42659970000000003</v>
      </c>
      <c r="C28">
        <v>-2.447371</v>
      </c>
    </row>
    <row r="29" spans="1:3" x14ac:dyDescent="0.25">
      <c r="A29" t="s">
        <v>38</v>
      </c>
      <c r="B29">
        <v>-0.19352159999999999</v>
      </c>
      <c r="C29">
        <v>1.28047</v>
      </c>
    </row>
    <row r="30" spans="1:3" x14ac:dyDescent="0.25">
      <c r="A30" t="s">
        <v>39</v>
      </c>
      <c r="B30">
        <v>0.14822260000000001</v>
      </c>
      <c r="C30">
        <v>-2.3775999999999999E-2</v>
      </c>
    </row>
    <row r="31" spans="1:3" x14ac:dyDescent="0.25">
      <c r="A31" t="s">
        <v>40</v>
      </c>
      <c r="B31">
        <v>1.2808060000000001</v>
      </c>
      <c r="C31">
        <v>-0.80527559999999998</v>
      </c>
    </row>
    <row r="32" spans="1:3" x14ac:dyDescent="0.25">
      <c r="A32" t="s">
        <v>41</v>
      </c>
      <c r="B32">
        <v>-1.243536</v>
      </c>
      <c r="C32">
        <v>0.70438869999999998</v>
      </c>
    </row>
    <row r="33" spans="1:3" x14ac:dyDescent="0.25">
      <c r="A33" t="s">
        <v>42</v>
      </c>
      <c r="B33">
        <v>0.75045249999999997</v>
      </c>
      <c r="C33">
        <v>2.1133510000000002</v>
      </c>
    </row>
    <row r="34" spans="1:3" x14ac:dyDescent="0.25">
      <c r="A34" t="s">
        <v>43</v>
      </c>
      <c r="B34">
        <v>-0.28304220000000002</v>
      </c>
      <c r="C34">
        <v>0.23663410000000001</v>
      </c>
    </row>
    <row r="35" spans="1:3" x14ac:dyDescent="0.25">
      <c r="A35" t="s">
        <v>44</v>
      </c>
      <c r="B35">
        <v>-6.4467300000000005E-2</v>
      </c>
      <c r="C35">
        <v>2.7584000000000001E-2</v>
      </c>
    </row>
    <row r="36" spans="1:3" x14ac:dyDescent="0.25">
      <c r="A36" t="s">
        <v>45</v>
      </c>
      <c r="B36">
        <v>-0.40188119999999999</v>
      </c>
      <c r="C36">
        <v>2.3138800000000001E-2</v>
      </c>
    </row>
    <row r="37" spans="1:3" x14ac:dyDescent="0.25">
      <c r="A37" t="s">
        <v>46</v>
      </c>
      <c r="B37">
        <v>0.2641522</v>
      </c>
      <c r="C37">
        <v>-0.26327539999999999</v>
      </c>
    </row>
    <row r="38" spans="1:3" x14ac:dyDescent="0.25">
      <c r="A38" t="s">
        <v>47</v>
      </c>
      <c r="B38">
        <v>1.7920849999999999</v>
      </c>
      <c r="C38">
        <v>1.7920849999999999</v>
      </c>
    </row>
    <row r="39" spans="1:3" x14ac:dyDescent="0.25">
      <c r="A39" t="s">
        <v>48</v>
      </c>
      <c r="B39">
        <v>-0.22075130000000001</v>
      </c>
      <c r="C39">
        <v>-1.170148</v>
      </c>
    </row>
    <row r="40" spans="1:3" x14ac:dyDescent="0.25">
      <c r="A40" t="s">
        <v>49</v>
      </c>
      <c r="B40">
        <v>-0.97906950000000004</v>
      </c>
      <c r="C40">
        <v>-0.96384329999999996</v>
      </c>
    </row>
    <row r="41" spans="1:3" x14ac:dyDescent="0.25">
      <c r="A41" t="s">
        <v>50</v>
      </c>
      <c r="B41">
        <v>-0.127939</v>
      </c>
      <c r="C41">
        <v>-8.9243799999999998E-2</v>
      </c>
    </row>
    <row r="42" spans="1:3" x14ac:dyDescent="0.25">
      <c r="A42" t="s">
        <v>51</v>
      </c>
      <c r="B42">
        <v>0.51532210000000001</v>
      </c>
      <c r="C42">
        <v>0.1645142</v>
      </c>
    </row>
    <row r="43" spans="1:3" x14ac:dyDescent="0.25">
      <c r="A43" t="s">
        <v>52</v>
      </c>
      <c r="B43">
        <v>0.55360339999999997</v>
      </c>
      <c r="C43">
        <v>0.73672029999999999</v>
      </c>
    </row>
    <row r="44" spans="1:3" x14ac:dyDescent="0.25">
      <c r="A44" t="s">
        <v>53</v>
      </c>
      <c r="B44">
        <v>0.3550315</v>
      </c>
      <c r="C44">
        <v>0.3085116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3A2E-D2BE-4DC9-9CDF-6789D1E8EF68}">
  <dimension ref="A1:T27"/>
  <sheetViews>
    <sheetView workbookViewId="0">
      <selection activeCell="I26" sqref="I26"/>
    </sheetView>
  </sheetViews>
  <sheetFormatPr defaultRowHeight="15" x14ac:dyDescent="0.25"/>
  <cols>
    <col min="8" max="8" width="11.7109375" customWidth="1"/>
  </cols>
  <sheetData>
    <row r="1" spans="1:12" x14ac:dyDescent="0.25">
      <c r="A1" t="s">
        <v>0</v>
      </c>
      <c r="B1" s="7"/>
      <c r="C1" s="7"/>
      <c r="D1" s="7" t="s">
        <v>1</v>
      </c>
      <c r="E1" s="7"/>
      <c r="F1" s="7"/>
      <c r="G1" s="7"/>
      <c r="H1" s="7"/>
      <c r="I1" s="7"/>
      <c r="J1" s="7"/>
      <c r="K1" s="7"/>
    </row>
    <row r="2" spans="1:12" x14ac:dyDescent="0.25">
      <c r="B2" s="7" t="s">
        <v>2</v>
      </c>
      <c r="C2" s="7"/>
      <c r="D2" s="7" t="s">
        <v>3</v>
      </c>
      <c r="E2" s="7"/>
      <c r="F2" s="7" t="s">
        <v>4</v>
      </c>
      <c r="G2" s="7"/>
      <c r="H2" s="7" t="s">
        <v>2</v>
      </c>
      <c r="I2" s="7"/>
      <c r="J2" s="7" t="s">
        <v>5</v>
      </c>
      <c r="K2" s="7"/>
    </row>
    <row r="3" spans="1:12" x14ac:dyDescent="0.25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  <c r="J3" t="s">
        <v>6</v>
      </c>
      <c r="K3" t="s">
        <v>7</v>
      </c>
    </row>
    <row r="4" spans="1:12" x14ac:dyDescent="0.25">
      <c r="A4" s="1">
        <v>1998</v>
      </c>
      <c r="B4" s="2">
        <v>49078.211893606385</v>
      </c>
      <c r="C4" s="2">
        <v>51212.639221352918</v>
      </c>
      <c r="D4" s="2">
        <v>5391.3941646308285</v>
      </c>
      <c r="E4" s="2">
        <v>4937.0752473746552</v>
      </c>
      <c r="F4" s="3">
        <v>23340.044227168673</v>
      </c>
      <c r="G4" s="3">
        <v>30215.5658558</v>
      </c>
      <c r="H4" s="3">
        <f>D4+F4</f>
        <v>28731.4383917995</v>
      </c>
      <c r="I4" s="3">
        <f t="shared" ref="I4:I23" si="0">E4+G4</f>
        <v>35152.641103174654</v>
      </c>
      <c r="J4" s="4">
        <f>H4/B4</f>
        <v>0.58542145859112804</v>
      </c>
      <c r="K4" s="4">
        <f t="shared" ref="K4:K23" si="1">I4/C4</f>
        <v>0.68640557560872384</v>
      </c>
      <c r="L4" s="3"/>
    </row>
    <row r="5" spans="1:12" x14ac:dyDescent="0.25">
      <c r="A5" s="1">
        <v>1999</v>
      </c>
      <c r="B5" s="2">
        <v>53034.475154793829</v>
      </c>
      <c r="C5" s="2">
        <v>53986.026175818115</v>
      </c>
      <c r="D5" s="2">
        <v>7534.3867899634897</v>
      </c>
      <c r="E5" s="2">
        <v>4567.7548382643945</v>
      </c>
      <c r="F5" s="3">
        <v>23920.975213601545</v>
      </c>
      <c r="G5" s="3">
        <v>33259.746471099999</v>
      </c>
      <c r="H5" s="3">
        <f t="shared" ref="H5:H23" si="2">D5+F5</f>
        <v>31455.362003565035</v>
      </c>
      <c r="I5" s="3">
        <f t="shared" si="0"/>
        <v>37827.501309364394</v>
      </c>
      <c r="J5" s="4">
        <f t="shared" ref="J5:J23" si="3">H5/B5</f>
        <v>0.59311159225682952</v>
      </c>
      <c r="K5" s="4">
        <f t="shared" si="1"/>
        <v>0.70069060438288777</v>
      </c>
      <c r="L5" s="3"/>
    </row>
    <row r="6" spans="1:12" x14ac:dyDescent="0.25">
      <c r="A6" s="1">
        <v>2000</v>
      </c>
      <c r="B6" s="2">
        <v>61234.597193242269</v>
      </c>
      <c r="C6" s="2">
        <v>56895.561935130034</v>
      </c>
      <c r="D6" s="2">
        <v>11131.860356190979</v>
      </c>
      <c r="E6" s="2">
        <v>3331.9370210419675</v>
      </c>
      <c r="F6" s="3">
        <v>24903.148797353111</v>
      </c>
      <c r="G6" s="3">
        <v>34453.424048499997</v>
      </c>
      <c r="H6" s="3">
        <f t="shared" si="2"/>
        <v>36035.009153544088</v>
      </c>
      <c r="I6" s="3">
        <f t="shared" si="0"/>
        <v>37785.361069541963</v>
      </c>
      <c r="J6" s="4">
        <f t="shared" si="3"/>
        <v>0.58847466636917534</v>
      </c>
      <c r="K6" s="4">
        <f t="shared" si="1"/>
        <v>0.66411789925940568</v>
      </c>
      <c r="L6" s="3"/>
    </row>
    <row r="7" spans="1:12" x14ac:dyDescent="0.25">
      <c r="A7" s="1">
        <v>2001</v>
      </c>
      <c r="B7" s="2">
        <v>60054.204201641202</v>
      </c>
      <c r="C7" s="2">
        <v>58333.187945945967</v>
      </c>
      <c r="D7" s="2">
        <v>10337.054272400541</v>
      </c>
      <c r="E7" s="2">
        <v>4286.8298406094618</v>
      </c>
      <c r="F7" s="3">
        <v>25232.810117998764</v>
      </c>
      <c r="G7" s="3">
        <v>34967.727397199997</v>
      </c>
      <c r="H7" s="3">
        <f t="shared" si="2"/>
        <v>35569.864390399307</v>
      </c>
      <c r="I7" s="3">
        <f t="shared" si="0"/>
        <v>39254.557237809458</v>
      </c>
      <c r="J7" s="4">
        <f t="shared" si="3"/>
        <v>0.59229599098454511</v>
      </c>
      <c r="K7" s="4">
        <f t="shared" si="1"/>
        <v>0.67293694413177652</v>
      </c>
      <c r="L7" s="3"/>
    </row>
    <row r="8" spans="1:12" x14ac:dyDescent="0.25">
      <c r="A8" s="1">
        <v>2002</v>
      </c>
      <c r="B8" s="2">
        <v>60989.290036698039</v>
      </c>
      <c r="C8" s="2">
        <v>60894.486916482965</v>
      </c>
      <c r="D8" s="2">
        <v>10396.662054083921</v>
      </c>
      <c r="E8" s="2">
        <v>4400.75248432424</v>
      </c>
      <c r="F8" s="3">
        <v>27001.677088849803</v>
      </c>
      <c r="G8" s="3">
        <v>37737.498307000002</v>
      </c>
      <c r="H8" s="3">
        <f t="shared" si="2"/>
        <v>37398.339142933721</v>
      </c>
      <c r="I8" s="3">
        <f t="shared" si="0"/>
        <v>42138.250791324244</v>
      </c>
      <c r="J8" s="4">
        <f t="shared" si="3"/>
        <v>0.61319518755556357</v>
      </c>
      <c r="K8" s="4">
        <f t="shared" si="1"/>
        <v>0.69198794382021844</v>
      </c>
      <c r="L8" s="3"/>
    </row>
    <row r="9" spans="1:12" x14ac:dyDescent="0.25">
      <c r="A9" s="1">
        <v>2003</v>
      </c>
      <c r="B9" s="2">
        <v>63022.074406774074</v>
      </c>
      <c r="C9" s="2">
        <v>61669.307720820987</v>
      </c>
      <c r="D9" s="2">
        <v>10088.408006731775</v>
      </c>
      <c r="E9" s="2">
        <v>3385.6756588648391</v>
      </c>
      <c r="F9" s="3">
        <v>29089.273245482596</v>
      </c>
      <c r="G9" s="3">
        <v>39390.760792599998</v>
      </c>
      <c r="H9" s="3">
        <f t="shared" si="2"/>
        <v>39177.681252214374</v>
      </c>
      <c r="I9" s="3">
        <f t="shared" si="0"/>
        <v>42776.436451464841</v>
      </c>
      <c r="J9" s="4">
        <f t="shared" si="3"/>
        <v>0.62165013800312596</v>
      </c>
      <c r="K9" s="4">
        <f t="shared" si="1"/>
        <v>0.69364223521229063</v>
      </c>
      <c r="L9" s="3"/>
    </row>
    <row r="10" spans="1:12" x14ac:dyDescent="0.25">
      <c r="A10" s="1">
        <v>2004</v>
      </c>
      <c r="B10" s="2">
        <v>66166.306176259823</v>
      </c>
      <c r="C10" s="2">
        <v>63775.859269534165</v>
      </c>
      <c r="D10" s="2">
        <v>10234.100524235264</v>
      </c>
      <c r="E10" s="2">
        <v>3269.2761747693021</v>
      </c>
      <c r="F10" s="3">
        <v>32061.299661512887</v>
      </c>
      <c r="G10" s="3">
        <v>40555.178962400001</v>
      </c>
      <c r="H10" s="3">
        <f t="shared" si="2"/>
        <v>42295.400185748149</v>
      </c>
      <c r="I10" s="3">
        <f t="shared" si="0"/>
        <v>43824.455137169301</v>
      </c>
      <c r="J10" s="4">
        <f t="shared" si="3"/>
        <v>0.63922867438115427</v>
      </c>
      <c r="K10" s="4">
        <f t="shared" si="1"/>
        <v>0.68716369546594758</v>
      </c>
      <c r="L10" s="3"/>
    </row>
    <row r="11" spans="1:12" x14ac:dyDescent="0.25">
      <c r="A11" s="1">
        <v>2005</v>
      </c>
      <c r="B11" s="2">
        <v>70647.876701652756</v>
      </c>
      <c r="C11" s="2">
        <v>68681.806266101048</v>
      </c>
      <c r="D11" s="2">
        <v>13510.542760578503</v>
      </c>
      <c r="E11" s="2">
        <v>5458.5762719004197</v>
      </c>
      <c r="F11" s="3">
        <v>31627.81939144824</v>
      </c>
      <c r="G11" s="3">
        <v>42129.161052199997</v>
      </c>
      <c r="H11" s="3">
        <f t="shared" si="2"/>
        <v>45138.362152026741</v>
      </c>
      <c r="I11" s="3">
        <f t="shared" si="0"/>
        <v>47587.737324100417</v>
      </c>
      <c r="J11" s="4">
        <f t="shared" si="3"/>
        <v>0.63892029399053063</v>
      </c>
      <c r="K11" s="4">
        <f t="shared" si="1"/>
        <v>0.6928725365743339</v>
      </c>
      <c r="L11" s="3"/>
    </row>
    <row r="12" spans="1:12" x14ac:dyDescent="0.25">
      <c r="A12" s="1">
        <v>2006</v>
      </c>
      <c r="B12" s="2">
        <v>74912.521891132841</v>
      </c>
      <c r="C12" s="2">
        <v>70516.399926997939</v>
      </c>
      <c r="D12" s="2">
        <v>14991.846559580259</v>
      </c>
      <c r="E12" s="2">
        <v>5423.9485863874424</v>
      </c>
      <c r="F12" s="3">
        <v>32514.663425590486</v>
      </c>
      <c r="G12" s="3">
        <v>42595.584344700001</v>
      </c>
      <c r="H12" s="3">
        <f t="shared" si="2"/>
        <v>47506.509985170749</v>
      </c>
      <c r="I12" s="3">
        <f t="shared" si="0"/>
        <v>48019.532931087444</v>
      </c>
      <c r="J12" s="4">
        <f t="shared" si="3"/>
        <v>0.63415980113725079</v>
      </c>
      <c r="K12" s="4">
        <f t="shared" si="1"/>
        <v>0.6809697174104129</v>
      </c>
      <c r="L12" s="3"/>
    </row>
    <row r="13" spans="1:12" x14ac:dyDescent="0.25">
      <c r="A13" s="1">
        <v>2007</v>
      </c>
      <c r="B13" s="2">
        <v>78622.851045546369</v>
      </c>
      <c r="C13" s="2">
        <v>75084.322285974122</v>
      </c>
      <c r="D13" s="2">
        <v>13199.827352873443</v>
      </c>
      <c r="E13" s="2">
        <v>4528.5835027491275</v>
      </c>
      <c r="F13" s="3">
        <v>35926.868241474564</v>
      </c>
      <c r="G13" s="3">
        <v>46998.802109999997</v>
      </c>
      <c r="H13" s="3">
        <f t="shared" si="2"/>
        <v>49126.695594348006</v>
      </c>
      <c r="I13" s="3">
        <f t="shared" si="0"/>
        <v>51527.385612749124</v>
      </c>
      <c r="J13" s="4">
        <f t="shared" si="3"/>
        <v>0.62483991538145589</v>
      </c>
      <c r="K13" s="4">
        <f t="shared" si="1"/>
        <v>0.68626024773182948</v>
      </c>
      <c r="L13" s="3"/>
    </row>
    <row r="14" spans="1:12" x14ac:dyDescent="0.25">
      <c r="A14" s="1">
        <v>2008</v>
      </c>
      <c r="B14" s="2">
        <v>89419.990044602164</v>
      </c>
      <c r="C14" s="2">
        <v>79197.029687091184</v>
      </c>
      <c r="D14" s="2">
        <v>20615.412264341758</v>
      </c>
      <c r="E14" s="2">
        <v>7739.9488407586286</v>
      </c>
      <c r="F14" s="3">
        <v>35676.704222747772</v>
      </c>
      <c r="G14" s="3">
        <v>46325.472580000001</v>
      </c>
      <c r="H14" s="3">
        <f t="shared" si="2"/>
        <v>56292.11648708953</v>
      </c>
      <c r="I14" s="3">
        <f t="shared" si="0"/>
        <v>54065.421420758634</v>
      </c>
      <c r="J14" s="4">
        <f t="shared" si="3"/>
        <v>0.62952496929390567</v>
      </c>
      <c r="K14" s="4">
        <f t="shared" si="1"/>
        <v>0.68266981267317772</v>
      </c>
      <c r="L14" s="3"/>
    </row>
    <row r="15" spans="1:12" x14ac:dyDescent="0.25">
      <c r="A15" s="1">
        <v>2009</v>
      </c>
      <c r="B15" s="2">
        <v>81202.513208324817</v>
      </c>
      <c r="C15" s="2">
        <v>75302.041376177847</v>
      </c>
      <c r="D15" s="2">
        <v>12022.528663969508</v>
      </c>
      <c r="E15" s="2">
        <v>4882.0486699228522</v>
      </c>
      <c r="F15" s="3">
        <v>37558.624735591504</v>
      </c>
      <c r="G15" s="3">
        <v>47337.158296000001</v>
      </c>
      <c r="H15" s="3">
        <f t="shared" si="2"/>
        <v>49581.153399561008</v>
      </c>
      <c r="I15" s="3">
        <f t="shared" si="0"/>
        <v>52219.206965922851</v>
      </c>
      <c r="J15" s="4">
        <f t="shared" si="3"/>
        <v>0.61058643926895095</v>
      </c>
      <c r="K15" s="4">
        <f t="shared" si="1"/>
        <v>0.69346336449309909</v>
      </c>
      <c r="L15" s="3"/>
    </row>
    <row r="16" spans="1:12" x14ac:dyDescent="0.25">
      <c r="A16" s="1">
        <v>2010</v>
      </c>
      <c r="B16" s="2">
        <v>85210.37701815342</v>
      </c>
      <c r="C16" s="2">
        <v>79161.537812420283</v>
      </c>
      <c r="D16" s="2">
        <v>15940.051208053408</v>
      </c>
      <c r="E16" s="2">
        <v>6853.2529150823229</v>
      </c>
      <c r="F16" s="3">
        <v>35341.410177864796</v>
      </c>
      <c r="G16" s="3">
        <v>45831.150793300003</v>
      </c>
      <c r="H16" s="3">
        <f t="shared" si="2"/>
        <v>51281.461385918206</v>
      </c>
      <c r="I16" s="3">
        <f t="shared" si="0"/>
        <v>52684.403708382328</v>
      </c>
      <c r="J16" s="4">
        <f t="shared" si="3"/>
        <v>0.60182178721017843</v>
      </c>
      <c r="K16" s="4">
        <f t="shared" si="1"/>
        <v>0.66553032147028668</v>
      </c>
      <c r="L16" s="3"/>
    </row>
    <row r="17" spans="1:20" x14ac:dyDescent="0.25">
      <c r="A17" s="1">
        <v>2011</v>
      </c>
      <c r="B17" s="2">
        <v>89904.378888652267</v>
      </c>
      <c r="C17" s="2">
        <v>84518.0673831608</v>
      </c>
      <c r="D17" s="2">
        <v>16026.485257716044</v>
      </c>
      <c r="E17" s="2">
        <v>8739.8054610989166</v>
      </c>
      <c r="F17" s="3">
        <v>37038.02736512517</v>
      </c>
      <c r="G17" s="3">
        <v>46955.799906</v>
      </c>
      <c r="H17" s="3">
        <f t="shared" si="2"/>
        <v>53064.512622841212</v>
      </c>
      <c r="I17" s="3">
        <f t="shared" si="0"/>
        <v>55695.60536709892</v>
      </c>
      <c r="J17" s="4">
        <f t="shared" si="3"/>
        <v>0.59023279264920225</v>
      </c>
      <c r="K17" s="4">
        <f t="shared" si="1"/>
        <v>0.65897869049234314</v>
      </c>
      <c r="L17" s="3"/>
    </row>
    <row r="18" spans="1:20" x14ac:dyDescent="0.25">
      <c r="A18" s="1">
        <v>2012</v>
      </c>
      <c r="B18" s="2">
        <v>89708.406431289593</v>
      </c>
      <c r="C18" s="2">
        <v>87778.129279058427</v>
      </c>
      <c r="D18" s="2">
        <v>15665.611842910774</v>
      </c>
      <c r="E18" s="2">
        <v>9319.4650505442787</v>
      </c>
      <c r="F18" s="3">
        <v>38269.171847935184</v>
      </c>
      <c r="G18" s="3">
        <v>48514.839499499998</v>
      </c>
      <c r="H18" s="3">
        <f t="shared" si="2"/>
        <v>53934.783690845958</v>
      </c>
      <c r="I18" s="3">
        <f t="shared" si="0"/>
        <v>57834.304550044275</v>
      </c>
      <c r="J18" s="4">
        <f t="shared" si="3"/>
        <v>0.60122329485538517</v>
      </c>
      <c r="K18" s="4">
        <f t="shared" si="1"/>
        <v>0.65886918558245045</v>
      </c>
      <c r="L18" s="3"/>
    </row>
    <row r="19" spans="1:20" x14ac:dyDescent="0.25">
      <c r="A19" s="1">
        <v>2013</v>
      </c>
      <c r="B19" s="2">
        <v>93232.374133070989</v>
      </c>
      <c r="C19" s="2">
        <v>95190.788962780513</v>
      </c>
      <c r="D19" s="2">
        <v>14574.079740466048</v>
      </c>
      <c r="E19" s="2">
        <v>10678.914812405197</v>
      </c>
      <c r="F19" s="3">
        <v>41873.794392604941</v>
      </c>
      <c r="G19" s="3">
        <v>52902.731380899997</v>
      </c>
      <c r="H19" s="3">
        <f t="shared" si="2"/>
        <v>56447.874133070989</v>
      </c>
      <c r="I19" s="3">
        <f t="shared" si="0"/>
        <v>63581.646193305191</v>
      </c>
      <c r="J19" s="4">
        <f t="shared" si="3"/>
        <v>0.60545357401821265</v>
      </c>
      <c r="K19" s="4">
        <f t="shared" si="1"/>
        <v>0.66793906097538014</v>
      </c>
      <c r="L19" s="3"/>
    </row>
    <row r="20" spans="1:20" x14ac:dyDescent="0.25">
      <c r="A20" s="1">
        <v>2014</v>
      </c>
      <c r="B20" s="2">
        <v>93906.413109470799</v>
      </c>
      <c r="C20" s="2">
        <v>96165.548008312311</v>
      </c>
      <c r="D20" s="2">
        <v>10594.743173686851</v>
      </c>
      <c r="E20" s="2">
        <v>9007.6223184147511</v>
      </c>
      <c r="F20" s="3">
        <v>44824.169935783961</v>
      </c>
      <c r="G20" s="3">
        <v>54506.752548609998</v>
      </c>
      <c r="H20" s="3">
        <f t="shared" si="2"/>
        <v>55418.913109470814</v>
      </c>
      <c r="I20" s="3">
        <f t="shared" si="0"/>
        <v>63514.374867024751</v>
      </c>
      <c r="J20" s="4">
        <f t="shared" si="3"/>
        <v>0.59015046229980661</v>
      </c>
      <c r="K20" s="4">
        <f t="shared" si="1"/>
        <v>0.66046911999643287</v>
      </c>
      <c r="L20" s="3"/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 s="1">
        <v>2015</v>
      </c>
      <c r="B21" s="2">
        <v>89849.553005100272</v>
      </c>
      <c r="C21" s="2">
        <v>96560.284681872115</v>
      </c>
      <c r="D21" s="2">
        <v>9168.0800123087083</v>
      </c>
      <c r="E21" s="2">
        <v>6610.6844318332778</v>
      </c>
      <c r="F21" s="3">
        <v>46667.972992791561</v>
      </c>
      <c r="G21" s="3">
        <v>57812.201829140002</v>
      </c>
      <c r="H21" s="3">
        <f t="shared" si="2"/>
        <v>55836.053005100272</v>
      </c>
      <c r="I21" s="3">
        <f t="shared" si="0"/>
        <v>64422.886260973282</v>
      </c>
      <c r="J21" s="4">
        <f t="shared" si="3"/>
        <v>0.62143940773896522</v>
      </c>
      <c r="K21" s="4">
        <f t="shared" si="1"/>
        <v>0.66717788243086862</v>
      </c>
      <c r="L21" s="3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 s="1">
        <v>2016</v>
      </c>
      <c r="B22" s="2">
        <v>88766.037046862242</v>
      </c>
      <c r="C22" s="2">
        <v>97062.983758327624</v>
      </c>
      <c r="D22" s="2">
        <v>8770.0025383240391</v>
      </c>
      <c r="E22" s="2">
        <v>5493.3517596282145</v>
      </c>
      <c r="F22" s="3">
        <v>46682.034508538207</v>
      </c>
      <c r="G22" s="3">
        <v>59157.353821520002</v>
      </c>
      <c r="H22" s="3">
        <f t="shared" si="2"/>
        <v>55452.037046862242</v>
      </c>
      <c r="I22" s="3">
        <f t="shared" si="0"/>
        <v>64650.705581148213</v>
      </c>
      <c r="J22" s="4">
        <f t="shared" si="3"/>
        <v>0.62469880251145438</v>
      </c>
      <c r="K22" s="4">
        <f t="shared" si="1"/>
        <v>0.6660696289959398</v>
      </c>
      <c r="L22" s="3"/>
    </row>
    <row r="23" spans="1:20" x14ac:dyDescent="0.25">
      <c r="A23" s="1">
        <v>2017</v>
      </c>
      <c r="B23" s="2">
        <v>98293.578417243683</v>
      </c>
      <c r="C23" s="2">
        <v>101867.13634745945</v>
      </c>
      <c r="D23" s="2">
        <v>10599.343607089728</v>
      </c>
      <c r="E23" s="2">
        <v>5829.2176538502317</v>
      </c>
      <c r="F23" s="3">
        <v>49836.734810153954</v>
      </c>
      <c r="G23" s="3">
        <v>62223.095124649997</v>
      </c>
      <c r="H23" s="3">
        <f t="shared" si="2"/>
        <v>60436.078417243683</v>
      </c>
      <c r="I23" s="3">
        <f t="shared" si="0"/>
        <v>68052.312778500229</v>
      </c>
      <c r="J23" s="4">
        <f t="shared" si="3"/>
        <v>0.61485276444713666</v>
      </c>
      <c r="K23" s="4">
        <f t="shared" si="1"/>
        <v>0.66804972848534816</v>
      </c>
      <c r="L23" s="3"/>
    </row>
    <row r="25" spans="1:20" x14ac:dyDescent="0.25">
      <c r="M25" t="s">
        <v>8</v>
      </c>
    </row>
    <row r="26" spans="1:20" ht="24.75" customHeight="1" x14ac:dyDescent="0.25">
      <c r="M26" s="6" t="s">
        <v>9</v>
      </c>
      <c r="N26" s="6"/>
      <c r="O26" s="6"/>
      <c r="P26" s="6"/>
      <c r="Q26" s="6"/>
      <c r="R26" s="6"/>
      <c r="S26" s="6"/>
      <c r="T26" s="6"/>
    </row>
    <row r="27" spans="1:20" ht="36.75" customHeight="1" x14ac:dyDescent="0.25">
      <c r="M27" s="5" t="s">
        <v>10</v>
      </c>
      <c r="N27" s="5"/>
      <c r="O27" s="5"/>
      <c r="P27" s="5"/>
      <c r="Q27" s="5"/>
      <c r="R27" s="5"/>
      <c r="S27" s="5"/>
      <c r="T27" s="5"/>
    </row>
  </sheetData>
  <mergeCells count="11">
    <mergeCell ref="M20:T20"/>
    <mergeCell ref="M21:T21"/>
    <mergeCell ref="M26:T26"/>
    <mergeCell ref="M27:T27"/>
    <mergeCell ref="B1:C1"/>
    <mergeCell ref="D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2</vt:lpstr>
      <vt:lpstr>Figure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sampsont</dc:creator>
  <cp:lastModifiedBy>Ashley Lait</cp:lastModifiedBy>
  <dcterms:created xsi:type="dcterms:W3CDTF">2022-01-03T14:29:51Z</dcterms:created>
  <dcterms:modified xsi:type="dcterms:W3CDTF">2022-01-05T12:29:32Z</dcterms:modified>
</cp:coreProperties>
</file>