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dixonh_cardiff_ac_uk/Documents/xeconomicobservatory/"/>
    </mc:Choice>
  </mc:AlternateContent>
  <xr:revisionPtr revIDLastSave="21" documentId="8_{1CEAC97B-E306-4994-9E6C-623A4E3B6E59}" xr6:coauthVersionLast="46" xr6:coauthVersionMax="47" xr10:uidLastSave="{B0C796BD-D846-4F47-8B45-9177804FA658}"/>
  <bookViews>
    <workbookView xWindow="-108" yWindow="-108" windowWidth="23256" windowHeight="12576" xr2:uid="{00000000-000D-0000-FFFF-FFFF00000000}"/>
  </bookViews>
  <sheets>
    <sheet name="Chart1" sheetId="9" r:id="rId1"/>
    <sheet name="UK HCP y-o-y" sheetId="8" r:id="rId2"/>
    <sheet name="Fan Chart_HC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7" i="8" l="1"/>
  <c r="AI18" i="8"/>
  <c r="AF13" i="8"/>
  <c r="AG13" i="8"/>
  <c r="AH13" i="8"/>
  <c r="AI13" i="8"/>
  <c r="AJ13" i="8"/>
  <c r="AK13" i="8"/>
  <c r="AL13" i="8"/>
  <c r="AM13" i="8"/>
  <c r="AN13" i="8"/>
  <c r="AF14" i="8"/>
  <c r="AG14" i="8"/>
  <c r="AH14" i="8"/>
  <c r="AI14" i="8"/>
  <c r="AJ14" i="8"/>
  <c r="AK14" i="8"/>
  <c r="AL14" i="8"/>
  <c r="AM14" i="8"/>
  <c r="AN14" i="8"/>
  <c r="AF15" i="8"/>
  <c r="AG15" i="8"/>
  <c r="AH15" i="8"/>
  <c r="AI15" i="8"/>
  <c r="AJ15" i="8"/>
  <c r="AK15" i="8"/>
  <c r="AL15" i="8"/>
  <c r="AM15" i="8"/>
  <c r="AN15" i="8"/>
  <c r="AJ16" i="8"/>
  <c r="AK16" i="8"/>
  <c r="AL16" i="8"/>
  <c r="AM16" i="8"/>
  <c r="AN16" i="8"/>
  <c r="AF17" i="8"/>
  <c r="AG17" i="8"/>
  <c r="AH17" i="8"/>
  <c r="AJ17" i="8"/>
  <c r="AM17" i="8"/>
  <c r="AN17" i="8"/>
  <c r="AF18" i="8"/>
  <c r="AG18" i="8"/>
  <c r="AH18" i="8"/>
  <c r="AJ18" i="8"/>
  <c r="AK18" i="8"/>
  <c r="AL18" i="8"/>
  <c r="AM18" i="8"/>
  <c r="AN18" i="8"/>
  <c r="AF19" i="8"/>
  <c r="AG19" i="8"/>
  <c r="AH19" i="8"/>
  <c r="AI19" i="8"/>
  <c r="AJ19" i="8"/>
  <c r="AK19" i="8"/>
  <c r="AL19" i="8"/>
  <c r="AM19" i="8"/>
  <c r="AN19" i="8"/>
  <c r="AF20" i="8"/>
  <c r="AG20" i="8"/>
  <c r="AH20" i="8"/>
  <c r="AI20" i="8"/>
  <c r="AJ20" i="8"/>
  <c r="AK20" i="8"/>
  <c r="AL20" i="8"/>
  <c r="AM20" i="8"/>
  <c r="AN20" i="8"/>
  <c r="AF21" i="8"/>
  <c r="AG21" i="8"/>
  <c r="AH21" i="8"/>
  <c r="AI21" i="8"/>
  <c r="AJ21" i="8"/>
  <c r="AK21" i="8"/>
  <c r="AL21" i="8"/>
  <c r="AM21" i="8"/>
  <c r="AN21" i="8"/>
  <c r="AF22" i="8"/>
  <c r="AG22" i="8"/>
  <c r="AH22" i="8"/>
  <c r="AI22" i="8"/>
  <c r="AJ22" i="8"/>
  <c r="AK22" i="8"/>
  <c r="AL22" i="8"/>
  <c r="AM22" i="8"/>
  <c r="AN22" i="8"/>
  <c r="AF23" i="8"/>
  <c r="AG23" i="8"/>
  <c r="AH23" i="8"/>
  <c r="AI23" i="8"/>
  <c r="AJ23" i="8"/>
  <c r="AK23" i="8"/>
  <c r="AL23" i="8"/>
  <c r="AM23" i="8"/>
  <c r="AN23" i="8"/>
  <c r="AF24" i="8"/>
  <c r="AG24" i="8"/>
  <c r="AH24" i="8"/>
  <c r="AI24" i="8"/>
  <c r="AJ24" i="8"/>
  <c r="AK24" i="8"/>
  <c r="AL24" i="8"/>
  <c r="AM24" i="8"/>
  <c r="AN24" i="8"/>
  <c r="AF25" i="8"/>
  <c r="AG25" i="8"/>
  <c r="AH25" i="8"/>
  <c r="AI25" i="8"/>
  <c r="AJ25" i="8"/>
  <c r="AK25" i="8"/>
  <c r="AL25" i="8"/>
  <c r="AM25" i="8"/>
  <c r="AN25" i="8"/>
  <c r="AF26" i="8"/>
  <c r="AG26" i="8"/>
  <c r="AH26" i="8"/>
  <c r="AI26" i="8"/>
  <c r="AJ26" i="8"/>
  <c r="AK26" i="8"/>
  <c r="AL26" i="8"/>
  <c r="AM26" i="8"/>
  <c r="AN26" i="8"/>
  <c r="AF27" i="8"/>
  <c r="AG27" i="8"/>
  <c r="AH27" i="8"/>
  <c r="AI27" i="8"/>
  <c r="AJ27" i="8"/>
  <c r="AK27" i="8"/>
  <c r="AL27" i="8"/>
  <c r="AM27" i="8"/>
  <c r="AN27" i="8"/>
  <c r="AF28" i="8"/>
  <c r="AG28" i="8"/>
  <c r="AH28" i="8"/>
  <c r="AI28" i="8"/>
  <c r="AJ28" i="8"/>
  <c r="AK28" i="8"/>
  <c r="AL28" i="8"/>
  <c r="AM28" i="8"/>
  <c r="AN28" i="8"/>
  <c r="AF29" i="8"/>
  <c r="AG29" i="8"/>
  <c r="AH29" i="8"/>
  <c r="AI29" i="8"/>
  <c r="AJ29" i="8"/>
  <c r="AK29" i="8"/>
  <c r="AL29" i="8"/>
  <c r="AM29" i="8"/>
  <c r="AN29" i="8"/>
  <c r="AF30" i="8"/>
  <c r="AG30" i="8"/>
  <c r="AH30" i="8"/>
  <c r="AI30" i="8"/>
  <c r="AJ30" i="8"/>
  <c r="AK30" i="8"/>
  <c r="AL30" i="8"/>
  <c r="AM30" i="8"/>
  <c r="AN30" i="8"/>
  <c r="AF31" i="8"/>
  <c r="AG31" i="8"/>
  <c r="AH31" i="8"/>
  <c r="AI31" i="8"/>
  <c r="AJ31" i="8"/>
  <c r="AK31" i="8"/>
  <c r="AL31" i="8"/>
  <c r="AM31" i="8"/>
  <c r="AN31" i="8"/>
  <c r="AF32" i="8"/>
  <c r="AG32" i="8"/>
  <c r="AH32" i="8"/>
  <c r="AI32" i="8"/>
  <c r="AJ32" i="8"/>
  <c r="AK32" i="8"/>
  <c r="AL32" i="8"/>
  <c r="AM32" i="8"/>
  <c r="AN32" i="8"/>
  <c r="AF33" i="8"/>
  <c r="AG33" i="8"/>
  <c r="AH33" i="8"/>
  <c r="AI33" i="8"/>
  <c r="AJ33" i="8"/>
  <c r="AK33" i="8"/>
  <c r="AL33" i="8"/>
  <c r="AM33" i="8"/>
  <c r="AN33" i="8"/>
  <c r="AF34" i="8"/>
  <c r="AG34" i="8"/>
  <c r="AH34" i="8"/>
  <c r="AI34" i="8"/>
  <c r="AJ34" i="8"/>
  <c r="AK34" i="8"/>
  <c r="AL34" i="8"/>
  <c r="AM34" i="8"/>
  <c r="AN34" i="8"/>
  <c r="AJ4" i="8" l="1"/>
  <c r="AJ5" i="8"/>
  <c r="AJ6" i="8"/>
  <c r="AJ7" i="8"/>
  <c r="AJ8" i="8"/>
  <c r="AJ9" i="8"/>
  <c r="AJ10" i="8"/>
  <c r="AJ11" i="8"/>
  <c r="AJ12" i="8"/>
  <c r="H41" i="8"/>
  <c r="H42" i="8"/>
  <c r="H43" i="8"/>
  <c r="H44" i="8"/>
  <c r="H45" i="8"/>
  <c r="H46" i="8"/>
  <c r="H47" i="8"/>
  <c r="H48" i="8"/>
  <c r="H49" i="8"/>
  <c r="H50" i="8"/>
  <c r="H51" i="8"/>
  <c r="C36" i="8" l="1"/>
  <c r="D36" i="8"/>
  <c r="E36" i="8"/>
  <c r="F36" i="8"/>
  <c r="G36" i="8"/>
  <c r="H36" i="8"/>
  <c r="I36" i="8"/>
  <c r="J36" i="8"/>
  <c r="K36" i="8"/>
  <c r="L36" i="8"/>
  <c r="T35" i="8" s="1"/>
  <c r="H40" i="8"/>
  <c r="C33" i="8"/>
  <c r="D33" i="8"/>
  <c r="E33" i="8"/>
  <c r="F33" i="8"/>
  <c r="G33" i="8"/>
  <c r="H33" i="8"/>
  <c r="I33" i="8"/>
  <c r="J33" i="8"/>
  <c r="K33" i="8"/>
  <c r="L33" i="8"/>
  <c r="C34" i="8"/>
  <c r="D34" i="8"/>
  <c r="E34" i="8"/>
  <c r="F34" i="8"/>
  <c r="G34" i="8"/>
  <c r="H34" i="8"/>
  <c r="I34" i="8"/>
  <c r="J34" i="8"/>
  <c r="K34" i="8"/>
  <c r="L34" i="8"/>
  <c r="C35" i="8"/>
  <c r="D35" i="8"/>
  <c r="E35" i="8"/>
  <c r="F35" i="8"/>
  <c r="G35" i="8"/>
  <c r="H35" i="8"/>
  <c r="I35" i="8"/>
  <c r="J35" i="8"/>
  <c r="K35" i="8"/>
  <c r="L35" i="8"/>
  <c r="S32" i="8" l="1"/>
  <c r="AE31" i="8" s="1"/>
  <c r="T32" i="8"/>
  <c r="U32" i="8"/>
  <c r="V32" i="8"/>
  <c r="W32" i="8"/>
  <c r="X32" i="8"/>
  <c r="Y32" i="8"/>
  <c r="Z32" i="8"/>
  <c r="AA32" i="8"/>
  <c r="AB32" i="8"/>
  <c r="S33" i="8"/>
  <c r="AE32" i="8" s="1"/>
  <c r="T33" i="8"/>
  <c r="U33" i="8"/>
  <c r="V33" i="8"/>
  <c r="W33" i="8"/>
  <c r="X33" i="8"/>
  <c r="Y33" i="8"/>
  <c r="Z33" i="8"/>
  <c r="AA33" i="8"/>
  <c r="AB33" i="8"/>
  <c r="S34" i="8"/>
  <c r="AE33" i="8" s="1"/>
  <c r="T34" i="8"/>
  <c r="U34" i="8"/>
  <c r="V34" i="8"/>
  <c r="W34" i="8"/>
  <c r="X34" i="8"/>
  <c r="Y34" i="8"/>
  <c r="Z34" i="8"/>
  <c r="AA34" i="8"/>
  <c r="AB34" i="8"/>
  <c r="S35" i="8"/>
  <c r="AE34" i="8" s="1"/>
  <c r="U35" i="8"/>
  <c r="V35" i="8"/>
  <c r="W35" i="8"/>
  <c r="X35" i="8"/>
  <c r="Y35" i="8"/>
  <c r="Z35" i="8"/>
  <c r="AA35" i="8"/>
  <c r="AB35" i="8"/>
  <c r="AE59" i="8" l="1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L32" i="8"/>
  <c r="T31" i="8" s="1"/>
  <c r="K32" i="8"/>
  <c r="U31" i="8" s="1"/>
  <c r="J32" i="8"/>
  <c r="V31" i="8" s="1"/>
  <c r="I32" i="8"/>
  <c r="W31" i="8" s="1"/>
  <c r="H32" i="8"/>
  <c r="G32" i="8"/>
  <c r="Y31" i="8" s="1"/>
  <c r="F32" i="8"/>
  <c r="Z31" i="8" s="1"/>
  <c r="E32" i="8"/>
  <c r="AA31" i="8" s="1"/>
  <c r="D32" i="8"/>
  <c r="AB31" i="8" s="1"/>
  <c r="C32" i="8"/>
  <c r="X31" i="8"/>
  <c r="S31" i="8"/>
  <c r="AE30" i="8" s="1"/>
  <c r="L31" i="8"/>
  <c r="T30" i="8" s="1"/>
  <c r="K31" i="8"/>
  <c r="U30" i="8" s="1"/>
  <c r="J31" i="8"/>
  <c r="V30" i="8" s="1"/>
  <c r="I31" i="8"/>
  <c r="W30" i="8" s="1"/>
  <c r="H31" i="8"/>
  <c r="G31" i="8"/>
  <c r="Y30" i="8" s="1"/>
  <c r="F31" i="8"/>
  <c r="Z30" i="8" s="1"/>
  <c r="E31" i="8"/>
  <c r="AA30" i="8" s="1"/>
  <c r="D31" i="8"/>
  <c r="AB30" i="8" s="1"/>
  <c r="C31" i="8"/>
  <c r="X30" i="8"/>
  <c r="S30" i="8"/>
  <c r="AE29" i="8" s="1"/>
  <c r="L30" i="8"/>
  <c r="T29" i="8" s="1"/>
  <c r="K30" i="8"/>
  <c r="U29" i="8" s="1"/>
  <c r="J30" i="8"/>
  <c r="V29" i="8" s="1"/>
  <c r="I30" i="8"/>
  <c r="W29" i="8" s="1"/>
  <c r="H30" i="8"/>
  <c r="G30" i="8"/>
  <c r="Y29" i="8" s="1"/>
  <c r="F30" i="8"/>
  <c r="Z29" i="8" s="1"/>
  <c r="E30" i="8"/>
  <c r="AA29" i="8" s="1"/>
  <c r="D30" i="8"/>
  <c r="AB29" i="8" s="1"/>
  <c r="C30" i="8"/>
  <c r="X29" i="8"/>
  <c r="S29" i="8"/>
  <c r="AE28" i="8" s="1"/>
  <c r="L29" i="8"/>
  <c r="T28" i="8" s="1"/>
  <c r="K29" i="8"/>
  <c r="U28" i="8" s="1"/>
  <c r="J29" i="8"/>
  <c r="V28" i="8" s="1"/>
  <c r="I29" i="8"/>
  <c r="W28" i="8" s="1"/>
  <c r="H29" i="8"/>
  <c r="G29" i="8"/>
  <c r="Y28" i="8" s="1"/>
  <c r="F29" i="8"/>
  <c r="Z28" i="8" s="1"/>
  <c r="E29" i="8"/>
  <c r="AA28" i="8" s="1"/>
  <c r="D29" i="8"/>
  <c r="AB28" i="8" s="1"/>
  <c r="C29" i="8"/>
  <c r="X28" i="8"/>
  <c r="S28" i="8"/>
  <c r="AE27" i="8" s="1"/>
  <c r="L28" i="8"/>
  <c r="T27" i="8" s="1"/>
  <c r="K28" i="8"/>
  <c r="U27" i="8" s="1"/>
  <c r="J28" i="8"/>
  <c r="V27" i="8" s="1"/>
  <c r="I28" i="8"/>
  <c r="W27" i="8" s="1"/>
  <c r="H28" i="8"/>
  <c r="G28" i="8"/>
  <c r="Y27" i="8" s="1"/>
  <c r="F28" i="8"/>
  <c r="Z27" i="8" s="1"/>
  <c r="E28" i="8"/>
  <c r="AA27" i="8" s="1"/>
  <c r="D28" i="8"/>
  <c r="AB27" i="8" s="1"/>
  <c r="C28" i="8"/>
  <c r="X27" i="8"/>
  <c r="S27" i="8"/>
  <c r="AE26" i="8" s="1"/>
  <c r="L27" i="8"/>
  <c r="T26" i="8" s="1"/>
  <c r="K27" i="8"/>
  <c r="U26" i="8" s="1"/>
  <c r="J27" i="8"/>
  <c r="V26" i="8" s="1"/>
  <c r="I27" i="8"/>
  <c r="W26" i="8" s="1"/>
  <c r="H27" i="8"/>
  <c r="G27" i="8"/>
  <c r="Y26" i="8" s="1"/>
  <c r="F27" i="8"/>
  <c r="Z26" i="8" s="1"/>
  <c r="E27" i="8"/>
  <c r="AA26" i="8" s="1"/>
  <c r="D27" i="8"/>
  <c r="AB26" i="8" s="1"/>
  <c r="C27" i="8"/>
  <c r="X26" i="8"/>
  <c r="S26" i="8"/>
  <c r="AE25" i="8" s="1"/>
  <c r="L26" i="8"/>
  <c r="T25" i="8" s="1"/>
  <c r="K26" i="8"/>
  <c r="U25" i="8" s="1"/>
  <c r="J26" i="8"/>
  <c r="V25" i="8" s="1"/>
  <c r="I26" i="8"/>
  <c r="W25" i="8" s="1"/>
  <c r="H26" i="8"/>
  <c r="G26" i="8"/>
  <c r="Y25" i="8" s="1"/>
  <c r="F26" i="8"/>
  <c r="Z25" i="8" s="1"/>
  <c r="E26" i="8"/>
  <c r="AA25" i="8" s="1"/>
  <c r="D26" i="8"/>
  <c r="AB25" i="8" s="1"/>
  <c r="C26" i="8"/>
  <c r="X25" i="8"/>
  <c r="S25" i="8"/>
  <c r="AE24" i="8" s="1"/>
  <c r="L25" i="8"/>
  <c r="T24" i="8" s="1"/>
  <c r="K25" i="8"/>
  <c r="U24" i="8" s="1"/>
  <c r="J25" i="8"/>
  <c r="V24" i="8" s="1"/>
  <c r="I25" i="8"/>
  <c r="W24" i="8" s="1"/>
  <c r="H25" i="8"/>
  <c r="G25" i="8"/>
  <c r="Y24" i="8" s="1"/>
  <c r="F25" i="8"/>
  <c r="Z24" i="8" s="1"/>
  <c r="E25" i="8"/>
  <c r="AA24" i="8" s="1"/>
  <c r="D25" i="8"/>
  <c r="AB24" i="8" s="1"/>
  <c r="C25" i="8"/>
  <c r="X24" i="8"/>
  <c r="S24" i="8"/>
  <c r="AE23" i="8" s="1"/>
  <c r="L24" i="8"/>
  <c r="T23" i="8" s="1"/>
  <c r="K24" i="8"/>
  <c r="U23" i="8" s="1"/>
  <c r="J24" i="8"/>
  <c r="V23" i="8" s="1"/>
  <c r="I24" i="8"/>
  <c r="W23" i="8" s="1"/>
  <c r="H24" i="8"/>
  <c r="G24" i="8"/>
  <c r="Y23" i="8" s="1"/>
  <c r="F24" i="8"/>
  <c r="Z23" i="8" s="1"/>
  <c r="E24" i="8"/>
  <c r="AA23" i="8" s="1"/>
  <c r="D24" i="8"/>
  <c r="AB23" i="8" s="1"/>
  <c r="C24" i="8"/>
  <c r="X23" i="8"/>
  <c r="S23" i="8"/>
  <c r="AE22" i="8" s="1"/>
  <c r="L23" i="8"/>
  <c r="T22" i="8" s="1"/>
  <c r="K23" i="8"/>
  <c r="U22" i="8" s="1"/>
  <c r="J23" i="8"/>
  <c r="V22" i="8" s="1"/>
  <c r="I23" i="8"/>
  <c r="W22" i="8" s="1"/>
  <c r="H23" i="8"/>
  <c r="G23" i="8"/>
  <c r="Y22" i="8" s="1"/>
  <c r="F23" i="8"/>
  <c r="Z22" i="8" s="1"/>
  <c r="E23" i="8"/>
  <c r="AA22" i="8" s="1"/>
  <c r="D23" i="8"/>
  <c r="AB22" i="8" s="1"/>
  <c r="C23" i="8"/>
  <c r="X22" i="8"/>
  <c r="S22" i="8"/>
  <c r="AE21" i="8" s="1"/>
  <c r="L22" i="8"/>
  <c r="T21" i="8" s="1"/>
  <c r="K22" i="8"/>
  <c r="U21" i="8" s="1"/>
  <c r="J22" i="8"/>
  <c r="V21" i="8" s="1"/>
  <c r="I22" i="8"/>
  <c r="W21" i="8" s="1"/>
  <c r="H22" i="8"/>
  <c r="G22" i="8"/>
  <c r="Y21" i="8" s="1"/>
  <c r="F22" i="8"/>
  <c r="Z21" i="8" s="1"/>
  <c r="E22" i="8"/>
  <c r="AA21" i="8" s="1"/>
  <c r="D22" i="8"/>
  <c r="AB21" i="8" s="1"/>
  <c r="C22" i="8"/>
  <c r="X21" i="8"/>
  <c r="S21" i="8"/>
  <c r="AE20" i="8" s="1"/>
  <c r="L21" i="8"/>
  <c r="T20" i="8" s="1"/>
  <c r="K21" i="8"/>
  <c r="U20" i="8" s="1"/>
  <c r="J21" i="8"/>
  <c r="V20" i="8" s="1"/>
  <c r="I21" i="8"/>
  <c r="H21" i="8"/>
  <c r="G21" i="8"/>
  <c r="Y20" i="8" s="1"/>
  <c r="F21" i="8"/>
  <c r="Z20" i="8" s="1"/>
  <c r="E21" i="8"/>
  <c r="AA20" i="8" s="1"/>
  <c r="D21" i="8"/>
  <c r="AB20" i="8" s="1"/>
  <c r="C21" i="8"/>
  <c r="X20" i="8"/>
  <c r="W20" i="8"/>
  <c r="S20" i="8"/>
  <c r="AE19" i="8" s="1"/>
  <c r="L20" i="8"/>
  <c r="T19" i="8" s="1"/>
  <c r="K20" i="8"/>
  <c r="U19" i="8" s="1"/>
  <c r="J20" i="8"/>
  <c r="V19" i="8" s="1"/>
  <c r="I20" i="8"/>
  <c r="W19" i="8" s="1"/>
  <c r="H20" i="8"/>
  <c r="G20" i="8"/>
  <c r="Y19" i="8" s="1"/>
  <c r="F20" i="8"/>
  <c r="Z19" i="8" s="1"/>
  <c r="E20" i="8"/>
  <c r="AA19" i="8" s="1"/>
  <c r="D20" i="8"/>
  <c r="AB19" i="8" s="1"/>
  <c r="C20" i="8"/>
  <c r="X19" i="8"/>
  <c r="S19" i="8"/>
  <c r="AE18" i="8" s="1"/>
  <c r="L19" i="8"/>
  <c r="T18" i="8" s="1"/>
  <c r="K19" i="8"/>
  <c r="U18" i="8" s="1"/>
  <c r="J19" i="8"/>
  <c r="V18" i="8" s="1"/>
  <c r="I19" i="8"/>
  <c r="W18" i="8" s="1"/>
  <c r="H19" i="8"/>
  <c r="G19" i="8"/>
  <c r="Y18" i="8" s="1"/>
  <c r="F19" i="8"/>
  <c r="Z18" i="8" s="1"/>
  <c r="E19" i="8"/>
  <c r="AA18" i="8" s="1"/>
  <c r="D19" i="8"/>
  <c r="AB18" i="8" s="1"/>
  <c r="C19" i="8"/>
  <c r="X18" i="8"/>
  <c r="S18" i="8"/>
  <c r="AE17" i="8" s="1"/>
  <c r="L18" i="8"/>
  <c r="T17" i="8" s="1"/>
  <c r="K18" i="8"/>
  <c r="U17" i="8" s="1"/>
  <c r="J18" i="8"/>
  <c r="V17" i="8" s="1"/>
  <c r="I18" i="8"/>
  <c r="W17" i="8" s="1"/>
  <c r="H18" i="8"/>
  <c r="G18" i="8"/>
  <c r="Y17" i="8" s="1"/>
  <c r="F18" i="8"/>
  <c r="Z17" i="8" s="1"/>
  <c r="E18" i="8"/>
  <c r="AA17" i="8" s="1"/>
  <c r="D18" i="8"/>
  <c r="AB17" i="8" s="1"/>
  <c r="C18" i="8"/>
  <c r="X17" i="8"/>
  <c r="S17" i="8"/>
  <c r="AE16" i="8" s="1"/>
  <c r="L17" i="8"/>
  <c r="T16" i="8" s="1"/>
  <c r="K17" i="8"/>
  <c r="U16" i="8" s="1"/>
  <c r="J17" i="8"/>
  <c r="V16" i="8" s="1"/>
  <c r="I17" i="8"/>
  <c r="W16" i="8" s="1"/>
  <c r="H17" i="8"/>
  <c r="G17" i="8"/>
  <c r="Y16" i="8" s="1"/>
  <c r="F17" i="8"/>
  <c r="Z16" i="8" s="1"/>
  <c r="E17" i="8"/>
  <c r="AA16" i="8" s="1"/>
  <c r="D17" i="8"/>
  <c r="AB16" i="8" s="1"/>
  <c r="C17" i="8"/>
  <c r="X16" i="8"/>
  <c r="S16" i="8"/>
  <c r="AE15" i="8" s="1"/>
  <c r="L16" i="8"/>
  <c r="T15" i="8" s="1"/>
  <c r="K16" i="8"/>
  <c r="U15" i="8" s="1"/>
  <c r="J16" i="8"/>
  <c r="V15" i="8" s="1"/>
  <c r="I16" i="8"/>
  <c r="W15" i="8" s="1"/>
  <c r="H16" i="8"/>
  <c r="G16" i="8"/>
  <c r="Y15" i="8" s="1"/>
  <c r="F16" i="8"/>
  <c r="Z15" i="8" s="1"/>
  <c r="E16" i="8"/>
  <c r="AA15" i="8" s="1"/>
  <c r="D16" i="8"/>
  <c r="AB15" i="8" s="1"/>
  <c r="C16" i="8"/>
  <c r="X15" i="8"/>
  <c r="S15" i="8"/>
  <c r="AE14" i="8" s="1"/>
  <c r="L15" i="8"/>
  <c r="T14" i="8" s="1"/>
  <c r="K15" i="8"/>
  <c r="U14" i="8" s="1"/>
  <c r="J15" i="8"/>
  <c r="V14" i="8" s="1"/>
  <c r="I15" i="8"/>
  <c r="W14" i="8" s="1"/>
  <c r="H15" i="8"/>
  <c r="G15" i="8"/>
  <c r="Y14" i="8" s="1"/>
  <c r="F15" i="8"/>
  <c r="Z14" i="8" s="1"/>
  <c r="E15" i="8"/>
  <c r="AA14" i="8" s="1"/>
  <c r="D15" i="8"/>
  <c r="AB14" i="8" s="1"/>
  <c r="C15" i="8"/>
  <c r="X14" i="8"/>
  <c r="S14" i="8"/>
  <c r="AE13" i="8" s="1"/>
  <c r="L14" i="8"/>
  <c r="T13" i="8" s="1"/>
  <c r="AF12" i="8" s="1"/>
  <c r="K14" i="8"/>
  <c r="U13" i="8" s="1"/>
  <c r="J14" i="8"/>
  <c r="V13" i="8" s="1"/>
  <c r="I14" i="8"/>
  <c r="W13" i="8" s="1"/>
  <c r="H14" i="8"/>
  <c r="G14" i="8"/>
  <c r="Y13" i="8" s="1"/>
  <c r="F14" i="8"/>
  <c r="Z13" i="8" s="1"/>
  <c r="E14" i="8"/>
  <c r="AA13" i="8" s="1"/>
  <c r="D14" i="8"/>
  <c r="AB13" i="8" s="1"/>
  <c r="C14" i="8"/>
  <c r="X13" i="8"/>
  <c r="S13" i="8"/>
  <c r="AE12" i="8" s="1"/>
  <c r="L13" i="8"/>
  <c r="T12" i="8" s="1"/>
  <c r="K13" i="8"/>
  <c r="U12" i="8" s="1"/>
  <c r="J13" i="8"/>
  <c r="V12" i="8" s="1"/>
  <c r="I13" i="8"/>
  <c r="W12" i="8" s="1"/>
  <c r="H13" i="8"/>
  <c r="G13" i="8"/>
  <c r="Y12" i="8" s="1"/>
  <c r="F13" i="8"/>
  <c r="Z12" i="8" s="1"/>
  <c r="E13" i="8"/>
  <c r="AA12" i="8" s="1"/>
  <c r="D13" i="8"/>
  <c r="AB12" i="8" s="1"/>
  <c r="C13" i="8"/>
  <c r="X12" i="8"/>
  <c r="AF11" i="8" s="1"/>
  <c r="S12" i="8"/>
  <c r="AE11" i="8" s="1"/>
  <c r="L12" i="8"/>
  <c r="K12" i="8"/>
  <c r="J12" i="8"/>
  <c r="I12" i="8"/>
  <c r="H12" i="8"/>
  <c r="G12" i="8"/>
  <c r="F12" i="8"/>
  <c r="E12" i="8"/>
  <c r="D12" i="8"/>
  <c r="C12" i="8"/>
  <c r="X11" i="8"/>
  <c r="AF10" i="8" s="1"/>
  <c r="S11" i="8"/>
  <c r="AE10" i="8" s="1"/>
  <c r="L11" i="8"/>
  <c r="K11" i="8"/>
  <c r="J11" i="8"/>
  <c r="I11" i="8"/>
  <c r="H11" i="8"/>
  <c r="G11" i="8"/>
  <c r="F11" i="8"/>
  <c r="E11" i="8"/>
  <c r="D11" i="8"/>
  <c r="C11" i="8"/>
  <c r="X10" i="8"/>
  <c r="AF9" i="8" s="1"/>
  <c r="S10" i="8"/>
  <c r="AE9" i="8" s="1"/>
  <c r="L10" i="8"/>
  <c r="K10" i="8"/>
  <c r="J10" i="8"/>
  <c r="I10" i="8"/>
  <c r="H10" i="8"/>
  <c r="G10" i="8"/>
  <c r="F10" i="8"/>
  <c r="E10" i="8"/>
  <c r="D10" i="8"/>
  <c r="C10" i="8"/>
  <c r="X9" i="8"/>
  <c r="AF8" i="8" s="1"/>
  <c r="S9" i="8"/>
  <c r="AE8" i="8" s="1"/>
  <c r="L9" i="8"/>
  <c r="K9" i="8"/>
  <c r="J9" i="8"/>
  <c r="I9" i="8"/>
  <c r="H9" i="8"/>
  <c r="G9" i="8"/>
  <c r="F9" i="8"/>
  <c r="E9" i="8"/>
  <c r="D9" i="8"/>
  <c r="C9" i="8"/>
  <c r="X8" i="8"/>
  <c r="AF7" i="8" s="1"/>
  <c r="S8" i="8"/>
  <c r="AE7" i="8" s="1"/>
  <c r="L8" i="8"/>
  <c r="K8" i="8"/>
  <c r="J8" i="8"/>
  <c r="I8" i="8"/>
  <c r="H8" i="8"/>
  <c r="G8" i="8"/>
  <c r="F8" i="8"/>
  <c r="E8" i="8"/>
  <c r="D8" i="8"/>
  <c r="C8" i="8"/>
  <c r="X7" i="8"/>
  <c r="AF6" i="8" s="1"/>
  <c r="S7" i="8"/>
  <c r="AE6" i="8" s="1"/>
  <c r="L7" i="8"/>
  <c r="K7" i="8"/>
  <c r="J7" i="8"/>
  <c r="I7" i="8"/>
  <c r="H7" i="8"/>
  <c r="G7" i="8"/>
  <c r="F7" i="8"/>
  <c r="E7" i="8"/>
  <c r="D7" i="8"/>
  <c r="C7" i="8"/>
  <c r="X6" i="8"/>
  <c r="AF5" i="8" s="1"/>
  <c r="S6" i="8"/>
  <c r="AE5" i="8" s="1"/>
  <c r="L6" i="8"/>
  <c r="K6" i="8"/>
  <c r="J6" i="8"/>
  <c r="I6" i="8"/>
  <c r="H6" i="8"/>
  <c r="G6" i="8"/>
  <c r="F6" i="8"/>
  <c r="E6" i="8"/>
  <c r="D6" i="8"/>
  <c r="C6" i="8"/>
  <c r="X5" i="8"/>
  <c r="AF4" i="8" s="1"/>
  <c r="S5" i="8"/>
  <c r="AE4" i="8" s="1"/>
  <c r="L5" i="8"/>
  <c r="K5" i="8"/>
  <c r="J5" i="8"/>
  <c r="I5" i="8"/>
  <c r="H5" i="8"/>
  <c r="G5" i="8"/>
  <c r="F5" i="8"/>
  <c r="E5" i="8"/>
  <c r="D5" i="8"/>
  <c r="C5" i="8"/>
  <c r="X4" i="8"/>
  <c r="AJ3" i="8" s="1"/>
  <c r="AF3" i="8" s="1"/>
  <c r="S4" i="8"/>
  <c r="AE3" i="8" s="1"/>
  <c r="L4" i="8"/>
  <c r="K4" i="8"/>
  <c r="J4" i="8"/>
  <c r="I4" i="8"/>
  <c r="H4" i="8"/>
  <c r="G4" i="8"/>
  <c r="F4" i="8"/>
  <c r="E4" i="8"/>
  <c r="D4" i="8"/>
  <c r="AN12" i="8" l="1"/>
  <c r="AH12" i="8"/>
  <c r="AM12" i="8"/>
  <c r="AI12" i="8"/>
  <c r="AK12" i="8"/>
  <c r="AL12" i="8"/>
  <c r="AG12" i="8"/>
</calcChain>
</file>

<file path=xl/sharedStrings.xml><?xml version="1.0" encoding="utf-8"?>
<sst xmlns="http://schemas.openxmlformats.org/spreadsheetml/2006/main" count="87" uniqueCount="55">
  <si>
    <t>SECTION ONE</t>
  </si>
  <si>
    <t>SECTION TWO</t>
  </si>
  <si>
    <t>SECTION THREE</t>
  </si>
  <si>
    <t>Paste central forecast here:</t>
  </si>
  <si>
    <t>Do not delete:</t>
  </si>
  <si>
    <t>Date</t>
  </si>
  <si>
    <t>Values linked here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</si>
  <si>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</si>
  <si>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</si>
  <si>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</si>
  <si>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</si>
  <si>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</si>
  <si>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</si>
  <si>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</si>
  <si>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</si>
  <si>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</si>
  <si>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</si>
  <si>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</si>
  <si>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</si>
  <si>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</si>
  <si>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</si>
  <si>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</si>
  <si>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</si>
  <si>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</si>
  <si>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</si>
  <si>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</si>
  <si>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</si>
  <si>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</si>
  <si>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</si>
  <si>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</si>
  <si>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</si>
  <si>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</si>
  <si>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</si>
  <si>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</si>
  <si>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</si>
  <si>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Fan chart is set up here</t>
  </si>
  <si>
    <t>Values are reordered here</t>
  </si>
  <si>
    <t>Paste Raw Values here:</t>
  </si>
  <si>
    <t>ukhcp    - 0.90%</t>
  </si>
  <si>
    <t>ukhcp    - 0.80%</t>
  </si>
  <si>
    <t>ukhcp    - 0.70%</t>
  </si>
  <si>
    <t>ukhcp    - 0.60%</t>
  </si>
  <si>
    <t>ukhcp    - base</t>
  </si>
  <si>
    <t>ukhcp    - 0.40%</t>
  </si>
  <si>
    <t>ukhcp    - 0.30%</t>
  </si>
  <si>
    <t>ukhcp    - 0.20%</t>
  </si>
  <si>
    <t>ukhcp    - 0.10%</t>
  </si>
  <si>
    <t xml:space="preserve">ukhcp </t>
  </si>
  <si>
    <t>2025Q1</t>
  </si>
  <si>
    <t>2025Q2</t>
  </si>
  <si>
    <t>2025Q3</t>
  </si>
  <si>
    <t>2025Q4</t>
  </si>
  <si>
    <t>Figure 18: Inflation fan chart (annual per cent)</t>
  </si>
  <si>
    <t>Source: NIESR forecast and judgement.</t>
  </si>
  <si>
    <t xml:space="preserve">Note: The fan chart is intended to represent the uncertainty around the main-case forecast scenario shown by the black line. There is a 10 per cent chance that CPI inflation in any particular year will lie within any given shaded area in the chart. There is a 20 per cent chance that CPI inflation will lie outside the shaded area of the fan.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</si>
</sst>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Gill Sans MT"/>
      <family val="2"/>
    </font>
    <font>
      <b/>
      <sz val="10"/>
      <name val="Gill Sans MT"/>
      <family val="2"/>
    </font>
    <font>
      <sz val="10"/>
      <name val="Arial"/>
      <family val="2"/>
    </font>
    <font>
      <sz val="9"/>
      <color rgb="FF414140"/>
      <name val="Neue Haas Grotesk Tex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0" fillId="0" borderId="1" xfId="0" applyBorder="1"/>
    <xf numFmtId="0" fontId="1" fillId="0" borderId="0" xfId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/>
    <xf numFmtId="0" fontId="1" fillId="0" borderId="0" xfId="1" applyFill="1"/>
    <xf numFmtId="0" fontId="0" fillId="0" borderId="0" xfId="0" applyFill="1"/>
    <xf numFmtId="0" fontId="7" fillId="0" borderId="0" xfId="0" applyFont="1" applyFill="1"/>
    <xf numFmtId="164" fontId="7" fillId="0" borderId="0" xfId="0" applyNumberFormat="1" applyFont="1" applyFill="1"/>
    <xf numFmtId="0" fontId="7" fillId="0" borderId="0" xfId="0" applyFont="1"/>
    <xf numFmtId="164" fontId="0" fillId="3" borderId="0" xfId="0" applyNumberFormat="1" applyFill="1"/>
    <xf numFmtId="0" fontId="8" fillId="0" borderId="0" xfId="0" applyFont="1"/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414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rgbClr val="414140"/>
                </a:solidFill>
                <a:latin typeface="Neue Haas Grotesk Text Pro" panose="020B0504020202020204" pitchFamily="34" charset="0"/>
                <a:ea typeface="+mn-ea"/>
                <a:cs typeface="+mn-cs"/>
              </a:defRPr>
            </a:pPr>
            <a:r>
              <a:rPr lang="en-GB" sz="1400"/>
              <a:t>NIESR</a:t>
            </a:r>
            <a:r>
              <a:rPr lang="en-GB" sz="1400" baseline="0"/>
              <a:t> Inlfation forecast "fan chart" February 2021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rgbClr val="414140"/>
              </a:solidFill>
              <a:latin typeface="Neue Haas Grotesk Tex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558139534884"/>
          <c:y val="6.9174382716049379E-2"/>
          <c:w val="0.79235529715762276"/>
          <c:h val="0.8071859567901235"/>
        </c:manualLayout>
      </c:layout>
      <c:areaChart>
        <c:grouping val="stacked"/>
        <c:varyColors val="0"/>
        <c:ser>
          <c:idx val="0"/>
          <c:order val="0"/>
          <c:tx>
            <c:strRef>
              <c:f>'UK HCP y-o-y'!$AF$2</c:f>
              <c:strCache>
                <c:ptCount val="1"/>
                <c:pt idx="0">
                  <c:v>10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y-o-y'!$AF$3:$AF$34</c:f>
              <c:numCache>
                <c:formatCode>0.0</c:formatCode>
                <c:ptCount val="32"/>
                <c:pt idx="0">
                  <c:v>2.6471</c:v>
                </c:pt>
                <c:pt idx="1">
                  <c:v>2.4224999999999999</c:v>
                </c:pt>
                <c:pt idx="2">
                  <c:v>2.5072000000000001</c:v>
                </c:pt>
                <c:pt idx="3">
                  <c:v>2.1989000000000001</c:v>
                </c:pt>
                <c:pt idx="4">
                  <c:v>1.9101999999999999</c:v>
                </c:pt>
                <c:pt idx="5">
                  <c:v>1.9867999999999999</c:v>
                </c:pt>
                <c:pt idx="6">
                  <c:v>1.8815</c:v>
                </c:pt>
                <c:pt idx="7">
                  <c:v>1.4966999999999999</c:v>
                </c:pt>
                <c:pt idx="8">
                  <c:v>1.6870000000000001</c:v>
                </c:pt>
                <c:pt idx="9">
                  <c:v>0.64939999999999998</c:v>
                </c:pt>
                <c:pt idx="10">
                  <c:v>0.55400000000000005</c:v>
                </c:pt>
                <c:pt idx="11">
                  <c:v>0.49959999999999999</c:v>
                </c:pt>
                <c:pt idx="12">
                  <c:v>-8.7099999999999997E-2</c:v>
                </c:pt>
                <c:pt idx="13">
                  <c:v>0.1</c:v>
                </c:pt>
                <c:pt idx="14">
                  <c:v>-0.38629999999999998</c:v>
                </c:pt>
                <c:pt idx="15">
                  <c:v>-0.45739999999999997</c:v>
                </c:pt>
                <c:pt idx="16">
                  <c:v>-0.55730000000000002</c:v>
                </c:pt>
                <c:pt idx="17">
                  <c:v>-0.30709999999999998</c:v>
                </c:pt>
                <c:pt idx="18">
                  <c:v>-0.53280000000000005</c:v>
                </c:pt>
                <c:pt idx="19">
                  <c:v>-0.5302</c:v>
                </c:pt>
                <c:pt idx="20">
                  <c:v>-0.75519999999999998</c:v>
                </c:pt>
                <c:pt idx="21">
                  <c:v>-0.89159999999999995</c:v>
                </c:pt>
                <c:pt idx="22">
                  <c:v>-0.87280000000000002</c:v>
                </c:pt>
                <c:pt idx="23">
                  <c:v>-1.0450999999999999</c:v>
                </c:pt>
                <c:pt idx="24">
                  <c:v>-1.0004999999999999</c:v>
                </c:pt>
                <c:pt idx="25">
                  <c:v>-0.95350000000000001</c:v>
                </c:pt>
                <c:pt idx="26">
                  <c:v>-1.0104</c:v>
                </c:pt>
                <c:pt idx="27">
                  <c:v>-0.94550000000000001</c:v>
                </c:pt>
                <c:pt idx="28">
                  <c:v>-0.98299999999999998</c:v>
                </c:pt>
                <c:pt idx="29">
                  <c:v>-0.93</c:v>
                </c:pt>
                <c:pt idx="30">
                  <c:v>-0.95820000000000005</c:v>
                </c:pt>
                <c:pt idx="31">
                  <c:v>-1.0522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F92-B492-128CCE4725AB}"/>
            </c:ext>
          </c:extLst>
        </c:ser>
        <c:ser>
          <c:idx val="1"/>
          <c:order val="1"/>
          <c:tx>
            <c:strRef>
              <c:f>'UK HCP y-o-y'!$AG$2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y-o-y'!$AG$3:$AG$34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0.15620000000000001</c:v>
                </c:pt>
                <c:pt idx="13" formatCode="0.0">
                  <c:v>0.3</c:v>
                </c:pt>
                <c:pt idx="14" formatCode="0.0">
                  <c:v>0.4597</c:v>
                </c:pt>
                <c:pt idx="15" formatCode="0.0">
                  <c:v>0.46279999999999999</c:v>
                </c:pt>
                <c:pt idx="16" formatCode="0.0">
                  <c:v>0.7026</c:v>
                </c:pt>
                <c:pt idx="17" formatCode="0.0">
                  <c:v>0.66609999999999991</c:v>
                </c:pt>
                <c:pt idx="18" formatCode="0.0">
                  <c:v>0.87509999999999999</c:v>
                </c:pt>
                <c:pt idx="19" formatCode="0.0">
                  <c:v>0.99009999999999998</c:v>
                </c:pt>
                <c:pt idx="20" formatCode="0.0">
                  <c:v>0.91399999999999992</c:v>
                </c:pt>
                <c:pt idx="21" formatCode="0.0">
                  <c:v>0.93619999999999992</c:v>
                </c:pt>
                <c:pt idx="22" formatCode="0.0">
                  <c:v>0.86380000000000001</c:v>
                </c:pt>
                <c:pt idx="23" formatCode="0.0">
                  <c:v>0.94809999999999994</c:v>
                </c:pt>
                <c:pt idx="24" formatCode="0.0">
                  <c:v>0.79349999999999998</c:v>
                </c:pt>
                <c:pt idx="25" formatCode="0.0">
                  <c:v>0.80840000000000001</c:v>
                </c:pt>
                <c:pt idx="26" formatCode="0.0">
                  <c:v>0.88939999999999997</c:v>
                </c:pt>
                <c:pt idx="27" formatCode="0.0">
                  <c:v>0.73270000000000002</c:v>
                </c:pt>
                <c:pt idx="28" formatCode="0.0">
                  <c:v>0.88129999999999997</c:v>
                </c:pt>
                <c:pt idx="29" formatCode="0.0">
                  <c:v>0.86950000000000005</c:v>
                </c:pt>
                <c:pt idx="30" formatCode="0.0">
                  <c:v>0.87520000000000009</c:v>
                </c:pt>
                <c:pt idx="31" formatCode="0.0">
                  <c:v>0.97020000000000006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4-4F92-B492-128CCE4725AB}"/>
            </c:ext>
          </c:extLst>
        </c:ser>
        <c:ser>
          <c:idx val="2"/>
          <c:order val="2"/>
          <c:tx>
            <c:strRef>
              <c:f>'UK HCP y-o-y'!$AH$2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y-o-y'!$AH$3:$AH$34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0.1343</c:v>
                </c:pt>
                <c:pt idx="13" formatCode="0.0">
                  <c:v>0.2</c:v>
                </c:pt>
                <c:pt idx="14" formatCode="0.0">
                  <c:v>0.35969999999999996</c:v>
                </c:pt>
                <c:pt idx="15" formatCode="0.0">
                  <c:v>0.45749999999999996</c:v>
                </c:pt>
                <c:pt idx="16" formatCode="0.0">
                  <c:v>0.51100000000000001</c:v>
                </c:pt>
                <c:pt idx="17" formatCode="0.0">
                  <c:v>0.50490000000000002</c:v>
                </c:pt>
                <c:pt idx="18" formatCode="0.0">
                  <c:v>0.5383</c:v>
                </c:pt>
                <c:pt idx="19" formatCode="0.0">
                  <c:v>0.56909999999999994</c:v>
                </c:pt>
                <c:pt idx="20" formatCode="0.0">
                  <c:v>0.60460000000000003</c:v>
                </c:pt>
                <c:pt idx="21" formatCode="0.0">
                  <c:v>0.61950000000000005</c:v>
                </c:pt>
                <c:pt idx="22" formatCode="0.0">
                  <c:v>0.62590000000000001</c:v>
                </c:pt>
                <c:pt idx="23" formatCode="0.0">
                  <c:v>0.59729999999999994</c:v>
                </c:pt>
                <c:pt idx="24" formatCode="0.0">
                  <c:v>0.67</c:v>
                </c:pt>
                <c:pt idx="25" formatCode="0.0">
                  <c:v>0.755</c:v>
                </c:pt>
                <c:pt idx="26" formatCode="0.0">
                  <c:v>0.60040000000000004</c:v>
                </c:pt>
                <c:pt idx="27" formatCode="0.0">
                  <c:v>0.6996</c:v>
                </c:pt>
                <c:pt idx="28" formatCode="0.0">
                  <c:v>0.63029999999999997</c:v>
                </c:pt>
                <c:pt idx="29" formatCode="0.0">
                  <c:v>0.65949999999999998</c:v>
                </c:pt>
                <c:pt idx="30" formatCode="0.0">
                  <c:v>0.63469999999999993</c:v>
                </c:pt>
                <c:pt idx="31" formatCode="0.0">
                  <c:v>0.62890000000000001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4-4F92-B492-128CCE4725AB}"/>
            </c:ext>
          </c:extLst>
        </c:ser>
        <c:ser>
          <c:idx val="3"/>
          <c:order val="3"/>
          <c:tx>
            <c:strRef>
              <c:f>'UK HCP y-o-y'!$AI$2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0504D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y-o-y'!$AI$3:$AI$34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0.11550000000000002</c:v>
                </c:pt>
                <c:pt idx="13" formatCode="0.0">
                  <c:v>0.3</c:v>
                </c:pt>
                <c:pt idx="14" formatCode="0.0">
                  <c:v>0.25720000000000004</c:v>
                </c:pt>
                <c:pt idx="15" formatCode="0.0">
                  <c:v>0.39910000000000001</c:v>
                </c:pt>
                <c:pt idx="16" formatCode="0.0">
                  <c:v>0.41390000000000005</c:v>
                </c:pt>
                <c:pt idx="17" formatCode="0.0">
                  <c:v>0.55219999999999991</c:v>
                </c:pt>
                <c:pt idx="18" formatCode="0.0">
                  <c:v>0.55269999999999997</c:v>
                </c:pt>
                <c:pt idx="19" formatCode="0.0">
                  <c:v>0.45400000000000018</c:v>
                </c:pt>
                <c:pt idx="20" formatCode="0.0">
                  <c:v>0.5454</c:v>
                </c:pt>
                <c:pt idx="21" formatCode="0.0">
                  <c:v>0.47939999999999994</c:v>
                </c:pt>
                <c:pt idx="22" formatCode="0.0">
                  <c:v>0.49970000000000003</c:v>
                </c:pt>
                <c:pt idx="23" formatCode="0.0">
                  <c:v>0.50350000000000006</c:v>
                </c:pt>
                <c:pt idx="24" formatCode="0.0">
                  <c:v>0.68899999999999983</c:v>
                </c:pt>
                <c:pt idx="25" formatCode="0.0">
                  <c:v>0.44040000000000001</c:v>
                </c:pt>
                <c:pt idx="26" formatCode="0.0">
                  <c:v>0.61660000000000004</c:v>
                </c:pt>
                <c:pt idx="27" formatCode="0.0">
                  <c:v>0.59179999999999999</c:v>
                </c:pt>
                <c:pt idx="28" formatCode="0.0">
                  <c:v>0.57689999999999997</c:v>
                </c:pt>
                <c:pt idx="29" formatCode="0.0">
                  <c:v>0.48100000000000009</c:v>
                </c:pt>
                <c:pt idx="30" formatCode="0.0">
                  <c:v>0.49370000000000014</c:v>
                </c:pt>
                <c:pt idx="31" formatCode="0.0">
                  <c:v>0.47939999999999994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4-4F92-B492-128CCE4725AB}"/>
            </c:ext>
          </c:extLst>
        </c:ser>
        <c:ser>
          <c:idx val="5"/>
          <c:order val="5"/>
          <c:tx>
            <c:strRef>
              <c:f>'UK HCP y-o-y'!$AK$2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y-o-y'!$AK$3:$AK$34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0.19159999999999994</c:v>
                </c:pt>
                <c:pt idx="13" formatCode="0.0">
                  <c:v>0.34109999999999996</c:v>
                </c:pt>
                <c:pt idx="14" formatCode="0.0">
                  <c:v>0.7</c:v>
                </c:pt>
                <c:pt idx="15" formatCode="0.0">
                  <c:v>0.66039999999999999</c:v>
                </c:pt>
                <c:pt idx="16" formatCode="0.0">
                  <c:v>0.83389999999999986</c:v>
                </c:pt>
                <c:pt idx="17" formatCode="0.0">
                  <c:v>0.9214</c:v>
                </c:pt>
                <c:pt idx="18" formatCode="0.0">
                  <c:v>0.85230000000000006</c:v>
                </c:pt>
                <c:pt idx="19" formatCode="0.0">
                  <c:v>0.93259999999999987</c:v>
                </c:pt>
                <c:pt idx="20" formatCode="0.0">
                  <c:v>0.92130000000000023</c:v>
                </c:pt>
                <c:pt idx="21" formatCode="0.0">
                  <c:v>1.0105</c:v>
                </c:pt>
                <c:pt idx="22" formatCode="0.0">
                  <c:v>0.92870000000000008</c:v>
                </c:pt>
                <c:pt idx="23" formatCode="0.0">
                  <c:v>1.0068999999999999</c:v>
                </c:pt>
                <c:pt idx="24" formatCode="0.0">
                  <c:v>0.92590000000000017</c:v>
                </c:pt>
                <c:pt idx="25" formatCode="0.0">
                  <c:v>1.0127999999999999</c:v>
                </c:pt>
                <c:pt idx="26" formatCode="0.0">
                  <c:v>1.0063</c:v>
                </c:pt>
                <c:pt idx="27" formatCode="0.0">
                  <c:v>1.0662</c:v>
                </c:pt>
                <c:pt idx="28" formatCode="0.0">
                  <c:v>0.99410000000000021</c:v>
                </c:pt>
                <c:pt idx="29" formatCode="0.0">
                  <c:v>1.0472999999999999</c:v>
                </c:pt>
                <c:pt idx="30" formatCode="0.0">
                  <c:v>1.0984999999999998</c:v>
                </c:pt>
                <c:pt idx="31" formatCode="0.0">
                  <c:v>1.1678999999999999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4-4F92-B492-128CCE4725AB}"/>
            </c:ext>
          </c:extLst>
        </c:ser>
        <c:ser>
          <c:idx val="6"/>
          <c:order val="6"/>
          <c:tx>
            <c:strRef>
              <c:f>'UK HCP y-o-y'!$AL$2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y-o-y'!$AL$3:$AL$34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8.9900000000000091E-2</c:v>
                </c:pt>
                <c:pt idx="13" formatCode="0.0">
                  <c:v>0.22700000000000009</c:v>
                </c:pt>
                <c:pt idx="14" formatCode="0.0">
                  <c:v>0.2</c:v>
                </c:pt>
                <c:pt idx="15" formatCode="0.0">
                  <c:v>0.33180000000000009</c:v>
                </c:pt>
                <c:pt idx="16" formatCode="0.0">
                  <c:v>0.42300000000000026</c:v>
                </c:pt>
                <c:pt idx="17" formatCode="0.0">
                  <c:v>0.53610000000000024</c:v>
                </c:pt>
                <c:pt idx="18" formatCode="0.0">
                  <c:v>0.48029999999999973</c:v>
                </c:pt>
                <c:pt idx="19" formatCode="0.0">
                  <c:v>0.52899999999999991</c:v>
                </c:pt>
                <c:pt idx="20" formatCode="0.0">
                  <c:v>0.50079999999999991</c:v>
                </c:pt>
                <c:pt idx="21" formatCode="0.0">
                  <c:v>0.49130000000000029</c:v>
                </c:pt>
                <c:pt idx="22" formatCode="0.0">
                  <c:v>0.58069999999999977</c:v>
                </c:pt>
                <c:pt idx="23" formatCode="0.0">
                  <c:v>0.56190000000000007</c:v>
                </c:pt>
                <c:pt idx="24" formatCode="0.0">
                  <c:v>0.48320000000000007</c:v>
                </c:pt>
                <c:pt idx="25" formatCode="0.0">
                  <c:v>0.51020000000000021</c:v>
                </c:pt>
                <c:pt idx="26" formatCode="0.0">
                  <c:v>0.48209999999999997</c:v>
                </c:pt>
                <c:pt idx="27" formatCode="0.0">
                  <c:v>0.52329999999999988</c:v>
                </c:pt>
                <c:pt idx="28" formatCode="0.0">
                  <c:v>0.70829999999999993</c:v>
                </c:pt>
                <c:pt idx="29" formatCode="0.0">
                  <c:v>0.65660000000000007</c:v>
                </c:pt>
                <c:pt idx="30" formatCode="0.0">
                  <c:v>0.65949999999999998</c:v>
                </c:pt>
                <c:pt idx="31" formatCode="0.0">
                  <c:v>0.61209999999999987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4-4F92-B492-128CCE4725AB}"/>
            </c:ext>
          </c:extLst>
        </c:ser>
        <c:ser>
          <c:idx val="7"/>
          <c:order val="7"/>
          <c:tx>
            <c:strRef>
              <c:f>'UK HCP y-o-y'!$AM$2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y-o-y'!$AM$3:$AM$34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9.639999999999993E-2</c:v>
                </c:pt>
                <c:pt idx="13" formatCode="0.0">
                  <c:v>0.2036</c:v>
                </c:pt>
                <c:pt idx="14" formatCode="0.0">
                  <c:v>0.36780000000000013</c:v>
                </c:pt>
                <c:pt idx="15" formatCode="0.0">
                  <c:v>0.51200000000000001</c:v>
                </c:pt>
                <c:pt idx="16" formatCode="0.0">
                  <c:v>0.48780000000000001</c:v>
                </c:pt>
                <c:pt idx="17" formatCode="0.0">
                  <c:v>0.5089999999999999</c:v>
                </c:pt>
                <c:pt idx="18" formatCode="0.0">
                  <c:v>0.63230000000000031</c:v>
                </c:pt>
                <c:pt idx="19" formatCode="0.0">
                  <c:v>0.64490000000000025</c:v>
                </c:pt>
                <c:pt idx="20" formatCode="0.0">
                  <c:v>0.61759999999999993</c:v>
                </c:pt>
                <c:pt idx="21" formatCode="0.0">
                  <c:v>0.57679999999999998</c:v>
                </c:pt>
                <c:pt idx="22" formatCode="0.0">
                  <c:v>0.69399999999999995</c:v>
                </c:pt>
                <c:pt idx="23" formatCode="0.0">
                  <c:v>0.63580000000000014</c:v>
                </c:pt>
                <c:pt idx="24" formatCode="0.0">
                  <c:v>0.60399999999999965</c:v>
                </c:pt>
                <c:pt idx="25" formatCode="0.0">
                  <c:v>0.65510000000000002</c:v>
                </c:pt>
                <c:pt idx="26" formatCode="0.0">
                  <c:v>0.59310000000000018</c:v>
                </c:pt>
                <c:pt idx="27" formatCode="0.0">
                  <c:v>0.67770000000000019</c:v>
                </c:pt>
                <c:pt idx="28" formatCode="0.0">
                  <c:v>0.64590000000000014</c:v>
                </c:pt>
                <c:pt idx="29" formatCode="0.0">
                  <c:v>0.63779999999999992</c:v>
                </c:pt>
                <c:pt idx="30" formatCode="0.0">
                  <c:v>0.68170000000000019</c:v>
                </c:pt>
                <c:pt idx="31" formatCode="0.0">
                  <c:v>0.77950000000000008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4-4F92-B492-128CCE4725AB}"/>
            </c:ext>
          </c:extLst>
        </c:ser>
        <c:ser>
          <c:idx val="8"/>
          <c:order val="8"/>
          <c:tx>
            <c:strRef>
              <c:f>'UK HCP y-o-y'!$AN$2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y-o-y'!$AN$3:$AN$34</c:f>
              <c:numCache>
                <c:formatCode>General</c:formatCode>
                <c:ptCount val="32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0.14270000000000005</c:v>
                </c:pt>
                <c:pt idx="13" formatCode="0.0">
                  <c:v>0.33139999999999969</c:v>
                </c:pt>
                <c:pt idx="14" formatCode="0.0">
                  <c:v>0.4816999999999998</c:v>
                </c:pt>
                <c:pt idx="15" formatCode="0.0">
                  <c:v>0.56119999999999992</c:v>
                </c:pt>
                <c:pt idx="16" formatCode="0.0">
                  <c:v>0.72160000000000002</c:v>
                </c:pt>
                <c:pt idx="17" formatCode="0.0">
                  <c:v>0.85250000000000004</c:v>
                </c:pt>
                <c:pt idx="18" formatCode="0.0">
                  <c:v>0.83619999999999983</c:v>
                </c:pt>
                <c:pt idx="19" formatCode="0.0">
                  <c:v>0.86010000000000009</c:v>
                </c:pt>
                <c:pt idx="20" formatCode="0.0">
                  <c:v>0.87709999999999999</c:v>
                </c:pt>
                <c:pt idx="21" formatCode="0.0">
                  <c:v>0.93480000000000008</c:v>
                </c:pt>
                <c:pt idx="22" formatCode="0.0">
                  <c:v>0.83979999999999988</c:v>
                </c:pt>
                <c:pt idx="23" formatCode="0.0">
                  <c:v>0.8952</c:v>
                </c:pt>
                <c:pt idx="24" formatCode="0.0">
                  <c:v>0.82710000000000017</c:v>
                </c:pt>
                <c:pt idx="25" formatCode="0.0">
                  <c:v>0.84650000000000025</c:v>
                </c:pt>
                <c:pt idx="26" formatCode="0.0">
                  <c:v>1.0522999999999998</c:v>
                </c:pt>
                <c:pt idx="27" formatCode="0.0">
                  <c:v>1.0012000000000003</c:v>
                </c:pt>
                <c:pt idx="28" formatCode="0.0">
                  <c:v>0.94169999999999998</c:v>
                </c:pt>
                <c:pt idx="29" formatCode="0.0">
                  <c:v>0.98429999999999973</c:v>
                </c:pt>
                <c:pt idx="30" formatCode="0.0">
                  <c:v>1.0465999999999998</c:v>
                </c:pt>
                <c:pt idx="31" formatCode="0.0">
                  <c:v>0.93109999999999982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54-4F92-B492-128CCE47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13392"/>
        <c:axId val="894382416"/>
      </c:areaChart>
      <c:lineChart>
        <c:grouping val="standard"/>
        <c:varyColors val="0"/>
        <c:ser>
          <c:idx val="4"/>
          <c:order val="4"/>
          <c:tx>
            <c:strRef>
              <c:f>'UK HCP y-o-y'!$AJ$2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'UK HCP y-o-y'!$AE$3:$AE$34</c:f>
              <c:strCache>
                <c:ptCount val="3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</c:strCache>
            </c:strRef>
          </c:cat>
          <c:val>
            <c:numRef>
              <c:f>'UK HCP y-o-y'!$AJ$3:$AJ$34</c:f>
              <c:numCache>
                <c:formatCode>0.0</c:formatCode>
                <c:ptCount val="32"/>
                <c:pt idx="0">
                  <c:v>2.6471</c:v>
                </c:pt>
                <c:pt idx="1">
                  <c:v>2.4224999999999999</c:v>
                </c:pt>
                <c:pt idx="2">
                  <c:v>2.5072000000000001</c:v>
                </c:pt>
                <c:pt idx="3">
                  <c:v>2.1989000000000001</c:v>
                </c:pt>
                <c:pt idx="4">
                  <c:v>1.9101999999999999</c:v>
                </c:pt>
                <c:pt idx="5">
                  <c:v>1.9867999999999999</c:v>
                </c:pt>
                <c:pt idx="6">
                  <c:v>1.8815</c:v>
                </c:pt>
                <c:pt idx="7">
                  <c:v>1.4966999999999999</c:v>
                </c:pt>
                <c:pt idx="8">
                  <c:v>1.6870000000000001</c:v>
                </c:pt>
                <c:pt idx="9">
                  <c:v>0.64939999999999998</c:v>
                </c:pt>
                <c:pt idx="10">
                  <c:v>0.55400000000000005</c:v>
                </c:pt>
                <c:pt idx="11">
                  <c:v>0.49959999999999999</c:v>
                </c:pt>
                <c:pt idx="12">
                  <c:v>0.41980000000000001</c:v>
                </c:pt>
                <c:pt idx="13">
                  <c:v>1.2461</c:v>
                </c:pt>
                <c:pt idx="14">
                  <c:v>1.0258</c:v>
                </c:pt>
                <c:pt idx="15">
                  <c:v>1.3262</c:v>
                </c:pt>
                <c:pt idx="16">
                  <c:v>1.6032</c:v>
                </c:pt>
                <c:pt idx="17">
                  <c:v>1.9884999999999999</c:v>
                </c:pt>
                <c:pt idx="18">
                  <c:v>1.9245000000000001</c:v>
                </c:pt>
                <c:pt idx="19">
                  <c:v>2.0041000000000002</c:v>
                </c:pt>
                <c:pt idx="20">
                  <c:v>1.7670999999999999</c:v>
                </c:pt>
                <c:pt idx="21">
                  <c:v>1.6471</c:v>
                </c:pt>
                <c:pt idx="22">
                  <c:v>1.6031</c:v>
                </c:pt>
                <c:pt idx="23">
                  <c:v>1.583</c:v>
                </c:pt>
                <c:pt idx="24">
                  <c:v>1.5894999999999999</c:v>
                </c:pt>
                <c:pt idx="25">
                  <c:v>1.6255999999999999</c:v>
                </c:pt>
                <c:pt idx="26">
                  <c:v>1.6711</c:v>
                </c:pt>
                <c:pt idx="27">
                  <c:v>1.7134</c:v>
                </c:pt>
                <c:pt idx="28">
                  <c:v>1.7535000000000001</c:v>
                </c:pt>
                <c:pt idx="29">
                  <c:v>1.7888999999999999</c:v>
                </c:pt>
                <c:pt idx="30">
                  <c:v>1.8149</c:v>
                </c:pt>
                <c:pt idx="31">
                  <c:v>1.8318000000000001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54-4F92-B492-128CCE47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13392"/>
        <c:axId val="894382416"/>
      </c:lineChart>
      <c:catAx>
        <c:axId val="88991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Neue Haas Grotesk Tex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894382416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89438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Neue Haas Grotesk Text Pro" panose="020B0504020202020204" pitchFamily="34" charset="0"/>
                    <a:ea typeface="+mn-ea"/>
                    <a:cs typeface="+mn-cs"/>
                  </a:defRPr>
                </a:pPr>
                <a:r>
                  <a:rPr lang="en-GB" sz="1400"/>
                  <a:t>CPI Inlfation per cent</a:t>
                </a:r>
              </a:p>
            </c:rich>
          </c:tx>
          <c:layout>
            <c:manualLayout>
              <c:xMode val="edge"/>
              <c:yMode val="edge"/>
              <c:x val="8.8436890642637878E-2"/>
              <c:y val="0.3658745589981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Neue Haas Grotesk Tex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Neue Haas Grotesk Tex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8899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aseline="0">
          <a:solidFill>
            <a:srgbClr val="414140"/>
          </a:solidFill>
          <a:latin typeface="Neue Haas Grotesk Text Pro" panose="020B0504020202020204" pitchFamily="34" charset="0"/>
        </a:defRPr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74274676560379"/>
          <c:y val="7.407407407407407E-2"/>
          <c:w val="0.78429855549488814"/>
          <c:h val="0.82678456904546671"/>
        </c:manualLayout>
      </c:layout>
      <c:areaChart>
        <c:grouping val="stacked"/>
        <c:varyColors val="0"/>
        <c:ser>
          <c:idx val="0"/>
          <c:order val="0"/>
          <c:tx>
            <c:strRef>
              <c:f>'UK HCP y-o-y'!$AF$2</c:f>
              <c:strCache>
                <c:ptCount val="1"/>
                <c:pt idx="0">
                  <c:v>10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y-o-y'!$AF$3:$AF$30</c:f>
              <c:numCache>
                <c:formatCode>0.0</c:formatCode>
                <c:ptCount val="28"/>
                <c:pt idx="0">
                  <c:v>2.6471</c:v>
                </c:pt>
                <c:pt idx="1">
                  <c:v>2.4224999999999999</c:v>
                </c:pt>
                <c:pt idx="2">
                  <c:v>2.5072000000000001</c:v>
                </c:pt>
                <c:pt idx="3">
                  <c:v>2.1989000000000001</c:v>
                </c:pt>
                <c:pt idx="4">
                  <c:v>1.9101999999999999</c:v>
                </c:pt>
                <c:pt idx="5">
                  <c:v>1.9867999999999999</c:v>
                </c:pt>
                <c:pt idx="6">
                  <c:v>1.8815</c:v>
                </c:pt>
                <c:pt idx="7">
                  <c:v>1.4966999999999999</c:v>
                </c:pt>
                <c:pt idx="8">
                  <c:v>1.6870000000000001</c:v>
                </c:pt>
                <c:pt idx="9">
                  <c:v>0.64939999999999998</c:v>
                </c:pt>
                <c:pt idx="10">
                  <c:v>0.55400000000000005</c:v>
                </c:pt>
                <c:pt idx="11">
                  <c:v>0.49959999999999999</c:v>
                </c:pt>
                <c:pt idx="12">
                  <c:v>-8.7099999999999997E-2</c:v>
                </c:pt>
                <c:pt idx="13">
                  <c:v>0.1</c:v>
                </c:pt>
                <c:pt idx="14">
                  <c:v>-0.38629999999999998</c:v>
                </c:pt>
                <c:pt idx="15">
                  <c:v>-0.45739999999999997</c:v>
                </c:pt>
                <c:pt idx="16">
                  <c:v>-0.55730000000000002</c:v>
                </c:pt>
                <c:pt idx="17">
                  <c:v>-0.30709999999999998</c:v>
                </c:pt>
                <c:pt idx="18">
                  <c:v>-0.53280000000000005</c:v>
                </c:pt>
                <c:pt idx="19">
                  <c:v>-0.5302</c:v>
                </c:pt>
                <c:pt idx="20">
                  <c:v>-0.75519999999999998</c:v>
                </c:pt>
                <c:pt idx="21">
                  <c:v>-0.89159999999999995</c:v>
                </c:pt>
                <c:pt idx="22">
                  <c:v>-0.87280000000000002</c:v>
                </c:pt>
                <c:pt idx="23">
                  <c:v>-1.0450999999999999</c:v>
                </c:pt>
                <c:pt idx="24">
                  <c:v>-1.0004999999999999</c:v>
                </c:pt>
                <c:pt idx="25">
                  <c:v>-0.95350000000000001</c:v>
                </c:pt>
                <c:pt idx="26">
                  <c:v>-1.0104</c:v>
                </c:pt>
                <c:pt idx="27">
                  <c:v>-0.94550000000000001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C51-854B-3213A1E48BC0}"/>
            </c:ext>
          </c:extLst>
        </c:ser>
        <c:ser>
          <c:idx val="1"/>
          <c:order val="1"/>
          <c:tx>
            <c:strRef>
              <c:f>'UK HCP y-o-y'!$AG$2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y-o-y'!$AG$3:$AG$30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0.15620000000000001</c:v>
                </c:pt>
                <c:pt idx="13" formatCode="0.0">
                  <c:v>0.3</c:v>
                </c:pt>
                <c:pt idx="14" formatCode="0.0">
                  <c:v>0.4597</c:v>
                </c:pt>
                <c:pt idx="15" formatCode="0.0">
                  <c:v>0.46279999999999999</c:v>
                </c:pt>
                <c:pt idx="16" formatCode="0.0">
                  <c:v>0.7026</c:v>
                </c:pt>
                <c:pt idx="17" formatCode="0.0">
                  <c:v>0.66609999999999991</c:v>
                </c:pt>
                <c:pt idx="18" formatCode="0.0">
                  <c:v>0.87509999999999999</c:v>
                </c:pt>
                <c:pt idx="19" formatCode="0.0">
                  <c:v>0.99009999999999998</c:v>
                </c:pt>
                <c:pt idx="20" formatCode="0.0">
                  <c:v>0.91399999999999992</c:v>
                </c:pt>
                <c:pt idx="21" formatCode="0.0">
                  <c:v>0.93619999999999992</c:v>
                </c:pt>
                <c:pt idx="22" formatCode="0.0">
                  <c:v>0.86380000000000001</c:v>
                </c:pt>
                <c:pt idx="23" formatCode="0.0">
                  <c:v>0.94809999999999994</c:v>
                </c:pt>
                <c:pt idx="24" formatCode="0.0">
                  <c:v>0.79349999999999998</c:v>
                </c:pt>
                <c:pt idx="25" formatCode="0.0">
                  <c:v>0.80840000000000001</c:v>
                </c:pt>
                <c:pt idx="26" formatCode="0.0">
                  <c:v>0.88939999999999997</c:v>
                </c:pt>
                <c:pt idx="27" formatCode="0.0">
                  <c:v>0.73270000000000002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4-4C51-854B-3213A1E48BC0}"/>
            </c:ext>
          </c:extLst>
        </c:ser>
        <c:ser>
          <c:idx val="2"/>
          <c:order val="2"/>
          <c:tx>
            <c:strRef>
              <c:f>'UK HCP y-o-y'!$AH$2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y-o-y'!$AH$3:$AH$30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0.1343</c:v>
                </c:pt>
                <c:pt idx="13" formatCode="0.0">
                  <c:v>0.2</c:v>
                </c:pt>
                <c:pt idx="14" formatCode="0.0">
                  <c:v>0.35969999999999996</c:v>
                </c:pt>
                <c:pt idx="15" formatCode="0.0">
                  <c:v>0.45749999999999996</c:v>
                </c:pt>
                <c:pt idx="16" formatCode="0.0">
                  <c:v>0.51100000000000001</c:v>
                </c:pt>
                <c:pt idx="17" formatCode="0.0">
                  <c:v>0.50490000000000002</c:v>
                </c:pt>
                <c:pt idx="18" formatCode="0.0">
                  <c:v>0.5383</c:v>
                </c:pt>
                <c:pt idx="19" formatCode="0.0">
                  <c:v>0.56909999999999994</c:v>
                </c:pt>
                <c:pt idx="20" formatCode="0.0">
                  <c:v>0.60460000000000003</c:v>
                </c:pt>
                <c:pt idx="21" formatCode="0.0">
                  <c:v>0.61950000000000005</c:v>
                </c:pt>
                <c:pt idx="22" formatCode="0.0">
                  <c:v>0.62590000000000001</c:v>
                </c:pt>
                <c:pt idx="23" formatCode="0.0">
                  <c:v>0.59729999999999994</c:v>
                </c:pt>
                <c:pt idx="24" formatCode="0.0">
                  <c:v>0.67</c:v>
                </c:pt>
                <c:pt idx="25" formatCode="0.0">
                  <c:v>0.755</c:v>
                </c:pt>
                <c:pt idx="26" formatCode="0.0">
                  <c:v>0.60040000000000004</c:v>
                </c:pt>
                <c:pt idx="27" formatCode="0.0">
                  <c:v>0.6996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4-4C51-854B-3213A1E48BC0}"/>
            </c:ext>
          </c:extLst>
        </c:ser>
        <c:ser>
          <c:idx val="3"/>
          <c:order val="3"/>
          <c:tx>
            <c:strRef>
              <c:f>'UK HCP y-o-y'!$AI$2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0504D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y-o-y'!$AI$3:$AI$30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0.11550000000000002</c:v>
                </c:pt>
                <c:pt idx="13" formatCode="0.0">
                  <c:v>0.3</c:v>
                </c:pt>
                <c:pt idx="14" formatCode="0.0">
                  <c:v>0.25720000000000004</c:v>
                </c:pt>
                <c:pt idx="15" formatCode="0.0">
                  <c:v>0.39910000000000001</c:v>
                </c:pt>
                <c:pt idx="16" formatCode="0.0">
                  <c:v>0.41390000000000005</c:v>
                </c:pt>
                <c:pt idx="17" formatCode="0.0">
                  <c:v>0.55219999999999991</c:v>
                </c:pt>
                <c:pt idx="18" formatCode="0.0">
                  <c:v>0.55269999999999997</c:v>
                </c:pt>
                <c:pt idx="19" formatCode="0.0">
                  <c:v>0.45400000000000018</c:v>
                </c:pt>
                <c:pt idx="20" formatCode="0.0">
                  <c:v>0.5454</c:v>
                </c:pt>
                <c:pt idx="21" formatCode="0.0">
                  <c:v>0.47939999999999994</c:v>
                </c:pt>
                <c:pt idx="22" formatCode="0.0">
                  <c:v>0.49970000000000003</c:v>
                </c:pt>
                <c:pt idx="23" formatCode="0.0">
                  <c:v>0.50350000000000006</c:v>
                </c:pt>
                <c:pt idx="24" formatCode="0.0">
                  <c:v>0.68899999999999983</c:v>
                </c:pt>
                <c:pt idx="25" formatCode="0.0">
                  <c:v>0.44040000000000001</c:v>
                </c:pt>
                <c:pt idx="26" formatCode="0.0">
                  <c:v>0.61660000000000004</c:v>
                </c:pt>
                <c:pt idx="27" formatCode="0.0">
                  <c:v>0.59179999999999999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4-4C51-854B-3213A1E48BC0}"/>
            </c:ext>
          </c:extLst>
        </c:ser>
        <c:ser>
          <c:idx val="5"/>
          <c:order val="5"/>
          <c:tx>
            <c:strRef>
              <c:f>'UK HCP y-o-y'!$AK$2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y-o-y'!$AK$3:$AK$30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0.19159999999999994</c:v>
                </c:pt>
                <c:pt idx="13" formatCode="0.0">
                  <c:v>0.34109999999999996</c:v>
                </c:pt>
                <c:pt idx="14" formatCode="0.0">
                  <c:v>0.7</c:v>
                </c:pt>
                <c:pt idx="15" formatCode="0.0">
                  <c:v>0.66039999999999999</c:v>
                </c:pt>
                <c:pt idx="16" formatCode="0.0">
                  <c:v>0.83389999999999986</c:v>
                </c:pt>
                <c:pt idx="17" formatCode="0.0">
                  <c:v>0.9214</c:v>
                </c:pt>
                <c:pt idx="18" formatCode="0.0">
                  <c:v>0.85230000000000006</c:v>
                </c:pt>
                <c:pt idx="19" formatCode="0.0">
                  <c:v>0.93259999999999987</c:v>
                </c:pt>
                <c:pt idx="20" formatCode="0.0">
                  <c:v>0.92130000000000023</c:v>
                </c:pt>
                <c:pt idx="21" formatCode="0.0">
                  <c:v>1.0105</c:v>
                </c:pt>
                <c:pt idx="22" formatCode="0.0">
                  <c:v>0.92870000000000008</c:v>
                </c:pt>
                <c:pt idx="23" formatCode="0.0">
                  <c:v>1.0068999999999999</c:v>
                </c:pt>
                <c:pt idx="24" formatCode="0.0">
                  <c:v>0.92590000000000017</c:v>
                </c:pt>
                <c:pt idx="25" formatCode="0.0">
                  <c:v>1.0127999999999999</c:v>
                </c:pt>
                <c:pt idx="26" formatCode="0.0">
                  <c:v>1.0063</c:v>
                </c:pt>
                <c:pt idx="27" formatCode="0.0">
                  <c:v>1.0662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4-4C51-854B-3213A1E48BC0}"/>
            </c:ext>
          </c:extLst>
        </c:ser>
        <c:ser>
          <c:idx val="6"/>
          <c:order val="6"/>
          <c:tx>
            <c:strRef>
              <c:f>'UK HCP y-o-y'!$AL$2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y-o-y'!$AL$3:$AL$30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8.9900000000000091E-2</c:v>
                </c:pt>
                <c:pt idx="13" formatCode="0.0">
                  <c:v>0.22700000000000009</c:v>
                </c:pt>
                <c:pt idx="14" formatCode="0.0">
                  <c:v>0.2</c:v>
                </c:pt>
                <c:pt idx="15" formatCode="0.0">
                  <c:v>0.33180000000000009</c:v>
                </c:pt>
                <c:pt idx="16" formatCode="0.0">
                  <c:v>0.42300000000000026</c:v>
                </c:pt>
                <c:pt idx="17" formatCode="0.0">
                  <c:v>0.53610000000000024</c:v>
                </c:pt>
                <c:pt idx="18" formatCode="0.0">
                  <c:v>0.48029999999999973</c:v>
                </c:pt>
                <c:pt idx="19" formatCode="0.0">
                  <c:v>0.52899999999999991</c:v>
                </c:pt>
                <c:pt idx="20" formatCode="0.0">
                  <c:v>0.50079999999999991</c:v>
                </c:pt>
                <c:pt idx="21" formatCode="0.0">
                  <c:v>0.49130000000000029</c:v>
                </c:pt>
                <c:pt idx="22" formatCode="0.0">
                  <c:v>0.58069999999999977</c:v>
                </c:pt>
                <c:pt idx="23" formatCode="0.0">
                  <c:v>0.56190000000000007</c:v>
                </c:pt>
                <c:pt idx="24" formatCode="0.0">
                  <c:v>0.48320000000000007</c:v>
                </c:pt>
                <c:pt idx="25" formatCode="0.0">
                  <c:v>0.51020000000000021</c:v>
                </c:pt>
                <c:pt idx="26" formatCode="0.0">
                  <c:v>0.48209999999999997</c:v>
                </c:pt>
                <c:pt idx="27" formatCode="0.0">
                  <c:v>0.52329999999999988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4-4C51-854B-3213A1E48BC0}"/>
            </c:ext>
          </c:extLst>
        </c:ser>
        <c:ser>
          <c:idx val="7"/>
          <c:order val="7"/>
          <c:tx>
            <c:strRef>
              <c:f>'UK HCP y-o-y'!$AM$2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y-o-y'!$AM$3:$AM$30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9.639999999999993E-2</c:v>
                </c:pt>
                <c:pt idx="13" formatCode="0.0">
                  <c:v>0.2036</c:v>
                </c:pt>
                <c:pt idx="14" formatCode="0.0">
                  <c:v>0.36780000000000013</c:v>
                </c:pt>
                <c:pt idx="15" formatCode="0.0">
                  <c:v>0.51200000000000001</c:v>
                </c:pt>
                <c:pt idx="16" formatCode="0.0">
                  <c:v>0.48780000000000001</c:v>
                </c:pt>
                <c:pt idx="17" formatCode="0.0">
                  <c:v>0.5089999999999999</c:v>
                </c:pt>
                <c:pt idx="18" formatCode="0.0">
                  <c:v>0.63230000000000031</c:v>
                </c:pt>
                <c:pt idx="19" formatCode="0.0">
                  <c:v>0.64490000000000025</c:v>
                </c:pt>
                <c:pt idx="20" formatCode="0.0">
                  <c:v>0.61759999999999993</c:v>
                </c:pt>
                <c:pt idx="21" formatCode="0.0">
                  <c:v>0.57679999999999998</c:v>
                </c:pt>
                <c:pt idx="22" formatCode="0.0">
                  <c:v>0.69399999999999995</c:v>
                </c:pt>
                <c:pt idx="23" formatCode="0.0">
                  <c:v>0.63580000000000014</c:v>
                </c:pt>
                <c:pt idx="24" formatCode="0.0">
                  <c:v>0.60399999999999965</c:v>
                </c:pt>
                <c:pt idx="25" formatCode="0.0">
                  <c:v>0.65510000000000002</c:v>
                </c:pt>
                <c:pt idx="26" formatCode="0.0">
                  <c:v>0.59310000000000018</c:v>
                </c:pt>
                <c:pt idx="27" formatCode="0.0">
                  <c:v>0.67770000000000019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4-4C51-854B-3213A1E48BC0}"/>
            </c:ext>
          </c:extLst>
        </c:ser>
        <c:ser>
          <c:idx val="8"/>
          <c:order val="8"/>
          <c:tx>
            <c:strRef>
              <c:f>'UK HCP y-o-y'!$AN$2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y-o-y'!$AN$3:$AN$30</c:f>
              <c:numCache>
                <c:formatCode>General</c:formatCode>
                <c:ptCount val="28"/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0.14270000000000005</c:v>
                </c:pt>
                <c:pt idx="13" formatCode="0.0">
                  <c:v>0.33139999999999969</c:v>
                </c:pt>
                <c:pt idx="14" formatCode="0.0">
                  <c:v>0.4816999999999998</c:v>
                </c:pt>
                <c:pt idx="15" formatCode="0.0">
                  <c:v>0.56119999999999992</c:v>
                </c:pt>
                <c:pt idx="16" formatCode="0.0">
                  <c:v>0.72160000000000002</c:v>
                </c:pt>
                <c:pt idx="17" formatCode="0.0">
                  <c:v>0.85250000000000004</c:v>
                </c:pt>
                <c:pt idx="18" formatCode="0.0">
                  <c:v>0.83619999999999983</c:v>
                </c:pt>
                <c:pt idx="19" formatCode="0.0">
                  <c:v>0.86010000000000009</c:v>
                </c:pt>
                <c:pt idx="20" formatCode="0.0">
                  <c:v>0.87709999999999999</c:v>
                </c:pt>
                <c:pt idx="21" formatCode="0.0">
                  <c:v>0.93480000000000008</c:v>
                </c:pt>
                <c:pt idx="22" formatCode="0.0">
                  <c:v>0.83979999999999988</c:v>
                </c:pt>
                <c:pt idx="23" formatCode="0.0">
                  <c:v>0.8952</c:v>
                </c:pt>
                <c:pt idx="24" formatCode="0.0">
                  <c:v>0.82710000000000017</c:v>
                </c:pt>
                <c:pt idx="25" formatCode="0.0">
                  <c:v>0.84650000000000025</c:v>
                </c:pt>
                <c:pt idx="26" formatCode="0.0">
                  <c:v>1.0522999999999998</c:v>
                </c:pt>
                <c:pt idx="27" formatCode="0.0">
                  <c:v>1.0012000000000003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34-4C51-854B-3213A1E4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13392"/>
        <c:axId val="894382416"/>
      </c:areaChart>
      <c:lineChart>
        <c:grouping val="standard"/>
        <c:varyColors val="0"/>
        <c:ser>
          <c:idx val="4"/>
          <c:order val="4"/>
          <c:tx>
            <c:strRef>
              <c:f>'UK HCP y-o-y'!$AJ$2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'UK HCP y-o-y'!$AE$3:$AE$30</c:f>
              <c:strCache>
                <c:ptCount val="28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</c:strCache>
            </c:strRef>
          </c:cat>
          <c:val>
            <c:numRef>
              <c:f>'UK HCP y-o-y'!$AJ$3:$AJ$30</c:f>
              <c:numCache>
                <c:formatCode>0.0</c:formatCode>
                <c:ptCount val="28"/>
                <c:pt idx="0">
                  <c:v>2.6471</c:v>
                </c:pt>
                <c:pt idx="1">
                  <c:v>2.4224999999999999</c:v>
                </c:pt>
                <c:pt idx="2">
                  <c:v>2.5072000000000001</c:v>
                </c:pt>
                <c:pt idx="3">
                  <c:v>2.1989000000000001</c:v>
                </c:pt>
                <c:pt idx="4">
                  <c:v>1.9101999999999999</c:v>
                </c:pt>
                <c:pt idx="5">
                  <c:v>1.9867999999999999</c:v>
                </c:pt>
                <c:pt idx="6">
                  <c:v>1.8815</c:v>
                </c:pt>
                <c:pt idx="7">
                  <c:v>1.4966999999999999</c:v>
                </c:pt>
                <c:pt idx="8">
                  <c:v>1.6870000000000001</c:v>
                </c:pt>
                <c:pt idx="9">
                  <c:v>0.64939999999999998</c:v>
                </c:pt>
                <c:pt idx="10">
                  <c:v>0.55400000000000005</c:v>
                </c:pt>
                <c:pt idx="11">
                  <c:v>0.49959999999999999</c:v>
                </c:pt>
                <c:pt idx="12">
                  <c:v>0.41980000000000001</c:v>
                </c:pt>
                <c:pt idx="13">
                  <c:v>1.2461</c:v>
                </c:pt>
                <c:pt idx="14">
                  <c:v>1.0258</c:v>
                </c:pt>
                <c:pt idx="15">
                  <c:v>1.3262</c:v>
                </c:pt>
                <c:pt idx="16">
                  <c:v>1.6032</c:v>
                </c:pt>
                <c:pt idx="17">
                  <c:v>1.9884999999999999</c:v>
                </c:pt>
                <c:pt idx="18">
                  <c:v>1.9245000000000001</c:v>
                </c:pt>
                <c:pt idx="19">
                  <c:v>2.0041000000000002</c:v>
                </c:pt>
                <c:pt idx="20">
                  <c:v>1.7670999999999999</c:v>
                </c:pt>
                <c:pt idx="21">
                  <c:v>1.6471</c:v>
                </c:pt>
                <c:pt idx="22">
                  <c:v>1.6031</c:v>
                </c:pt>
                <c:pt idx="23">
                  <c:v>1.583</c:v>
                </c:pt>
                <c:pt idx="24">
                  <c:v>1.5894999999999999</c:v>
                </c:pt>
                <c:pt idx="25">
                  <c:v>1.6255999999999999</c:v>
                </c:pt>
                <c:pt idx="26">
                  <c:v>1.6711</c:v>
                </c:pt>
                <c:pt idx="27">
                  <c:v>1.7134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4-4C51-854B-3213A1E4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13392"/>
        <c:axId val="894382416"/>
      </c:lineChart>
      <c:catAx>
        <c:axId val="88991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94382416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89438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1.8705426356589144E-2"/>
              <c:y val="0.36168949771689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899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2D4D98-4106-4B3C-96EA-38ABDD0A4BC8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7F393-0C78-467E-812F-07C6503826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0.12965</cdr:x>
      <cdr:y>0.07007</cdr:y>
    </cdr:from>
    <cdr:to>
      <cdr:x>0.43184</cdr:x>
      <cdr:y>0.31825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803BA5-05DE-431F-B22B-8EE8E67C6F30}"/>
            </a:ext>
          </a:extLst>
        </cdr:cNvPr>
        <cdr:cNvSpPr txBox="1"/>
      </cdr:nvSpPr>
      <cdr:spPr>
        <a:xfrm xmlns:a="http://schemas.openxmlformats.org/drawingml/2006/main">
          <a:off x="1205024" y="425302"/>
          <a:ext cx="2808767" cy="1506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565149</xdr:colOff>
      <xdr:row>17</xdr:row>
      <xdr:rowOff>118343</xdr:rowOff>
    </xdr:from>
    <xdr:to>
      <xdr:col>54</xdr:col>
      <xdr:colOff>418587</xdr:colOff>
      <xdr:row>49</xdr:row>
      <xdr:rowOff>31900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5A66D-1DFB-44E2-B75B-A14C80E3E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899B-06F4-4F9A-A68B-6D0019D22CE3}">
  <sheetPr>
    <tabColor theme="7" tint="0.79998168889431442"/>
  </sheetPr>
  <dimension ref="A1:AN112"/>
  <sheetViews>
    <sheetView showRuler="0" zoomScale="55" zoomScaleNormal="55" workbookViewId="0">
      <pane xSplit="3" topLeftCell="X1" activePane="topRight" state="frozen"/>
      <selection activeCell="A12" sqref="A12"/>
      <selection pane="topRight" activeCell="AH15" sqref="AH15"/>
    </sheetView>
  </sheetViews>
  <sheetFormatPr defaultColWidth="8.77734375" defaultRowHeight="13.8" x14ac:dyDescent="0.25"/>
  <cols>
    <col min="2" max="2" width="8.6640625" style="2"/>
    <col min="4" max="5" width="16.44140625" bestFit="1" customWidth="1"/>
    <col min="6" max="6" width="16.44140625" customWidth="1"/>
    <col min="7" max="7" width="16.44140625" bestFit="1" customWidth="1"/>
    <col min="8" max="8" width="15.77734375" bestFit="1" customWidth="1"/>
    <col min="9" max="12" width="16.44140625" bestFit="1" customWidth="1"/>
    <col min="14" max="15" width="8.6640625" style="23"/>
    <col min="16" max="16" width="8.6640625" style="24"/>
    <col min="19" max="19" width="8.6640625" style="8"/>
    <col min="28" max="28" width="8.6640625" style="13"/>
  </cols>
  <sheetData>
    <row r="1" spans="1:40" ht="17.399999999999999" x14ac:dyDescent="0.3">
      <c r="A1" s="1" t="s">
        <v>0</v>
      </c>
      <c r="N1"/>
      <c r="O1" s="3"/>
      <c r="P1" s="4"/>
      <c r="S1" s="1" t="s">
        <v>1</v>
      </c>
      <c r="AB1"/>
      <c r="AE1" s="1" t="s">
        <v>2</v>
      </c>
    </row>
    <row r="2" spans="1:40" ht="14.4" thickBot="1" x14ac:dyDescent="0.3">
      <c r="N2"/>
      <c r="O2" s="5" t="s">
        <v>3</v>
      </c>
      <c r="P2" s="4"/>
      <c r="S2" s="6"/>
      <c r="AB2" s="6"/>
      <c r="AF2">
        <v>10</v>
      </c>
      <c r="AG2">
        <v>20</v>
      </c>
      <c r="AH2">
        <v>30</v>
      </c>
      <c r="AI2">
        <v>40</v>
      </c>
      <c r="AJ2">
        <v>50</v>
      </c>
      <c r="AK2">
        <v>60</v>
      </c>
      <c r="AL2">
        <v>70</v>
      </c>
      <c r="AM2">
        <v>80</v>
      </c>
      <c r="AN2">
        <v>90</v>
      </c>
    </row>
    <row r="3" spans="1:40" ht="14.4" x14ac:dyDescent="0.3">
      <c r="A3" s="2" t="s">
        <v>4</v>
      </c>
      <c r="N3"/>
      <c r="O3" s="7" t="s">
        <v>5</v>
      </c>
      <c r="P3" s="7" t="s">
        <v>47</v>
      </c>
      <c r="T3" s="9">
        <v>10</v>
      </c>
      <c r="U3" s="9">
        <v>20</v>
      </c>
      <c r="V3" s="9">
        <v>30</v>
      </c>
      <c r="W3" s="9">
        <v>40</v>
      </c>
      <c r="X3" s="10">
        <v>50</v>
      </c>
      <c r="Y3" s="9">
        <v>60</v>
      </c>
      <c r="Z3" s="9">
        <v>70</v>
      </c>
      <c r="AA3" s="9">
        <v>80</v>
      </c>
      <c r="AB3" s="11">
        <v>90</v>
      </c>
      <c r="AE3" t="str">
        <f>MID(S4,1,4)</f>
        <v>2018</v>
      </c>
      <c r="AF3" s="12">
        <f t="shared" ref="AF3:AF11" si="0">AJ3</f>
        <v>2.6471</v>
      </c>
      <c r="AJ3" s="12">
        <f>X4</f>
        <v>2.6471</v>
      </c>
    </row>
    <row r="4" spans="1:40" ht="14.4" x14ac:dyDescent="0.3">
      <c r="A4" s="2" t="s">
        <v>6</v>
      </c>
      <c r="D4" s="12" t="str">
        <f t="shared" ref="D4:L4" si="1">D39</f>
        <v>ukhcp    - 0.90%</v>
      </c>
      <c r="E4" s="12" t="str">
        <f t="shared" si="1"/>
        <v>ukhcp    - 0.80%</v>
      </c>
      <c r="F4" s="12" t="str">
        <f t="shared" si="1"/>
        <v>ukhcp    - 0.70%</v>
      </c>
      <c r="G4" s="12" t="str">
        <f t="shared" si="1"/>
        <v>ukhcp    - 0.60%</v>
      </c>
      <c r="H4" s="12" t="str">
        <f t="shared" si="1"/>
        <v>ukhcp    - base</v>
      </c>
      <c r="I4" s="12" t="str">
        <f t="shared" si="1"/>
        <v>ukhcp    - 0.40%</v>
      </c>
      <c r="J4" s="12" t="str">
        <f t="shared" si="1"/>
        <v>ukhcp    - 0.30%</v>
      </c>
      <c r="K4" s="12" t="str">
        <f t="shared" si="1"/>
        <v>ukhcp    - 0.20%</v>
      </c>
      <c r="L4" s="12" t="str">
        <f t="shared" si="1"/>
        <v>ukhcp    - 0.10%</v>
      </c>
      <c r="N4"/>
      <c r="O4" s="7" t="s">
        <v>7</v>
      </c>
      <c r="P4">
        <v>2.6471</v>
      </c>
      <c r="S4" s="8" t="str">
        <f t="shared" ref="S4:S31" si="2">O4</f>
        <v>2018Q1</v>
      </c>
      <c r="X4" s="12">
        <f t="shared" ref="X4:X31" si="3">P4</f>
        <v>2.6471</v>
      </c>
      <c r="AE4" t="str">
        <f t="shared" ref="AE4:AE34" si="4">MID(S5,1,4)</f>
        <v>2018</v>
      </c>
      <c r="AF4" s="12">
        <f t="shared" si="0"/>
        <v>2.4224999999999999</v>
      </c>
      <c r="AJ4" s="12">
        <f t="shared" ref="AJ4:AJ12" si="5">X5</f>
        <v>2.4224999999999999</v>
      </c>
    </row>
    <row r="5" spans="1:40" ht="14.4" x14ac:dyDescent="0.3">
      <c r="C5" t="str">
        <f t="shared" ref="C5:C36" si="6">C40</f>
        <v>2018Q1</v>
      </c>
      <c r="D5" s="12">
        <f t="shared" ref="D5:L5" si="7">D40</f>
        <v>2.6471</v>
      </c>
      <c r="E5" s="12">
        <f t="shared" si="7"/>
        <v>2.6471</v>
      </c>
      <c r="F5" s="12">
        <f t="shared" si="7"/>
        <v>2.6471</v>
      </c>
      <c r="G5" s="12">
        <f t="shared" si="7"/>
        <v>2.6471</v>
      </c>
      <c r="H5" s="12">
        <f t="shared" si="7"/>
        <v>2.6471</v>
      </c>
      <c r="I5" s="12">
        <f t="shared" si="7"/>
        <v>2.6471</v>
      </c>
      <c r="J5" s="12">
        <f t="shared" si="7"/>
        <v>2.6471</v>
      </c>
      <c r="K5" s="12">
        <f t="shared" si="7"/>
        <v>2.6471</v>
      </c>
      <c r="L5" s="12">
        <f t="shared" si="7"/>
        <v>2.6471</v>
      </c>
      <c r="N5"/>
      <c r="O5" s="7" t="s">
        <v>8</v>
      </c>
      <c r="P5">
        <v>2.4224999999999999</v>
      </c>
      <c r="S5" s="8" t="str">
        <f t="shared" si="2"/>
        <v>2018Q2</v>
      </c>
      <c r="T5" s="12"/>
      <c r="U5" s="12"/>
      <c r="V5" s="12"/>
      <c r="W5" s="12"/>
      <c r="X5" s="12">
        <f t="shared" si="3"/>
        <v>2.4224999999999999</v>
      </c>
      <c r="Y5" s="12"/>
      <c r="Z5" s="12"/>
      <c r="AA5" s="12"/>
      <c r="AB5" s="14"/>
      <c r="AE5" t="str">
        <f t="shared" si="4"/>
        <v>2018</v>
      </c>
      <c r="AF5" s="12">
        <f t="shared" si="0"/>
        <v>2.5072000000000001</v>
      </c>
      <c r="AJ5" s="12">
        <f t="shared" si="5"/>
        <v>2.5072000000000001</v>
      </c>
    </row>
    <row r="6" spans="1:40" ht="14.4" x14ac:dyDescent="0.3">
      <c r="C6" t="str">
        <f t="shared" si="6"/>
        <v>2018Q2</v>
      </c>
      <c r="D6" s="12">
        <f t="shared" ref="D6:L6" si="8">D41</f>
        <v>2.4224999999999999</v>
      </c>
      <c r="E6" s="12">
        <f t="shared" si="8"/>
        <v>2.4224999999999999</v>
      </c>
      <c r="F6" s="12">
        <f t="shared" si="8"/>
        <v>2.4224999999999999</v>
      </c>
      <c r="G6" s="12">
        <f t="shared" si="8"/>
        <v>2.4224999999999999</v>
      </c>
      <c r="H6" s="12">
        <f t="shared" si="8"/>
        <v>2.4224999999999999</v>
      </c>
      <c r="I6" s="12">
        <f t="shared" si="8"/>
        <v>2.4224999999999999</v>
      </c>
      <c r="J6" s="12">
        <f t="shared" si="8"/>
        <v>2.4224999999999999</v>
      </c>
      <c r="K6" s="12">
        <f t="shared" si="8"/>
        <v>2.4224999999999999</v>
      </c>
      <c r="L6" s="12">
        <f t="shared" si="8"/>
        <v>2.4224999999999999</v>
      </c>
      <c r="N6"/>
      <c r="O6" s="7" t="s">
        <v>9</v>
      </c>
      <c r="P6">
        <v>2.5072000000000001</v>
      </c>
      <c r="S6" s="8" t="str">
        <f t="shared" si="2"/>
        <v>2018Q3</v>
      </c>
      <c r="T6" s="12"/>
      <c r="U6" s="12"/>
      <c r="V6" s="12"/>
      <c r="W6" s="12"/>
      <c r="X6" s="12">
        <f t="shared" si="3"/>
        <v>2.5072000000000001</v>
      </c>
      <c r="Y6" s="12"/>
      <c r="Z6" s="12"/>
      <c r="AA6" s="12"/>
      <c r="AB6" s="14"/>
      <c r="AE6" t="str">
        <f t="shared" si="4"/>
        <v>2018</v>
      </c>
      <c r="AF6" s="12">
        <f t="shared" si="0"/>
        <v>2.1989000000000001</v>
      </c>
      <c r="AJ6" s="12">
        <f t="shared" si="5"/>
        <v>2.1989000000000001</v>
      </c>
    </row>
    <row r="7" spans="1:40" ht="14.4" x14ac:dyDescent="0.3">
      <c r="C7" t="str">
        <f t="shared" si="6"/>
        <v>2018Q3</v>
      </c>
      <c r="D7" s="12">
        <f t="shared" ref="D7:L7" si="9">D42</f>
        <v>2.5072000000000001</v>
      </c>
      <c r="E7" s="12">
        <f t="shared" si="9"/>
        <v>2.5072000000000001</v>
      </c>
      <c r="F7" s="12">
        <f t="shared" si="9"/>
        <v>2.5072000000000001</v>
      </c>
      <c r="G7" s="12">
        <f t="shared" si="9"/>
        <v>2.5072000000000001</v>
      </c>
      <c r="H7" s="12">
        <f t="shared" si="9"/>
        <v>2.5072000000000001</v>
      </c>
      <c r="I7" s="12">
        <f t="shared" si="9"/>
        <v>2.5072000000000001</v>
      </c>
      <c r="J7" s="12">
        <f t="shared" si="9"/>
        <v>2.5072000000000001</v>
      </c>
      <c r="K7" s="12">
        <f t="shared" si="9"/>
        <v>2.5072000000000001</v>
      </c>
      <c r="L7" s="12">
        <f t="shared" si="9"/>
        <v>2.5072000000000001</v>
      </c>
      <c r="N7"/>
      <c r="O7" s="7" t="s">
        <v>10</v>
      </c>
      <c r="P7">
        <v>2.1989000000000001</v>
      </c>
      <c r="S7" s="8" t="str">
        <f t="shared" si="2"/>
        <v>2018Q4</v>
      </c>
      <c r="T7" s="12"/>
      <c r="U7" s="12"/>
      <c r="V7" s="12"/>
      <c r="W7" s="12"/>
      <c r="X7" s="12">
        <f t="shared" si="3"/>
        <v>2.1989000000000001</v>
      </c>
      <c r="Y7" s="12"/>
      <c r="Z7" s="12"/>
      <c r="AA7" s="12"/>
      <c r="AB7" s="14"/>
      <c r="AE7" t="str">
        <f t="shared" si="4"/>
        <v>2019</v>
      </c>
      <c r="AF7" s="12">
        <f t="shared" si="0"/>
        <v>1.9101999999999999</v>
      </c>
      <c r="AJ7" s="12">
        <f t="shared" si="5"/>
        <v>1.9101999999999999</v>
      </c>
    </row>
    <row r="8" spans="1:40" ht="14.4" x14ac:dyDescent="0.3">
      <c r="C8" t="str">
        <f t="shared" si="6"/>
        <v>2018Q4</v>
      </c>
      <c r="D8" s="12">
        <f t="shared" ref="D8:L8" si="10">D43</f>
        <v>2.1989000000000001</v>
      </c>
      <c r="E8" s="12">
        <f t="shared" si="10"/>
        <v>2.1989000000000001</v>
      </c>
      <c r="F8" s="12">
        <f t="shared" si="10"/>
        <v>2.1989000000000001</v>
      </c>
      <c r="G8" s="12">
        <f t="shared" si="10"/>
        <v>2.1989000000000001</v>
      </c>
      <c r="H8" s="12">
        <f t="shared" si="10"/>
        <v>2.1989000000000001</v>
      </c>
      <c r="I8" s="12">
        <f t="shared" si="10"/>
        <v>2.1989000000000001</v>
      </c>
      <c r="J8" s="12">
        <f t="shared" si="10"/>
        <v>2.1989000000000001</v>
      </c>
      <c r="K8" s="12">
        <f t="shared" si="10"/>
        <v>2.1989000000000001</v>
      </c>
      <c r="L8" s="12">
        <f t="shared" si="10"/>
        <v>2.1989000000000001</v>
      </c>
      <c r="N8"/>
      <c r="O8" s="7" t="s">
        <v>11</v>
      </c>
      <c r="P8">
        <v>1.9101999999999999</v>
      </c>
      <c r="S8" s="8" t="str">
        <f t="shared" si="2"/>
        <v>2019Q1</v>
      </c>
      <c r="T8" s="12"/>
      <c r="U8" s="12"/>
      <c r="V8" s="12"/>
      <c r="W8" s="12"/>
      <c r="X8" s="12">
        <f t="shared" si="3"/>
        <v>1.9101999999999999</v>
      </c>
      <c r="Y8" s="12"/>
      <c r="Z8" s="12"/>
      <c r="AA8" s="12"/>
      <c r="AB8" s="14"/>
      <c r="AE8" t="str">
        <f t="shared" si="4"/>
        <v>2019</v>
      </c>
      <c r="AF8" s="12">
        <f t="shared" si="0"/>
        <v>1.9867999999999999</v>
      </c>
      <c r="AJ8" s="12">
        <f t="shared" si="5"/>
        <v>1.9867999999999999</v>
      </c>
    </row>
    <row r="9" spans="1:40" ht="14.4" x14ac:dyDescent="0.3">
      <c r="C9" t="str">
        <f t="shared" si="6"/>
        <v>2019Q1</v>
      </c>
      <c r="D9" s="12">
        <f t="shared" ref="D9:L9" si="11">D44</f>
        <v>1.9101999999999999</v>
      </c>
      <c r="E9" s="12">
        <f t="shared" si="11"/>
        <v>1.9101999999999999</v>
      </c>
      <c r="F9" s="12">
        <f t="shared" si="11"/>
        <v>1.9101999999999999</v>
      </c>
      <c r="G9" s="12">
        <f t="shared" si="11"/>
        <v>1.9101999999999999</v>
      </c>
      <c r="H9" s="12">
        <f t="shared" si="11"/>
        <v>1.9101999999999999</v>
      </c>
      <c r="I9" s="12">
        <f t="shared" si="11"/>
        <v>1.9101999999999999</v>
      </c>
      <c r="J9" s="12">
        <f t="shared" si="11"/>
        <v>1.9101999999999999</v>
      </c>
      <c r="K9" s="12">
        <f t="shared" si="11"/>
        <v>1.9101999999999999</v>
      </c>
      <c r="L9" s="12">
        <f t="shared" si="11"/>
        <v>1.9101999999999999</v>
      </c>
      <c r="N9"/>
      <c r="O9" s="7" t="s">
        <v>12</v>
      </c>
      <c r="P9">
        <v>1.9867999999999999</v>
      </c>
      <c r="S9" s="8" t="str">
        <f t="shared" si="2"/>
        <v>2019Q2</v>
      </c>
      <c r="T9" s="12"/>
      <c r="U9" s="12"/>
      <c r="V9" s="12"/>
      <c r="W9" s="12"/>
      <c r="X9" s="12">
        <f t="shared" si="3"/>
        <v>1.9867999999999999</v>
      </c>
      <c r="Y9" s="12"/>
      <c r="Z9" s="12"/>
      <c r="AA9" s="12"/>
      <c r="AB9" s="14"/>
      <c r="AE9" t="str">
        <f t="shared" si="4"/>
        <v>2019</v>
      </c>
      <c r="AF9" s="12">
        <f t="shared" si="0"/>
        <v>1.8815</v>
      </c>
      <c r="AJ9" s="12">
        <f t="shared" si="5"/>
        <v>1.8815</v>
      </c>
    </row>
    <row r="10" spans="1:40" ht="14.4" x14ac:dyDescent="0.3">
      <c r="C10" t="str">
        <f t="shared" si="6"/>
        <v>2019Q2</v>
      </c>
      <c r="D10" s="12">
        <f t="shared" ref="D10:L10" si="12">D45</f>
        <v>1.9867999999999999</v>
      </c>
      <c r="E10" s="12">
        <f t="shared" si="12"/>
        <v>1.9867999999999999</v>
      </c>
      <c r="F10" s="12">
        <f t="shared" si="12"/>
        <v>1.9867999999999999</v>
      </c>
      <c r="G10" s="12">
        <f t="shared" si="12"/>
        <v>1.9867999999999999</v>
      </c>
      <c r="H10" s="12">
        <f t="shared" si="12"/>
        <v>1.9867999999999999</v>
      </c>
      <c r="I10" s="12">
        <f t="shared" si="12"/>
        <v>1.9867999999999999</v>
      </c>
      <c r="J10" s="12">
        <f t="shared" si="12"/>
        <v>1.9867999999999999</v>
      </c>
      <c r="K10" s="12">
        <f t="shared" si="12"/>
        <v>1.9867999999999999</v>
      </c>
      <c r="L10" s="12">
        <f t="shared" si="12"/>
        <v>1.9867999999999999</v>
      </c>
      <c r="N10"/>
      <c r="O10" s="7" t="s">
        <v>13</v>
      </c>
      <c r="P10">
        <v>1.8815</v>
      </c>
      <c r="S10" s="8" t="str">
        <f t="shared" si="2"/>
        <v>2019Q3</v>
      </c>
      <c r="T10" s="12"/>
      <c r="U10" s="12"/>
      <c r="V10" s="12"/>
      <c r="W10" s="12"/>
      <c r="X10" s="12">
        <f t="shared" si="3"/>
        <v>1.8815</v>
      </c>
      <c r="Y10" s="12"/>
      <c r="Z10" s="12"/>
      <c r="AA10" s="12"/>
      <c r="AB10" s="14"/>
      <c r="AE10" t="str">
        <f t="shared" si="4"/>
        <v>2019</v>
      </c>
      <c r="AF10" s="12">
        <f t="shared" si="0"/>
        <v>1.4966999999999999</v>
      </c>
      <c r="AG10" s="12"/>
      <c r="AH10" s="12"/>
      <c r="AI10" s="12"/>
      <c r="AJ10" s="12">
        <f t="shared" si="5"/>
        <v>1.4966999999999999</v>
      </c>
      <c r="AK10" s="12"/>
      <c r="AL10" s="12"/>
      <c r="AM10" s="12"/>
      <c r="AN10" s="12"/>
    </row>
    <row r="11" spans="1:40" ht="14.4" x14ac:dyDescent="0.3">
      <c r="C11" t="str">
        <f t="shared" si="6"/>
        <v>2019Q3</v>
      </c>
      <c r="D11" s="12">
        <f t="shared" ref="D11:L11" si="13">D46</f>
        <v>1.8815</v>
      </c>
      <c r="E11" s="12">
        <f t="shared" si="13"/>
        <v>1.8815</v>
      </c>
      <c r="F11" s="12">
        <f t="shared" si="13"/>
        <v>1.8815</v>
      </c>
      <c r="G11" s="12">
        <f t="shared" si="13"/>
        <v>1.8815</v>
      </c>
      <c r="H11" s="12">
        <f t="shared" si="13"/>
        <v>1.8815</v>
      </c>
      <c r="I11" s="12">
        <f t="shared" si="13"/>
        <v>1.8815</v>
      </c>
      <c r="J11" s="12">
        <f t="shared" si="13"/>
        <v>1.8815</v>
      </c>
      <c r="K11" s="12">
        <f t="shared" si="13"/>
        <v>1.8815</v>
      </c>
      <c r="L11" s="12">
        <f t="shared" si="13"/>
        <v>1.8815</v>
      </c>
      <c r="N11"/>
      <c r="O11" s="21" t="s">
        <v>14</v>
      </c>
      <c r="P11" s="22">
        <v>1.4966999999999999</v>
      </c>
      <c r="S11" s="8" t="str">
        <f t="shared" si="2"/>
        <v>2019Q4</v>
      </c>
      <c r="T11" s="12"/>
      <c r="U11" s="12"/>
      <c r="V11" s="12"/>
      <c r="W11" s="12"/>
      <c r="X11" s="12">
        <f t="shared" si="3"/>
        <v>1.4966999999999999</v>
      </c>
      <c r="Y11" s="12"/>
      <c r="Z11" s="12"/>
      <c r="AA11" s="12"/>
      <c r="AB11" s="14"/>
      <c r="AE11" t="str">
        <f t="shared" si="4"/>
        <v>2020</v>
      </c>
      <c r="AF11" s="12">
        <f t="shared" si="0"/>
        <v>1.6870000000000001</v>
      </c>
      <c r="AG11" s="12"/>
      <c r="AH11" s="12"/>
      <c r="AI11" s="12"/>
      <c r="AJ11" s="12">
        <f t="shared" si="5"/>
        <v>1.6870000000000001</v>
      </c>
      <c r="AK11" s="12"/>
      <c r="AL11" s="12"/>
      <c r="AM11" s="12"/>
      <c r="AN11" s="12"/>
    </row>
    <row r="12" spans="1:40" ht="14.4" x14ac:dyDescent="0.3">
      <c r="C12" t="str">
        <f t="shared" si="6"/>
        <v>2019Q4</v>
      </c>
      <c r="D12" s="12">
        <f t="shared" ref="D12:L12" si="14">D47</f>
        <v>1.4966999999999999</v>
      </c>
      <c r="E12" s="12">
        <f t="shared" si="14"/>
        <v>1.4966999999999999</v>
      </c>
      <c r="F12" s="12">
        <f t="shared" si="14"/>
        <v>1.4966999999999999</v>
      </c>
      <c r="G12" s="12">
        <f t="shared" si="14"/>
        <v>1.4966999999999999</v>
      </c>
      <c r="H12" s="12">
        <f t="shared" si="14"/>
        <v>1.4966999999999999</v>
      </c>
      <c r="I12" s="12">
        <f t="shared" si="14"/>
        <v>1.4966999999999999</v>
      </c>
      <c r="J12" s="12">
        <f t="shared" si="14"/>
        <v>1.4966999999999999</v>
      </c>
      <c r="K12" s="12">
        <f t="shared" si="14"/>
        <v>1.4966999999999999</v>
      </c>
      <c r="L12" s="12">
        <f t="shared" si="14"/>
        <v>1.4966999999999999</v>
      </c>
      <c r="N12"/>
      <c r="O12" s="21" t="s">
        <v>15</v>
      </c>
      <c r="P12" s="22">
        <v>1.6870000000000001</v>
      </c>
      <c r="S12" s="8" t="str">
        <f t="shared" si="2"/>
        <v>2020Q1</v>
      </c>
      <c r="T12" s="12">
        <f t="shared" ref="T12:T35" si="15">L13</f>
        <v>1.6870000000000001</v>
      </c>
      <c r="U12" s="12">
        <f t="shared" ref="U12:U35" si="16">K13</f>
        <v>1.6870000000000001</v>
      </c>
      <c r="V12" s="12">
        <f t="shared" ref="V12:V35" si="17">J13</f>
        <v>1.6870000000000001</v>
      </c>
      <c r="W12" s="12">
        <f t="shared" ref="W12:W35" si="18">I13</f>
        <v>1.6870000000000001</v>
      </c>
      <c r="X12" s="12">
        <f t="shared" si="3"/>
        <v>1.6870000000000001</v>
      </c>
      <c r="Y12" s="12">
        <f t="shared" ref="Y12:Y35" si="19">G13</f>
        <v>1.6870000000000001</v>
      </c>
      <c r="Z12" s="12">
        <f t="shared" ref="Z12:Z35" si="20">F13</f>
        <v>1.6870000000000001</v>
      </c>
      <c r="AA12" s="12">
        <f t="shared" ref="AA12:AA35" si="21">E13</f>
        <v>1.6870000000000001</v>
      </c>
      <c r="AB12" s="14">
        <f t="shared" ref="AB12:AB35" si="22">D13</f>
        <v>1.6870000000000001</v>
      </c>
      <c r="AE12" t="str">
        <f t="shared" si="4"/>
        <v>2020</v>
      </c>
      <c r="AF12" s="12">
        <f>T13</f>
        <v>0.64939999999999998</v>
      </c>
      <c r="AG12" s="12">
        <f>(U13-T13)</f>
        <v>0</v>
      </c>
      <c r="AH12" s="12">
        <f t="shared" ref="AH12:AI12" si="23">(V13-U13)</f>
        <v>0</v>
      </c>
      <c r="AI12" s="12">
        <f t="shared" si="23"/>
        <v>0</v>
      </c>
      <c r="AJ12" s="12">
        <f t="shared" si="5"/>
        <v>0.64939999999999998</v>
      </c>
      <c r="AK12" s="12">
        <f t="shared" ref="AK12" si="24">Y13-W13</f>
        <v>0</v>
      </c>
      <c r="AL12" s="12">
        <f t="shared" ref="AL12:AN12" si="25">(Z13-Y13)</f>
        <v>0</v>
      </c>
      <c r="AM12" s="12">
        <f t="shared" si="25"/>
        <v>0</v>
      </c>
      <c r="AN12" s="12">
        <f t="shared" si="25"/>
        <v>0</v>
      </c>
    </row>
    <row r="13" spans="1:40" ht="14.4" x14ac:dyDescent="0.3">
      <c r="C13" t="str">
        <f t="shared" si="6"/>
        <v>2020Q1</v>
      </c>
      <c r="D13" s="12">
        <f t="shared" ref="D13:L13" si="26">D48</f>
        <v>1.6870000000000001</v>
      </c>
      <c r="E13" s="12">
        <f t="shared" si="26"/>
        <v>1.6870000000000001</v>
      </c>
      <c r="F13" s="12">
        <f t="shared" si="26"/>
        <v>1.6870000000000001</v>
      </c>
      <c r="G13" s="12">
        <f t="shared" si="26"/>
        <v>1.6870000000000001</v>
      </c>
      <c r="H13" s="12">
        <f t="shared" si="26"/>
        <v>1.6870000000000001</v>
      </c>
      <c r="I13" s="12">
        <f t="shared" si="26"/>
        <v>1.6870000000000001</v>
      </c>
      <c r="J13" s="12">
        <f t="shared" si="26"/>
        <v>1.6870000000000001</v>
      </c>
      <c r="K13" s="12">
        <f t="shared" si="26"/>
        <v>1.6870000000000001</v>
      </c>
      <c r="L13" s="12">
        <f t="shared" si="26"/>
        <v>1.6870000000000001</v>
      </c>
      <c r="N13"/>
      <c r="O13" s="21" t="s">
        <v>16</v>
      </c>
      <c r="P13" s="22">
        <v>0.64939999999999998</v>
      </c>
      <c r="S13" s="8" t="str">
        <f t="shared" si="2"/>
        <v>2020Q2</v>
      </c>
      <c r="T13" s="12">
        <f t="shared" si="15"/>
        <v>0.64939999999999998</v>
      </c>
      <c r="U13" s="12">
        <f t="shared" si="16"/>
        <v>0.64939999999999998</v>
      </c>
      <c r="V13" s="12">
        <f t="shared" si="17"/>
        <v>0.64939999999999998</v>
      </c>
      <c r="W13" s="12">
        <f t="shared" si="18"/>
        <v>0.64939999999999998</v>
      </c>
      <c r="X13" s="12">
        <f t="shared" si="3"/>
        <v>0.64939999999999998</v>
      </c>
      <c r="Y13" s="12">
        <f t="shared" si="19"/>
        <v>0.64939999999999998</v>
      </c>
      <c r="Z13" s="12">
        <f t="shared" si="20"/>
        <v>0.64939999999999998</v>
      </c>
      <c r="AA13" s="12">
        <f t="shared" si="21"/>
        <v>0.64939999999999998</v>
      </c>
      <c r="AB13" s="14">
        <f t="shared" si="22"/>
        <v>0.64939999999999998</v>
      </c>
      <c r="AE13" t="str">
        <f t="shared" si="4"/>
        <v>2020</v>
      </c>
      <c r="AF13" s="12">
        <f t="shared" ref="AF13:AF34" si="27">T14</f>
        <v>0.55400000000000005</v>
      </c>
      <c r="AG13" s="12">
        <f t="shared" ref="AG13:AG34" si="28">(U14-T14)</f>
        <v>0</v>
      </c>
      <c r="AH13" s="12">
        <f t="shared" ref="AH13:AH34" si="29">(V14-U14)</f>
        <v>0</v>
      </c>
      <c r="AI13" s="12">
        <f t="shared" ref="AI13:AI34" si="30">(W14-V14)</f>
        <v>0</v>
      </c>
      <c r="AJ13" s="12">
        <f t="shared" ref="AJ13:AJ34" si="31">X14</f>
        <v>0.55400000000000005</v>
      </c>
      <c r="AK13" s="12">
        <f t="shared" ref="AK13:AK34" si="32">Y14-W14</f>
        <v>0</v>
      </c>
      <c r="AL13" s="12">
        <f t="shared" ref="AL13:AL34" si="33">(Z14-Y14)</f>
        <v>0</v>
      </c>
      <c r="AM13" s="12">
        <f t="shared" ref="AM13:AM34" si="34">(AA14-Z14)</f>
        <v>0</v>
      </c>
      <c r="AN13" s="12">
        <f t="shared" ref="AN13:AN34" si="35">(AB14-AA14)</f>
        <v>0</v>
      </c>
    </row>
    <row r="14" spans="1:40" ht="14.4" x14ac:dyDescent="0.3">
      <c r="C14" t="str">
        <f t="shared" si="6"/>
        <v>2020Q2</v>
      </c>
      <c r="D14" s="12">
        <f t="shared" ref="D14:L14" si="36">D49</f>
        <v>0.64939999999999998</v>
      </c>
      <c r="E14" s="12">
        <f t="shared" si="36"/>
        <v>0.64939999999999998</v>
      </c>
      <c r="F14" s="12">
        <f t="shared" si="36"/>
        <v>0.64939999999999998</v>
      </c>
      <c r="G14" s="12">
        <f t="shared" si="36"/>
        <v>0.64939999999999998</v>
      </c>
      <c r="H14" s="12">
        <f t="shared" si="36"/>
        <v>0.64939999999999998</v>
      </c>
      <c r="I14" s="12">
        <f t="shared" si="36"/>
        <v>0.64939999999999998</v>
      </c>
      <c r="J14" s="12">
        <f t="shared" si="36"/>
        <v>0.64939999999999998</v>
      </c>
      <c r="K14" s="12">
        <f t="shared" si="36"/>
        <v>0.64939999999999998</v>
      </c>
      <c r="L14" s="12">
        <f t="shared" si="36"/>
        <v>0.64939999999999998</v>
      </c>
      <c r="N14"/>
      <c r="O14" s="21" t="s">
        <v>17</v>
      </c>
      <c r="P14" s="22">
        <v>0.55400000000000005</v>
      </c>
      <c r="S14" s="8" t="str">
        <f t="shared" si="2"/>
        <v>2020Q3</v>
      </c>
      <c r="T14" s="12">
        <f t="shared" si="15"/>
        <v>0.55400000000000005</v>
      </c>
      <c r="U14" s="12">
        <f t="shared" si="16"/>
        <v>0.55400000000000005</v>
      </c>
      <c r="V14" s="12">
        <f t="shared" si="17"/>
        <v>0.55400000000000005</v>
      </c>
      <c r="W14" s="12">
        <f t="shared" si="18"/>
        <v>0.55400000000000005</v>
      </c>
      <c r="X14" s="12">
        <f t="shared" si="3"/>
        <v>0.55400000000000005</v>
      </c>
      <c r="Y14" s="12">
        <f t="shared" si="19"/>
        <v>0.55400000000000005</v>
      </c>
      <c r="Z14" s="12">
        <f t="shared" si="20"/>
        <v>0.55400000000000005</v>
      </c>
      <c r="AA14" s="12">
        <f t="shared" si="21"/>
        <v>0.55400000000000005</v>
      </c>
      <c r="AB14" s="14">
        <f t="shared" si="22"/>
        <v>0.55400000000000005</v>
      </c>
      <c r="AE14" t="str">
        <f t="shared" si="4"/>
        <v>2020</v>
      </c>
      <c r="AF14" s="12">
        <f t="shared" si="27"/>
        <v>0.49959999999999999</v>
      </c>
      <c r="AG14" s="12">
        <f t="shared" si="28"/>
        <v>0</v>
      </c>
      <c r="AH14" s="12">
        <f t="shared" si="29"/>
        <v>0</v>
      </c>
      <c r="AI14" s="12">
        <f t="shared" si="30"/>
        <v>0</v>
      </c>
      <c r="AJ14" s="12">
        <f t="shared" si="31"/>
        <v>0.49959999999999999</v>
      </c>
      <c r="AK14" s="12">
        <f t="shared" si="32"/>
        <v>0</v>
      </c>
      <c r="AL14" s="12">
        <f t="shared" si="33"/>
        <v>0</v>
      </c>
      <c r="AM14" s="12">
        <f t="shared" si="34"/>
        <v>0</v>
      </c>
      <c r="AN14" s="12">
        <f t="shared" si="35"/>
        <v>0</v>
      </c>
    </row>
    <row r="15" spans="1:40" ht="14.4" x14ac:dyDescent="0.3">
      <c r="C15" t="str">
        <f t="shared" si="6"/>
        <v>2020Q3</v>
      </c>
      <c r="D15" s="12">
        <f t="shared" ref="D15:L15" si="37">D50</f>
        <v>0.55400000000000005</v>
      </c>
      <c r="E15" s="12">
        <f t="shared" si="37"/>
        <v>0.55400000000000005</v>
      </c>
      <c r="F15" s="12">
        <f t="shared" si="37"/>
        <v>0.55400000000000005</v>
      </c>
      <c r="G15" s="12">
        <f t="shared" si="37"/>
        <v>0.55400000000000005</v>
      </c>
      <c r="H15" s="12">
        <f t="shared" si="37"/>
        <v>0.55400000000000005</v>
      </c>
      <c r="I15" s="12">
        <f t="shared" si="37"/>
        <v>0.55400000000000005</v>
      </c>
      <c r="J15" s="12">
        <f t="shared" si="37"/>
        <v>0.55400000000000005</v>
      </c>
      <c r="K15" s="12">
        <f t="shared" si="37"/>
        <v>0.55400000000000005</v>
      </c>
      <c r="L15" s="12">
        <f t="shared" si="37"/>
        <v>0.55400000000000005</v>
      </c>
      <c r="N15"/>
      <c r="O15" s="21" t="s">
        <v>18</v>
      </c>
      <c r="P15" s="22">
        <v>0.49959999999999999</v>
      </c>
      <c r="S15" s="8" t="str">
        <f t="shared" si="2"/>
        <v>2020Q4</v>
      </c>
      <c r="T15" s="12">
        <f t="shared" si="15"/>
        <v>0.49959999999999999</v>
      </c>
      <c r="U15" s="12">
        <f t="shared" si="16"/>
        <v>0.49959999999999999</v>
      </c>
      <c r="V15" s="12">
        <f t="shared" si="17"/>
        <v>0.49959999999999999</v>
      </c>
      <c r="W15" s="12">
        <f t="shared" si="18"/>
        <v>0.49959999999999999</v>
      </c>
      <c r="X15" s="12">
        <f t="shared" si="3"/>
        <v>0.49959999999999999</v>
      </c>
      <c r="Y15" s="12">
        <f t="shared" si="19"/>
        <v>0.49959999999999999</v>
      </c>
      <c r="Z15" s="12">
        <f t="shared" si="20"/>
        <v>0.49959999999999999</v>
      </c>
      <c r="AA15" s="12">
        <f t="shared" si="21"/>
        <v>0.49959999999999999</v>
      </c>
      <c r="AB15" s="14">
        <f t="shared" si="22"/>
        <v>0.49959999999999999</v>
      </c>
      <c r="AE15" t="str">
        <f t="shared" si="4"/>
        <v>2021</v>
      </c>
      <c r="AF15" s="12">
        <f t="shared" si="27"/>
        <v>-8.7099999999999997E-2</v>
      </c>
      <c r="AG15" s="12">
        <f t="shared" si="28"/>
        <v>0.15620000000000001</v>
      </c>
      <c r="AH15" s="12">
        <f t="shared" si="29"/>
        <v>0.1343</v>
      </c>
      <c r="AI15" s="12">
        <f t="shared" si="30"/>
        <v>0.11550000000000002</v>
      </c>
      <c r="AJ15" s="12">
        <f t="shared" si="31"/>
        <v>0.41980000000000001</v>
      </c>
      <c r="AK15" s="12">
        <f t="shared" si="32"/>
        <v>0.19159999999999994</v>
      </c>
      <c r="AL15" s="12">
        <f t="shared" si="33"/>
        <v>8.9900000000000091E-2</v>
      </c>
      <c r="AM15" s="12">
        <f t="shared" si="34"/>
        <v>9.639999999999993E-2</v>
      </c>
      <c r="AN15" s="12">
        <f t="shared" si="35"/>
        <v>0.14270000000000005</v>
      </c>
    </row>
    <row r="16" spans="1:40" ht="14.4" x14ac:dyDescent="0.3">
      <c r="C16" t="str">
        <f t="shared" si="6"/>
        <v>2020Q4</v>
      </c>
      <c r="D16" s="12">
        <f t="shared" ref="D16:L16" si="38">D51</f>
        <v>0.49959999999999999</v>
      </c>
      <c r="E16" s="12">
        <f t="shared" si="38"/>
        <v>0.49959999999999999</v>
      </c>
      <c r="F16" s="12">
        <f t="shared" si="38"/>
        <v>0.49959999999999999</v>
      </c>
      <c r="G16" s="12">
        <f t="shared" si="38"/>
        <v>0.49959999999999999</v>
      </c>
      <c r="H16" s="12">
        <f t="shared" si="38"/>
        <v>0.49959999999999999</v>
      </c>
      <c r="I16" s="12">
        <f t="shared" si="38"/>
        <v>0.49959999999999999</v>
      </c>
      <c r="J16" s="12">
        <f t="shared" si="38"/>
        <v>0.49959999999999999</v>
      </c>
      <c r="K16" s="12">
        <f t="shared" si="38"/>
        <v>0.49959999999999999</v>
      </c>
      <c r="L16" s="12">
        <f t="shared" si="38"/>
        <v>0.49959999999999999</v>
      </c>
      <c r="N16"/>
      <c r="O16" s="21" t="s">
        <v>19</v>
      </c>
      <c r="P16" s="22">
        <v>0.41980000000000001</v>
      </c>
      <c r="S16" s="8" t="str">
        <f t="shared" si="2"/>
        <v>2021Q1</v>
      </c>
      <c r="T16" s="12">
        <f t="shared" si="15"/>
        <v>-8.7099999999999997E-2</v>
      </c>
      <c r="U16" s="12">
        <f t="shared" si="16"/>
        <v>6.9099999999999995E-2</v>
      </c>
      <c r="V16" s="12">
        <f t="shared" si="17"/>
        <v>0.2034</v>
      </c>
      <c r="W16" s="12">
        <f t="shared" si="18"/>
        <v>0.31890000000000002</v>
      </c>
      <c r="X16" s="12">
        <f t="shared" si="3"/>
        <v>0.41980000000000001</v>
      </c>
      <c r="Y16" s="12">
        <f t="shared" si="19"/>
        <v>0.51049999999999995</v>
      </c>
      <c r="Z16" s="12">
        <f t="shared" si="20"/>
        <v>0.60040000000000004</v>
      </c>
      <c r="AA16" s="12">
        <f t="shared" si="21"/>
        <v>0.69679999999999997</v>
      </c>
      <c r="AB16" s="14">
        <f t="shared" si="22"/>
        <v>0.83950000000000002</v>
      </c>
      <c r="AE16" t="str">
        <f t="shared" si="4"/>
        <v>2021</v>
      </c>
      <c r="AF16" s="26">
        <v>0.1</v>
      </c>
      <c r="AG16" s="26">
        <v>0.3</v>
      </c>
      <c r="AH16" s="26">
        <v>0.2</v>
      </c>
      <c r="AI16" s="26">
        <v>0.3</v>
      </c>
      <c r="AJ16" s="12">
        <f t="shared" si="31"/>
        <v>1.2461</v>
      </c>
      <c r="AK16" s="12">
        <f t="shared" si="32"/>
        <v>0.34109999999999996</v>
      </c>
      <c r="AL16" s="12">
        <f t="shared" si="33"/>
        <v>0.22700000000000009</v>
      </c>
      <c r="AM16" s="12">
        <f t="shared" si="34"/>
        <v>0.2036</v>
      </c>
      <c r="AN16" s="12">
        <f t="shared" si="35"/>
        <v>0.33139999999999969</v>
      </c>
    </row>
    <row r="17" spans="3:40" ht="14.4" x14ac:dyDescent="0.3">
      <c r="C17" t="str">
        <f t="shared" si="6"/>
        <v>2021Q1</v>
      </c>
      <c r="D17" s="12">
        <f t="shared" ref="D17:L17" si="39">D52</f>
        <v>0.83950000000000002</v>
      </c>
      <c r="E17" s="12">
        <f t="shared" si="39"/>
        <v>0.69679999999999997</v>
      </c>
      <c r="F17" s="12">
        <f t="shared" si="39"/>
        <v>0.60040000000000004</v>
      </c>
      <c r="G17" s="12">
        <f t="shared" si="39"/>
        <v>0.51049999999999995</v>
      </c>
      <c r="H17" s="12">
        <f t="shared" si="39"/>
        <v>0.41980000000000001</v>
      </c>
      <c r="I17" s="12">
        <f t="shared" si="39"/>
        <v>0.31890000000000002</v>
      </c>
      <c r="J17" s="12">
        <f t="shared" si="39"/>
        <v>0.2034</v>
      </c>
      <c r="K17" s="12">
        <f t="shared" si="39"/>
        <v>6.9099999999999995E-2</v>
      </c>
      <c r="L17" s="12">
        <f t="shared" si="39"/>
        <v>-8.7099999999999997E-2</v>
      </c>
      <c r="N17"/>
      <c r="O17" s="7" t="s">
        <v>20</v>
      </c>
      <c r="P17">
        <v>1.2461</v>
      </c>
      <c r="S17" s="8" t="str">
        <f t="shared" si="2"/>
        <v>2021Q2</v>
      </c>
      <c r="T17" s="12">
        <f t="shared" si="15"/>
        <v>0.26229999999999998</v>
      </c>
      <c r="U17" s="12">
        <f t="shared" si="16"/>
        <v>0.59609999999999996</v>
      </c>
      <c r="V17" s="12">
        <f t="shared" si="17"/>
        <v>0.82799999999999996</v>
      </c>
      <c r="W17" s="12">
        <f t="shared" si="18"/>
        <v>1.0338000000000001</v>
      </c>
      <c r="X17" s="12">
        <f t="shared" si="3"/>
        <v>1.2461</v>
      </c>
      <c r="Y17" s="12">
        <f t="shared" si="19"/>
        <v>1.3749</v>
      </c>
      <c r="Z17" s="12">
        <f t="shared" si="20"/>
        <v>1.6019000000000001</v>
      </c>
      <c r="AA17" s="12">
        <f t="shared" si="21"/>
        <v>1.8055000000000001</v>
      </c>
      <c r="AB17" s="14">
        <f t="shared" si="22"/>
        <v>2.1368999999999998</v>
      </c>
      <c r="AE17" t="str">
        <f t="shared" si="4"/>
        <v>2021</v>
      </c>
      <c r="AF17" s="12">
        <f t="shared" si="27"/>
        <v>-0.38629999999999998</v>
      </c>
      <c r="AG17" s="12">
        <f t="shared" si="28"/>
        <v>0.4597</v>
      </c>
      <c r="AH17" s="12">
        <f t="shared" si="29"/>
        <v>0.35969999999999996</v>
      </c>
      <c r="AI17" s="12">
        <f t="shared" si="30"/>
        <v>0.25720000000000004</v>
      </c>
      <c r="AJ17" s="12">
        <f t="shared" si="31"/>
        <v>1.0258</v>
      </c>
      <c r="AK17" s="26">
        <v>0.7</v>
      </c>
      <c r="AL17" s="26">
        <v>0.2</v>
      </c>
      <c r="AM17" s="12">
        <f t="shared" si="34"/>
        <v>0.36780000000000013</v>
      </c>
      <c r="AN17" s="12">
        <f t="shared" si="35"/>
        <v>0.4816999999999998</v>
      </c>
    </row>
    <row r="18" spans="3:40" ht="14.4" x14ac:dyDescent="0.3">
      <c r="C18" t="str">
        <f t="shared" si="6"/>
        <v>2021Q2</v>
      </c>
      <c r="D18" s="12">
        <f t="shared" ref="D18:L18" si="40">D53</f>
        <v>2.1368999999999998</v>
      </c>
      <c r="E18" s="12">
        <f t="shared" si="40"/>
        <v>1.8055000000000001</v>
      </c>
      <c r="F18" s="12">
        <f t="shared" si="40"/>
        <v>1.6019000000000001</v>
      </c>
      <c r="G18" s="12">
        <f t="shared" si="40"/>
        <v>1.3749</v>
      </c>
      <c r="H18" s="12">
        <f t="shared" si="40"/>
        <v>1.2461</v>
      </c>
      <c r="I18" s="12">
        <f t="shared" si="40"/>
        <v>1.0338000000000001</v>
      </c>
      <c r="J18" s="12">
        <f t="shared" si="40"/>
        <v>0.82799999999999996</v>
      </c>
      <c r="K18" s="12">
        <f t="shared" si="40"/>
        <v>0.59609999999999996</v>
      </c>
      <c r="L18" s="12">
        <f t="shared" si="40"/>
        <v>0.26229999999999998</v>
      </c>
      <c r="N18"/>
      <c r="O18" s="7" t="s">
        <v>21</v>
      </c>
      <c r="P18">
        <v>1.0258</v>
      </c>
      <c r="S18" s="8" t="str">
        <f t="shared" si="2"/>
        <v>2021Q3</v>
      </c>
      <c r="T18" s="12">
        <f t="shared" si="15"/>
        <v>-0.38629999999999998</v>
      </c>
      <c r="U18" s="12">
        <f t="shared" si="16"/>
        <v>7.3400000000000007E-2</v>
      </c>
      <c r="V18" s="12">
        <f t="shared" si="17"/>
        <v>0.43309999999999998</v>
      </c>
      <c r="W18" s="12">
        <f t="shared" si="18"/>
        <v>0.69030000000000002</v>
      </c>
      <c r="X18" s="12">
        <f t="shared" si="3"/>
        <v>1.0258</v>
      </c>
      <c r="Y18" s="12">
        <f t="shared" si="19"/>
        <v>1.1405000000000001</v>
      </c>
      <c r="Z18" s="12">
        <f t="shared" si="20"/>
        <v>1.4563999999999999</v>
      </c>
      <c r="AA18" s="12">
        <f t="shared" si="21"/>
        <v>1.8242</v>
      </c>
      <c r="AB18" s="14">
        <f t="shared" si="22"/>
        <v>2.3058999999999998</v>
      </c>
      <c r="AE18" t="str">
        <f t="shared" si="4"/>
        <v>2021</v>
      </c>
      <c r="AF18" s="12">
        <f t="shared" si="27"/>
        <v>-0.45739999999999997</v>
      </c>
      <c r="AG18" s="12">
        <f t="shared" si="28"/>
        <v>0.46279999999999999</v>
      </c>
      <c r="AH18" s="12">
        <f t="shared" si="29"/>
        <v>0.45749999999999996</v>
      </c>
      <c r="AI18" s="12">
        <f t="shared" si="30"/>
        <v>0.39910000000000001</v>
      </c>
      <c r="AJ18" s="12">
        <f t="shared" si="31"/>
        <v>1.3262</v>
      </c>
      <c r="AK18" s="12">
        <f t="shared" si="32"/>
        <v>0.66039999999999999</v>
      </c>
      <c r="AL18" s="12">
        <f t="shared" si="33"/>
        <v>0.33180000000000009</v>
      </c>
      <c r="AM18" s="12">
        <f t="shared" si="34"/>
        <v>0.51200000000000001</v>
      </c>
      <c r="AN18" s="12">
        <f t="shared" si="35"/>
        <v>0.56119999999999992</v>
      </c>
    </row>
    <row r="19" spans="3:40" ht="14.4" x14ac:dyDescent="0.3">
      <c r="C19" t="str">
        <f t="shared" si="6"/>
        <v>2021Q3</v>
      </c>
      <c r="D19" s="12">
        <f t="shared" ref="D19:L19" si="41">D54</f>
        <v>2.3058999999999998</v>
      </c>
      <c r="E19" s="12">
        <f t="shared" si="41"/>
        <v>1.8242</v>
      </c>
      <c r="F19" s="12">
        <f t="shared" si="41"/>
        <v>1.4563999999999999</v>
      </c>
      <c r="G19" s="12">
        <f t="shared" si="41"/>
        <v>1.1405000000000001</v>
      </c>
      <c r="H19" s="12">
        <f t="shared" si="41"/>
        <v>1.0258</v>
      </c>
      <c r="I19" s="12">
        <f t="shared" si="41"/>
        <v>0.69030000000000002</v>
      </c>
      <c r="J19" s="12">
        <f t="shared" si="41"/>
        <v>0.43309999999999998</v>
      </c>
      <c r="K19" s="12">
        <f t="shared" si="41"/>
        <v>7.3400000000000007E-2</v>
      </c>
      <c r="L19" s="12">
        <f t="shared" si="41"/>
        <v>-0.38629999999999998</v>
      </c>
      <c r="N19"/>
      <c r="O19" s="7" t="s">
        <v>22</v>
      </c>
      <c r="P19">
        <v>1.3262</v>
      </c>
      <c r="S19" s="8" t="str">
        <f t="shared" si="2"/>
        <v>2021Q4</v>
      </c>
      <c r="T19" s="12">
        <f t="shared" si="15"/>
        <v>-0.45739999999999997</v>
      </c>
      <c r="U19" s="12">
        <f t="shared" si="16"/>
        <v>5.4000000000000003E-3</v>
      </c>
      <c r="V19" s="12">
        <f t="shared" si="17"/>
        <v>0.46289999999999998</v>
      </c>
      <c r="W19" s="12">
        <f t="shared" si="18"/>
        <v>0.86199999999999999</v>
      </c>
      <c r="X19" s="12">
        <f t="shared" si="3"/>
        <v>1.3262</v>
      </c>
      <c r="Y19" s="12">
        <f t="shared" si="19"/>
        <v>1.5224</v>
      </c>
      <c r="Z19" s="12">
        <f t="shared" si="20"/>
        <v>1.8542000000000001</v>
      </c>
      <c r="AA19" s="12">
        <f t="shared" si="21"/>
        <v>2.3662000000000001</v>
      </c>
      <c r="AB19" s="14">
        <f t="shared" si="22"/>
        <v>2.9274</v>
      </c>
      <c r="AE19" t="str">
        <f t="shared" si="4"/>
        <v>2022</v>
      </c>
      <c r="AF19" s="12">
        <f t="shared" si="27"/>
        <v>-0.55730000000000002</v>
      </c>
      <c r="AG19" s="12">
        <f t="shared" si="28"/>
        <v>0.7026</v>
      </c>
      <c r="AH19" s="12">
        <f t="shared" si="29"/>
        <v>0.51100000000000001</v>
      </c>
      <c r="AI19" s="12">
        <f t="shared" si="30"/>
        <v>0.41390000000000005</v>
      </c>
      <c r="AJ19" s="12">
        <f t="shared" si="31"/>
        <v>1.6032</v>
      </c>
      <c r="AK19" s="12">
        <f t="shared" si="32"/>
        <v>0.83389999999999986</v>
      </c>
      <c r="AL19" s="12">
        <f t="shared" si="33"/>
        <v>0.42300000000000026</v>
      </c>
      <c r="AM19" s="12">
        <f t="shared" si="34"/>
        <v>0.48780000000000001</v>
      </c>
      <c r="AN19" s="12">
        <f t="shared" si="35"/>
        <v>0.72160000000000002</v>
      </c>
    </row>
    <row r="20" spans="3:40" ht="14.4" x14ac:dyDescent="0.3">
      <c r="C20" t="str">
        <f t="shared" si="6"/>
        <v>2021Q4</v>
      </c>
      <c r="D20" s="12">
        <f t="shared" ref="D20:L20" si="42">D55</f>
        <v>2.9274</v>
      </c>
      <c r="E20" s="12">
        <f t="shared" si="42"/>
        <v>2.3662000000000001</v>
      </c>
      <c r="F20" s="12">
        <f t="shared" si="42"/>
        <v>1.8542000000000001</v>
      </c>
      <c r="G20" s="12">
        <f t="shared" si="42"/>
        <v>1.5224</v>
      </c>
      <c r="H20" s="12">
        <f t="shared" si="42"/>
        <v>1.3262</v>
      </c>
      <c r="I20" s="12">
        <f t="shared" si="42"/>
        <v>0.86199999999999999</v>
      </c>
      <c r="J20" s="12">
        <f t="shared" si="42"/>
        <v>0.46289999999999998</v>
      </c>
      <c r="K20" s="12">
        <f t="shared" si="42"/>
        <v>5.4000000000000003E-3</v>
      </c>
      <c r="L20" s="12">
        <f t="shared" si="42"/>
        <v>-0.45739999999999997</v>
      </c>
      <c r="N20"/>
      <c r="O20" s="7" t="s">
        <v>23</v>
      </c>
      <c r="P20">
        <v>1.6032</v>
      </c>
      <c r="S20" s="8" t="str">
        <f t="shared" si="2"/>
        <v>2022Q1</v>
      </c>
      <c r="T20" s="12">
        <f t="shared" si="15"/>
        <v>-0.55730000000000002</v>
      </c>
      <c r="U20" s="12">
        <f t="shared" si="16"/>
        <v>0.14530000000000001</v>
      </c>
      <c r="V20" s="12">
        <f t="shared" si="17"/>
        <v>0.65629999999999999</v>
      </c>
      <c r="W20" s="12">
        <f t="shared" si="18"/>
        <v>1.0702</v>
      </c>
      <c r="X20" s="12">
        <f t="shared" si="3"/>
        <v>1.6032</v>
      </c>
      <c r="Y20" s="12">
        <f t="shared" si="19"/>
        <v>1.9040999999999999</v>
      </c>
      <c r="Z20" s="12">
        <f t="shared" si="20"/>
        <v>2.3271000000000002</v>
      </c>
      <c r="AA20" s="12">
        <f t="shared" si="21"/>
        <v>2.8149000000000002</v>
      </c>
      <c r="AB20" s="14">
        <f t="shared" si="22"/>
        <v>3.5365000000000002</v>
      </c>
      <c r="AE20" t="str">
        <f t="shared" si="4"/>
        <v>2022</v>
      </c>
      <c r="AF20" s="12">
        <f t="shared" si="27"/>
        <v>-0.30709999999999998</v>
      </c>
      <c r="AG20" s="12">
        <f t="shared" si="28"/>
        <v>0.66609999999999991</v>
      </c>
      <c r="AH20" s="12">
        <f t="shared" si="29"/>
        <v>0.50490000000000002</v>
      </c>
      <c r="AI20" s="12">
        <f t="shared" si="30"/>
        <v>0.55219999999999991</v>
      </c>
      <c r="AJ20" s="12">
        <f t="shared" si="31"/>
        <v>1.9884999999999999</v>
      </c>
      <c r="AK20" s="12">
        <f t="shared" si="32"/>
        <v>0.9214</v>
      </c>
      <c r="AL20" s="12">
        <f t="shared" si="33"/>
        <v>0.53610000000000024</v>
      </c>
      <c r="AM20" s="12">
        <f t="shared" si="34"/>
        <v>0.5089999999999999</v>
      </c>
      <c r="AN20" s="12">
        <f t="shared" si="35"/>
        <v>0.85250000000000004</v>
      </c>
    </row>
    <row r="21" spans="3:40" ht="14.4" x14ac:dyDescent="0.3">
      <c r="C21" t="str">
        <f t="shared" si="6"/>
        <v>2022Q1</v>
      </c>
      <c r="D21" s="12">
        <f t="shared" ref="D21:L21" si="43">D56</f>
        <v>3.5365000000000002</v>
      </c>
      <c r="E21" s="12">
        <f t="shared" si="43"/>
        <v>2.8149000000000002</v>
      </c>
      <c r="F21" s="12">
        <f t="shared" si="43"/>
        <v>2.3271000000000002</v>
      </c>
      <c r="G21" s="12">
        <f t="shared" si="43"/>
        <v>1.9040999999999999</v>
      </c>
      <c r="H21" s="12">
        <f t="shared" si="43"/>
        <v>1.6032</v>
      </c>
      <c r="I21" s="12">
        <f t="shared" si="43"/>
        <v>1.0702</v>
      </c>
      <c r="J21" s="12">
        <f t="shared" si="43"/>
        <v>0.65629999999999999</v>
      </c>
      <c r="K21" s="12">
        <f t="shared" si="43"/>
        <v>0.14530000000000001</v>
      </c>
      <c r="L21" s="12">
        <f t="shared" si="43"/>
        <v>-0.55730000000000002</v>
      </c>
      <c r="N21"/>
      <c r="O21" s="7" t="s">
        <v>24</v>
      </c>
      <c r="P21">
        <v>1.9884999999999999</v>
      </c>
      <c r="S21" s="8" t="str">
        <f t="shared" si="2"/>
        <v>2022Q2</v>
      </c>
      <c r="T21" s="12">
        <f t="shared" si="15"/>
        <v>-0.30709999999999998</v>
      </c>
      <c r="U21" s="12">
        <f t="shared" si="16"/>
        <v>0.35899999999999999</v>
      </c>
      <c r="V21" s="12">
        <f t="shared" si="17"/>
        <v>0.8639</v>
      </c>
      <c r="W21" s="12">
        <f t="shared" si="18"/>
        <v>1.4160999999999999</v>
      </c>
      <c r="X21" s="12">
        <f t="shared" si="3"/>
        <v>1.9884999999999999</v>
      </c>
      <c r="Y21" s="12">
        <f t="shared" si="19"/>
        <v>2.3374999999999999</v>
      </c>
      <c r="Z21" s="12">
        <f t="shared" si="20"/>
        <v>2.8736000000000002</v>
      </c>
      <c r="AA21" s="12">
        <f t="shared" si="21"/>
        <v>3.3826000000000001</v>
      </c>
      <c r="AB21" s="14">
        <f t="shared" si="22"/>
        <v>4.2351000000000001</v>
      </c>
      <c r="AE21" t="str">
        <f t="shared" si="4"/>
        <v>2022</v>
      </c>
      <c r="AF21" s="12">
        <f t="shared" si="27"/>
        <v>-0.53280000000000005</v>
      </c>
      <c r="AG21" s="12">
        <f t="shared" si="28"/>
        <v>0.87509999999999999</v>
      </c>
      <c r="AH21" s="12">
        <f t="shared" si="29"/>
        <v>0.5383</v>
      </c>
      <c r="AI21" s="12">
        <f t="shared" si="30"/>
        <v>0.55269999999999997</v>
      </c>
      <c r="AJ21" s="12">
        <f t="shared" si="31"/>
        <v>1.9245000000000001</v>
      </c>
      <c r="AK21" s="12">
        <f t="shared" si="32"/>
        <v>0.85230000000000006</v>
      </c>
      <c r="AL21" s="12">
        <f t="shared" si="33"/>
        <v>0.48029999999999973</v>
      </c>
      <c r="AM21" s="12">
        <f t="shared" si="34"/>
        <v>0.63230000000000031</v>
      </c>
      <c r="AN21" s="12">
        <f t="shared" si="35"/>
        <v>0.83619999999999983</v>
      </c>
    </row>
    <row r="22" spans="3:40" ht="14.4" x14ac:dyDescent="0.3">
      <c r="C22" t="str">
        <f t="shared" si="6"/>
        <v>2022Q2</v>
      </c>
      <c r="D22" s="12">
        <f t="shared" ref="D22:L22" si="44">D57</f>
        <v>4.2351000000000001</v>
      </c>
      <c r="E22" s="12">
        <f t="shared" si="44"/>
        <v>3.3826000000000001</v>
      </c>
      <c r="F22" s="12">
        <f t="shared" si="44"/>
        <v>2.8736000000000002</v>
      </c>
      <c r="G22" s="12">
        <f t="shared" si="44"/>
        <v>2.3374999999999999</v>
      </c>
      <c r="H22" s="12">
        <f t="shared" si="44"/>
        <v>1.9884999999999999</v>
      </c>
      <c r="I22" s="12">
        <f t="shared" si="44"/>
        <v>1.4160999999999999</v>
      </c>
      <c r="J22" s="12">
        <f t="shared" si="44"/>
        <v>0.8639</v>
      </c>
      <c r="K22" s="12">
        <f t="shared" si="44"/>
        <v>0.35899999999999999</v>
      </c>
      <c r="L22" s="12">
        <f t="shared" si="44"/>
        <v>-0.30709999999999998</v>
      </c>
      <c r="N22"/>
      <c r="O22" s="7" t="s">
        <v>25</v>
      </c>
      <c r="P22">
        <v>1.9245000000000001</v>
      </c>
      <c r="S22" s="8" t="str">
        <f t="shared" si="2"/>
        <v>2022Q3</v>
      </c>
      <c r="T22" s="12">
        <f t="shared" si="15"/>
        <v>-0.53280000000000005</v>
      </c>
      <c r="U22" s="12">
        <f t="shared" si="16"/>
        <v>0.34229999999999999</v>
      </c>
      <c r="V22" s="12">
        <f t="shared" si="17"/>
        <v>0.88060000000000005</v>
      </c>
      <c r="W22" s="12">
        <f t="shared" si="18"/>
        <v>1.4333</v>
      </c>
      <c r="X22" s="12">
        <f t="shared" si="3"/>
        <v>1.9245000000000001</v>
      </c>
      <c r="Y22" s="12">
        <f t="shared" si="19"/>
        <v>2.2856000000000001</v>
      </c>
      <c r="Z22" s="12">
        <f t="shared" si="20"/>
        <v>2.7658999999999998</v>
      </c>
      <c r="AA22" s="12">
        <f t="shared" si="21"/>
        <v>3.3982000000000001</v>
      </c>
      <c r="AB22" s="14">
        <f t="shared" si="22"/>
        <v>4.2343999999999999</v>
      </c>
      <c r="AE22" t="str">
        <f t="shared" si="4"/>
        <v>2022</v>
      </c>
      <c r="AF22" s="12">
        <f t="shared" si="27"/>
        <v>-0.5302</v>
      </c>
      <c r="AG22" s="12">
        <f t="shared" si="28"/>
        <v>0.99009999999999998</v>
      </c>
      <c r="AH22" s="12">
        <f t="shared" si="29"/>
        <v>0.56909999999999994</v>
      </c>
      <c r="AI22" s="12">
        <f t="shared" si="30"/>
        <v>0.45400000000000018</v>
      </c>
      <c r="AJ22" s="12">
        <f t="shared" si="31"/>
        <v>2.0041000000000002</v>
      </c>
      <c r="AK22" s="12">
        <f t="shared" si="32"/>
        <v>0.93259999999999987</v>
      </c>
      <c r="AL22" s="12">
        <f t="shared" si="33"/>
        <v>0.52899999999999991</v>
      </c>
      <c r="AM22" s="12">
        <f t="shared" si="34"/>
        <v>0.64490000000000025</v>
      </c>
      <c r="AN22" s="12">
        <f t="shared" si="35"/>
        <v>0.86010000000000009</v>
      </c>
    </row>
    <row r="23" spans="3:40" ht="14.4" x14ac:dyDescent="0.3">
      <c r="C23" t="str">
        <f t="shared" si="6"/>
        <v>2022Q3</v>
      </c>
      <c r="D23" s="12">
        <f t="shared" ref="D23:L23" si="45">D58</f>
        <v>4.2343999999999999</v>
      </c>
      <c r="E23" s="12">
        <f t="shared" si="45"/>
        <v>3.3982000000000001</v>
      </c>
      <c r="F23" s="12">
        <f t="shared" si="45"/>
        <v>2.7658999999999998</v>
      </c>
      <c r="G23" s="12">
        <f t="shared" si="45"/>
        <v>2.2856000000000001</v>
      </c>
      <c r="H23" s="12">
        <f t="shared" si="45"/>
        <v>1.9245000000000001</v>
      </c>
      <c r="I23" s="12">
        <f t="shared" si="45"/>
        <v>1.4333</v>
      </c>
      <c r="J23" s="12">
        <f t="shared" si="45"/>
        <v>0.88060000000000005</v>
      </c>
      <c r="K23" s="12">
        <f t="shared" si="45"/>
        <v>0.34229999999999999</v>
      </c>
      <c r="L23" s="12">
        <f t="shared" si="45"/>
        <v>-0.53280000000000005</v>
      </c>
      <c r="N23"/>
      <c r="O23" s="7" t="s">
        <v>26</v>
      </c>
      <c r="P23">
        <v>2.0041000000000002</v>
      </c>
      <c r="S23" s="8" t="str">
        <f t="shared" si="2"/>
        <v>2022Q4</v>
      </c>
      <c r="T23" s="12">
        <f t="shared" si="15"/>
        <v>-0.5302</v>
      </c>
      <c r="U23" s="12">
        <f t="shared" si="16"/>
        <v>0.45989999999999998</v>
      </c>
      <c r="V23" s="12">
        <f t="shared" si="17"/>
        <v>1.0289999999999999</v>
      </c>
      <c r="W23" s="12">
        <f t="shared" si="18"/>
        <v>1.4830000000000001</v>
      </c>
      <c r="X23" s="12">
        <f t="shared" si="3"/>
        <v>2.0041000000000002</v>
      </c>
      <c r="Y23" s="12">
        <f t="shared" si="19"/>
        <v>2.4156</v>
      </c>
      <c r="Z23" s="12">
        <f t="shared" si="20"/>
        <v>2.9445999999999999</v>
      </c>
      <c r="AA23" s="12">
        <f t="shared" si="21"/>
        <v>3.5895000000000001</v>
      </c>
      <c r="AB23" s="14">
        <f t="shared" si="22"/>
        <v>4.4496000000000002</v>
      </c>
      <c r="AE23" t="str">
        <f t="shared" si="4"/>
        <v>2023</v>
      </c>
      <c r="AF23" s="12">
        <f t="shared" si="27"/>
        <v>-0.75519999999999998</v>
      </c>
      <c r="AG23" s="12">
        <f t="shared" si="28"/>
        <v>0.91399999999999992</v>
      </c>
      <c r="AH23" s="12">
        <f t="shared" si="29"/>
        <v>0.60460000000000003</v>
      </c>
      <c r="AI23" s="12">
        <f t="shared" si="30"/>
        <v>0.5454</v>
      </c>
      <c r="AJ23" s="12">
        <f t="shared" si="31"/>
        <v>1.7670999999999999</v>
      </c>
      <c r="AK23" s="12">
        <f t="shared" si="32"/>
        <v>0.92130000000000023</v>
      </c>
      <c r="AL23" s="12">
        <f t="shared" si="33"/>
        <v>0.50079999999999991</v>
      </c>
      <c r="AM23" s="12">
        <f t="shared" si="34"/>
        <v>0.61759999999999993</v>
      </c>
      <c r="AN23" s="12">
        <f t="shared" si="35"/>
        <v>0.87709999999999999</v>
      </c>
    </row>
    <row r="24" spans="3:40" ht="14.4" x14ac:dyDescent="0.3">
      <c r="C24" t="str">
        <f t="shared" si="6"/>
        <v>2022Q4</v>
      </c>
      <c r="D24" s="12">
        <f t="shared" ref="D24:L24" si="46">D59</f>
        <v>4.4496000000000002</v>
      </c>
      <c r="E24" s="12">
        <f t="shared" si="46"/>
        <v>3.5895000000000001</v>
      </c>
      <c r="F24" s="12">
        <f t="shared" si="46"/>
        <v>2.9445999999999999</v>
      </c>
      <c r="G24" s="12">
        <f t="shared" si="46"/>
        <v>2.4156</v>
      </c>
      <c r="H24" s="12">
        <f t="shared" si="46"/>
        <v>2.0041000000000002</v>
      </c>
      <c r="I24" s="12">
        <f t="shared" si="46"/>
        <v>1.4830000000000001</v>
      </c>
      <c r="J24" s="12">
        <f t="shared" si="46"/>
        <v>1.0289999999999999</v>
      </c>
      <c r="K24" s="12">
        <f t="shared" si="46"/>
        <v>0.45989999999999998</v>
      </c>
      <c r="L24" s="12">
        <f t="shared" si="46"/>
        <v>-0.5302</v>
      </c>
      <c r="N24"/>
      <c r="O24" s="7" t="s">
        <v>27</v>
      </c>
      <c r="P24">
        <v>1.7670999999999999</v>
      </c>
      <c r="S24" s="8" t="str">
        <f t="shared" si="2"/>
        <v>2023Q1</v>
      </c>
      <c r="T24" s="12">
        <f t="shared" si="15"/>
        <v>-0.75519999999999998</v>
      </c>
      <c r="U24" s="12">
        <f t="shared" si="16"/>
        <v>0.1588</v>
      </c>
      <c r="V24" s="12">
        <f t="shared" si="17"/>
        <v>0.76339999999999997</v>
      </c>
      <c r="W24" s="12">
        <f t="shared" si="18"/>
        <v>1.3088</v>
      </c>
      <c r="X24" s="12">
        <f t="shared" si="3"/>
        <v>1.7670999999999999</v>
      </c>
      <c r="Y24" s="12">
        <f t="shared" si="19"/>
        <v>2.2301000000000002</v>
      </c>
      <c r="Z24" s="12">
        <f t="shared" si="20"/>
        <v>2.7309000000000001</v>
      </c>
      <c r="AA24" s="12">
        <f t="shared" si="21"/>
        <v>3.3485</v>
      </c>
      <c r="AB24" s="14">
        <f t="shared" si="22"/>
        <v>4.2256</v>
      </c>
      <c r="AE24" t="str">
        <f t="shared" si="4"/>
        <v>2023</v>
      </c>
      <c r="AF24" s="12">
        <f t="shared" si="27"/>
        <v>-0.89159999999999995</v>
      </c>
      <c r="AG24" s="12">
        <f t="shared" si="28"/>
        <v>0.93619999999999992</v>
      </c>
      <c r="AH24" s="12">
        <f t="shared" si="29"/>
        <v>0.61950000000000005</v>
      </c>
      <c r="AI24" s="12">
        <f t="shared" si="30"/>
        <v>0.47939999999999994</v>
      </c>
      <c r="AJ24" s="12">
        <f t="shared" si="31"/>
        <v>1.6471</v>
      </c>
      <c r="AK24" s="12">
        <f t="shared" si="32"/>
        <v>1.0105</v>
      </c>
      <c r="AL24" s="12">
        <f t="shared" si="33"/>
        <v>0.49130000000000029</v>
      </c>
      <c r="AM24" s="12">
        <f t="shared" si="34"/>
        <v>0.57679999999999998</v>
      </c>
      <c r="AN24" s="12">
        <f t="shared" si="35"/>
        <v>0.93480000000000008</v>
      </c>
    </row>
    <row r="25" spans="3:40" ht="14.4" x14ac:dyDescent="0.3">
      <c r="C25" t="str">
        <f t="shared" si="6"/>
        <v>2023Q1</v>
      </c>
      <c r="D25" s="12">
        <f t="shared" ref="D25:L25" si="47">D60</f>
        <v>4.2256</v>
      </c>
      <c r="E25" s="12">
        <f t="shared" si="47"/>
        <v>3.3485</v>
      </c>
      <c r="F25" s="12">
        <f t="shared" si="47"/>
        <v>2.7309000000000001</v>
      </c>
      <c r="G25" s="12">
        <f t="shared" si="47"/>
        <v>2.2301000000000002</v>
      </c>
      <c r="H25" s="12">
        <f t="shared" si="47"/>
        <v>1.7670999999999999</v>
      </c>
      <c r="I25" s="12">
        <f t="shared" si="47"/>
        <v>1.3088</v>
      </c>
      <c r="J25" s="12">
        <f t="shared" si="47"/>
        <v>0.76339999999999997</v>
      </c>
      <c r="K25" s="12">
        <f t="shared" si="47"/>
        <v>0.1588</v>
      </c>
      <c r="L25" s="12">
        <f t="shared" si="47"/>
        <v>-0.75519999999999998</v>
      </c>
      <c r="N25"/>
      <c r="O25" s="7" t="s">
        <v>28</v>
      </c>
      <c r="P25">
        <v>1.6471</v>
      </c>
      <c r="S25" s="8" t="str">
        <f t="shared" si="2"/>
        <v>2023Q2</v>
      </c>
      <c r="T25" s="12">
        <f t="shared" si="15"/>
        <v>-0.89159999999999995</v>
      </c>
      <c r="U25" s="12">
        <f t="shared" si="16"/>
        <v>4.4600000000000001E-2</v>
      </c>
      <c r="V25" s="12">
        <f t="shared" si="17"/>
        <v>0.66410000000000002</v>
      </c>
      <c r="W25" s="12">
        <f t="shared" si="18"/>
        <v>1.1435</v>
      </c>
      <c r="X25" s="12">
        <f t="shared" si="3"/>
        <v>1.6471</v>
      </c>
      <c r="Y25" s="12">
        <f t="shared" si="19"/>
        <v>2.1539999999999999</v>
      </c>
      <c r="Z25" s="12">
        <f t="shared" si="20"/>
        <v>2.6453000000000002</v>
      </c>
      <c r="AA25" s="12">
        <f t="shared" si="21"/>
        <v>3.2221000000000002</v>
      </c>
      <c r="AB25" s="14">
        <f t="shared" si="22"/>
        <v>4.1569000000000003</v>
      </c>
      <c r="AE25" t="str">
        <f t="shared" si="4"/>
        <v>2023</v>
      </c>
      <c r="AF25" s="12">
        <f t="shared" si="27"/>
        <v>-0.87280000000000002</v>
      </c>
      <c r="AG25" s="12">
        <f t="shared" si="28"/>
        <v>0.86380000000000001</v>
      </c>
      <c r="AH25" s="12">
        <f t="shared" si="29"/>
        <v>0.62590000000000001</v>
      </c>
      <c r="AI25" s="12">
        <f t="shared" si="30"/>
        <v>0.49970000000000003</v>
      </c>
      <c r="AJ25" s="12">
        <f t="shared" si="31"/>
        <v>1.6031</v>
      </c>
      <c r="AK25" s="12">
        <f t="shared" si="32"/>
        <v>0.92870000000000008</v>
      </c>
      <c r="AL25" s="12">
        <f t="shared" si="33"/>
        <v>0.58069999999999977</v>
      </c>
      <c r="AM25" s="12">
        <f t="shared" si="34"/>
        <v>0.69399999999999995</v>
      </c>
      <c r="AN25" s="12">
        <f t="shared" si="35"/>
        <v>0.83979999999999988</v>
      </c>
    </row>
    <row r="26" spans="3:40" ht="14.4" x14ac:dyDescent="0.3">
      <c r="C26" t="str">
        <f t="shared" si="6"/>
        <v>2023Q2</v>
      </c>
      <c r="D26" s="12">
        <f t="shared" ref="D26:L26" si="48">D61</f>
        <v>4.1569000000000003</v>
      </c>
      <c r="E26" s="12">
        <f t="shared" si="48"/>
        <v>3.2221000000000002</v>
      </c>
      <c r="F26" s="12">
        <f t="shared" si="48"/>
        <v>2.6453000000000002</v>
      </c>
      <c r="G26" s="12">
        <f t="shared" si="48"/>
        <v>2.1539999999999999</v>
      </c>
      <c r="H26" s="12">
        <f t="shared" si="48"/>
        <v>1.6471</v>
      </c>
      <c r="I26" s="12">
        <f t="shared" si="48"/>
        <v>1.1435</v>
      </c>
      <c r="J26" s="12">
        <f t="shared" si="48"/>
        <v>0.66410000000000002</v>
      </c>
      <c r="K26" s="12">
        <f t="shared" si="48"/>
        <v>4.4600000000000001E-2</v>
      </c>
      <c r="L26" s="12">
        <f t="shared" si="48"/>
        <v>-0.89159999999999995</v>
      </c>
      <c r="N26"/>
      <c r="O26" s="7" t="s">
        <v>29</v>
      </c>
      <c r="P26">
        <v>1.6031</v>
      </c>
      <c r="S26" s="8" t="str">
        <f t="shared" si="2"/>
        <v>2023Q3</v>
      </c>
      <c r="T26" s="12">
        <f t="shared" si="15"/>
        <v>-0.87280000000000002</v>
      </c>
      <c r="U26" s="12">
        <f t="shared" si="16"/>
        <v>-8.9999999999999993E-3</v>
      </c>
      <c r="V26" s="12">
        <f t="shared" si="17"/>
        <v>0.6169</v>
      </c>
      <c r="W26" s="12">
        <f t="shared" si="18"/>
        <v>1.1166</v>
      </c>
      <c r="X26" s="12">
        <f t="shared" si="3"/>
        <v>1.6031</v>
      </c>
      <c r="Y26" s="12">
        <f t="shared" si="19"/>
        <v>2.0453000000000001</v>
      </c>
      <c r="Z26" s="12">
        <f t="shared" si="20"/>
        <v>2.6259999999999999</v>
      </c>
      <c r="AA26" s="12">
        <f t="shared" si="21"/>
        <v>3.32</v>
      </c>
      <c r="AB26" s="14">
        <f t="shared" si="22"/>
        <v>4.1597999999999997</v>
      </c>
      <c r="AE26" t="str">
        <f t="shared" si="4"/>
        <v>2023</v>
      </c>
      <c r="AF26" s="12">
        <f t="shared" si="27"/>
        <v>-1.0450999999999999</v>
      </c>
      <c r="AG26" s="12">
        <f t="shared" si="28"/>
        <v>0.94809999999999994</v>
      </c>
      <c r="AH26" s="12">
        <f t="shared" si="29"/>
        <v>0.59729999999999994</v>
      </c>
      <c r="AI26" s="12">
        <f t="shared" si="30"/>
        <v>0.50350000000000006</v>
      </c>
      <c r="AJ26" s="12">
        <f t="shared" si="31"/>
        <v>1.583</v>
      </c>
      <c r="AK26" s="12">
        <f t="shared" si="32"/>
        <v>1.0068999999999999</v>
      </c>
      <c r="AL26" s="12">
        <f t="shared" si="33"/>
        <v>0.56190000000000007</v>
      </c>
      <c r="AM26" s="12">
        <f t="shared" si="34"/>
        <v>0.63580000000000014</v>
      </c>
      <c r="AN26" s="12">
        <f t="shared" si="35"/>
        <v>0.8952</v>
      </c>
    </row>
    <row r="27" spans="3:40" ht="14.4" x14ac:dyDescent="0.3">
      <c r="C27" t="str">
        <f t="shared" si="6"/>
        <v>2023Q3</v>
      </c>
      <c r="D27" s="12">
        <f t="shared" ref="D27:L27" si="49">D62</f>
        <v>4.1597999999999997</v>
      </c>
      <c r="E27" s="12">
        <f t="shared" si="49"/>
        <v>3.32</v>
      </c>
      <c r="F27" s="12">
        <f t="shared" si="49"/>
        <v>2.6259999999999999</v>
      </c>
      <c r="G27" s="12">
        <f t="shared" si="49"/>
        <v>2.0453000000000001</v>
      </c>
      <c r="H27" s="12">
        <f t="shared" si="49"/>
        <v>1.6031</v>
      </c>
      <c r="I27" s="12">
        <f t="shared" si="49"/>
        <v>1.1166</v>
      </c>
      <c r="J27" s="12">
        <f t="shared" si="49"/>
        <v>0.6169</v>
      </c>
      <c r="K27" s="12">
        <f t="shared" si="49"/>
        <v>-8.9999999999999993E-3</v>
      </c>
      <c r="L27" s="12">
        <f t="shared" si="49"/>
        <v>-0.87280000000000002</v>
      </c>
      <c r="N27"/>
      <c r="O27" s="7" t="s">
        <v>30</v>
      </c>
      <c r="P27">
        <v>1.583</v>
      </c>
      <c r="S27" s="8" t="str">
        <f t="shared" si="2"/>
        <v>2023Q4</v>
      </c>
      <c r="T27" s="12">
        <f t="shared" si="15"/>
        <v>-1.0450999999999999</v>
      </c>
      <c r="U27" s="12">
        <f t="shared" si="16"/>
        <v>-9.7000000000000003E-2</v>
      </c>
      <c r="V27" s="12">
        <f t="shared" si="17"/>
        <v>0.50029999999999997</v>
      </c>
      <c r="W27" s="12">
        <f t="shared" si="18"/>
        <v>1.0038</v>
      </c>
      <c r="X27" s="12">
        <f t="shared" si="3"/>
        <v>1.583</v>
      </c>
      <c r="Y27" s="12">
        <f t="shared" si="19"/>
        <v>2.0106999999999999</v>
      </c>
      <c r="Z27" s="12">
        <f t="shared" si="20"/>
        <v>2.5726</v>
      </c>
      <c r="AA27" s="12">
        <f t="shared" si="21"/>
        <v>3.2084000000000001</v>
      </c>
      <c r="AB27" s="14">
        <f t="shared" si="22"/>
        <v>4.1036000000000001</v>
      </c>
      <c r="AE27" t="str">
        <f t="shared" si="4"/>
        <v>2024</v>
      </c>
      <c r="AF27" s="12">
        <f t="shared" si="27"/>
        <v>-1.0004999999999999</v>
      </c>
      <c r="AG27" s="12">
        <f t="shared" si="28"/>
        <v>0.79349999999999998</v>
      </c>
      <c r="AH27" s="12">
        <f t="shared" si="29"/>
        <v>0.67</v>
      </c>
      <c r="AI27" s="12">
        <f t="shared" si="30"/>
        <v>0.68899999999999983</v>
      </c>
      <c r="AJ27" s="12">
        <f t="shared" si="31"/>
        <v>1.5894999999999999</v>
      </c>
      <c r="AK27" s="12">
        <f t="shared" si="32"/>
        <v>0.92590000000000017</v>
      </c>
      <c r="AL27" s="12">
        <f t="shared" si="33"/>
        <v>0.48320000000000007</v>
      </c>
      <c r="AM27" s="12">
        <f t="shared" si="34"/>
        <v>0.60399999999999965</v>
      </c>
      <c r="AN27" s="12">
        <f t="shared" si="35"/>
        <v>0.82710000000000017</v>
      </c>
    </row>
    <row r="28" spans="3:40" ht="14.4" x14ac:dyDescent="0.3">
      <c r="C28" t="str">
        <f t="shared" si="6"/>
        <v>2023Q4</v>
      </c>
      <c r="D28" s="12">
        <f t="shared" ref="D28:L28" si="50">D63</f>
        <v>4.1036000000000001</v>
      </c>
      <c r="E28" s="12">
        <f t="shared" si="50"/>
        <v>3.2084000000000001</v>
      </c>
      <c r="F28" s="12">
        <f t="shared" si="50"/>
        <v>2.5726</v>
      </c>
      <c r="G28" s="12">
        <f t="shared" si="50"/>
        <v>2.0106999999999999</v>
      </c>
      <c r="H28" s="12">
        <f t="shared" si="50"/>
        <v>1.5831</v>
      </c>
      <c r="I28" s="12">
        <f t="shared" si="50"/>
        <v>1.0038</v>
      </c>
      <c r="J28" s="12">
        <f t="shared" si="50"/>
        <v>0.50029999999999997</v>
      </c>
      <c r="K28" s="12">
        <f t="shared" si="50"/>
        <v>-9.7000000000000003E-2</v>
      </c>
      <c r="L28" s="12">
        <f t="shared" si="50"/>
        <v>-1.0450999999999999</v>
      </c>
      <c r="N28"/>
      <c r="O28" s="7" t="s">
        <v>31</v>
      </c>
      <c r="P28">
        <v>1.5894999999999999</v>
      </c>
      <c r="S28" s="8" t="str">
        <f t="shared" si="2"/>
        <v>2024Q1</v>
      </c>
      <c r="T28" s="12">
        <f t="shared" si="15"/>
        <v>-1.0004999999999999</v>
      </c>
      <c r="U28" s="12">
        <f t="shared" si="16"/>
        <v>-0.20699999999999999</v>
      </c>
      <c r="V28" s="12">
        <f t="shared" si="17"/>
        <v>0.46300000000000002</v>
      </c>
      <c r="W28" s="12">
        <f t="shared" si="18"/>
        <v>1.1519999999999999</v>
      </c>
      <c r="X28" s="12">
        <f t="shared" si="3"/>
        <v>1.5894999999999999</v>
      </c>
      <c r="Y28" s="12">
        <f t="shared" si="19"/>
        <v>2.0779000000000001</v>
      </c>
      <c r="Z28" s="12">
        <f t="shared" si="20"/>
        <v>2.5611000000000002</v>
      </c>
      <c r="AA28" s="12">
        <f t="shared" si="21"/>
        <v>3.1650999999999998</v>
      </c>
      <c r="AB28" s="14">
        <f t="shared" si="22"/>
        <v>3.9922</v>
      </c>
      <c r="AE28" t="str">
        <f t="shared" si="4"/>
        <v>2024</v>
      </c>
      <c r="AF28" s="12">
        <f t="shared" si="27"/>
        <v>-0.95350000000000001</v>
      </c>
      <c r="AG28" s="12">
        <f t="shared" si="28"/>
        <v>0.80840000000000001</v>
      </c>
      <c r="AH28" s="12">
        <f t="shared" si="29"/>
        <v>0.755</v>
      </c>
      <c r="AI28" s="12">
        <f t="shared" si="30"/>
        <v>0.44040000000000001</v>
      </c>
      <c r="AJ28" s="12">
        <f t="shared" si="31"/>
        <v>1.6255999999999999</v>
      </c>
      <c r="AK28" s="12">
        <f t="shared" si="32"/>
        <v>1.0127999999999999</v>
      </c>
      <c r="AL28" s="12">
        <f t="shared" si="33"/>
        <v>0.51020000000000021</v>
      </c>
      <c r="AM28" s="12">
        <f t="shared" si="34"/>
        <v>0.65510000000000002</v>
      </c>
      <c r="AN28" s="12">
        <f t="shared" si="35"/>
        <v>0.84650000000000025</v>
      </c>
    </row>
    <row r="29" spans="3:40" ht="14.4" x14ac:dyDescent="0.3">
      <c r="C29" t="str">
        <f t="shared" si="6"/>
        <v>2024Q1</v>
      </c>
      <c r="D29" s="12">
        <f t="shared" ref="D29:L29" si="51">D64</f>
        <v>3.9922</v>
      </c>
      <c r="E29" s="12">
        <f t="shared" si="51"/>
        <v>3.1650999999999998</v>
      </c>
      <c r="F29" s="12">
        <f t="shared" si="51"/>
        <v>2.5611000000000002</v>
      </c>
      <c r="G29" s="12">
        <f t="shared" si="51"/>
        <v>2.0779000000000001</v>
      </c>
      <c r="H29" s="12">
        <f t="shared" si="51"/>
        <v>1.5895999999999999</v>
      </c>
      <c r="I29" s="12">
        <f t="shared" si="51"/>
        <v>1.1519999999999999</v>
      </c>
      <c r="J29" s="12">
        <f t="shared" si="51"/>
        <v>0.46300000000000002</v>
      </c>
      <c r="K29" s="12">
        <f t="shared" si="51"/>
        <v>-0.20699999999999999</v>
      </c>
      <c r="L29" s="12">
        <f t="shared" si="51"/>
        <v>-1.0004999999999999</v>
      </c>
      <c r="N29"/>
      <c r="O29" s="7" t="s">
        <v>32</v>
      </c>
      <c r="P29">
        <v>1.6255999999999999</v>
      </c>
      <c r="S29" s="8" t="str">
        <f t="shared" si="2"/>
        <v>2024Q2</v>
      </c>
      <c r="T29" s="12">
        <f t="shared" si="15"/>
        <v>-0.95350000000000001</v>
      </c>
      <c r="U29" s="12">
        <f t="shared" si="16"/>
        <v>-0.14510000000000001</v>
      </c>
      <c r="V29" s="12">
        <f t="shared" si="17"/>
        <v>0.6099</v>
      </c>
      <c r="W29" s="12">
        <f t="shared" si="18"/>
        <v>1.0503</v>
      </c>
      <c r="X29" s="12">
        <f t="shared" si="3"/>
        <v>1.6255999999999999</v>
      </c>
      <c r="Y29" s="12">
        <f t="shared" si="19"/>
        <v>2.0630999999999999</v>
      </c>
      <c r="Z29" s="12">
        <f t="shared" si="20"/>
        <v>2.5733000000000001</v>
      </c>
      <c r="AA29" s="12">
        <f t="shared" si="21"/>
        <v>3.2284000000000002</v>
      </c>
      <c r="AB29" s="14">
        <f t="shared" si="22"/>
        <v>4.0749000000000004</v>
      </c>
      <c r="AE29" t="str">
        <f t="shared" si="4"/>
        <v>2024</v>
      </c>
      <c r="AF29" s="12">
        <f t="shared" si="27"/>
        <v>-1.0104</v>
      </c>
      <c r="AG29" s="12">
        <f t="shared" si="28"/>
        <v>0.88939999999999997</v>
      </c>
      <c r="AH29" s="12">
        <f t="shared" si="29"/>
        <v>0.60040000000000004</v>
      </c>
      <c r="AI29" s="12">
        <f t="shared" si="30"/>
        <v>0.61660000000000004</v>
      </c>
      <c r="AJ29" s="12">
        <f t="shared" si="31"/>
        <v>1.6711</v>
      </c>
      <c r="AK29" s="12">
        <f t="shared" si="32"/>
        <v>1.0063</v>
      </c>
      <c r="AL29" s="12">
        <f t="shared" si="33"/>
        <v>0.48209999999999997</v>
      </c>
      <c r="AM29" s="12">
        <f t="shared" si="34"/>
        <v>0.59310000000000018</v>
      </c>
      <c r="AN29" s="12">
        <f t="shared" si="35"/>
        <v>1.0522999999999998</v>
      </c>
    </row>
    <row r="30" spans="3:40" ht="14.4" x14ac:dyDescent="0.3">
      <c r="C30" t="str">
        <f t="shared" si="6"/>
        <v>2024Q2</v>
      </c>
      <c r="D30" s="12">
        <f t="shared" ref="D30:L30" si="52">D65</f>
        <v>4.0749000000000004</v>
      </c>
      <c r="E30" s="12">
        <f t="shared" si="52"/>
        <v>3.2284000000000002</v>
      </c>
      <c r="F30" s="12">
        <f t="shared" si="52"/>
        <v>2.5733000000000001</v>
      </c>
      <c r="G30" s="12">
        <f t="shared" si="52"/>
        <v>2.0630999999999999</v>
      </c>
      <c r="H30" s="12">
        <f t="shared" si="52"/>
        <v>1.6256999999999999</v>
      </c>
      <c r="I30" s="12">
        <f t="shared" si="52"/>
        <v>1.0503</v>
      </c>
      <c r="J30" s="12">
        <f t="shared" si="52"/>
        <v>0.6099</v>
      </c>
      <c r="K30" s="12">
        <f t="shared" si="52"/>
        <v>-0.14510000000000001</v>
      </c>
      <c r="L30" s="12">
        <f t="shared" si="52"/>
        <v>-0.95350000000000001</v>
      </c>
      <c r="N30"/>
      <c r="O30" s="7" t="s">
        <v>33</v>
      </c>
      <c r="P30">
        <v>1.6711</v>
      </c>
      <c r="S30" s="8" t="str">
        <f t="shared" si="2"/>
        <v>2024Q3</v>
      </c>
      <c r="T30" s="12">
        <f t="shared" si="15"/>
        <v>-1.0104</v>
      </c>
      <c r="U30" s="12">
        <f t="shared" si="16"/>
        <v>-0.121</v>
      </c>
      <c r="V30" s="12">
        <f t="shared" si="17"/>
        <v>0.47939999999999999</v>
      </c>
      <c r="W30" s="12">
        <f t="shared" si="18"/>
        <v>1.0960000000000001</v>
      </c>
      <c r="X30" s="12">
        <f t="shared" si="3"/>
        <v>1.6711</v>
      </c>
      <c r="Y30" s="12">
        <f t="shared" si="19"/>
        <v>2.1023000000000001</v>
      </c>
      <c r="Z30" s="12">
        <f t="shared" si="20"/>
        <v>2.5844</v>
      </c>
      <c r="AA30" s="12">
        <f t="shared" si="21"/>
        <v>3.1775000000000002</v>
      </c>
      <c r="AB30" s="14">
        <f t="shared" si="22"/>
        <v>4.2298</v>
      </c>
      <c r="AE30" t="str">
        <f t="shared" si="4"/>
        <v>2024</v>
      </c>
      <c r="AF30" s="12">
        <f t="shared" si="27"/>
        <v>-0.94550000000000001</v>
      </c>
      <c r="AG30" s="12">
        <f t="shared" si="28"/>
        <v>0.73270000000000002</v>
      </c>
      <c r="AH30" s="12">
        <f t="shared" si="29"/>
        <v>0.6996</v>
      </c>
      <c r="AI30" s="12">
        <f t="shared" si="30"/>
        <v>0.59179999999999999</v>
      </c>
      <c r="AJ30" s="12">
        <f t="shared" si="31"/>
        <v>1.7134</v>
      </c>
      <c r="AK30" s="12">
        <f t="shared" si="32"/>
        <v>1.0662</v>
      </c>
      <c r="AL30" s="12">
        <f t="shared" si="33"/>
        <v>0.52329999999999988</v>
      </c>
      <c r="AM30" s="12">
        <f t="shared" si="34"/>
        <v>0.67770000000000019</v>
      </c>
      <c r="AN30" s="12">
        <f t="shared" si="35"/>
        <v>1.0012000000000003</v>
      </c>
    </row>
    <row r="31" spans="3:40" ht="14.4" x14ac:dyDescent="0.3">
      <c r="C31" t="str">
        <f t="shared" si="6"/>
        <v>2024Q3</v>
      </c>
      <c r="D31" s="12">
        <f t="shared" ref="D31:L31" si="53">D66</f>
        <v>4.2298</v>
      </c>
      <c r="E31" s="12">
        <f t="shared" si="53"/>
        <v>3.1775000000000002</v>
      </c>
      <c r="F31" s="12">
        <f t="shared" si="53"/>
        <v>2.5844</v>
      </c>
      <c r="G31" s="12">
        <f t="shared" si="53"/>
        <v>2.1023000000000001</v>
      </c>
      <c r="H31" s="12">
        <f t="shared" si="53"/>
        <v>1.6712</v>
      </c>
      <c r="I31" s="12">
        <f t="shared" si="53"/>
        <v>1.0960000000000001</v>
      </c>
      <c r="J31" s="12">
        <f t="shared" si="53"/>
        <v>0.47939999999999999</v>
      </c>
      <c r="K31" s="12">
        <f t="shared" si="53"/>
        <v>-0.121</v>
      </c>
      <c r="L31" s="12">
        <f t="shared" si="53"/>
        <v>-1.0104</v>
      </c>
      <c r="N31"/>
      <c r="O31" s="7" t="s">
        <v>34</v>
      </c>
      <c r="P31">
        <v>1.7134</v>
      </c>
      <c r="S31" s="8" t="str">
        <f t="shared" si="2"/>
        <v>2024Q4</v>
      </c>
      <c r="T31" s="12">
        <f t="shared" si="15"/>
        <v>-0.94550000000000001</v>
      </c>
      <c r="U31" s="12">
        <f t="shared" si="16"/>
        <v>-0.21279999999999999</v>
      </c>
      <c r="V31" s="12">
        <f t="shared" si="17"/>
        <v>0.48680000000000001</v>
      </c>
      <c r="W31" s="12">
        <f t="shared" si="18"/>
        <v>1.0786</v>
      </c>
      <c r="X31" s="12">
        <f t="shared" si="3"/>
        <v>1.7134</v>
      </c>
      <c r="Y31" s="12">
        <f t="shared" si="19"/>
        <v>2.1448</v>
      </c>
      <c r="Z31" s="12">
        <f t="shared" si="20"/>
        <v>2.6680999999999999</v>
      </c>
      <c r="AA31" s="12">
        <f t="shared" si="21"/>
        <v>3.3458000000000001</v>
      </c>
      <c r="AB31" s="14">
        <f t="shared" si="22"/>
        <v>4.3470000000000004</v>
      </c>
      <c r="AE31" t="str">
        <f t="shared" si="4"/>
        <v>2025</v>
      </c>
      <c r="AF31" s="12">
        <f t="shared" si="27"/>
        <v>-0.98299999999999998</v>
      </c>
      <c r="AG31" s="12">
        <f t="shared" si="28"/>
        <v>0.88129999999999997</v>
      </c>
      <c r="AH31" s="12">
        <f t="shared" si="29"/>
        <v>0.63029999999999997</v>
      </c>
      <c r="AI31" s="12">
        <f t="shared" si="30"/>
        <v>0.57689999999999997</v>
      </c>
      <c r="AJ31" s="12">
        <f t="shared" si="31"/>
        <v>1.7535000000000001</v>
      </c>
      <c r="AK31" s="12">
        <f t="shared" si="32"/>
        <v>0.99410000000000021</v>
      </c>
      <c r="AL31" s="12">
        <f t="shared" si="33"/>
        <v>0.70829999999999993</v>
      </c>
      <c r="AM31" s="12">
        <f t="shared" si="34"/>
        <v>0.64590000000000014</v>
      </c>
      <c r="AN31" s="12">
        <f t="shared" si="35"/>
        <v>0.94169999999999998</v>
      </c>
    </row>
    <row r="32" spans="3:40" ht="14.4" x14ac:dyDescent="0.3">
      <c r="C32" t="str">
        <f t="shared" si="6"/>
        <v>2024Q4</v>
      </c>
      <c r="D32" s="12">
        <f t="shared" ref="D32:L32" si="54">D67</f>
        <v>4.3470000000000004</v>
      </c>
      <c r="E32" s="12">
        <f t="shared" si="54"/>
        <v>3.3458000000000001</v>
      </c>
      <c r="F32" s="12">
        <f t="shared" si="54"/>
        <v>2.6680999999999999</v>
      </c>
      <c r="G32" s="12">
        <f t="shared" si="54"/>
        <v>2.1448</v>
      </c>
      <c r="H32" s="12">
        <f t="shared" si="54"/>
        <v>1.7134</v>
      </c>
      <c r="I32" s="12">
        <f t="shared" si="54"/>
        <v>1.0786</v>
      </c>
      <c r="J32" s="12">
        <f t="shared" si="54"/>
        <v>0.48680000000000001</v>
      </c>
      <c r="K32" s="12">
        <f t="shared" si="54"/>
        <v>-0.21279999999999999</v>
      </c>
      <c r="L32" s="12">
        <f t="shared" si="54"/>
        <v>-0.94550000000000001</v>
      </c>
      <c r="N32"/>
      <c r="O32" s="7" t="s">
        <v>48</v>
      </c>
      <c r="P32">
        <v>1.7535000000000001</v>
      </c>
      <c r="S32" s="8" t="str">
        <f t="shared" ref="S32:S35" si="55">O32</f>
        <v>2025Q1</v>
      </c>
      <c r="T32" s="12">
        <f t="shared" si="15"/>
        <v>-0.98299999999999998</v>
      </c>
      <c r="U32" s="12">
        <f t="shared" si="16"/>
        <v>-0.1017</v>
      </c>
      <c r="V32" s="12">
        <f t="shared" si="17"/>
        <v>0.52859999999999996</v>
      </c>
      <c r="W32" s="12">
        <f t="shared" si="18"/>
        <v>1.1054999999999999</v>
      </c>
      <c r="X32" s="12">
        <f t="shared" ref="X32:X35" si="56">P32</f>
        <v>1.7535000000000001</v>
      </c>
      <c r="Y32" s="12">
        <f t="shared" si="19"/>
        <v>2.0996000000000001</v>
      </c>
      <c r="Z32" s="12">
        <f t="shared" si="20"/>
        <v>2.8079000000000001</v>
      </c>
      <c r="AA32" s="12">
        <f t="shared" si="21"/>
        <v>3.4538000000000002</v>
      </c>
      <c r="AB32" s="14">
        <f t="shared" si="22"/>
        <v>4.3955000000000002</v>
      </c>
      <c r="AE32" t="str">
        <f t="shared" si="4"/>
        <v>2025</v>
      </c>
      <c r="AF32" s="12">
        <f t="shared" si="27"/>
        <v>-0.93</v>
      </c>
      <c r="AG32" s="12">
        <f t="shared" si="28"/>
        <v>0.86950000000000005</v>
      </c>
      <c r="AH32" s="12">
        <f t="shared" si="29"/>
        <v>0.65949999999999998</v>
      </c>
      <c r="AI32" s="12">
        <f t="shared" si="30"/>
        <v>0.48100000000000009</v>
      </c>
      <c r="AJ32" s="12">
        <f t="shared" si="31"/>
        <v>1.7888999999999999</v>
      </c>
      <c r="AK32" s="12">
        <f t="shared" si="32"/>
        <v>1.0472999999999999</v>
      </c>
      <c r="AL32" s="12">
        <f t="shared" si="33"/>
        <v>0.65660000000000007</v>
      </c>
      <c r="AM32" s="12">
        <f t="shared" si="34"/>
        <v>0.63779999999999992</v>
      </c>
      <c r="AN32" s="12">
        <f t="shared" si="35"/>
        <v>0.98429999999999973</v>
      </c>
    </row>
    <row r="33" spans="1:40" x14ac:dyDescent="0.25">
      <c r="C33" t="str">
        <f t="shared" si="6"/>
        <v>2025Q1</v>
      </c>
      <c r="D33" s="12">
        <f t="shared" ref="D33:L33" si="57">D68</f>
        <v>4.3955000000000002</v>
      </c>
      <c r="E33" s="12">
        <f t="shared" si="57"/>
        <v>3.4538000000000002</v>
      </c>
      <c r="F33" s="12">
        <f t="shared" si="57"/>
        <v>2.8079000000000001</v>
      </c>
      <c r="G33" s="12">
        <f t="shared" si="57"/>
        <v>2.0996000000000001</v>
      </c>
      <c r="H33" s="12">
        <f t="shared" si="57"/>
        <v>1.7536</v>
      </c>
      <c r="I33" s="12">
        <f t="shared" si="57"/>
        <v>1.1054999999999999</v>
      </c>
      <c r="J33" s="12">
        <f t="shared" si="57"/>
        <v>0.52859999999999996</v>
      </c>
      <c r="K33" s="12">
        <f t="shared" si="57"/>
        <v>-0.1017</v>
      </c>
      <c r="L33" s="12">
        <f t="shared" si="57"/>
        <v>-0.98299999999999998</v>
      </c>
      <c r="N33"/>
      <c r="O33" t="s">
        <v>49</v>
      </c>
      <c r="P33">
        <v>1.7888999999999999</v>
      </c>
      <c r="S33" s="8" t="str">
        <f t="shared" si="55"/>
        <v>2025Q2</v>
      </c>
      <c r="T33" s="12">
        <f t="shared" si="15"/>
        <v>-0.93</v>
      </c>
      <c r="U33" s="12">
        <f t="shared" si="16"/>
        <v>-6.0499999999999998E-2</v>
      </c>
      <c r="V33" s="12">
        <f t="shared" si="17"/>
        <v>0.59899999999999998</v>
      </c>
      <c r="W33" s="12">
        <f t="shared" si="18"/>
        <v>1.08</v>
      </c>
      <c r="X33" s="12">
        <f t="shared" si="56"/>
        <v>1.7888999999999999</v>
      </c>
      <c r="Y33" s="12">
        <f t="shared" si="19"/>
        <v>2.1273</v>
      </c>
      <c r="Z33" s="12">
        <f t="shared" si="20"/>
        <v>2.7839</v>
      </c>
      <c r="AA33" s="12">
        <f t="shared" si="21"/>
        <v>3.4217</v>
      </c>
      <c r="AB33" s="14">
        <f t="shared" si="22"/>
        <v>4.4059999999999997</v>
      </c>
      <c r="AE33" t="str">
        <f t="shared" si="4"/>
        <v>2025</v>
      </c>
      <c r="AF33" s="12">
        <f t="shared" si="27"/>
        <v>-0.95820000000000005</v>
      </c>
      <c r="AG33" s="12">
        <f t="shared" si="28"/>
        <v>0.87520000000000009</v>
      </c>
      <c r="AH33" s="12">
        <f t="shared" si="29"/>
        <v>0.63469999999999993</v>
      </c>
      <c r="AI33" s="12">
        <f t="shared" si="30"/>
        <v>0.49370000000000014</v>
      </c>
      <c r="AJ33" s="12">
        <f t="shared" si="31"/>
        <v>1.8149</v>
      </c>
      <c r="AK33" s="12">
        <f t="shared" si="32"/>
        <v>1.0984999999999998</v>
      </c>
      <c r="AL33" s="12">
        <f t="shared" si="33"/>
        <v>0.65949999999999998</v>
      </c>
      <c r="AM33" s="12">
        <f t="shared" si="34"/>
        <v>0.68170000000000019</v>
      </c>
      <c r="AN33" s="12">
        <f t="shared" si="35"/>
        <v>1.0465999999999998</v>
      </c>
    </row>
    <row r="34" spans="1:40" x14ac:dyDescent="0.25">
      <c r="C34" t="str">
        <f t="shared" si="6"/>
        <v>2025Q2</v>
      </c>
      <c r="D34" s="12">
        <f t="shared" ref="D34:L34" si="58">D69</f>
        <v>4.4059999999999997</v>
      </c>
      <c r="E34" s="12">
        <f t="shared" si="58"/>
        <v>3.4217</v>
      </c>
      <c r="F34" s="12">
        <f t="shared" si="58"/>
        <v>2.7839</v>
      </c>
      <c r="G34" s="12">
        <f t="shared" si="58"/>
        <v>2.1273</v>
      </c>
      <c r="H34" s="12">
        <f t="shared" si="58"/>
        <v>1.7888999999999999</v>
      </c>
      <c r="I34" s="12">
        <f t="shared" si="58"/>
        <v>1.08</v>
      </c>
      <c r="J34" s="12">
        <f t="shared" si="58"/>
        <v>0.59899999999999998</v>
      </c>
      <c r="K34" s="12">
        <f t="shared" si="58"/>
        <v>-6.0499999999999998E-2</v>
      </c>
      <c r="L34" s="12">
        <f t="shared" si="58"/>
        <v>-0.93</v>
      </c>
      <c r="N34"/>
      <c r="O34" t="s">
        <v>50</v>
      </c>
      <c r="P34">
        <v>1.8149</v>
      </c>
      <c r="S34" s="8" t="str">
        <f t="shared" si="55"/>
        <v>2025Q3</v>
      </c>
      <c r="T34" s="12">
        <f t="shared" si="15"/>
        <v>-0.95820000000000005</v>
      </c>
      <c r="U34" s="12">
        <f t="shared" si="16"/>
        <v>-8.3000000000000004E-2</v>
      </c>
      <c r="V34" s="12">
        <f t="shared" si="17"/>
        <v>0.55169999999999997</v>
      </c>
      <c r="W34" s="12">
        <f t="shared" si="18"/>
        <v>1.0454000000000001</v>
      </c>
      <c r="X34" s="12">
        <f t="shared" si="56"/>
        <v>1.8149</v>
      </c>
      <c r="Y34" s="12">
        <f t="shared" si="19"/>
        <v>2.1438999999999999</v>
      </c>
      <c r="Z34" s="12">
        <f t="shared" si="20"/>
        <v>2.8033999999999999</v>
      </c>
      <c r="AA34" s="12">
        <f t="shared" si="21"/>
        <v>3.4851000000000001</v>
      </c>
      <c r="AB34" s="14">
        <f t="shared" si="22"/>
        <v>4.5316999999999998</v>
      </c>
      <c r="AE34" t="str">
        <f t="shared" si="4"/>
        <v>2025</v>
      </c>
      <c r="AF34" s="12">
        <f t="shared" si="27"/>
        <v>-1.0522</v>
      </c>
      <c r="AG34" s="12">
        <f t="shared" si="28"/>
        <v>0.97020000000000006</v>
      </c>
      <c r="AH34" s="12">
        <f t="shared" si="29"/>
        <v>0.62890000000000001</v>
      </c>
      <c r="AI34" s="12">
        <f t="shared" si="30"/>
        <v>0.47939999999999994</v>
      </c>
      <c r="AJ34" s="12">
        <f t="shared" si="31"/>
        <v>1.8318000000000001</v>
      </c>
      <c r="AK34" s="12">
        <f t="shared" si="32"/>
        <v>1.1678999999999999</v>
      </c>
      <c r="AL34" s="12">
        <f t="shared" si="33"/>
        <v>0.61209999999999987</v>
      </c>
      <c r="AM34" s="12">
        <f t="shared" si="34"/>
        <v>0.77950000000000008</v>
      </c>
      <c r="AN34" s="12">
        <f t="shared" si="35"/>
        <v>0.93109999999999982</v>
      </c>
    </row>
    <row r="35" spans="1:40" x14ac:dyDescent="0.25">
      <c r="C35" t="str">
        <f t="shared" si="6"/>
        <v>2025Q3</v>
      </c>
      <c r="D35" s="12">
        <f t="shared" ref="D35:L35" si="59">D70</f>
        <v>4.5316999999999998</v>
      </c>
      <c r="E35" s="12">
        <f t="shared" si="59"/>
        <v>3.4851000000000001</v>
      </c>
      <c r="F35" s="12">
        <f t="shared" si="59"/>
        <v>2.8033999999999999</v>
      </c>
      <c r="G35" s="12">
        <f t="shared" si="59"/>
        <v>2.1438999999999999</v>
      </c>
      <c r="H35" s="12">
        <f t="shared" si="59"/>
        <v>1.8149</v>
      </c>
      <c r="I35" s="12">
        <f t="shared" si="59"/>
        <v>1.0454000000000001</v>
      </c>
      <c r="J35" s="12">
        <f t="shared" si="59"/>
        <v>0.55169999999999997</v>
      </c>
      <c r="K35" s="12">
        <f t="shared" si="59"/>
        <v>-8.3000000000000004E-2</v>
      </c>
      <c r="L35" s="12">
        <f t="shared" si="59"/>
        <v>-0.95820000000000005</v>
      </c>
      <c r="N35"/>
      <c r="O35" t="s">
        <v>51</v>
      </c>
      <c r="P35">
        <v>1.8318000000000001</v>
      </c>
      <c r="S35" s="8" t="str">
        <f t="shared" si="55"/>
        <v>2025Q4</v>
      </c>
      <c r="T35" s="12">
        <f t="shared" si="15"/>
        <v>-1.0522</v>
      </c>
      <c r="U35" s="12">
        <f t="shared" si="16"/>
        <v>-8.2000000000000003E-2</v>
      </c>
      <c r="V35" s="12">
        <f t="shared" si="17"/>
        <v>0.54690000000000005</v>
      </c>
      <c r="W35" s="12">
        <f t="shared" si="18"/>
        <v>1.0263</v>
      </c>
      <c r="X35" s="12">
        <f t="shared" si="56"/>
        <v>1.8318000000000001</v>
      </c>
      <c r="Y35" s="12">
        <f t="shared" si="19"/>
        <v>2.1941999999999999</v>
      </c>
      <c r="Z35" s="12">
        <f t="shared" si="20"/>
        <v>2.8062999999999998</v>
      </c>
      <c r="AA35" s="12">
        <f t="shared" si="21"/>
        <v>3.5857999999999999</v>
      </c>
      <c r="AB35" s="14">
        <f t="shared" si="22"/>
        <v>4.5168999999999997</v>
      </c>
      <c r="AF35" s="12"/>
    </row>
    <row r="36" spans="1:40" x14ac:dyDescent="0.25">
      <c r="C36" t="str">
        <f t="shared" si="6"/>
        <v>2025Q4</v>
      </c>
      <c r="D36" s="12">
        <f t="shared" ref="D36:L36" si="60">D71</f>
        <v>4.5168999999999997</v>
      </c>
      <c r="E36" s="12">
        <f t="shared" si="60"/>
        <v>3.5857999999999999</v>
      </c>
      <c r="F36" s="12">
        <f t="shared" si="60"/>
        <v>2.8062999999999998</v>
      </c>
      <c r="G36" s="12">
        <f t="shared" si="60"/>
        <v>2.1941999999999999</v>
      </c>
      <c r="H36" s="12">
        <f t="shared" si="60"/>
        <v>1.8319000000000001</v>
      </c>
      <c r="I36" s="12">
        <f t="shared" si="60"/>
        <v>1.0263</v>
      </c>
      <c r="J36" s="12">
        <f t="shared" si="60"/>
        <v>0.54690000000000005</v>
      </c>
      <c r="K36" s="12">
        <f t="shared" si="60"/>
        <v>-8.2000000000000003E-2</v>
      </c>
      <c r="L36" s="12">
        <f t="shared" si="60"/>
        <v>-1.0522</v>
      </c>
      <c r="N36"/>
      <c r="O36"/>
      <c r="P36"/>
      <c r="T36" s="12"/>
      <c r="U36" s="12"/>
      <c r="V36" s="12"/>
      <c r="W36" s="12"/>
      <c r="X36" s="12"/>
      <c r="Y36" s="12"/>
      <c r="Z36" s="12"/>
      <c r="AA36" s="12"/>
      <c r="AB36" s="14"/>
      <c r="AE36" t="str">
        <f t="shared" ref="AE36:AE59" si="61">LEFT(S36,4)</f>
        <v/>
      </c>
      <c r="AF36" s="12"/>
      <c r="AG36" s="2" t="s">
        <v>35</v>
      </c>
    </row>
    <row r="37" spans="1:40" x14ac:dyDescent="0.25">
      <c r="D37" s="12"/>
      <c r="E37" s="12"/>
      <c r="F37" s="12"/>
      <c r="G37" s="12"/>
      <c r="H37" s="12"/>
      <c r="I37" s="12"/>
      <c r="J37" s="12"/>
      <c r="K37" s="12"/>
      <c r="L37" s="12"/>
      <c r="N37"/>
      <c r="O37"/>
      <c r="P37"/>
      <c r="T37" s="12"/>
      <c r="U37" s="12"/>
      <c r="V37" s="12"/>
      <c r="W37" s="12"/>
      <c r="X37" s="12"/>
      <c r="Y37" s="12"/>
      <c r="Z37" s="12"/>
      <c r="AA37" s="12"/>
      <c r="AB37" s="14"/>
      <c r="AE37" t="str">
        <f t="shared" si="61"/>
        <v/>
      </c>
      <c r="AF37" s="12"/>
    </row>
    <row r="38" spans="1:40" x14ac:dyDescent="0.25">
      <c r="D38" s="12"/>
      <c r="E38" s="12"/>
      <c r="F38" s="12"/>
      <c r="G38" s="12"/>
      <c r="H38" s="12"/>
      <c r="I38" s="12"/>
      <c r="J38" s="12"/>
      <c r="K38" s="12"/>
      <c r="L38" s="12"/>
      <c r="N38"/>
      <c r="O38"/>
      <c r="P38"/>
      <c r="T38" s="12"/>
      <c r="U38" s="12"/>
      <c r="V38" s="12"/>
      <c r="W38" s="12"/>
      <c r="X38" s="12"/>
      <c r="Y38" s="12"/>
      <c r="Z38" s="12"/>
      <c r="AA38" s="12"/>
      <c r="AB38" s="14"/>
      <c r="AE38" t="str">
        <f t="shared" si="61"/>
        <v/>
      </c>
      <c r="AF38" s="12"/>
    </row>
    <row r="39" spans="1:40" x14ac:dyDescent="0.25">
      <c r="C39" s="15"/>
      <c r="D39" t="s">
        <v>38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s">
        <v>45</v>
      </c>
      <c r="L39" t="s">
        <v>46</v>
      </c>
      <c r="N39"/>
      <c r="O39"/>
      <c r="P39"/>
      <c r="T39" s="2" t="s">
        <v>36</v>
      </c>
      <c r="AE39" t="str">
        <f t="shared" si="61"/>
        <v/>
      </c>
      <c r="AF39" s="12"/>
    </row>
    <row r="40" spans="1:40" x14ac:dyDescent="0.25">
      <c r="C40" t="s">
        <v>7</v>
      </c>
      <c r="D40" s="25">
        <v>2.6471</v>
      </c>
      <c r="E40" s="25">
        <v>2.6471</v>
      </c>
      <c r="F40" s="25">
        <v>2.6471</v>
      </c>
      <c r="G40" s="25">
        <v>2.6471</v>
      </c>
      <c r="H40">
        <f>P4</f>
        <v>2.6471</v>
      </c>
      <c r="I40" s="25">
        <v>2.6471</v>
      </c>
      <c r="J40" s="25">
        <v>2.6471</v>
      </c>
      <c r="K40" s="25">
        <v>2.6471</v>
      </c>
      <c r="L40" s="25">
        <v>2.6471</v>
      </c>
      <c r="N40"/>
      <c r="O40"/>
      <c r="P40"/>
      <c r="U40" s="16"/>
      <c r="AE40" t="str">
        <f t="shared" si="61"/>
        <v/>
      </c>
    </row>
    <row r="41" spans="1:40" x14ac:dyDescent="0.25">
      <c r="C41" t="s">
        <v>8</v>
      </c>
      <c r="D41" s="25">
        <v>2.4224999999999999</v>
      </c>
      <c r="E41" s="25">
        <v>2.4224999999999999</v>
      </c>
      <c r="F41" s="25">
        <v>2.4224999999999999</v>
      </c>
      <c r="G41" s="25">
        <v>2.4224999999999999</v>
      </c>
      <c r="H41">
        <f t="shared" ref="H41:H51" si="62">P5</f>
        <v>2.4224999999999999</v>
      </c>
      <c r="I41" s="25">
        <v>2.4224999999999999</v>
      </c>
      <c r="J41" s="25">
        <v>2.4224999999999999</v>
      </c>
      <c r="K41" s="25">
        <v>2.4224999999999999</v>
      </c>
      <c r="L41" s="25">
        <v>2.4224999999999999</v>
      </c>
      <c r="N41"/>
      <c r="O41"/>
      <c r="P41"/>
      <c r="X41" s="12"/>
      <c r="AE41" t="str">
        <f t="shared" si="61"/>
        <v/>
      </c>
    </row>
    <row r="42" spans="1:40" x14ac:dyDescent="0.25">
      <c r="C42" t="s">
        <v>9</v>
      </c>
      <c r="D42" s="25">
        <v>2.5072000000000001</v>
      </c>
      <c r="E42" s="25">
        <v>2.5072000000000001</v>
      </c>
      <c r="F42" s="25">
        <v>2.5072000000000001</v>
      </c>
      <c r="G42" s="25">
        <v>2.5072000000000001</v>
      </c>
      <c r="H42">
        <f t="shared" si="62"/>
        <v>2.5072000000000001</v>
      </c>
      <c r="I42" s="25">
        <v>2.5072000000000001</v>
      </c>
      <c r="J42" s="25">
        <v>2.5072000000000001</v>
      </c>
      <c r="K42" s="25">
        <v>2.5072000000000001</v>
      </c>
      <c r="L42" s="25">
        <v>2.5072000000000001</v>
      </c>
      <c r="N42"/>
      <c r="O42"/>
      <c r="P42"/>
      <c r="X42" s="12"/>
      <c r="AE42" t="str">
        <f t="shared" si="61"/>
        <v/>
      </c>
    </row>
    <row r="43" spans="1:40" x14ac:dyDescent="0.25">
      <c r="A43" s="15" t="s">
        <v>37</v>
      </c>
      <c r="B43" s="15"/>
      <c r="C43" t="s">
        <v>10</v>
      </c>
      <c r="D43" s="25">
        <v>2.1989000000000001</v>
      </c>
      <c r="E43" s="25">
        <v>2.1989000000000001</v>
      </c>
      <c r="F43" s="25">
        <v>2.1989000000000001</v>
      </c>
      <c r="G43" s="25">
        <v>2.1989000000000001</v>
      </c>
      <c r="H43">
        <f t="shared" si="62"/>
        <v>2.1989000000000001</v>
      </c>
      <c r="I43" s="25">
        <v>2.1989000000000001</v>
      </c>
      <c r="J43" s="25">
        <v>2.1989000000000001</v>
      </c>
      <c r="K43" s="25">
        <v>2.1989000000000001</v>
      </c>
      <c r="L43" s="25">
        <v>2.1989000000000001</v>
      </c>
      <c r="N43"/>
      <c r="O43"/>
      <c r="P43"/>
      <c r="X43" s="12"/>
      <c r="AE43" t="str">
        <f t="shared" si="61"/>
        <v/>
      </c>
    </row>
    <row r="44" spans="1:40" x14ac:dyDescent="0.25">
      <c r="C44" t="s">
        <v>11</v>
      </c>
      <c r="D44" s="25">
        <v>1.9101999999999999</v>
      </c>
      <c r="E44" s="25">
        <v>1.9101999999999999</v>
      </c>
      <c r="F44" s="25">
        <v>1.9101999999999999</v>
      </c>
      <c r="G44" s="25">
        <v>1.9101999999999999</v>
      </c>
      <c r="H44">
        <f t="shared" si="62"/>
        <v>1.9101999999999999</v>
      </c>
      <c r="I44" s="25">
        <v>1.9101999999999999</v>
      </c>
      <c r="J44" s="25">
        <v>1.9101999999999999</v>
      </c>
      <c r="K44" s="25">
        <v>1.9101999999999999</v>
      </c>
      <c r="L44" s="25">
        <v>1.9101999999999999</v>
      </c>
      <c r="N44"/>
      <c r="O44"/>
      <c r="P44"/>
      <c r="X44" s="12"/>
      <c r="AE44" t="str">
        <f t="shared" si="61"/>
        <v/>
      </c>
    </row>
    <row r="45" spans="1:40" x14ac:dyDescent="0.25">
      <c r="C45" t="s">
        <v>12</v>
      </c>
      <c r="D45" s="25">
        <v>1.9867999999999999</v>
      </c>
      <c r="E45" s="25">
        <v>1.9867999999999999</v>
      </c>
      <c r="F45" s="25">
        <v>1.9867999999999999</v>
      </c>
      <c r="G45" s="25">
        <v>1.9867999999999999</v>
      </c>
      <c r="H45">
        <f t="shared" si="62"/>
        <v>1.9867999999999999</v>
      </c>
      <c r="I45" s="25">
        <v>1.9867999999999999</v>
      </c>
      <c r="J45" s="25">
        <v>1.9867999999999999</v>
      </c>
      <c r="K45" s="25">
        <v>1.9867999999999999</v>
      </c>
      <c r="L45" s="25">
        <v>1.9867999999999999</v>
      </c>
      <c r="N45"/>
      <c r="O45"/>
      <c r="P45"/>
      <c r="X45" s="12"/>
      <c r="AE45" t="str">
        <f t="shared" si="61"/>
        <v/>
      </c>
    </row>
    <row r="46" spans="1:40" x14ac:dyDescent="0.25">
      <c r="C46" t="s">
        <v>13</v>
      </c>
      <c r="D46" s="25">
        <v>1.8815</v>
      </c>
      <c r="E46" s="25">
        <v>1.8815</v>
      </c>
      <c r="F46" s="25">
        <v>1.8815</v>
      </c>
      <c r="G46" s="25">
        <v>1.8815</v>
      </c>
      <c r="H46">
        <f t="shared" si="62"/>
        <v>1.8815</v>
      </c>
      <c r="I46" s="25">
        <v>1.8815</v>
      </c>
      <c r="J46" s="25">
        <v>1.8815</v>
      </c>
      <c r="K46" s="25">
        <v>1.8815</v>
      </c>
      <c r="L46" s="25">
        <v>1.8815</v>
      </c>
      <c r="N46"/>
      <c r="O46"/>
      <c r="P46"/>
      <c r="T46" s="12"/>
      <c r="U46" s="12"/>
      <c r="V46" s="12"/>
      <c r="W46" s="12"/>
      <c r="X46" s="12"/>
      <c r="Y46" s="12"/>
      <c r="Z46" s="12"/>
      <c r="AA46" s="12"/>
      <c r="AB46" s="14"/>
      <c r="AE46" t="str">
        <f t="shared" si="61"/>
        <v/>
      </c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x14ac:dyDescent="0.25">
      <c r="C47" t="s">
        <v>14</v>
      </c>
      <c r="D47" s="25">
        <v>1.4966999999999999</v>
      </c>
      <c r="E47" s="25">
        <v>1.4966999999999999</v>
      </c>
      <c r="F47" s="25">
        <v>1.4966999999999999</v>
      </c>
      <c r="G47" s="25">
        <v>1.4966999999999999</v>
      </c>
      <c r="H47">
        <f t="shared" si="62"/>
        <v>1.4966999999999999</v>
      </c>
      <c r="I47" s="25">
        <v>1.4966999999999999</v>
      </c>
      <c r="J47" s="25">
        <v>1.4966999999999999</v>
      </c>
      <c r="K47" s="25">
        <v>1.4966999999999999</v>
      </c>
      <c r="L47" s="25">
        <v>1.4966999999999999</v>
      </c>
      <c r="N47"/>
      <c r="O47"/>
      <c r="P47"/>
      <c r="T47" s="12"/>
      <c r="U47" s="12"/>
      <c r="V47" s="12"/>
      <c r="W47" s="12"/>
      <c r="X47" s="12"/>
      <c r="Y47" s="12"/>
      <c r="Z47" s="12"/>
      <c r="AA47" s="12"/>
      <c r="AB47" s="14"/>
      <c r="AE47" t="str">
        <f t="shared" si="61"/>
        <v/>
      </c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x14ac:dyDescent="0.25">
      <c r="C48" s="25" t="s">
        <v>15</v>
      </c>
      <c r="D48" s="25">
        <v>1.6870000000000001</v>
      </c>
      <c r="E48" s="25">
        <v>1.6870000000000001</v>
      </c>
      <c r="F48" s="25">
        <v>1.6870000000000001</v>
      </c>
      <c r="G48" s="25">
        <v>1.6870000000000001</v>
      </c>
      <c r="H48">
        <f t="shared" si="62"/>
        <v>1.6870000000000001</v>
      </c>
      <c r="I48" s="25">
        <v>1.6870000000000001</v>
      </c>
      <c r="J48" s="25">
        <v>1.6870000000000001</v>
      </c>
      <c r="K48" s="25">
        <v>1.6870000000000001</v>
      </c>
      <c r="L48" s="25">
        <v>1.6870000000000001</v>
      </c>
      <c r="N48"/>
      <c r="O48"/>
      <c r="P48"/>
      <c r="T48" s="12"/>
      <c r="U48" s="12"/>
      <c r="V48" s="12"/>
      <c r="W48" s="12"/>
      <c r="X48" s="12"/>
      <c r="Y48" s="12"/>
      <c r="Z48" s="12"/>
      <c r="AA48" s="12"/>
      <c r="AB48" s="14"/>
      <c r="AE48" t="str">
        <f t="shared" si="61"/>
        <v/>
      </c>
      <c r="AF48" s="12"/>
      <c r="AG48" s="12"/>
      <c r="AH48" s="12"/>
      <c r="AI48" s="12"/>
      <c r="AJ48" s="12"/>
      <c r="AK48" s="12"/>
      <c r="AL48" s="12"/>
      <c r="AM48" s="12"/>
      <c r="AN48" s="12"/>
    </row>
    <row r="49" spans="3:40" x14ac:dyDescent="0.25">
      <c r="C49" t="s">
        <v>16</v>
      </c>
      <c r="D49" s="25">
        <v>0.64939999999999998</v>
      </c>
      <c r="E49" s="25">
        <v>0.64939999999999998</v>
      </c>
      <c r="F49" s="25">
        <v>0.64939999999999998</v>
      </c>
      <c r="G49" s="25">
        <v>0.64939999999999998</v>
      </c>
      <c r="H49">
        <f t="shared" si="62"/>
        <v>0.64939999999999998</v>
      </c>
      <c r="I49" s="25">
        <v>0.64939999999999998</v>
      </c>
      <c r="J49" s="25">
        <v>0.64939999999999998</v>
      </c>
      <c r="K49" s="25">
        <v>0.64939999999999998</v>
      </c>
      <c r="L49" s="25">
        <v>0.64939999999999998</v>
      </c>
      <c r="N49"/>
      <c r="O49"/>
      <c r="P49"/>
      <c r="T49" s="12"/>
      <c r="U49" s="12"/>
      <c r="V49" s="12"/>
      <c r="W49" s="12"/>
      <c r="X49" s="12"/>
      <c r="Y49" s="12"/>
      <c r="Z49" s="12"/>
      <c r="AA49" s="12"/>
      <c r="AB49" s="14"/>
      <c r="AE49" t="str">
        <f t="shared" si="61"/>
        <v/>
      </c>
      <c r="AF49" s="12"/>
      <c r="AG49" s="12"/>
      <c r="AH49" s="12"/>
      <c r="AI49" s="12"/>
      <c r="AJ49" s="12"/>
      <c r="AK49" s="12"/>
      <c r="AL49" s="12"/>
      <c r="AM49" s="12"/>
      <c r="AN49" s="12"/>
    </row>
    <row r="50" spans="3:40" x14ac:dyDescent="0.25">
      <c r="C50" t="s">
        <v>17</v>
      </c>
      <c r="D50" s="25">
        <v>0.55400000000000005</v>
      </c>
      <c r="E50" s="25">
        <v>0.55400000000000005</v>
      </c>
      <c r="F50" s="25">
        <v>0.55400000000000005</v>
      </c>
      <c r="G50" s="25">
        <v>0.55400000000000005</v>
      </c>
      <c r="H50">
        <f t="shared" si="62"/>
        <v>0.55400000000000005</v>
      </c>
      <c r="I50" s="25">
        <v>0.55400000000000005</v>
      </c>
      <c r="J50" s="25">
        <v>0.55400000000000005</v>
      </c>
      <c r="K50" s="25">
        <v>0.55400000000000005</v>
      </c>
      <c r="L50" s="25">
        <v>0.55400000000000005</v>
      </c>
      <c r="N50"/>
      <c r="O50"/>
      <c r="P50"/>
      <c r="T50" s="12"/>
      <c r="U50" s="12"/>
      <c r="V50" s="12"/>
      <c r="W50" s="12"/>
      <c r="X50" s="12"/>
      <c r="Y50" s="12"/>
      <c r="Z50" s="12"/>
      <c r="AA50" s="12"/>
      <c r="AB50" s="14"/>
      <c r="AE50" t="str">
        <f t="shared" si="61"/>
        <v/>
      </c>
      <c r="AF50" s="12"/>
      <c r="AG50" s="12"/>
      <c r="AH50" s="12"/>
      <c r="AI50" s="12"/>
      <c r="AJ50" s="12"/>
      <c r="AK50" s="12"/>
      <c r="AL50" s="12"/>
      <c r="AM50" s="12"/>
      <c r="AN50" s="12"/>
    </row>
    <row r="51" spans="3:40" x14ac:dyDescent="0.25">
      <c r="C51" t="s">
        <v>18</v>
      </c>
      <c r="D51" s="25">
        <v>0.49959999999999999</v>
      </c>
      <c r="E51" s="25">
        <v>0.49959999999999999</v>
      </c>
      <c r="F51" s="25">
        <v>0.49959999999999999</v>
      </c>
      <c r="G51" s="25">
        <v>0.49959999999999999</v>
      </c>
      <c r="H51">
        <f t="shared" si="62"/>
        <v>0.49959999999999999</v>
      </c>
      <c r="I51" s="25">
        <v>0.49959999999999999</v>
      </c>
      <c r="J51" s="25">
        <v>0.49959999999999999</v>
      </c>
      <c r="K51" s="25">
        <v>0.49959999999999999</v>
      </c>
      <c r="L51" s="25">
        <v>0.49959999999999999</v>
      </c>
      <c r="N51"/>
      <c r="O51"/>
      <c r="P51"/>
      <c r="T51" s="12"/>
      <c r="U51" s="12"/>
      <c r="V51" s="12"/>
      <c r="W51" s="12"/>
      <c r="X51" s="12"/>
      <c r="Y51" s="12"/>
      <c r="Z51" s="12"/>
      <c r="AA51" s="12"/>
      <c r="AB51" s="14"/>
      <c r="AE51" t="str">
        <f t="shared" si="61"/>
        <v/>
      </c>
      <c r="AF51" s="12"/>
      <c r="AG51" s="12"/>
      <c r="AH51" s="12"/>
      <c r="AI51" s="12"/>
      <c r="AJ51" s="12"/>
      <c r="AK51" s="12"/>
      <c r="AL51" s="12"/>
      <c r="AM51" s="12"/>
      <c r="AN51" s="12"/>
    </row>
    <row r="52" spans="3:40" x14ac:dyDescent="0.25">
      <c r="C52" s="16" t="s">
        <v>19</v>
      </c>
      <c r="D52" s="16">
        <v>0.83950000000000002</v>
      </c>
      <c r="E52" s="16">
        <v>0.69679999999999997</v>
      </c>
      <c r="F52" s="16">
        <v>0.60040000000000004</v>
      </c>
      <c r="G52" s="16">
        <v>0.51049999999999995</v>
      </c>
      <c r="H52" s="16">
        <v>0.41980000000000001</v>
      </c>
      <c r="I52" s="16">
        <v>0.31890000000000002</v>
      </c>
      <c r="J52" s="16">
        <v>0.2034</v>
      </c>
      <c r="K52" s="16">
        <v>6.9099999999999995E-2</v>
      </c>
      <c r="L52" s="16">
        <v>-8.7099999999999997E-2</v>
      </c>
      <c r="N52"/>
      <c r="O52"/>
      <c r="P52"/>
      <c r="T52" s="12"/>
      <c r="U52" s="12"/>
      <c r="V52" s="12"/>
      <c r="W52" s="12"/>
      <c r="X52" s="12"/>
      <c r="Y52" s="12"/>
      <c r="Z52" s="12"/>
      <c r="AA52" s="12"/>
      <c r="AB52" s="14"/>
      <c r="AE52" t="str">
        <f t="shared" si="61"/>
        <v/>
      </c>
      <c r="AF52" s="12"/>
      <c r="AG52" s="12"/>
      <c r="AH52" s="12"/>
      <c r="AI52" s="12"/>
      <c r="AJ52" s="12"/>
      <c r="AK52" s="12"/>
      <c r="AL52" s="12"/>
      <c r="AM52" s="12"/>
      <c r="AN52" s="12"/>
    </row>
    <row r="53" spans="3:40" x14ac:dyDescent="0.25">
      <c r="C53" t="s">
        <v>20</v>
      </c>
      <c r="D53">
        <v>2.1368999999999998</v>
      </c>
      <c r="E53">
        <v>1.8055000000000001</v>
      </c>
      <c r="F53">
        <v>1.6019000000000001</v>
      </c>
      <c r="G53">
        <v>1.3749</v>
      </c>
      <c r="H53">
        <v>1.2461</v>
      </c>
      <c r="I53">
        <v>1.0338000000000001</v>
      </c>
      <c r="J53">
        <v>0.82799999999999996</v>
      </c>
      <c r="K53">
        <v>0.59609999999999996</v>
      </c>
      <c r="L53">
        <v>0.26229999999999998</v>
      </c>
      <c r="N53"/>
      <c r="O53"/>
      <c r="P53"/>
      <c r="T53" s="12"/>
      <c r="U53" s="12"/>
      <c r="V53" s="12"/>
      <c r="W53" s="12"/>
      <c r="X53" s="12"/>
      <c r="Y53" s="12"/>
      <c r="Z53" s="12"/>
      <c r="AA53" s="12"/>
      <c r="AB53" s="14"/>
      <c r="AE53" t="str">
        <f t="shared" si="61"/>
        <v/>
      </c>
      <c r="AF53" s="12"/>
      <c r="AG53" s="12"/>
      <c r="AH53" s="12"/>
      <c r="AI53" s="12"/>
      <c r="AJ53" s="12"/>
      <c r="AK53" s="12"/>
      <c r="AL53" s="12"/>
      <c r="AM53" s="12"/>
      <c r="AN53" s="12"/>
    </row>
    <row r="54" spans="3:40" x14ac:dyDescent="0.25">
      <c r="C54" t="s">
        <v>21</v>
      </c>
      <c r="D54">
        <v>2.3058999999999998</v>
      </c>
      <c r="E54">
        <v>1.8242</v>
      </c>
      <c r="F54">
        <v>1.4563999999999999</v>
      </c>
      <c r="G54">
        <v>1.1405000000000001</v>
      </c>
      <c r="H54">
        <v>1.0258</v>
      </c>
      <c r="I54">
        <v>0.69030000000000002</v>
      </c>
      <c r="J54">
        <v>0.43309999999999998</v>
      </c>
      <c r="K54">
        <v>7.3400000000000007E-2</v>
      </c>
      <c r="L54">
        <v>-0.38629999999999998</v>
      </c>
      <c r="N54"/>
      <c r="O54"/>
      <c r="P54"/>
      <c r="T54" s="12"/>
      <c r="U54" s="12"/>
      <c r="V54" s="12"/>
      <c r="W54" s="12"/>
      <c r="X54" s="12"/>
      <c r="Y54" s="12"/>
      <c r="Z54" s="12"/>
      <c r="AA54" s="12"/>
      <c r="AB54" s="14"/>
      <c r="AE54" t="str">
        <f t="shared" si="61"/>
        <v/>
      </c>
      <c r="AF54" s="12"/>
      <c r="AG54" s="12"/>
      <c r="AH54" s="12"/>
      <c r="AI54" s="12"/>
      <c r="AJ54" s="12"/>
      <c r="AK54" s="12"/>
      <c r="AL54" s="12"/>
      <c r="AM54" s="12"/>
      <c r="AN54" s="12"/>
    </row>
    <row r="55" spans="3:40" x14ac:dyDescent="0.25">
      <c r="C55" t="s">
        <v>22</v>
      </c>
      <c r="D55">
        <v>2.9274</v>
      </c>
      <c r="E55">
        <v>2.3662000000000001</v>
      </c>
      <c r="F55">
        <v>1.8542000000000001</v>
      </c>
      <c r="G55">
        <v>1.5224</v>
      </c>
      <c r="H55">
        <v>1.3262</v>
      </c>
      <c r="I55">
        <v>0.86199999999999999</v>
      </c>
      <c r="J55">
        <v>0.46289999999999998</v>
      </c>
      <c r="K55">
        <v>5.4000000000000003E-3</v>
      </c>
      <c r="L55">
        <v>-0.45739999999999997</v>
      </c>
      <c r="N55"/>
      <c r="O55"/>
      <c r="P55"/>
      <c r="T55" s="12"/>
      <c r="U55" s="12"/>
      <c r="V55" s="12"/>
      <c r="W55" s="12"/>
      <c r="X55" s="12"/>
      <c r="Y55" s="12"/>
      <c r="Z55" s="12"/>
      <c r="AA55" s="12"/>
      <c r="AB55" s="14"/>
      <c r="AE55" t="str">
        <f t="shared" si="61"/>
        <v/>
      </c>
      <c r="AF55" s="12"/>
      <c r="AG55" s="12"/>
      <c r="AH55" s="12"/>
      <c r="AI55" s="12"/>
      <c r="AJ55" s="12"/>
      <c r="AK55" s="12"/>
      <c r="AL55" s="12"/>
      <c r="AM55" s="12"/>
      <c r="AN55" s="12"/>
    </row>
    <row r="56" spans="3:40" x14ac:dyDescent="0.25">
      <c r="C56" t="s">
        <v>23</v>
      </c>
      <c r="D56">
        <v>3.5365000000000002</v>
      </c>
      <c r="E56">
        <v>2.8149000000000002</v>
      </c>
      <c r="F56">
        <v>2.3271000000000002</v>
      </c>
      <c r="G56">
        <v>1.9040999999999999</v>
      </c>
      <c r="H56">
        <v>1.6032</v>
      </c>
      <c r="I56">
        <v>1.0702</v>
      </c>
      <c r="J56">
        <v>0.65629999999999999</v>
      </c>
      <c r="K56">
        <v>0.14530000000000001</v>
      </c>
      <c r="L56">
        <v>-0.55730000000000002</v>
      </c>
      <c r="N56"/>
      <c r="O56"/>
      <c r="P56"/>
      <c r="T56" s="12"/>
      <c r="U56" s="12"/>
      <c r="V56" s="12"/>
      <c r="W56" s="12"/>
      <c r="X56" s="12"/>
      <c r="Y56" s="12"/>
      <c r="Z56" s="12"/>
      <c r="AA56" s="12"/>
      <c r="AB56" s="14"/>
      <c r="AE56" t="str">
        <f t="shared" si="61"/>
        <v/>
      </c>
      <c r="AF56" s="12"/>
      <c r="AG56" s="12"/>
      <c r="AH56" s="12"/>
      <c r="AI56" s="12"/>
      <c r="AJ56" s="12"/>
      <c r="AK56" s="12"/>
      <c r="AL56" s="12"/>
      <c r="AM56" s="12"/>
      <c r="AN56" s="12"/>
    </row>
    <row r="57" spans="3:40" x14ac:dyDescent="0.25">
      <c r="C57" t="s">
        <v>24</v>
      </c>
      <c r="D57">
        <v>4.2351000000000001</v>
      </c>
      <c r="E57">
        <v>3.3826000000000001</v>
      </c>
      <c r="F57">
        <v>2.8736000000000002</v>
      </c>
      <c r="G57">
        <v>2.3374999999999999</v>
      </c>
      <c r="H57">
        <v>1.9884999999999999</v>
      </c>
      <c r="I57">
        <v>1.4160999999999999</v>
      </c>
      <c r="J57">
        <v>0.8639</v>
      </c>
      <c r="K57">
        <v>0.35899999999999999</v>
      </c>
      <c r="L57">
        <v>-0.30709999999999998</v>
      </c>
      <c r="N57"/>
      <c r="O57"/>
      <c r="P57"/>
      <c r="T57" s="12"/>
      <c r="U57" s="12"/>
      <c r="V57" s="12"/>
      <c r="W57" s="12"/>
      <c r="X57" s="12"/>
      <c r="Y57" s="12"/>
      <c r="Z57" s="12"/>
      <c r="AA57" s="12"/>
      <c r="AB57" s="14"/>
      <c r="AE57" t="str">
        <f t="shared" si="61"/>
        <v/>
      </c>
      <c r="AF57" s="12"/>
      <c r="AG57" s="12"/>
      <c r="AH57" s="12"/>
      <c r="AI57" s="12"/>
      <c r="AJ57" s="12"/>
      <c r="AK57" s="12"/>
      <c r="AL57" s="12"/>
      <c r="AM57" s="12"/>
      <c r="AN57" s="12"/>
    </row>
    <row r="58" spans="3:40" x14ac:dyDescent="0.25">
      <c r="C58" t="s">
        <v>25</v>
      </c>
      <c r="D58">
        <v>4.2343999999999999</v>
      </c>
      <c r="E58">
        <v>3.3982000000000001</v>
      </c>
      <c r="F58">
        <v>2.7658999999999998</v>
      </c>
      <c r="G58">
        <v>2.2856000000000001</v>
      </c>
      <c r="H58">
        <v>1.9245000000000001</v>
      </c>
      <c r="I58">
        <v>1.4333</v>
      </c>
      <c r="J58">
        <v>0.88060000000000005</v>
      </c>
      <c r="K58">
        <v>0.34229999999999999</v>
      </c>
      <c r="L58">
        <v>-0.53280000000000005</v>
      </c>
      <c r="N58"/>
      <c r="O58"/>
      <c r="P58"/>
      <c r="T58" s="12"/>
      <c r="U58" s="12"/>
      <c r="V58" s="12"/>
      <c r="W58" s="12"/>
      <c r="X58" s="12"/>
      <c r="Y58" s="12"/>
      <c r="Z58" s="12"/>
      <c r="AA58" s="12"/>
      <c r="AB58" s="14"/>
      <c r="AE58" t="str">
        <f t="shared" si="61"/>
        <v/>
      </c>
      <c r="AF58" s="12"/>
      <c r="AG58" s="12"/>
      <c r="AH58" s="12"/>
      <c r="AI58" s="12"/>
      <c r="AJ58" s="12"/>
      <c r="AK58" s="12"/>
      <c r="AL58" s="12"/>
      <c r="AM58" s="12"/>
      <c r="AN58" s="12"/>
    </row>
    <row r="59" spans="3:40" x14ac:dyDescent="0.25">
      <c r="C59" t="s">
        <v>26</v>
      </c>
      <c r="D59">
        <v>4.4496000000000002</v>
      </c>
      <c r="E59">
        <v>3.5895000000000001</v>
      </c>
      <c r="F59">
        <v>2.9445999999999999</v>
      </c>
      <c r="G59">
        <v>2.4156</v>
      </c>
      <c r="H59">
        <v>2.0041000000000002</v>
      </c>
      <c r="I59">
        <v>1.4830000000000001</v>
      </c>
      <c r="J59">
        <v>1.0289999999999999</v>
      </c>
      <c r="K59">
        <v>0.45989999999999998</v>
      </c>
      <c r="L59">
        <v>-0.5302</v>
      </c>
      <c r="N59"/>
      <c r="O59"/>
      <c r="P59"/>
      <c r="T59" s="12"/>
      <c r="U59" s="12"/>
      <c r="V59" s="12"/>
      <c r="W59" s="12"/>
      <c r="X59" s="12"/>
      <c r="Y59" s="12"/>
      <c r="Z59" s="12"/>
      <c r="AA59" s="12"/>
      <c r="AB59" s="14"/>
      <c r="AE59" t="str">
        <f t="shared" si="61"/>
        <v/>
      </c>
      <c r="AF59" s="12"/>
      <c r="AG59" s="12"/>
      <c r="AH59" s="12"/>
      <c r="AI59" s="12"/>
      <c r="AJ59" s="12"/>
      <c r="AK59" s="12"/>
      <c r="AL59" s="12"/>
      <c r="AM59" s="12"/>
      <c r="AN59" s="12"/>
    </row>
    <row r="60" spans="3:40" x14ac:dyDescent="0.25">
      <c r="C60" t="s">
        <v>27</v>
      </c>
      <c r="D60">
        <v>4.2256</v>
      </c>
      <c r="E60">
        <v>3.3485</v>
      </c>
      <c r="F60">
        <v>2.7309000000000001</v>
      </c>
      <c r="G60">
        <v>2.2301000000000002</v>
      </c>
      <c r="H60">
        <v>1.7670999999999999</v>
      </c>
      <c r="I60">
        <v>1.3088</v>
      </c>
      <c r="J60">
        <v>0.76339999999999997</v>
      </c>
      <c r="K60">
        <v>0.1588</v>
      </c>
      <c r="L60">
        <v>-0.75519999999999998</v>
      </c>
      <c r="N60"/>
      <c r="O60"/>
      <c r="P60"/>
    </row>
    <row r="61" spans="3:40" x14ac:dyDescent="0.25">
      <c r="C61" t="s">
        <v>28</v>
      </c>
      <c r="D61">
        <v>4.1569000000000003</v>
      </c>
      <c r="E61">
        <v>3.2221000000000002</v>
      </c>
      <c r="F61">
        <v>2.6453000000000002</v>
      </c>
      <c r="G61">
        <v>2.1539999999999999</v>
      </c>
      <c r="H61">
        <v>1.6471</v>
      </c>
      <c r="I61">
        <v>1.1435</v>
      </c>
      <c r="J61">
        <v>0.66410000000000002</v>
      </c>
      <c r="K61">
        <v>4.4600000000000001E-2</v>
      </c>
      <c r="L61">
        <v>-0.89159999999999995</v>
      </c>
      <c r="N61"/>
      <c r="O61"/>
      <c r="P61"/>
    </row>
    <row r="62" spans="3:40" x14ac:dyDescent="0.25">
      <c r="C62" t="s">
        <v>29</v>
      </c>
      <c r="D62">
        <v>4.1597999999999997</v>
      </c>
      <c r="E62">
        <v>3.32</v>
      </c>
      <c r="F62">
        <v>2.6259999999999999</v>
      </c>
      <c r="G62">
        <v>2.0453000000000001</v>
      </c>
      <c r="H62">
        <v>1.6031</v>
      </c>
      <c r="I62">
        <v>1.1166</v>
      </c>
      <c r="J62">
        <v>0.6169</v>
      </c>
      <c r="K62">
        <v>-8.9999999999999993E-3</v>
      </c>
      <c r="L62">
        <v>-0.87280000000000002</v>
      </c>
      <c r="N62"/>
      <c r="O62"/>
      <c r="P62"/>
    </row>
    <row r="63" spans="3:40" x14ac:dyDescent="0.25">
      <c r="C63" t="s">
        <v>30</v>
      </c>
      <c r="D63">
        <v>4.1036000000000001</v>
      </c>
      <c r="E63">
        <v>3.2084000000000001</v>
      </c>
      <c r="F63">
        <v>2.5726</v>
      </c>
      <c r="G63">
        <v>2.0106999999999999</v>
      </c>
      <c r="H63">
        <v>1.5831</v>
      </c>
      <c r="I63">
        <v>1.0038</v>
      </c>
      <c r="J63">
        <v>0.50029999999999997</v>
      </c>
      <c r="K63">
        <v>-9.7000000000000003E-2</v>
      </c>
      <c r="L63">
        <v>-1.0450999999999999</v>
      </c>
      <c r="N63"/>
      <c r="O63"/>
      <c r="P63"/>
    </row>
    <row r="64" spans="3:40" x14ac:dyDescent="0.25">
      <c r="C64" t="s">
        <v>31</v>
      </c>
      <c r="D64">
        <v>3.9922</v>
      </c>
      <c r="E64">
        <v>3.1650999999999998</v>
      </c>
      <c r="F64">
        <v>2.5611000000000002</v>
      </c>
      <c r="G64">
        <v>2.0779000000000001</v>
      </c>
      <c r="H64">
        <v>1.5895999999999999</v>
      </c>
      <c r="I64">
        <v>1.1519999999999999</v>
      </c>
      <c r="J64">
        <v>0.46300000000000002</v>
      </c>
      <c r="K64">
        <v>-0.20699999999999999</v>
      </c>
      <c r="L64">
        <v>-1.0004999999999999</v>
      </c>
      <c r="N64"/>
      <c r="O64"/>
      <c r="P64"/>
    </row>
    <row r="65" spans="3:16" x14ac:dyDescent="0.25">
      <c r="C65" t="s">
        <v>32</v>
      </c>
      <c r="D65">
        <v>4.0749000000000004</v>
      </c>
      <c r="E65">
        <v>3.2284000000000002</v>
      </c>
      <c r="F65">
        <v>2.5733000000000001</v>
      </c>
      <c r="G65">
        <v>2.0630999999999999</v>
      </c>
      <c r="H65">
        <v>1.6256999999999999</v>
      </c>
      <c r="I65">
        <v>1.0503</v>
      </c>
      <c r="J65">
        <v>0.6099</v>
      </c>
      <c r="K65">
        <v>-0.14510000000000001</v>
      </c>
      <c r="L65">
        <v>-0.95350000000000001</v>
      </c>
      <c r="N65"/>
      <c r="O65"/>
      <c r="P65"/>
    </row>
    <row r="66" spans="3:16" x14ac:dyDescent="0.25">
      <c r="C66" t="s">
        <v>33</v>
      </c>
      <c r="D66">
        <v>4.2298</v>
      </c>
      <c r="E66">
        <v>3.1775000000000002</v>
      </c>
      <c r="F66">
        <v>2.5844</v>
      </c>
      <c r="G66">
        <v>2.1023000000000001</v>
      </c>
      <c r="H66">
        <v>1.6712</v>
      </c>
      <c r="I66">
        <v>1.0960000000000001</v>
      </c>
      <c r="J66">
        <v>0.47939999999999999</v>
      </c>
      <c r="K66">
        <v>-0.121</v>
      </c>
      <c r="L66">
        <v>-1.0104</v>
      </c>
      <c r="N66"/>
      <c r="O66"/>
      <c r="P66"/>
    </row>
    <row r="67" spans="3:16" x14ac:dyDescent="0.25">
      <c r="C67" t="s">
        <v>34</v>
      </c>
      <c r="D67">
        <v>4.3470000000000004</v>
      </c>
      <c r="E67">
        <v>3.3458000000000001</v>
      </c>
      <c r="F67">
        <v>2.6680999999999999</v>
      </c>
      <c r="G67">
        <v>2.1448</v>
      </c>
      <c r="H67">
        <v>1.7134</v>
      </c>
      <c r="I67">
        <v>1.0786</v>
      </c>
      <c r="J67">
        <v>0.48680000000000001</v>
      </c>
      <c r="K67">
        <v>-0.21279999999999999</v>
      </c>
      <c r="L67">
        <v>-0.94550000000000001</v>
      </c>
      <c r="N67"/>
      <c r="O67"/>
      <c r="P67"/>
    </row>
    <row r="68" spans="3:16" x14ac:dyDescent="0.25">
      <c r="C68" t="s">
        <v>48</v>
      </c>
      <c r="D68">
        <v>4.3955000000000002</v>
      </c>
      <c r="E68">
        <v>3.4538000000000002</v>
      </c>
      <c r="F68">
        <v>2.8079000000000001</v>
      </c>
      <c r="G68">
        <v>2.0996000000000001</v>
      </c>
      <c r="H68">
        <v>1.7536</v>
      </c>
      <c r="I68">
        <v>1.1054999999999999</v>
      </c>
      <c r="J68">
        <v>0.52859999999999996</v>
      </c>
      <c r="K68">
        <v>-0.1017</v>
      </c>
      <c r="L68">
        <v>-0.98299999999999998</v>
      </c>
      <c r="N68"/>
      <c r="O68"/>
      <c r="P68"/>
    </row>
    <row r="69" spans="3:16" x14ac:dyDescent="0.25">
      <c r="C69" t="s">
        <v>49</v>
      </c>
      <c r="D69">
        <v>4.4059999999999997</v>
      </c>
      <c r="E69">
        <v>3.4217</v>
      </c>
      <c r="F69">
        <v>2.7839</v>
      </c>
      <c r="G69">
        <v>2.1273</v>
      </c>
      <c r="H69">
        <v>1.7888999999999999</v>
      </c>
      <c r="I69">
        <v>1.08</v>
      </c>
      <c r="J69">
        <v>0.59899999999999998</v>
      </c>
      <c r="K69">
        <v>-6.0499999999999998E-2</v>
      </c>
      <c r="L69">
        <v>-0.93</v>
      </c>
      <c r="N69"/>
      <c r="O69"/>
      <c r="P69"/>
    </row>
    <row r="70" spans="3:16" x14ac:dyDescent="0.25">
      <c r="C70" t="s">
        <v>50</v>
      </c>
      <c r="D70">
        <v>4.5316999999999998</v>
      </c>
      <c r="E70">
        <v>3.4851000000000001</v>
      </c>
      <c r="F70">
        <v>2.8033999999999999</v>
      </c>
      <c r="G70">
        <v>2.1438999999999999</v>
      </c>
      <c r="H70">
        <v>1.8149</v>
      </c>
      <c r="I70">
        <v>1.0454000000000001</v>
      </c>
      <c r="J70">
        <v>0.55169999999999997</v>
      </c>
      <c r="K70">
        <v>-8.3000000000000004E-2</v>
      </c>
      <c r="L70">
        <v>-0.95820000000000005</v>
      </c>
      <c r="N70"/>
      <c r="O70"/>
      <c r="P70"/>
    </row>
    <row r="71" spans="3:16" x14ac:dyDescent="0.25">
      <c r="C71" t="s">
        <v>51</v>
      </c>
      <c r="D71">
        <v>4.5168999999999997</v>
      </c>
      <c r="E71">
        <v>3.5857999999999999</v>
      </c>
      <c r="F71">
        <v>2.8062999999999998</v>
      </c>
      <c r="G71">
        <v>2.1941999999999999</v>
      </c>
      <c r="H71">
        <v>1.8319000000000001</v>
      </c>
      <c r="I71">
        <v>1.0263</v>
      </c>
      <c r="J71">
        <v>0.54690000000000005</v>
      </c>
      <c r="K71">
        <v>-8.2000000000000003E-2</v>
      </c>
      <c r="L71">
        <v>-1.0522</v>
      </c>
      <c r="N71"/>
      <c r="O71"/>
      <c r="P71"/>
    </row>
    <row r="72" spans="3:16" x14ac:dyDescent="0.25">
      <c r="N72"/>
      <c r="O72"/>
      <c r="P72"/>
    </row>
    <row r="73" spans="3:16" x14ac:dyDescent="0.25">
      <c r="N73"/>
      <c r="O73"/>
      <c r="P73"/>
    </row>
    <row r="74" spans="3:16" x14ac:dyDescent="0.25">
      <c r="N74"/>
      <c r="O74"/>
      <c r="P74"/>
    </row>
    <row r="75" spans="3:16" x14ac:dyDescent="0.25">
      <c r="N75"/>
      <c r="O75"/>
      <c r="P75"/>
    </row>
    <row r="76" spans="3:16" x14ac:dyDescent="0.25">
      <c r="N76"/>
      <c r="O76"/>
      <c r="P76"/>
    </row>
    <row r="77" spans="3:16" x14ac:dyDescent="0.25">
      <c r="N77"/>
      <c r="O77"/>
      <c r="P77"/>
    </row>
    <row r="78" spans="3:16" x14ac:dyDescent="0.25">
      <c r="N78"/>
      <c r="O78"/>
      <c r="P78"/>
    </row>
    <row r="79" spans="3:16" x14ac:dyDescent="0.25">
      <c r="N79"/>
      <c r="O79"/>
      <c r="P79"/>
    </row>
    <row r="80" spans="3:16" x14ac:dyDescent="0.25">
      <c r="N80"/>
      <c r="O80"/>
      <c r="P80"/>
    </row>
    <row r="81" spans="14:16" x14ac:dyDescent="0.25">
      <c r="N81"/>
      <c r="O81"/>
      <c r="P81"/>
    </row>
    <row r="82" spans="14:16" x14ac:dyDescent="0.25">
      <c r="N82"/>
      <c r="O82"/>
      <c r="P82"/>
    </row>
    <row r="83" spans="14:16" x14ac:dyDescent="0.25">
      <c r="N83"/>
      <c r="O83"/>
      <c r="P83"/>
    </row>
    <row r="84" spans="14:16" x14ac:dyDescent="0.25">
      <c r="N84"/>
      <c r="O84"/>
      <c r="P84"/>
    </row>
    <row r="85" spans="14:16" x14ac:dyDescent="0.25">
      <c r="N85"/>
      <c r="O85"/>
      <c r="P85"/>
    </row>
    <row r="86" spans="14:16" x14ac:dyDescent="0.25">
      <c r="N86"/>
      <c r="O86"/>
      <c r="P86"/>
    </row>
    <row r="87" spans="14:16" x14ac:dyDescent="0.25">
      <c r="N87"/>
      <c r="O87"/>
      <c r="P87"/>
    </row>
    <row r="88" spans="14:16" x14ac:dyDescent="0.25">
      <c r="N88"/>
      <c r="O88"/>
      <c r="P88"/>
    </row>
    <row r="89" spans="14:16" x14ac:dyDescent="0.25">
      <c r="N89"/>
      <c r="O89"/>
      <c r="P89"/>
    </row>
    <row r="90" spans="14:16" x14ac:dyDescent="0.25">
      <c r="N90"/>
      <c r="O90"/>
      <c r="P90"/>
    </row>
    <row r="91" spans="14:16" x14ac:dyDescent="0.25">
      <c r="N91"/>
      <c r="O91"/>
      <c r="P91"/>
    </row>
    <row r="92" spans="14:16" x14ac:dyDescent="0.25">
      <c r="N92"/>
      <c r="O92"/>
      <c r="P92"/>
    </row>
    <row r="93" spans="14:16" x14ac:dyDescent="0.25">
      <c r="N93"/>
      <c r="O93"/>
      <c r="P93"/>
    </row>
    <row r="94" spans="14:16" x14ac:dyDescent="0.25">
      <c r="N94"/>
      <c r="O94"/>
      <c r="P94"/>
    </row>
    <row r="95" spans="14:16" x14ac:dyDescent="0.25">
      <c r="N95"/>
      <c r="O95"/>
      <c r="P95"/>
    </row>
    <row r="96" spans="14:16" x14ac:dyDescent="0.25">
      <c r="N96"/>
      <c r="O96"/>
      <c r="P96"/>
    </row>
    <row r="97" spans="14:16" x14ac:dyDescent="0.25">
      <c r="N97"/>
      <c r="O97"/>
      <c r="P97"/>
    </row>
    <row r="98" spans="14:16" x14ac:dyDescent="0.25">
      <c r="N98"/>
      <c r="O98"/>
      <c r="P98"/>
    </row>
    <row r="99" spans="14:16" x14ac:dyDescent="0.25">
      <c r="N99"/>
      <c r="O99"/>
      <c r="P99"/>
    </row>
    <row r="100" spans="14:16" x14ac:dyDescent="0.25">
      <c r="N100"/>
      <c r="O100"/>
      <c r="P100"/>
    </row>
    <row r="101" spans="14:16" x14ac:dyDescent="0.25">
      <c r="N101"/>
      <c r="O101"/>
      <c r="P101"/>
    </row>
    <row r="102" spans="14:16" x14ac:dyDescent="0.25">
      <c r="N102"/>
      <c r="O102"/>
      <c r="P102"/>
    </row>
    <row r="103" spans="14:16" x14ac:dyDescent="0.25">
      <c r="N103"/>
      <c r="O103"/>
      <c r="P103"/>
    </row>
    <row r="104" spans="14:16" x14ac:dyDescent="0.25">
      <c r="N104"/>
      <c r="O104"/>
      <c r="P104"/>
    </row>
    <row r="105" spans="14:16" x14ac:dyDescent="0.25">
      <c r="N105"/>
      <c r="O105"/>
      <c r="P105"/>
    </row>
    <row r="106" spans="14:16" x14ac:dyDescent="0.25">
      <c r="N106"/>
      <c r="O106"/>
      <c r="P106"/>
    </row>
    <row r="107" spans="14:16" x14ac:dyDescent="0.25">
      <c r="N107"/>
      <c r="O107"/>
      <c r="P107"/>
    </row>
    <row r="108" spans="14:16" x14ac:dyDescent="0.25">
      <c r="N108"/>
      <c r="O108"/>
      <c r="P108"/>
    </row>
    <row r="109" spans="14:16" x14ac:dyDescent="0.25">
      <c r="N109"/>
      <c r="O109"/>
      <c r="P109"/>
    </row>
    <row r="110" spans="14:16" x14ac:dyDescent="0.25">
      <c r="N110"/>
      <c r="O110"/>
      <c r="P110"/>
    </row>
    <row r="111" spans="14:16" x14ac:dyDescent="0.25">
      <c r="N111"/>
      <c r="O111"/>
      <c r="P111"/>
    </row>
    <row r="112" spans="14:16" x14ac:dyDescent="0.25">
      <c r="P112" s="2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3:N45"/>
  <sheetViews>
    <sheetView zoomScale="115" zoomScaleNormal="115" workbookViewId="0">
      <selection activeCell="B20" sqref="B20:F26"/>
    </sheetView>
  </sheetViews>
  <sheetFormatPr defaultColWidth="8.77734375" defaultRowHeight="13.2" x14ac:dyDescent="0.25"/>
  <sheetData>
    <row r="3" spans="2:9" ht="16.8" x14ac:dyDescent="0.45">
      <c r="B3" s="27" t="s">
        <v>52</v>
      </c>
      <c r="I3" s="20"/>
    </row>
    <row r="20" spans="2:14" ht="12.45" customHeight="1" x14ac:dyDescent="0.25">
      <c r="B20" s="29" t="s">
        <v>54</v>
      </c>
      <c r="C20" s="29"/>
      <c r="D20" s="29"/>
      <c r="E20" s="29"/>
      <c r="F20" s="29"/>
    </row>
    <row r="21" spans="2:14" ht="16.05" customHeight="1" x14ac:dyDescent="0.25">
      <c r="B21" s="29"/>
      <c r="C21" s="29"/>
      <c r="D21" s="29"/>
      <c r="E21" s="29"/>
      <c r="F21" s="29"/>
    </row>
    <row r="22" spans="2:14" ht="16.8" x14ac:dyDescent="0.45">
      <c r="B22" s="29"/>
      <c r="C22" s="29"/>
      <c r="D22" s="29"/>
      <c r="E22" s="29"/>
      <c r="F22" s="29"/>
      <c r="I22" s="17"/>
    </row>
    <row r="23" spans="2:14" ht="16.05" customHeight="1" x14ac:dyDescent="0.45">
      <c r="B23" s="29"/>
      <c r="C23" s="29"/>
      <c r="D23" s="29"/>
      <c r="E23" s="29"/>
      <c r="F23" s="29"/>
      <c r="G23" s="18"/>
      <c r="I23" s="19"/>
      <c r="J23" s="19"/>
      <c r="K23" s="19"/>
      <c r="L23" s="19"/>
      <c r="M23" s="19"/>
      <c r="N23" s="19"/>
    </row>
    <row r="24" spans="2:14" ht="14.55" customHeight="1" x14ac:dyDescent="0.45">
      <c r="B24" s="29"/>
      <c r="C24" s="29"/>
      <c r="D24" s="29"/>
      <c r="E24" s="29"/>
      <c r="F24" s="29"/>
      <c r="G24" s="18"/>
      <c r="I24" s="19"/>
      <c r="J24" s="19"/>
      <c r="K24" s="19"/>
      <c r="L24" s="19"/>
      <c r="M24" s="19"/>
      <c r="N24" s="19"/>
    </row>
    <row r="25" spans="2:14" ht="17.25" customHeight="1" x14ac:dyDescent="0.45">
      <c r="B25" s="29"/>
      <c r="C25" s="29"/>
      <c r="D25" s="29"/>
      <c r="E25" s="29"/>
      <c r="F25" s="29"/>
      <c r="G25" s="18"/>
      <c r="I25" s="19"/>
      <c r="J25" s="19"/>
      <c r="K25" s="19"/>
      <c r="L25" s="19"/>
      <c r="M25" s="19"/>
      <c r="N25" s="19"/>
    </row>
    <row r="26" spans="2:14" ht="16.8" x14ac:dyDescent="0.45">
      <c r="B26" s="29"/>
      <c r="C26" s="29"/>
      <c r="D26" s="29"/>
      <c r="E26" s="29"/>
      <c r="F26" s="29"/>
      <c r="I26" s="19"/>
    </row>
    <row r="27" spans="2:14" ht="16.8" x14ac:dyDescent="0.45">
      <c r="B27" s="28"/>
      <c r="C27" s="28"/>
      <c r="D27" s="28"/>
      <c r="E27" s="28"/>
      <c r="F27" s="28"/>
      <c r="I27" s="19"/>
    </row>
    <row r="28" spans="2:14" x14ac:dyDescent="0.25">
      <c r="B28" t="s">
        <v>53</v>
      </c>
    </row>
    <row r="45" spans="2:9" ht="16.8" x14ac:dyDescent="0.45">
      <c r="B45" s="17"/>
      <c r="I45" s="17"/>
    </row>
  </sheetData>
  <mergeCells count="1">
    <mergeCell ref="B20:F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UK HCP y-o-y</vt:lpstr>
      <vt:lpstr>Fan Chart_HCP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NiGEM 2019-1</dc:creator>
  <cp:lastModifiedBy>Huw Dixon</cp:lastModifiedBy>
  <dcterms:created xsi:type="dcterms:W3CDTF">2020-07-21T10:01:15Z</dcterms:created>
  <dcterms:modified xsi:type="dcterms:W3CDTF">2021-06-09T10:46:43Z</dcterms:modified>
</cp:coreProperties>
</file>