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02"/>
  <workbookPr/>
  <mc:AlternateContent xmlns:mc="http://schemas.openxmlformats.org/markup-compatibility/2006">
    <mc:Choice Requires="x15">
      <x15ac:absPath xmlns:x15ac="http://schemas.microsoft.com/office/spreadsheetml/2010/11/ac" url="https://priassociation.sharepoint.com/RepAssess/Shared Documents/2021 PRI data/Analysis/"/>
    </mc:Choice>
  </mc:AlternateContent>
  <xr:revisionPtr revIDLastSave="40" documentId="8_{2005DA25-8881-4762-BAFD-6451D5D33648}" xr6:coauthVersionLast="47" xr6:coauthVersionMax="47" xr10:uidLastSave="{98ED61A4-537D-4010-B69F-7577BD3513A0}"/>
  <bookViews>
    <workbookView showHorizontalScroll="0" showVerticalScroll="0" showSheetTabs="0" xWindow="-108" yWindow="-108" windowWidth="23256" windowHeight="12576" xr2:uid="{00000000-000D-0000-FFFF-FFFF00000000}"/>
  </bookViews>
  <sheets>
    <sheet name="Total AUM YoY" sheetId="1" r:id="rId1"/>
  </sheets>
  <definedNames>
    <definedName name="_xlnm.Print_Area" localSheetId="0">'Total AUM YoY'!$A$3:$K$56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9" i="1" l="1"/>
  <c r="J49" i="1"/>
  <c r="I49" i="1"/>
  <c r="H49" i="1"/>
  <c r="G49" i="1"/>
  <c r="B54" i="1"/>
  <c r="G48" i="1"/>
  <c r="H48" i="1"/>
  <c r="I48" i="1"/>
  <c r="J48" i="1"/>
  <c r="G47" i="1" l="1"/>
  <c r="H47" i="1"/>
  <c r="I47" i="1"/>
  <c r="J47" i="1"/>
  <c r="G46" i="1" l="1"/>
  <c r="H46" i="1"/>
  <c r="I46" i="1"/>
  <c r="J46" i="1"/>
  <c r="G35" i="1"/>
  <c r="G45" i="1" l="1"/>
  <c r="H35" i="1" l="1"/>
  <c r="H45" i="1" l="1"/>
  <c r="I45" i="1"/>
  <c r="J45" i="1"/>
  <c r="I35" i="1" l="1"/>
  <c r="J35" i="1"/>
  <c r="H36" i="1"/>
  <c r="I36" i="1"/>
  <c r="J36" i="1"/>
  <c r="H37" i="1"/>
  <c r="I37" i="1"/>
  <c r="J37" i="1"/>
  <c r="H38" i="1"/>
  <c r="I38" i="1"/>
  <c r="J38" i="1"/>
  <c r="H39" i="1"/>
  <c r="I39" i="1"/>
  <c r="J39" i="1"/>
  <c r="H40" i="1"/>
  <c r="I40" i="1"/>
  <c r="J40" i="1"/>
  <c r="H41" i="1"/>
  <c r="I41" i="1"/>
  <c r="J41" i="1"/>
  <c r="H42" i="1"/>
  <c r="I42" i="1"/>
  <c r="J42" i="1"/>
  <c r="H43" i="1"/>
  <c r="I43" i="1"/>
  <c r="J43" i="1"/>
  <c r="H44" i="1"/>
  <c r="I44" i="1"/>
  <c r="J44" i="1"/>
  <c r="G36" i="1"/>
  <c r="G37" i="1"/>
  <c r="G38" i="1"/>
  <c r="G39" i="1"/>
  <c r="G40" i="1"/>
  <c r="G41" i="1"/>
  <c r="G42" i="1"/>
  <c r="G43" i="1"/>
  <c r="G44" i="1"/>
</calcChain>
</file>

<file path=xl/sharedStrings.xml><?xml version="1.0" encoding="utf-8"?>
<sst xmlns="http://schemas.openxmlformats.org/spreadsheetml/2006/main" count="41" uniqueCount="19">
  <si>
    <t>PRI Signatory growth</t>
  </si>
  <si>
    <t>Growth rates</t>
  </si>
  <si>
    <t>Year</t>
  </si>
  <si>
    <t>AO AUM ($ US trillion)</t>
  </si>
  <si>
    <t>Number of AOs</t>
  </si>
  <si>
    <t>Assets under management (US$ trillion)</t>
  </si>
  <si>
    <t>Number of Signatories</t>
  </si>
  <si>
    <t>AO AUM ($ US trillion)_</t>
  </si>
  <si>
    <t>Number of AOs_</t>
  </si>
  <si>
    <t>Assets under management (US$ trillion)_</t>
  </si>
  <si>
    <t>Number of Signatories_</t>
  </si>
  <si>
    <t>Methodology</t>
  </si>
  <si>
    <t>Total Assets under management (AUM) include reported AUM and AUM of new signatories provided in sign-up sheet that signed up by end of March of that year.</t>
  </si>
  <si>
    <t>Total AUM include reported AUM and AUM of new signatories provided in sign-up sheet that signed up by end of April of that year.</t>
  </si>
  <si>
    <t xml:space="preserve">
</t>
  </si>
  <si>
    <t>Total AUM since 2015 excludes double counting resulting from subsidiaries of PRI signatories also reporting, and external assets managed by PRI signatories. AUM for previous years include some element of double counting.</t>
  </si>
  <si>
    <t>Total AUM for the past three years exclude double counting resulting from subsidiaries of PRI signatories also reporting and external assets managed by PRI signatories. AUM for previous years include some element of double counting.</t>
  </si>
  <si>
    <t>Number of AO and total signatories provided by GNO through salesforce and includes service providers (SP).</t>
  </si>
  <si>
    <t>Number of AO and total signatories provided by GNO through salesforce and includes service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</si>
</sst>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font>
      <sz val="11"/>
      <color theme="1"/>
      <name val="Calibri"/>
      <family val="2"/>
      <scheme val="minor"/>
    </font>
    <font>
      <sz val="10"/>
      <name val="Arial"/>
      <family val="2"/>
    </font>
    <font>
      <b/>
      <sz val="10"/>
      <name val="Arial"/>
      <family val="2"/>
    </font>
    <font>
      <sz val="10"/>
      <name val="Calibri Light"/>
      <family val="1"/>
      <scheme val="major"/>
    </font>
    <font>
      <sz val="10"/>
      <color theme="1"/>
      <name val="Arial"/>
      <family val="2"/>
    </font>
    <font>
      <sz val="10"/>
      <color rgb="FF1F497D"/>
      <name val="Arial"/>
      <family val="2"/>
    </font>
    <font>
      <sz val="11"/>
      <color theme="1"/>
      <name val="Calibri"/>
      <family val="2"/>
      <scheme val="minor"/>
    </font>
    <font>
      <b/>
      <sz val="14"/>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6500"/>
      <name val="Calibri"/>
      <family val="2"/>
      <scheme val="minor"/>
    </font>
    <font>
      <b/>
      <sz val="10"/>
      <color theme="0"/>
      <name val="Arial"/>
      <family val="2"/>
    </font>
    <font>
      <sz val="10"/>
      <color rgb="FF1F497D"/>
      <name val="Calibri"/>
      <family val="2"/>
    </font>
    <font>
      <sz val="14"/>
      <name val="Arial"/>
      <family val="2"/>
    </font>
    <font>
      <sz val="16"/>
      <color rgb="FF0070C0"/>
      <name val="Arial"/>
      <family val="2"/>
    </font>
    <font>
      <sz val="10"/>
      <color rgb="FFFF000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4">
    <xf numFmtId="0" fontId="0" fillId="0" borderId="0"/>
    <xf numFmtId="0" fontId="1" fillId="0" borderId="0"/>
    <xf numFmtId="9" fontId="6" fillId="0" borderId="0" applyFont="0" applyFill="0" applyBorder="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4" fillId="5" borderId="5" applyNumberFormat="0" applyAlignment="0" applyProtection="0"/>
    <xf numFmtId="0" fontId="15" fillId="6" borderId="6" applyNumberFormat="0" applyAlignment="0" applyProtection="0"/>
    <xf numFmtId="0" fontId="16" fillId="6" borderId="5" applyNumberFormat="0" applyAlignment="0" applyProtection="0"/>
    <xf numFmtId="0" fontId="17" fillId="0" borderId="7" applyNumberFormat="0" applyFill="0" applyAlignment="0" applyProtection="0"/>
    <xf numFmtId="0" fontId="18" fillId="7" borderId="8" applyNumberFormat="0" applyAlignment="0" applyProtection="0"/>
    <xf numFmtId="0" fontId="19" fillId="0" borderId="0" applyNumberFormat="0" applyFill="0" applyBorder="0" applyAlignment="0" applyProtection="0"/>
    <xf numFmtId="0" fontId="6" fillId="8" borderId="9" applyNumberFormat="0" applyFont="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2"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2"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2"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2"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2"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3" fillId="4" borderId="0" applyNumberFormat="0" applyBorder="0" applyAlignment="0" applyProtection="0"/>
    <xf numFmtId="0" fontId="22" fillId="12" borderId="0" applyNumberFormat="0" applyBorder="0" applyAlignment="0" applyProtection="0"/>
    <xf numFmtId="0" fontId="22" fillId="16" borderId="0" applyNumberFormat="0" applyBorder="0" applyAlignment="0" applyProtection="0"/>
    <xf numFmtId="0" fontId="22" fillId="20" borderId="0" applyNumberFormat="0" applyBorder="0" applyAlignment="0" applyProtection="0"/>
    <xf numFmtId="0" fontId="22" fillId="24" borderId="0" applyNumberFormat="0" applyBorder="0" applyAlignment="0" applyProtection="0"/>
    <xf numFmtId="0" fontId="22" fillId="28" borderId="0" applyNumberFormat="0" applyBorder="0" applyAlignment="0" applyProtection="0"/>
    <xf numFmtId="0" fontId="22" fillId="32" borderId="0" applyNumberFormat="0" applyBorder="0" applyAlignment="0" applyProtection="0"/>
  </cellStyleXfs>
  <cellXfs count="49">
    <xf numFmtId="0" fontId="0" fillId="0" borderId="0" xfId="0"/>
    <xf numFmtId="0" fontId="1" fillId="0" borderId="0" xfId="1"/>
    <xf numFmtId="17" fontId="1" fillId="0" borderId="0" xfId="1" applyNumberFormat="1" applyFont="1"/>
    <xf numFmtId="17" fontId="1" fillId="0" borderId="0" xfId="1" applyNumberFormat="1"/>
    <xf numFmtId="0" fontId="1" fillId="0" borderId="0" xfId="1" applyAlignment="1">
      <alignment horizontal="center" wrapText="1"/>
    </xf>
    <xf numFmtId="164" fontId="4" fillId="0" borderId="1" xfId="0" applyNumberFormat="1" applyFont="1" applyFill="1" applyBorder="1" applyAlignment="1">
      <alignment horizontal="right" vertical="center"/>
    </xf>
    <xf numFmtId="0" fontId="4" fillId="0" borderId="1" xfId="0" applyFont="1" applyFill="1" applyBorder="1" applyAlignment="1">
      <alignment horizontal="right" vertical="center"/>
    </xf>
    <xf numFmtId="0" fontId="5" fillId="0" borderId="1" xfId="0" applyFont="1" applyFill="1" applyBorder="1" applyAlignment="1">
      <alignment horizontal="right" vertical="center"/>
    </xf>
    <xf numFmtId="9" fontId="1" fillId="0" borderId="1" xfId="2" applyFont="1" applyFill="1" applyBorder="1"/>
    <xf numFmtId="9" fontId="1" fillId="0" borderId="12" xfId="2" applyFont="1" applyFill="1" applyBorder="1"/>
    <xf numFmtId="164" fontId="4" fillId="0" borderId="17" xfId="0" applyNumberFormat="1" applyFont="1" applyFill="1" applyBorder="1" applyAlignment="1">
      <alignment horizontal="right" vertical="center"/>
    </xf>
    <xf numFmtId="0" fontId="4" fillId="0" borderId="17" xfId="0" applyFont="1" applyFill="1" applyBorder="1" applyAlignment="1">
      <alignment horizontal="right" vertical="center"/>
    </xf>
    <xf numFmtId="0" fontId="5" fillId="0" borderId="17" xfId="0" applyFont="1" applyFill="1" applyBorder="1" applyAlignment="1">
      <alignment horizontal="right" vertical="center"/>
    </xf>
    <xf numFmtId="9" fontId="1" fillId="0" borderId="17" xfId="2" applyFont="1" applyFill="1" applyBorder="1"/>
    <xf numFmtId="9" fontId="1" fillId="0" borderId="18" xfId="2" applyFont="1" applyFill="1" applyBorder="1"/>
    <xf numFmtId="164" fontId="4" fillId="0" borderId="17" xfId="1" applyNumberFormat="1" applyFont="1" applyFill="1" applyBorder="1" applyAlignment="1">
      <alignment horizontal="right" vertical="center"/>
    </xf>
    <xf numFmtId="0" fontId="4" fillId="0" borderId="17" xfId="1" applyFont="1" applyFill="1" applyBorder="1" applyAlignment="1">
      <alignment horizontal="right" vertical="center"/>
    </xf>
    <xf numFmtId="0" fontId="5" fillId="0" borderId="17" xfId="1" applyFont="1" applyFill="1" applyBorder="1" applyAlignment="1">
      <alignment horizontal="right" vertical="center"/>
    </xf>
    <xf numFmtId="0" fontId="24" fillId="0" borderId="13" xfId="0" applyFont="1" applyFill="1" applyBorder="1" applyAlignment="1">
      <alignment horizontal="center" vertical="top" wrapText="1"/>
    </xf>
    <xf numFmtId="0" fontId="24" fillId="0" borderId="14" xfId="0" applyFont="1" applyFill="1" applyBorder="1" applyAlignment="1">
      <alignment horizontal="center" vertical="top" wrapText="1"/>
    </xf>
    <xf numFmtId="0" fontId="24" fillId="0" borderId="14" xfId="1" applyFont="1" applyFill="1" applyBorder="1" applyAlignment="1">
      <alignment horizontal="center" vertical="top" wrapText="1"/>
    </xf>
    <xf numFmtId="0" fontId="24" fillId="0" borderId="15" xfId="1" applyFont="1" applyFill="1" applyBorder="1" applyAlignment="1">
      <alignment horizontal="center" vertical="top" wrapText="1"/>
    </xf>
    <xf numFmtId="0" fontId="1" fillId="34" borderId="0" xfId="1" applyFill="1"/>
    <xf numFmtId="0" fontId="2" fillId="34" borderId="0" xfId="1" applyFont="1" applyFill="1"/>
    <xf numFmtId="0" fontId="7" fillId="34" borderId="0" xfId="1" applyFont="1" applyFill="1"/>
    <xf numFmtId="1" fontId="1" fillId="34" borderId="0" xfId="1" applyNumberFormat="1" applyFill="1"/>
    <xf numFmtId="0" fontId="3" fillId="34" borderId="0" xfId="1" applyFont="1" applyFill="1"/>
    <xf numFmtId="0" fontId="1" fillId="34" borderId="0" xfId="1" applyFill="1" applyAlignment="1">
      <alignment horizontal="center" wrapText="1"/>
    </xf>
    <xf numFmtId="0" fontId="1" fillId="34" borderId="0" xfId="1" applyFont="1" applyFill="1"/>
    <xf numFmtId="0" fontId="25" fillId="0" borderId="1" xfId="0" applyFont="1" applyFill="1" applyBorder="1" applyAlignment="1">
      <alignment horizontal="right" vertical="center" wrapText="1"/>
    </xf>
    <xf numFmtId="0" fontId="25" fillId="0" borderId="17" xfId="0" applyFont="1" applyFill="1" applyBorder="1" applyAlignment="1">
      <alignment horizontal="right" vertical="center" wrapText="1"/>
    </xf>
    <xf numFmtId="0" fontId="25" fillId="0" borderId="17" xfId="1" applyFont="1" applyFill="1" applyBorder="1" applyAlignment="1">
      <alignment horizontal="right" vertical="center" wrapText="1"/>
    </xf>
    <xf numFmtId="0" fontId="26" fillId="34" borderId="0" xfId="1" applyFont="1" applyFill="1"/>
    <xf numFmtId="0" fontId="26" fillId="34" borderId="0" xfId="1" applyFont="1" applyFill="1" applyAlignment="1">
      <alignment wrapText="1"/>
    </xf>
    <xf numFmtId="0" fontId="4" fillId="0" borderId="11" xfId="0" applyNumberFormat="1" applyFont="1" applyFill="1" applyBorder="1" applyAlignment="1">
      <alignment horizontal="right" vertical="center"/>
    </xf>
    <xf numFmtId="0" fontId="4" fillId="0" borderId="16" xfId="0" applyNumberFormat="1" applyFont="1" applyFill="1" applyBorder="1" applyAlignment="1">
      <alignment horizontal="right" vertical="center"/>
    </xf>
    <xf numFmtId="0" fontId="4" fillId="0" borderId="16" xfId="1" applyNumberFormat="1" applyFont="1" applyFill="1" applyBorder="1" applyAlignment="1">
      <alignment horizontal="right" vertical="center"/>
    </xf>
    <xf numFmtId="0" fontId="28" fillId="0" borderId="0" xfId="1" applyFont="1" applyFill="1" applyAlignment="1">
      <alignment vertical="top"/>
    </xf>
    <xf numFmtId="164" fontId="4" fillId="0" borderId="1" xfId="1" applyNumberFormat="1" applyFont="1" applyFill="1" applyBorder="1" applyAlignment="1">
      <alignment horizontal="right" vertical="center"/>
    </xf>
    <xf numFmtId="0" fontId="25" fillId="0" borderId="1" xfId="1" applyFont="1" applyFill="1" applyBorder="1" applyAlignment="1">
      <alignment horizontal="right" vertical="center" wrapText="1"/>
    </xf>
    <xf numFmtId="0" fontId="4" fillId="0" borderId="1" xfId="1" applyFont="1" applyFill="1" applyBorder="1" applyAlignment="1">
      <alignment horizontal="right" vertical="center"/>
    </xf>
    <xf numFmtId="0" fontId="5" fillId="0" borderId="1" xfId="1" applyFont="1" applyFill="1" applyBorder="1" applyAlignment="1">
      <alignment horizontal="right" vertical="center"/>
    </xf>
    <xf numFmtId="0" fontId="7" fillId="34" borderId="0" xfId="1" applyFont="1" applyFill="1" applyAlignment="1">
      <alignment horizontal="center" vertical="top" wrapText="1"/>
    </xf>
    <xf numFmtId="0" fontId="27" fillId="34" borderId="0" xfId="1" applyFont="1" applyFill="1" applyAlignment="1">
      <alignment horizontal="left"/>
    </xf>
    <xf numFmtId="0" fontId="7" fillId="34" borderId="0" xfId="1" applyFont="1" applyFill="1" applyAlignment="1">
      <alignment horizontal="center" vertical="top" wrapText="1"/>
    </xf>
    <xf numFmtId="0" fontId="1" fillId="35" borderId="0" xfId="1" applyFill="1" applyAlignment="1">
      <alignment horizontal="left" vertical="top" wrapText="1"/>
    </xf>
    <xf numFmtId="0" fontId="1" fillId="34" borderId="0" xfId="1" applyFill="1" applyAlignment="1">
      <alignment horizontal="left" vertical="top" wrapText="1"/>
    </xf>
    <xf numFmtId="0" fontId="2" fillId="33" borderId="1" xfId="1" applyFont="1" applyFill="1" applyBorder="1" applyAlignment="1">
      <alignment horizontal="center"/>
    </xf>
    <xf numFmtId="0" fontId="2" fillId="34" borderId="0" xfId="1" applyFont="1" applyFill="1" applyAlignment="1">
      <alignment horizontal="left" vertical="top"/>
    </xf>
  </cellXfs>
  <cellStyles count="44">
    <cellStyle name="20% - Accent1" xfId="20" builtinId="30" customBuiltin="1"/>
    <cellStyle name="20% - Accent2" xfId="23" builtinId="34" customBuiltin="1"/>
    <cellStyle name="20% - Accent3" xfId="26" builtinId="38" customBuiltin="1"/>
    <cellStyle name="20% - Accent4" xfId="29" builtinId="42" customBuiltin="1"/>
    <cellStyle name="20% - Accent5" xfId="32" builtinId="46" customBuiltin="1"/>
    <cellStyle name="20% - Accent6" xfId="35" builtinId="50" customBuiltin="1"/>
    <cellStyle name="40% - Accent1" xfId="21" builtinId="31" customBuiltin="1"/>
    <cellStyle name="40% - Accent2" xfId="24" builtinId="35" customBuiltin="1"/>
    <cellStyle name="40% - Accent3" xfId="27" builtinId="39" customBuiltin="1"/>
    <cellStyle name="40% - Accent4" xfId="30" builtinId="43" customBuiltin="1"/>
    <cellStyle name="40% - Accent5" xfId="33" builtinId="47" customBuiltin="1"/>
    <cellStyle name="40% - Accent6" xfId="36" builtinId="51" customBuiltin="1"/>
    <cellStyle name="60% - Accent1 2" xfId="38" xr:uid="{00000000-0005-0000-0000-00000C000000}"/>
    <cellStyle name="60% - Accent2 2" xfId="39" xr:uid="{00000000-0005-0000-0000-00000D000000}"/>
    <cellStyle name="60% - Accent3 2" xfId="40" xr:uid="{00000000-0005-0000-0000-00000E000000}"/>
    <cellStyle name="60% - Accent4 2" xfId="41" xr:uid="{00000000-0005-0000-0000-00000F000000}"/>
    <cellStyle name="60% - Accent5 2" xfId="42" xr:uid="{00000000-0005-0000-0000-000010000000}"/>
    <cellStyle name="60% - Accent6 2" xfId="43" xr:uid="{00000000-0005-0000-0000-000011000000}"/>
    <cellStyle name="Accent1" xfId="19" builtinId="29" customBuiltin="1"/>
    <cellStyle name="Accent2" xfId="22" builtinId="33" customBuiltin="1"/>
    <cellStyle name="Accent3" xfId="25" builtinId="37" customBuiltin="1"/>
    <cellStyle name="Accent4" xfId="28" builtinId="41" customBuiltin="1"/>
    <cellStyle name="Accent5" xfId="31" builtinId="45" customBuiltin="1"/>
    <cellStyle name="Accent6" xfId="34" builtinId="49" customBuiltin="1"/>
    <cellStyle name="Bad" xfId="9" builtinId="27" customBuiltin="1"/>
    <cellStyle name="Calculation" xfId="12" builtinId="22" customBuiltin="1"/>
    <cellStyle name="Check Cell" xfId="14" builtinId="23" customBuiltin="1"/>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0" builtinId="20" customBuiltin="1"/>
    <cellStyle name="Linked Cell" xfId="13" builtinId="24" customBuiltin="1"/>
    <cellStyle name="Neutral 2" xfId="37" xr:uid="{00000000-0005-0000-0000-000023000000}"/>
    <cellStyle name="Normal" xfId="0" builtinId="0"/>
    <cellStyle name="Normal 2" xfId="1" xr:uid="{00000000-0005-0000-0000-000025000000}"/>
    <cellStyle name="Note" xfId="16" builtinId="10" customBuiltin="1"/>
    <cellStyle name="Output" xfId="11" builtinId="21" customBuiltin="1"/>
    <cellStyle name="Percent" xfId="2" builtinId="5"/>
    <cellStyle name="Title" xfId="3" builtinId="15" customBuiltin="1"/>
    <cellStyle name="Total" xfId="18" builtinId="25" customBuiltin="1"/>
    <cellStyle name="Warning Text" xfId="15" builtinId="11" customBuiltin="1"/>
  </cellStyles>
  <dxfs count="14">
    <dxf>
      <font>
        <b val="0"/>
        <i val="0"/>
        <strike val="0"/>
        <condense val="0"/>
        <extend val="0"/>
        <outline val="0"/>
        <shadow val="0"/>
        <u val="none"/>
        <vertAlign val="baseline"/>
        <sz val="10"/>
        <color auto="1"/>
        <name val="Arial"/>
        <family val="2"/>
        <scheme val="none"/>
      </font>
      <fill>
        <patternFill patternType="none">
          <fgColor indexed="64"/>
          <bgColor auto="1"/>
        </patternFill>
      </fill>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1F497D"/>
        <name val="Arial"/>
        <family val="2"/>
        <scheme val="none"/>
      </font>
      <fill>
        <patternFill patternType="none">
          <fgColor indexed="64"/>
          <bgColor auto="1"/>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1F497D"/>
        <name val="Calibri"/>
        <family val="2"/>
        <scheme val="none"/>
      </font>
      <fill>
        <patternFill patternType="none">
          <fgColor indexed="64"/>
          <bgColor auto="1"/>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auto="1"/>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22" formatCode="mmm\-yy"/>
      <fill>
        <patternFill patternType="none">
          <fgColor indexed="64"/>
          <bgColor auto="1"/>
        </patternFill>
      </fill>
      <alignment horizontal="righ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font>
        <b/>
        <i val="0"/>
        <strike val="0"/>
        <condense val="0"/>
        <extend val="0"/>
        <outline val="0"/>
        <shadow val="0"/>
        <u val="none"/>
        <vertAlign val="baseline"/>
        <sz val="10"/>
        <color theme="0"/>
        <name val="Arial"/>
        <family val="2"/>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009ED6"/>
      <color rgb="FFFA961E"/>
      <color rgb="FF00AFF0"/>
      <color rgb="FF79D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489877361821001E-2"/>
          <c:y val="0.13914207463197537"/>
          <c:w val="0.90390913416524687"/>
          <c:h val="0.73650325231085245"/>
        </c:manualLayout>
      </c:layout>
      <c:barChart>
        <c:barDir val="col"/>
        <c:grouping val="clustered"/>
        <c:varyColors val="0"/>
        <c:ser>
          <c:idx val="2"/>
          <c:order val="1"/>
          <c:tx>
            <c:strRef>
              <c:f>'Total AUM YoY'!$E$33</c:f>
              <c:strCache>
                <c:ptCount val="1"/>
                <c:pt idx="0">
                  <c:v>Assets under management (US$ trillion)</c:v>
                </c:pt>
              </c:strCache>
            </c:strRef>
          </c:tx>
          <c:spPr>
            <a:solidFill>
              <a:srgbClr val="009ED6"/>
            </a:solidFill>
            <a:ln>
              <a:noFill/>
            </a:ln>
            <a:effectLst/>
          </c:spPr>
          <c:invertIfNegative val="0"/>
          <c:cat>
            <c:numRef>
              <c:f>'Total AUM YoY'!$B$34:$B$49</c:f>
              <c:numCache>
                <c:formatCode>General</c:formatCode>
                <c:ptCount val="16"/>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numCache>
            </c:numRef>
          </c:cat>
          <c:val>
            <c:numRef>
              <c:f>'Total AUM YoY'!$E$34:$E$49</c:f>
              <c:numCache>
                <c:formatCode>General</c:formatCode>
                <c:ptCount val="16"/>
                <c:pt idx="0">
                  <c:v>6.5</c:v>
                </c:pt>
                <c:pt idx="1">
                  <c:v>10</c:v>
                </c:pt>
                <c:pt idx="2">
                  <c:v>13</c:v>
                </c:pt>
                <c:pt idx="3">
                  <c:v>18</c:v>
                </c:pt>
                <c:pt idx="4">
                  <c:v>21</c:v>
                </c:pt>
                <c:pt idx="5">
                  <c:v>24</c:v>
                </c:pt>
                <c:pt idx="6">
                  <c:v>32</c:v>
                </c:pt>
                <c:pt idx="7">
                  <c:v>34</c:v>
                </c:pt>
                <c:pt idx="8">
                  <c:v>45</c:v>
                </c:pt>
                <c:pt idx="9">
                  <c:v>59</c:v>
                </c:pt>
                <c:pt idx="10">
                  <c:v>62</c:v>
                </c:pt>
                <c:pt idx="11">
                  <c:v>68.400000000000006</c:v>
                </c:pt>
                <c:pt idx="12">
                  <c:v>81.7</c:v>
                </c:pt>
                <c:pt idx="13">
                  <c:v>86.3</c:v>
                </c:pt>
                <c:pt idx="14">
                  <c:v>103.4</c:v>
                </c:pt>
                <c:pt idx="15">
                  <c:v>121.3</c:v>
                </c:pt>
              </c:numCache>
            </c:numRef>
          </c:val>
          <c:extLst>
            <c:ext xmlns:c16="http://schemas.microsoft.com/office/drawing/2014/chart" uri="{C3380CC4-5D6E-409C-BE32-E72D297353CC}">
              <c16:uniqueId val="{00000000-A46A-4AD8-BB87-39D8AC396C8F}"/>
            </c:ext>
          </c:extLst>
        </c:ser>
        <c:ser>
          <c:idx val="0"/>
          <c:order val="2"/>
          <c:tx>
            <c:strRef>
              <c:f>'Total AUM YoY'!$C$33</c:f>
              <c:strCache>
                <c:ptCount val="1"/>
                <c:pt idx="0">
                  <c:v>AO AUM ($ US trillion)</c:v>
                </c:pt>
              </c:strCache>
            </c:strRef>
          </c:tx>
          <c:spPr>
            <a:solidFill>
              <a:srgbClr val="79DCFF"/>
            </a:solidFill>
            <a:ln>
              <a:noFill/>
            </a:ln>
            <a:effectLst/>
          </c:spPr>
          <c:invertIfNegative val="0"/>
          <c:cat>
            <c:numRef>
              <c:f>'Total AUM YoY'!$B$34:$B$49</c:f>
              <c:numCache>
                <c:formatCode>General</c:formatCode>
                <c:ptCount val="16"/>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numCache>
            </c:numRef>
          </c:cat>
          <c:val>
            <c:numRef>
              <c:f>'Total AUM YoY'!$C$34:$C$49</c:f>
              <c:numCache>
                <c:formatCode>0.0</c:formatCode>
                <c:ptCount val="16"/>
                <c:pt idx="0">
                  <c:v>2</c:v>
                </c:pt>
                <c:pt idx="1">
                  <c:v>3.2</c:v>
                </c:pt>
                <c:pt idx="2">
                  <c:v>4.2</c:v>
                </c:pt>
                <c:pt idx="3">
                  <c:v>3.6</c:v>
                </c:pt>
                <c:pt idx="4">
                  <c:v>4.8</c:v>
                </c:pt>
                <c:pt idx="5">
                  <c:v>5.5</c:v>
                </c:pt>
                <c:pt idx="6">
                  <c:v>7.6</c:v>
                </c:pt>
                <c:pt idx="7">
                  <c:v>10.5</c:v>
                </c:pt>
                <c:pt idx="8">
                  <c:v>11.2</c:v>
                </c:pt>
                <c:pt idx="9">
                  <c:v>13.2</c:v>
                </c:pt>
                <c:pt idx="10">
                  <c:v>13.9</c:v>
                </c:pt>
                <c:pt idx="11">
                  <c:v>16.3</c:v>
                </c:pt>
                <c:pt idx="12">
                  <c:v>19.100000000000001</c:v>
                </c:pt>
                <c:pt idx="13">
                  <c:v>20.100000000000001</c:v>
                </c:pt>
                <c:pt idx="14">
                  <c:v>23.5</c:v>
                </c:pt>
                <c:pt idx="15">
                  <c:v>29.23</c:v>
                </c:pt>
              </c:numCache>
              <c:extLst/>
            </c:numRef>
          </c:val>
          <c:extLst>
            <c:ext xmlns:c16="http://schemas.microsoft.com/office/drawing/2014/chart" uri="{C3380CC4-5D6E-409C-BE32-E72D297353CC}">
              <c16:uniqueId val="{00000001-A46A-4AD8-BB87-39D8AC396C8F}"/>
            </c:ext>
          </c:extLst>
        </c:ser>
        <c:dLbls>
          <c:showLegendKey val="0"/>
          <c:showVal val="0"/>
          <c:showCatName val="0"/>
          <c:showSerName val="0"/>
          <c:showPercent val="0"/>
          <c:showBubbleSize val="0"/>
        </c:dLbls>
        <c:gapWidth val="50"/>
        <c:overlap val="100"/>
        <c:axId val="332814016"/>
        <c:axId val="546801552"/>
      </c:barChart>
      <c:lineChart>
        <c:grouping val="standard"/>
        <c:varyColors val="0"/>
        <c:ser>
          <c:idx val="1"/>
          <c:order val="0"/>
          <c:tx>
            <c:strRef>
              <c:f>'Total AUM YoY'!$D$33</c:f>
              <c:strCache>
                <c:ptCount val="1"/>
                <c:pt idx="0">
                  <c:v>Number of AOs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'Total AUM YoY'!$B$34:$B$49</c:f>
              <c:numCache>
                <c:formatCode>General</c:formatCode>
                <c:ptCount val="16"/>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numCache>
              <c:extLst/>
            </c:numRef>
          </c:cat>
          <c:val>
            <c:numRef>
              <c:f>'Total AUM YoY'!$D$34:$D$49</c:f>
              <c:numCache>
                <c:formatCode>General</c:formatCode>
                <c:ptCount val="16"/>
                <c:pt idx="0">
                  <c:v>32</c:v>
                </c:pt>
                <c:pt idx="1">
                  <c:v>77</c:v>
                </c:pt>
                <c:pt idx="2">
                  <c:v>135</c:v>
                </c:pt>
                <c:pt idx="3">
                  <c:v>172</c:v>
                </c:pt>
                <c:pt idx="4">
                  <c:v>203</c:v>
                </c:pt>
                <c:pt idx="5">
                  <c:v>229</c:v>
                </c:pt>
                <c:pt idx="6">
                  <c:v>251</c:v>
                </c:pt>
                <c:pt idx="7">
                  <c:v>268</c:v>
                </c:pt>
                <c:pt idx="8">
                  <c:v>270</c:v>
                </c:pt>
                <c:pt idx="9">
                  <c:v>288</c:v>
                </c:pt>
                <c:pt idx="10">
                  <c:v>307</c:v>
                </c:pt>
                <c:pt idx="11">
                  <c:v>346</c:v>
                </c:pt>
                <c:pt idx="12">
                  <c:v>373</c:v>
                </c:pt>
                <c:pt idx="13">
                  <c:v>432</c:v>
                </c:pt>
                <c:pt idx="14">
                  <c:v>521</c:v>
                </c:pt>
                <c:pt idx="15">
                  <c:v>609</c:v>
                </c:pt>
              </c:numCache>
              <c:extLst/>
            </c:numRef>
          </c:val>
          <c:smooth val="0"/>
          <c:extLst>
            <c:ext xmlns:c16="http://schemas.microsoft.com/office/drawing/2014/chart" uri="{C3380CC4-5D6E-409C-BE32-E72D297353CC}">
              <c16:uniqueId val="{00000002-A46A-4AD8-BB87-39D8AC396C8F}"/>
            </c:ext>
          </c:extLst>
        </c:ser>
        <c:ser>
          <c:idx val="3"/>
          <c:order val="3"/>
          <c:tx>
            <c:strRef>
              <c:f>'Total AUM YoY'!$F$33</c:f>
              <c:strCache>
                <c:ptCount val="1"/>
                <c:pt idx="0">
                  <c:v>Number of Signatories</c:v>
                </c:pt>
              </c:strCache>
            </c:strRef>
          </c:tx>
          <c:spPr>
            <a:ln w="28575" cap="rnd">
              <a:solidFill>
                <a:srgbClr val="FA961E"/>
              </a:solidFill>
              <a:round/>
            </a:ln>
            <a:effectLst/>
          </c:spPr>
          <c:marker>
            <c:symbol val="circle"/>
            <c:size val="5"/>
            <c:spPr>
              <a:solidFill>
                <a:srgbClr val="FA961E"/>
              </a:solidFill>
              <a:ln w="9525">
                <a:solidFill>
                  <a:srgbClr val="FA961E"/>
                </a:solidFill>
              </a:ln>
              <a:effectLst/>
            </c:spPr>
          </c:marker>
          <c:cat>
            <c:numRef>
              <c:f>'Total AUM YoY'!$B$34:$B$49</c:f>
              <c:numCache>
                <c:formatCode>General</c:formatCode>
                <c:ptCount val="16"/>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numCache>
              <c:extLst/>
            </c:numRef>
          </c:cat>
          <c:val>
            <c:numRef>
              <c:f>'Total AUM YoY'!$F$34:$F$49</c:f>
              <c:numCache>
                <c:formatCode>General</c:formatCode>
                <c:ptCount val="16"/>
                <c:pt idx="0">
                  <c:v>63</c:v>
                </c:pt>
                <c:pt idx="1">
                  <c:v>185</c:v>
                </c:pt>
                <c:pt idx="2">
                  <c:v>361</c:v>
                </c:pt>
                <c:pt idx="3">
                  <c:v>523</c:v>
                </c:pt>
                <c:pt idx="4">
                  <c:v>734</c:v>
                </c:pt>
                <c:pt idx="5">
                  <c:v>890</c:v>
                </c:pt>
                <c:pt idx="6">
                  <c:v>1050</c:v>
                </c:pt>
                <c:pt idx="7">
                  <c:v>1186</c:v>
                </c:pt>
                <c:pt idx="8">
                  <c:v>1251</c:v>
                </c:pt>
                <c:pt idx="9">
                  <c:v>1384</c:v>
                </c:pt>
                <c:pt idx="10">
                  <c:v>1501</c:v>
                </c:pt>
                <c:pt idx="11">
                  <c:v>1714</c:v>
                </c:pt>
                <c:pt idx="12">
                  <c:v>1951</c:v>
                </c:pt>
                <c:pt idx="13">
                  <c:v>2372</c:v>
                </c:pt>
                <c:pt idx="14">
                  <c:v>3038</c:v>
                </c:pt>
                <c:pt idx="15">
                  <c:v>3826</c:v>
                </c:pt>
              </c:numCache>
              <c:extLst/>
            </c:numRef>
          </c:val>
          <c:smooth val="0"/>
          <c:extLst>
            <c:ext xmlns:c16="http://schemas.microsoft.com/office/drawing/2014/chart" uri="{C3380CC4-5D6E-409C-BE32-E72D297353CC}">
              <c16:uniqueId val="{00000003-A46A-4AD8-BB87-39D8AC396C8F}"/>
            </c:ext>
          </c:extLst>
        </c:ser>
        <c:dLbls>
          <c:showLegendKey val="0"/>
          <c:showVal val="0"/>
          <c:showCatName val="0"/>
          <c:showSerName val="0"/>
          <c:showPercent val="0"/>
          <c:showBubbleSize val="0"/>
        </c:dLbls>
        <c:marker val="1"/>
        <c:smooth val="0"/>
        <c:axId val="680267416"/>
        <c:axId val="680266760"/>
      </c:lineChart>
      <c:catAx>
        <c:axId val="3328140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801552"/>
        <c:crosses val="autoZero"/>
        <c:auto val="1"/>
        <c:lblAlgn val="ctr"/>
        <c:lblOffset val="100"/>
        <c:noMultiLvlLbl val="1"/>
      </c:catAx>
      <c:valAx>
        <c:axId val="546801552"/>
        <c:scaling>
          <c:orientation val="minMax"/>
        </c:scaling>
        <c:delete val="0"/>
        <c:axPos val="l"/>
        <c:majorGridlines>
          <c:spPr>
            <a:ln w="9525" cap="flat" cmpd="sng" algn="ctr">
              <a:noFill/>
              <a:round/>
            </a:ln>
            <a:effectLst/>
          </c:spPr>
        </c:majorGridlines>
        <c:minorGridlines>
          <c:spPr>
            <a:ln w="9525" cap="flat" cmpd="sng" algn="ctr">
              <a:no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814016"/>
        <c:crosses val="autoZero"/>
        <c:crossBetween val="between"/>
      </c:valAx>
      <c:valAx>
        <c:axId val="68026676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267416"/>
        <c:crosses val="max"/>
        <c:crossBetween val="between"/>
        <c:majorUnit val="250"/>
      </c:valAx>
      <c:catAx>
        <c:axId val="680267416"/>
        <c:scaling>
          <c:orientation val="minMax"/>
        </c:scaling>
        <c:delete val="1"/>
        <c:axPos val="b"/>
        <c:numFmt formatCode="General" sourceLinked="1"/>
        <c:majorTickMark val="out"/>
        <c:minorTickMark val="none"/>
        <c:tickLblPos val="nextTo"/>
        <c:crossAx val="680266760"/>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152400</xdr:rowOff>
    </xdr:from>
    <xdr:to>
      <xdr:col>10</xdr:col>
      <xdr:colOff>0</xdr:colOff>
      <xdr:row>29</xdr:row>
      <xdr:rowOff>0</xdr:rowOff>
    </xdr:to>
    <xdr:graphicFrame macro="">
      <xdr:nvGraphicFramePr>
        <xdr:cNvPr id="5" name="Chart 4">
          <a:extLst>
            <a:ext uri="{FF2B5EF4-FFF2-40B4-BE49-F238E27FC236}">
              <a16:creationId xmlns:a16="http://schemas.microsoft.com/office/drawing/2014/main" id="{0A11DEB3-00A0-468E-8E9F-20810AFF0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xdr:col>
      <xdr:colOff>228600</xdr:colOff>
      <xdr:row>3</xdr:row>
      <xdr:rowOff>0</xdr:rowOff>
    </xdr:from>
    <xdr:ext cx="2377959" cy="224998"/>
    <xdr:sp macro="" textlink="">
      <xdr:nvSpPr>
        <xdr:cNvPr id="3" name="TextBox 2">
          <a:extLst>
            <a:ext uri="{FF2B5EF4-FFF2-40B4-BE49-F238E27FC236}">
              <a16:creationId xmlns:a16="http://schemas.microsoft.com/office/drawing/2014/main" id="{6053435F-E348-4908-9A94-045FE3453645}"/>
            </a:ext>
          </a:extLst>
        </xdr:cNvPr>
        <xdr:cNvSpPr txBox="1"/>
      </xdr:nvSpPr>
      <xdr:spPr>
        <a:xfrm>
          <a:off x="438150" y="323850"/>
          <a:ext cx="2377959"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900" b="1" i="0" u="none" strike="noStrike">
              <a:solidFill>
                <a:srgbClr val="00AFF0"/>
              </a:solidFill>
              <a:effectLst/>
              <a:latin typeface="Arial" panose="020B0604020202020204" pitchFamily="34" charset="0"/>
              <a:ea typeface="+mn-ea"/>
              <a:cs typeface="Arial" panose="020B0604020202020204" pitchFamily="34" charset="0"/>
            </a:rPr>
            <a:t>Assets under management (US$ trillion)</a:t>
          </a:r>
          <a:endParaRPr lang="en-GB" sz="900" b="1">
            <a:solidFill>
              <a:srgbClr val="00AFF0"/>
            </a:solidFill>
            <a:latin typeface="Arial" panose="020B0604020202020204" pitchFamily="34" charset="0"/>
            <a:cs typeface="Arial" panose="020B0604020202020204" pitchFamily="34" charset="0"/>
          </a:endParaRPr>
        </a:p>
      </xdr:txBody>
    </xdr:sp>
    <xdr:clientData/>
  </xdr:oneCellAnchor>
  <xdr:oneCellAnchor>
    <xdr:from>
      <xdr:col>8</xdr:col>
      <xdr:colOff>533400</xdr:colOff>
      <xdr:row>3</xdr:row>
      <xdr:rowOff>0</xdr:rowOff>
    </xdr:from>
    <xdr:ext cx="970779" cy="224998"/>
    <xdr:sp macro="" textlink="">
      <xdr:nvSpPr>
        <xdr:cNvPr id="4" name="TextBox 3">
          <a:extLst>
            <a:ext uri="{FF2B5EF4-FFF2-40B4-BE49-F238E27FC236}">
              <a16:creationId xmlns:a16="http://schemas.microsoft.com/office/drawing/2014/main" id="{E349848C-A20E-4AB9-A2DC-FFB9582EBCAA}"/>
            </a:ext>
          </a:extLst>
        </xdr:cNvPr>
        <xdr:cNvSpPr txBox="1"/>
      </xdr:nvSpPr>
      <xdr:spPr>
        <a:xfrm>
          <a:off x="7077075" y="295275"/>
          <a:ext cx="970779"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en-GB" sz="900" b="1" i="0" u="none" strike="noStrike">
              <a:solidFill>
                <a:srgbClr val="00AFF0"/>
              </a:solidFill>
              <a:effectLst/>
              <a:latin typeface="Arial" panose="020B0604020202020204" pitchFamily="34" charset="0"/>
              <a:ea typeface="+mn-ea"/>
              <a:cs typeface="Arial" panose="020B0604020202020204" pitchFamily="34" charset="0"/>
            </a:rPr>
            <a:t>Nº Signatories</a:t>
          </a:r>
          <a:endParaRPr lang="en-GB" sz="900" b="1">
            <a:solidFill>
              <a:srgbClr val="00AFF0"/>
            </a:solidFill>
            <a:latin typeface="Arial" panose="020B0604020202020204" pitchFamily="34" charset="0"/>
            <a:cs typeface="Arial" panose="020B0604020202020204" pitchFamily="34" charset="0"/>
          </a:endParaRP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bl_Total_AUM_YoY" displayName="tbl_Total_AUM_YoY" ref="B33:J49" totalsRowShown="0" headerRowDxfId="13" dataDxfId="12" headerRowBorderDxfId="10" tableBorderDxfId="11" totalsRowBorderDxfId="9" headerRowCellStyle="Normal 2" dataCellStyle="Percent">
  <autoFilter ref="B33:J49" xr:uid="{00000000-0009-0000-0100-000001000000}"/>
  <tableColumns count="9">
    <tableColumn id="1" xr3:uid="{00000000-0010-0000-0000-000001000000}" name="Year" dataDxfId="8"/>
    <tableColumn id="2" xr3:uid="{00000000-0010-0000-0000-000002000000}" name="AO AUM ($ US trillion)" dataDxfId="7"/>
    <tableColumn id="3" xr3:uid="{00000000-0010-0000-0000-000003000000}" name="Number of AOs" dataDxfId="6"/>
    <tableColumn id="4" xr3:uid="{00000000-0010-0000-0000-000004000000}" name="Assets under management (US$ trillion)" dataDxfId="5"/>
    <tableColumn id="5" xr3:uid="{00000000-0010-0000-0000-000005000000}" name="Number of Signatories" dataDxfId="4"/>
    <tableColumn id="6" xr3:uid="{00000000-0010-0000-0000-000006000000}" name="AO AUM ($ US trillion)_" dataDxfId="3" dataCellStyle="Percent">
      <calculatedColumnFormula>(C34-C33)/C33</calculatedColumnFormula>
    </tableColumn>
    <tableColumn id="7" xr3:uid="{00000000-0010-0000-0000-000007000000}" name="Number of AOs_" dataDxfId="2" dataCellStyle="Percent">
      <calculatedColumnFormula>(D34-D33)/D33</calculatedColumnFormula>
    </tableColumn>
    <tableColumn id="8" xr3:uid="{00000000-0010-0000-0000-000008000000}" name="Assets under management (US$ trillion)_" dataDxfId="1" dataCellStyle="Percent">
      <calculatedColumnFormula>(E34-E33)/E33</calculatedColumnFormula>
    </tableColumn>
    <tableColumn id="9" xr3:uid="{00000000-0010-0000-0000-000009000000}" name="Number of Signatories_" dataDxfId="0" dataCellStyle="Percent">
      <calculatedColumnFormula>(F34-F33)/F33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L89"/>
  <sheetViews>
    <sheetView tabSelected="1" topLeftCell="A33" zoomScaleNormal="100" workbookViewId="0">
      <selection activeCell="N44" sqref="N44"/>
    </sheetView>
  </sheetViews>
  <sheetFormatPr defaultColWidth="8.85546875" defaultRowHeight="13.15"/>
  <cols>
    <col min="1" max="1" width="3.140625" style="1" customWidth="1"/>
    <col min="2" max="10" width="13.5703125" style="1" customWidth="1"/>
    <col min="11" max="11" width="3.140625" style="1" customWidth="1"/>
    <col min="12" max="16384" width="8.85546875" style="1"/>
  </cols>
  <sheetData>
    <row r="1" spans="1:11">
      <c r="A1" s="22"/>
      <c r="B1" s="22"/>
      <c r="C1" s="22"/>
      <c r="D1" s="22"/>
      <c r="E1" s="22"/>
      <c r="F1" s="22"/>
      <c r="G1" s="22"/>
      <c r="H1" s="22"/>
      <c r="I1" s="22"/>
      <c r="J1" s="22"/>
      <c r="K1" s="22"/>
    </row>
    <row r="2" spans="1:11" ht="20.45">
      <c r="A2" s="22"/>
      <c r="B2" s="43" t="s">
        <v>0</v>
      </c>
      <c r="C2" s="43"/>
      <c r="D2" s="43"/>
      <c r="E2" s="43"/>
      <c r="F2" s="43"/>
      <c r="G2" s="43"/>
      <c r="H2" s="43"/>
      <c r="I2" s="43"/>
      <c r="J2" s="43"/>
      <c r="K2" s="22"/>
    </row>
    <row r="3" spans="1:11" ht="12.75" customHeight="1">
      <c r="A3" s="22"/>
      <c r="B3" s="23"/>
      <c r="C3" s="23"/>
      <c r="D3" s="22"/>
      <c r="E3" s="22"/>
      <c r="F3" s="22"/>
      <c r="G3" s="22"/>
      <c r="H3" s="22"/>
      <c r="I3" s="22"/>
      <c r="J3" s="22"/>
      <c r="K3" s="22"/>
    </row>
    <row r="4" spans="1:11" ht="12.75" customHeight="1">
      <c r="A4" s="22"/>
      <c r="B4" s="44"/>
      <c r="C4" s="44"/>
      <c r="D4" s="44"/>
      <c r="E4" s="44"/>
      <c r="F4" s="44"/>
      <c r="G4" s="44"/>
      <c r="H4" s="44"/>
      <c r="I4" s="44"/>
      <c r="J4" s="44"/>
      <c r="K4" s="22"/>
    </row>
    <row r="5" spans="1:11" ht="12.75" customHeight="1">
      <c r="A5" s="22"/>
      <c r="B5" s="42"/>
      <c r="C5" s="42"/>
      <c r="D5" s="42"/>
      <c r="E5" s="42"/>
      <c r="F5" s="42"/>
      <c r="G5" s="42"/>
      <c r="H5" s="42"/>
      <c r="I5" s="42"/>
      <c r="J5" s="42"/>
      <c r="K5" s="22"/>
    </row>
    <row r="6" spans="1:11" ht="12.75" customHeight="1">
      <c r="A6" s="22"/>
      <c r="B6" s="24"/>
      <c r="C6" s="22"/>
      <c r="D6" s="22"/>
      <c r="E6" s="22"/>
      <c r="F6" s="22"/>
      <c r="G6" s="22"/>
      <c r="H6" s="22"/>
      <c r="I6" s="22"/>
      <c r="J6" s="22"/>
      <c r="K6" s="22"/>
    </row>
    <row r="7" spans="1:11" ht="12.75" customHeight="1">
      <c r="A7" s="22"/>
      <c r="B7" s="24"/>
      <c r="C7" s="22"/>
      <c r="D7" s="22"/>
      <c r="E7" s="22"/>
      <c r="F7" s="22"/>
      <c r="G7" s="22"/>
      <c r="H7" s="22"/>
      <c r="I7" s="22"/>
      <c r="J7" s="22"/>
      <c r="K7" s="22"/>
    </row>
    <row r="8" spans="1:11" ht="12.75" customHeight="1">
      <c r="A8" s="22"/>
      <c r="B8" s="24"/>
      <c r="C8" s="22"/>
      <c r="D8" s="22"/>
      <c r="E8" s="22"/>
      <c r="F8" s="22"/>
      <c r="G8" s="22"/>
      <c r="H8" s="22"/>
      <c r="I8" s="22"/>
      <c r="J8" s="22"/>
      <c r="K8" s="22"/>
    </row>
    <row r="9" spans="1:11" ht="12.75" customHeight="1">
      <c r="A9" s="22"/>
      <c r="B9" s="24"/>
      <c r="C9" s="22"/>
      <c r="D9" s="22"/>
      <c r="E9" s="22"/>
      <c r="F9" s="22"/>
      <c r="G9" s="22"/>
      <c r="H9" s="22"/>
      <c r="I9" s="22"/>
      <c r="J9" s="22"/>
      <c r="K9" s="22"/>
    </row>
    <row r="10" spans="1:11" ht="12.75" customHeight="1">
      <c r="A10" s="22"/>
      <c r="B10" s="24"/>
      <c r="C10" s="22"/>
      <c r="D10" s="22"/>
      <c r="E10" s="22"/>
      <c r="F10" s="22"/>
      <c r="G10" s="22"/>
      <c r="H10" s="22"/>
      <c r="I10" s="22"/>
      <c r="J10" s="22"/>
      <c r="K10" s="22"/>
    </row>
    <row r="11" spans="1:11" ht="12.75" customHeight="1">
      <c r="A11" s="22"/>
      <c r="B11" s="24"/>
      <c r="C11" s="22"/>
      <c r="D11" s="22"/>
      <c r="E11" s="22"/>
      <c r="F11" s="22"/>
      <c r="G11" s="22"/>
      <c r="H11" s="22"/>
      <c r="I11" s="22"/>
      <c r="J11" s="22"/>
      <c r="K11" s="22"/>
    </row>
    <row r="12" spans="1:11" ht="12.75" customHeight="1">
      <c r="A12" s="22"/>
      <c r="B12" s="24"/>
      <c r="C12" s="22"/>
      <c r="D12" s="22"/>
      <c r="E12" s="22"/>
      <c r="F12" s="22"/>
      <c r="G12" s="22"/>
      <c r="H12" s="22"/>
      <c r="I12" s="22"/>
      <c r="J12" s="22"/>
      <c r="K12" s="22"/>
    </row>
    <row r="13" spans="1:11" ht="12.75" customHeight="1">
      <c r="A13" s="22"/>
      <c r="B13" s="24"/>
      <c r="C13" s="22"/>
      <c r="D13" s="22"/>
      <c r="E13" s="22"/>
      <c r="F13" s="22"/>
      <c r="G13" s="22"/>
      <c r="H13" s="22"/>
      <c r="I13" s="22"/>
      <c r="J13" s="22"/>
      <c r="K13" s="22"/>
    </row>
    <row r="14" spans="1:11" ht="12.75" customHeight="1">
      <c r="A14" s="22"/>
      <c r="B14" s="24"/>
      <c r="C14" s="22"/>
      <c r="D14" s="22"/>
      <c r="E14" s="22"/>
      <c r="F14" s="22"/>
      <c r="G14" s="22"/>
      <c r="H14" s="22"/>
      <c r="I14" s="22"/>
      <c r="J14" s="22"/>
      <c r="K14" s="22"/>
    </row>
    <row r="15" spans="1:11" ht="12.75" customHeight="1">
      <c r="A15" s="22"/>
      <c r="B15" s="24"/>
      <c r="C15" s="22"/>
      <c r="D15" s="22"/>
      <c r="E15" s="22"/>
      <c r="F15" s="22"/>
      <c r="G15" s="22"/>
      <c r="H15" s="22"/>
      <c r="I15" s="22"/>
      <c r="J15" s="22"/>
      <c r="K15" s="22"/>
    </row>
    <row r="16" spans="1:11" ht="12.75" customHeight="1">
      <c r="A16" s="22"/>
      <c r="B16" s="24"/>
      <c r="C16" s="22"/>
      <c r="D16" s="22"/>
      <c r="E16" s="22"/>
      <c r="F16" s="22"/>
      <c r="G16" s="22"/>
      <c r="H16" s="22"/>
      <c r="I16" s="22"/>
      <c r="J16" s="22"/>
      <c r="K16" s="22"/>
    </row>
    <row r="17" spans="1:11" ht="12.75" customHeight="1">
      <c r="A17" s="22"/>
      <c r="B17" s="24"/>
      <c r="C17" s="22"/>
      <c r="D17" s="22"/>
      <c r="E17" s="22"/>
      <c r="F17" s="22"/>
      <c r="G17" s="22"/>
      <c r="H17" s="22"/>
      <c r="I17" s="22"/>
      <c r="J17" s="22"/>
      <c r="K17" s="22"/>
    </row>
    <row r="18" spans="1:11" ht="12.75" customHeight="1">
      <c r="A18" s="22"/>
      <c r="B18" s="24"/>
      <c r="C18" s="22"/>
      <c r="D18" s="22"/>
      <c r="E18" s="22"/>
      <c r="F18" s="22"/>
      <c r="G18" s="22"/>
      <c r="H18" s="22"/>
      <c r="I18" s="22"/>
      <c r="J18" s="22"/>
      <c r="K18" s="22"/>
    </row>
    <row r="19" spans="1:11" ht="12.75" customHeight="1">
      <c r="A19" s="22"/>
      <c r="B19" s="24"/>
      <c r="C19" s="22"/>
      <c r="D19" s="22"/>
      <c r="E19" s="22"/>
      <c r="F19" s="22"/>
      <c r="G19" s="22"/>
      <c r="H19" s="22"/>
      <c r="I19" s="22"/>
      <c r="J19" s="22"/>
      <c r="K19" s="22"/>
    </row>
    <row r="20" spans="1:11" ht="12.75" customHeight="1">
      <c r="A20" s="22"/>
      <c r="B20" s="24"/>
      <c r="C20" s="22"/>
      <c r="D20" s="22"/>
      <c r="E20" s="22"/>
      <c r="F20" s="22"/>
      <c r="G20" s="22"/>
      <c r="H20" s="22"/>
      <c r="I20" s="22"/>
      <c r="J20" s="22"/>
      <c r="K20" s="22"/>
    </row>
    <row r="21" spans="1:11" ht="12.75" customHeight="1">
      <c r="A21" s="22"/>
      <c r="B21" s="24"/>
      <c r="C21" s="22"/>
      <c r="D21" s="22"/>
      <c r="E21" s="22"/>
      <c r="F21" s="22"/>
      <c r="G21" s="22"/>
      <c r="H21" s="22"/>
      <c r="I21" s="22"/>
      <c r="J21" s="22"/>
      <c r="K21" s="22"/>
    </row>
    <row r="22" spans="1:11" ht="12.75" customHeight="1">
      <c r="A22" s="22"/>
      <c r="B22" s="24"/>
      <c r="C22" s="22"/>
      <c r="D22" s="22"/>
      <c r="E22" s="22"/>
      <c r="F22" s="22"/>
      <c r="G22" s="22"/>
      <c r="H22" s="22"/>
      <c r="I22" s="22"/>
      <c r="J22" s="22"/>
      <c r="K22" s="22"/>
    </row>
    <row r="23" spans="1:11" ht="12.75" customHeight="1">
      <c r="A23" s="22"/>
      <c r="B23" s="24"/>
      <c r="C23" s="22"/>
      <c r="D23" s="22"/>
      <c r="E23" s="22"/>
      <c r="F23" s="22"/>
      <c r="G23" s="22"/>
      <c r="H23" s="22"/>
      <c r="I23" s="22"/>
      <c r="J23" s="22"/>
      <c r="K23" s="22"/>
    </row>
    <row r="24" spans="1:11" ht="12.75" customHeight="1">
      <c r="A24" s="22"/>
      <c r="B24" s="24"/>
      <c r="C24" s="22"/>
      <c r="D24" s="22"/>
      <c r="E24" s="22"/>
      <c r="F24" s="22"/>
      <c r="G24" s="22"/>
      <c r="H24" s="22"/>
      <c r="I24" s="22"/>
      <c r="J24" s="22"/>
      <c r="K24" s="22"/>
    </row>
    <row r="25" spans="1:11" ht="12.75" customHeight="1">
      <c r="A25" s="22"/>
      <c r="B25" s="24"/>
      <c r="C25" s="22"/>
      <c r="D25" s="22"/>
      <c r="E25" s="22"/>
      <c r="F25" s="22"/>
      <c r="G25" s="22"/>
      <c r="H25" s="22"/>
      <c r="I25" s="22"/>
      <c r="J25" s="22"/>
      <c r="K25" s="22"/>
    </row>
    <row r="26" spans="1:11" ht="12.75" customHeight="1">
      <c r="A26" s="22"/>
      <c r="B26" s="24"/>
      <c r="C26" s="22"/>
      <c r="D26" s="22"/>
      <c r="E26" s="22"/>
      <c r="F26" s="22"/>
      <c r="G26" s="22"/>
      <c r="H26" s="22"/>
      <c r="I26" s="22"/>
      <c r="J26" s="22"/>
      <c r="K26" s="22"/>
    </row>
    <row r="27" spans="1:11" ht="12.75" customHeight="1">
      <c r="A27" s="22"/>
      <c r="B27" s="24"/>
      <c r="C27" s="22"/>
      <c r="D27" s="22"/>
      <c r="E27" s="22"/>
      <c r="F27" s="22"/>
      <c r="G27" s="22"/>
      <c r="H27" s="22"/>
      <c r="I27" s="22"/>
      <c r="J27" s="22"/>
      <c r="K27" s="22"/>
    </row>
    <row r="28" spans="1:11" ht="12.75" customHeight="1">
      <c r="A28" s="22"/>
      <c r="B28" s="24"/>
      <c r="C28" s="22"/>
      <c r="D28" s="22"/>
      <c r="E28" s="22"/>
      <c r="F28" s="22"/>
      <c r="G28" s="22"/>
      <c r="H28" s="22"/>
      <c r="I28" s="22"/>
      <c r="J28" s="22"/>
      <c r="K28" s="22"/>
    </row>
    <row r="29" spans="1:11" ht="12.75" customHeight="1">
      <c r="A29" s="22"/>
      <c r="B29" s="24"/>
      <c r="C29" s="22"/>
      <c r="D29" s="22"/>
      <c r="E29" s="22"/>
      <c r="F29" s="22"/>
      <c r="G29" s="22"/>
      <c r="H29" s="22"/>
      <c r="I29" s="22"/>
      <c r="J29" s="22"/>
      <c r="K29" s="22"/>
    </row>
    <row r="30" spans="1:11" ht="12.75" customHeight="1">
      <c r="A30" s="22"/>
      <c r="B30" s="22"/>
      <c r="C30" s="22"/>
      <c r="D30" s="22"/>
      <c r="E30" s="22"/>
      <c r="F30" s="25"/>
      <c r="G30" s="22"/>
      <c r="H30" s="26"/>
      <c r="I30" s="26"/>
      <c r="J30" s="26"/>
      <c r="K30" s="22"/>
    </row>
    <row r="31" spans="1:11" ht="12.75" customHeight="1">
      <c r="A31" s="22"/>
      <c r="B31" s="22"/>
      <c r="C31" s="22"/>
      <c r="D31" s="22"/>
      <c r="E31" s="22"/>
      <c r="F31" s="25"/>
      <c r="G31" s="22"/>
      <c r="H31" s="26"/>
      <c r="I31" s="26"/>
      <c r="J31" s="26"/>
      <c r="K31" s="22"/>
    </row>
    <row r="32" spans="1:11" ht="12.75" customHeight="1">
      <c r="A32" s="22"/>
      <c r="B32" s="28"/>
      <c r="C32" s="28"/>
      <c r="D32" s="28"/>
      <c r="E32" s="28"/>
      <c r="F32" s="28"/>
      <c r="G32" s="47" t="s">
        <v>1</v>
      </c>
      <c r="H32" s="47"/>
      <c r="I32" s="47"/>
      <c r="J32" s="47"/>
      <c r="K32" s="22"/>
    </row>
    <row r="33" spans="1:11" s="4" customFormat="1" ht="54" customHeight="1">
      <c r="A33" s="27"/>
      <c r="B33" s="18" t="s">
        <v>2</v>
      </c>
      <c r="C33" s="19" t="s">
        <v>3</v>
      </c>
      <c r="D33" s="19" t="s">
        <v>4</v>
      </c>
      <c r="E33" s="19" t="s">
        <v>5</v>
      </c>
      <c r="F33" s="19" t="s">
        <v>6</v>
      </c>
      <c r="G33" s="20" t="s">
        <v>7</v>
      </c>
      <c r="H33" s="20" t="s">
        <v>8</v>
      </c>
      <c r="I33" s="20" t="s">
        <v>9</v>
      </c>
      <c r="J33" s="21" t="s">
        <v>10</v>
      </c>
      <c r="K33" s="27"/>
    </row>
    <row r="34" spans="1:11" ht="12.75" customHeight="1">
      <c r="A34" s="22"/>
      <c r="B34" s="34">
        <v>2006</v>
      </c>
      <c r="C34" s="5">
        <v>2</v>
      </c>
      <c r="D34" s="29">
        <v>32</v>
      </c>
      <c r="E34" s="6">
        <v>6.5</v>
      </c>
      <c r="F34" s="7">
        <v>63</v>
      </c>
      <c r="G34" s="8"/>
      <c r="H34" s="8"/>
      <c r="I34" s="8"/>
      <c r="J34" s="9"/>
      <c r="K34" s="22"/>
    </row>
    <row r="35" spans="1:11" ht="12.75" customHeight="1">
      <c r="A35" s="22"/>
      <c r="B35" s="34">
        <v>2007</v>
      </c>
      <c r="C35" s="5">
        <v>3.2</v>
      </c>
      <c r="D35" s="29">
        <v>77</v>
      </c>
      <c r="E35" s="6">
        <v>10</v>
      </c>
      <c r="F35" s="7">
        <v>185</v>
      </c>
      <c r="G35" s="8">
        <f t="shared" ref="G35:G47" si="0">(C35-C34)/C34</f>
        <v>0.60000000000000009</v>
      </c>
      <c r="H35" s="8">
        <f t="shared" ref="H35:H47" si="1">(D35-D34)/D34</f>
        <v>1.40625</v>
      </c>
      <c r="I35" s="8">
        <f t="shared" ref="I35:I47" si="2">(E35-E34)/E34</f>
        <v>0.53846153846153844</v>
      </c>
      <c r="J35" s="9">
        <f t="shared" ref="J35:J46" si="3">(F35-F34)/F34</f>
        <v>1.9365079365079365</v>
      </c>
      <c r="K35" s="22"/>
    </row>
    <row r="36" spans="1:11" ht="12.75" customHeight="1">
      <c r="A36" s="22"/>
      <c r="B36" s="34">
        <v>2008</v>
      </c>
      <c r="C36" s="5">
        <v>4.2</v>
      </c>
      <c r="D36" s="29">
        <v>135</v>
      </c>
      <c r="E36" s="6">
        <v>13</v>
      </c>
      <c r="F36" s="7">
        <v>361</v>
      </c>
      <c r="G36" s="8">
        <f t="shared" si="0"/>
        <v>0.3125</v>
      </c>
      <c r="H36" s="8">
        <f t="shared" si="1"/>
        <v>0.75324675324675328</v>
      </c>
      <c r="I36" s="8">
        <f t="shared" si="2"/>
        <v>0.3</v>
      </c>
      <c r="J36" s="9">
        <f t="shared" si="3"/>
        <v>0.9513513513513514</v>
      </c>
      <c r="K36" s="22"/>
    </row>
    <row r="37" spans="1:11" ht="12.75" customHeight="1">
      <c r="A37" s="22"/>
      <c r="B37" s="34">
        <v>2009</v>
      </c>
      <c r="C37" s="5">
        <v>3.6</v>
      </c>
      <c r="D37" s="29">
        <v>172</v>
      </c>
      <c r="E37" s="6">
        <v>18</v>
      </c>
      <c r="F37" s="7">
        <v>523</v>
      </c>
      <c r="G37" s="8">
        <f t="shared" si="0"/>
        <v>-0.14285714285714288</v>
      </c>
      <c r="H37" s="8">
        <f t="shared" si="1"/>
        <v>0.27407407407407408</v>
      </c>
      <c r="I37" s="8">
        <f t="shared" si="2"/>
        <v>0.38461538461538464</v>
      </c>
      <c r="J37" s="9">
        <f t="shared" si="3"/>
        <v>0.44875346260387811</v>
      </c>
      <c r="K37" s="22"/>
    </row>
    <row r="38" spans="1:11" ht="12.75" customHeight="1">
      <c r="A38" s="22"/>
      <c r="B38" s="34">
        <v>2010</v>
      </c>
      <c r="C38" s="5">
        <v>4.8</v>
      </c>
      <c r="D38" s="29">
        <v>203</v>
      </c>
      <c r="E38" s="6">
        <v>21</v>
      </c>
      <c r="F38" s="7">
        <v>734</v>
      </c>
      <c r="G38" s="8">
        <f t="shared" si="0"/>
        <v>0.33333333333333326</v>
      </c>
      <c r="H38" s="8">
        <f t="shared" si="1"/>
        <v>0.18023255813953487</v>
      </c>
      <c r="I38" s="8">
        <f t="shared" si="2"/>
        <v>0.16666666666666666</v>
      </c>
      <c r="J38" s="9">
        <f t="shared" si="3"/>
        <v>0.40344168260038243</v>
      </c>
      <c r="K38" s="22"/>
    </row>
    <row r="39" spans="1:11" ht="12.75" customHeight="1">
      <c r="A39" s="22"/>
      <c r="B39" s="34">
        <v>2011</v>
      </c>
      <c r="C39" s="5">
        <v>5.5</v>
      </c>
      <c r="D39" s="29">
        <v>229</v>
      </c>
      <c r="E39" s="6">
        <v>24</v>
      </c>
      <c r="F39" s="7">
        <v>890</v>
      </c>
      <c r="G39" s="8">
        <f t="shared" si="0"/>
        <v>0.14583333333333337</v>
      </c>
      <c r="H39" s="8">
        <f t="shared" si="1"/>
        <v>0.12807881773399016</v>
      </c>
      <c r="I39" s="8">
        <f t="shared" si="2"/>
        <v>0.14285714285714285</v>
      </c>
      <c r="J39" s="9">
        <f t="shared" si="3"/>
        <v>0.21253405994550409</v>
      </c>
      <c r="K39" s="22"/>
    </row>
    <row r="40" spans="1:11" ht="12.75" customHeight="1">
      <c r="A40" s="22"/>
      <c r="B40" s="34">
        <v>2012</v>
      </c>
      <c r="C40" s="5">
        <v>7.6</v>
      </c>
      <c r="D40" s="29">
        <v>251</v>
      </c>
      <c r="E40" s="6">
        <v>32</v>
      </c>
      <c r="F40" s="7">
        <v>1050</v>
      </c>
      <c r="G40" s="8">
        <f t="shared" si="0"/>
        <v>0.38181818181818178</v>
      </c>
      <c r="H40" s="8">
        <f t="shared" si="1"/>
        <v>9.606986899563319E-2</v>
      </c>
      <c r="I40" s="8">
        <f t="shared" si="2"/>
        <v>0.33333333333333331</v>
      </c>
      <c r="J40" s="9">
        <f t="shared" si="3"/>
        <v>0.1797752808988764</v>
      </c>
      <c r="K40" s="22"/>
    </row>
    <row r="41" spans="1:11" ht="12.75" customHeight="1">
      <c r="A41" s="22"/>
      <c r="B41" s="34">
        <v>2013</v>
      </c>
      <c r="C41" s="5">
        <v>10.5</v>
      </c>
      <c r="D41" s="29">
        <v>268</v>
      </c>
      <c r="E41" s="6">
        <v>34</v>
      </c>
      <c r="F41" s="7">
        <v>1186</v>
      </c>
      <c r="G41" s="8">
        <f t="shared" si="0"/>
        <v>0.38157894736842113</v>
      </c>
      <c r="H41" s="8">
        <f t="shared" si="1"/>
        <v>6.7729083665338641E-2</v>
      </c>
      <c r="I41" s="8">
        <f t="shared" si="2"/>
        <v>6.25E-2</v>
      </c>
      <c r="J41" s="9">
        <f t="shared" si="3"/>
        <v>0.12952380952380951</v>
      </c>
      <c r="K41" s="22"/>
    </row>
    <row r="42" spans="1:11" ht="12.75" customHeight="1">
      <c r="A42" s="22"/>
      <c r="B42" s="34">
        <v>2014</v>
      </c>
      <c r="C42" s="5">
        <v>11.2</v>
      </c>
      <c r="D42" s="29">
        <v>270</v>
      </c>
      <c r="E42" s="6">
        <v>45</v>
      </c>
      <c r="F42" s="7">
        <v>1251</v>
      </c>
      <c r="G42" s="8">
        <f t="shared" si="0"/>
        <v>6.6666666666666596E-2</v>
      </c>
      <c r="H42" s="8">
        <f t="shared" si="1"/>
        <v>7.462686567164179E-3</v>
      </c>
      <c r="I42" s="8">
        <f t="shared" si="2"/>
        <v>0.3235294117647059</v>
      </c>
      <c r="J42" s="9">
        <f t="shared" si="3"/>
        <v>5.4806070826306917E-2</v>
      </c>
      <c r="K42" s="22"/>
    </row>
    <row r="43" spans="1:11" ht="12.75" customHeight="1">
      <c r="A43" s="22"/>
      <c r="B43" s="34">
        <v>2015</v>
      </c>
      <c r="C43" s="5">
        <v>13.2</v>
      </c>
      <c r="D43" s="29">
        <v>288</v>
      </c>
      <c r="E43" s="6">
        <v>59</v>
      </c>
      <c r="F43" s="7">
        <v>1384</v>
      </c>
      <c r="G43" s="8">
        <f t="shared" si="0"/>
        <v>0.17857142857142858</v>
      </c>
      <c r="H43" s="8">
        <f t="shared" si="1"/>
        <v>6.6666666666666666E-2</v>
      </c>
      <c r="I43" s="8">
        <f t="shared" si="2"/>
        <v>0.31111111111111112</v>
      </c>
      <c r="J43" s="9">
        <f t="shared" si="3"/>
        <v>0.10631494804156674</v>
      </c>
      <c r="K43" s="22"/>
    </row>
    <row r="44" spans="1:11" ht="12.75" customHeight="1">
      <c r="A44" s="22"/>
      <c r="B44" s="34">
        <v>2016</v>
      </c>
      <c r="C44" s="5">
        <v>13.9</v>
      </c>
      <c r="D44" s="29">
        <v>307</v>
      </c>
      <c r="E44" s="6">
        <v>62</v>
      </c>
      <c r="F44" s="7">
        <v>1501</v>
      </c>
      <c r="G44" s="8">
        <f t="shared" si="0"/>
        <v>5.3030303030303115E-2</v>
      </c>
      <c r="H44" s="8">
        <f t="shared" si="1"/>
        <v>6.5972222222222224E-2</v>
      </c>
      <c r="I44" s="8">
        <f t="shared" si="2"/>
        <v>5.0847457627118647E-2</v>
      </c>
      <c r="J44" s="9">
        <f t="shared" si="3"/>
        <v>8.4537572254335266E-2</v>
      </c>
      <c r="K44" s="22"/>
    </row>
    <row r="45" spans="1:11" ht="12.75" customHeight="1">
      <c r="A45" s="22"/>
      <c r="B45" s="35">
        <v>2017</v>
      </c>
      <c r="C45" s="10">
        <v>16.3</v>
      </c>
      <c r="D45" s="30">
        <v>346</v>
      </c>
      <c r="E45" s="11">
        <v>68.400000000000006</v>
      </c>
      <c r="F45" s="12">
        <v>1714</v>
      </c>
      <c r="G45" s="13">
        <f t="shared" si="0"/>
        <v>0.17266187050359713</v>
      </c>
      <c r="H45" s="13">
        <f t="shared" si="1"/>
        <v>0.12703583061889251</v>
      </c>
      <c r="I45" s="13">
        <f t="shared" si="2"/>
        <v>0.103225806451613</v>
      </c>
      <c r="J45" s="14">
        <f t="shared" si="3"/>
        <v>0.14190539640239841</v>
      </c>
      <c r="K45" s="22"/>
    </row>
    <row r="46" spans="1:11" ht="12.75" customHeight="1">
      <c r="A46" s="22"/>
      <c r="B46" s="36">
        <v>2018</v>
      </c>
      <c r="C46" s="15">
        <v>19.100000000000001</v>
      </c>
      <c r="D46" s="31">
        <v>373</v>
      </c>
      <c r="E46" s="16">
        <v>81.7</v>
      </c>
      <c r="F46" s="17">
        <v>1951</v>
      </c>
      <c r="G46" s="13">
        <f t="shared" si="0"/>
        <v>0.17177914110429451</v>
      </c>
      <c r="H46" s="13">
        <f t="shared" si="1"/>
        <v>7.8034682080924858E-2</v>
      </c>
      <c r="I46" s="13">
        <f t="shared" si="2"/>
        <v>0.19444444444444439</v>
      </c>
      <c r="J46" s="14">
        <f t="shared" si="3"/>
        <v>0.1382730455075846</v>
      </c>
      <c r="K46" s="22"/>
    </row>
    <row r="47" spans="1:11" ht="12.75" customHeight="1">
      <c r="A47" s="22"/>
      <c r="B47" s="36">
        <v>2019</v>
      </c>
      <c r="C47" s="15">
        <v>20.100000000000001</v>
      </c>
      <c r="D47" s="31">
        <v>432</v>
      </c>
      <c r="E47" s="16">
        <v>86.3</v>
      </c>
      <c r="F47" s="17">
        <v>2372</v>
      </c>
      <c r="G47" s="13">
        <f t="shared" si="0"/>
        <v>5.235602094240837E-2</v>
      </c>
      <c r="H47" s="13">
        <f t="shared" si="1"/>
        <v>0.1581769436997319</v>
      </c>
      <c r="I47" s="13">
        <f t="shared" si="2"/>
        <v>5.6303549571603356E-2</v>
      </c>
      <c r="J47" s="14">
        <f>(F47-F46)/F46</f>
        <v>0.2157867760123014</v>
      </c>
      <c r="K47" s="22"/>
    </row>
    <row r="48" spans="1:11" ht="12.75" customHeight="1">
      <c r="A48" s="22"/>
      <c r="B48" s="36">
        <v>2020</v>
      </c>
      <c r="C48" s="38">
        <v>23.5</v>
      </c>
      <c r="D48" s="39">
        <v>521</v>
      </c>
      <c r="E48" s="40">
        <v>103.4</v>
      </c>
      <c r="F48" s="41">
        <v>3038</v>
      </c>
      <c r="G48" s="8">
        <f t="shared" ref="G48:I49" si="4">(C48-C47)/C47</f>
        <v>0.16915422885572132</v>
      </c>
      <c r="H48" s="8">
        <f t="shared" si="4"/>
        <v>0.20601851851851852</v>
      </c>
      <c r="I48" s="8">
        <f t="shared" si="4"/>
        <v>0.19814600231749721</v>
      </c>
      <c r="J48" s="9">
        <f>(F48-F47)/F47</f>
        <v>0.28077571669477236</v>
      </c>
      <c r="K48" s="22"/>
    </row>
    <row r="49" spans="1:12" ht="12.75" customHeight="1">
      <c r="A49" s="22"/>
      <c r="B49" s="36">
        <v>2021</v>
      </c>
      <c r="C49" s="38">
        <v>29.23</v>
      </c>
      <c r="D49" s="39">
        <v>609</v>
      </c>
      <c r="E49" s="40">
        <v>121.3</v>
      </c>
      <c r="F49" s="41">
        <f>3404+422</f>
        <v>3826</v>
      </c>
      <c r="G49" s="8">
        <f t="shared" si="4"/>
        <v>0.24382978723404258</v>
      </c>
      <c r="H49" s="8">
        <f t="shared" si="4"/>
        <v>0.16890595009596929</v>
      </c>
      <c r="I49" s="8">
        <f t="shared" si="4"/>
        <v>0.17311411992263048</v>
      </c>
      <c r="J49" s="9">
        <f>(F49-F48)/F48</f>
        <v>0.25938117182356812</v>
      </c>
      <c r="K49" s="22"/>
    </row>
    <row r="50" spans="1:12" ht="12.75" customHeight="1">
      <c r="A50" s="22"/>
      <c r="B50" s="22"/>
      <c r="C50" s="22"/>
      <c r="D50" s="22"/>
      <c r="E50" s="22"/>
      <c r="F50" s="22"/>
      <c r="G50" s="22"/>
      <c r="H50" s="22"/>
      <c r="I50" s="22"/>
      <c r="J50" s="22"/>
      <c r="K50" s="22"/>
    </row>
    <row r="51" spans="1:12" ht="17.45">
      <c r="A51" s="32"/>
      <c r="B51" s="48" t="s">
        <v>11</v>
      </c>
      <c r="C51" s="48"/>
      <c r="D51" s="48"/>
      <c r="E51" s="48"/>
      <c r="F51" s="48"/>
      <c r="G51" s="48"/>
      <c r="H51" s="48"/>
      <c r="I51" s="48"/>
      <c r="J51" s="48"/>
      <c r="K51" s="22"/>
    </row>
    <row r="52" spans="1:12" ht="33" customHeight="1">
      <c r="A52" s="32"/>
      <c r="B52" s="46" t="s">
        <v>12</v>
      </c>
      <c r="C52" s="46" t="s">
        <v>13</v>
      </c>
      <c r="D52" s="46" t="s">
        <v>13</v>
      </c>
      <c r="E52" s="46" t="s">
        <v>13</v>
      </c>
      <c r="F52" s="46" t="s">
        <v>13</v>
      </c>
      <c r="G52" s="46" t="s">
        <v>13</v>
      </c>
      <c r="H52" s="46" t="s">
        <v>13</v>
      </c>
      <c r="I52" s="46" t="s">
        <v>13</v>
      </c>
      <c r="J52" s="46" t="s">
        <v>13</v>
      </c>
      <c r="K52" s="22"/>
    </row>
    <row r="53" spans="1:12" ht="34.9">
      <c r="A53" s="33" t="s">
        <v>14</v>
      </c>
      <c r="B53" s="45" t="s">
        <v>15</v>
      </c>
      <c r="C53" s="45" t="s">
        <v>16</v>
      </c>
      <c r="D53" s="45" t="s">
        <v>16</v>
      </c>
      <c r="E53" s="45" t="s">
        <v>16</v>
      </c>
      <c r="F53" s="45" t="s">
        <v>16</v>
      </c>
      <c r="G53" s="45" t="s">
        <v>16</v>
      </c>
      <c r="H53" s="45" t="s">
        <v>16</v>
      </c>
      <c r="I53" s="45" t="s">
        <v>16</v>
      </c>
      <c r="J53" s="45" t="s">
        <v>16</v>
      </c>
      <c r="K53" s="22"/>
    </row>
    <row r="54" spans="1:12" ht="41.1" customHeight="1">
      <c r="A54" s="33" t="s">
        <v>14</v>
      </c>
      <c r="B54" s="45" t="str">
        <f>"Asset Owners' (AO) AUM for 2014-"&amp;MAX(tbl_Total_AUM_YoY[Year])&amp;" are based on reported information (and include double counting)."&amp;" AO AUM for 2007-2013 are estimates calculated using 2014 AO AUM data, growth rates for 2007-2013 from the OECD pension market focus report from 2015, and signing dates of signatories to the PRI."</f>
        <v>Asset Owners' (AO) AUM for 2014-2021 are based on reported information (and include double counting). AO AUM for 2007-2013 are estimates calculated using 2014 AO AUM data, growth rates for 2007-2013 from the OECD pension market focus report from 2015, and signing dates of signatories to the PRI.</v>
      </c>
      <c r="C54" s="45"/>
      <c r="D54" s="45"/>
      <c r="E54" s="45"/>
      <c r="F54" s="45"/>
      <c r="G54" s="45"/>
      <c r="H54" s="45"/>
      <c r="I54" s="45"/>
      <c r="J54" s="45"/>
      <c r="K54" s="22"/>
      <c r="L54" s="37"/>
    </row>
    <row r="55" spans="1:12" ht="17.45">
      <c r="A55" s="32"/>
      <c r="B55" s="46" t="s">
        <v>17</v>
      </c>
      <c r="C55" s="46" t="s">
        <v>18</v>
      </c>
      <c r="D55" s="46" t="s">
        <v>18</v>
      </c>
      <c r="E55" s="46" t="s">
        <v>18</v>
      </c>
      <c r="F55" s="46" t="s">
        <v>18</v>
      </c>
      <c r="G55" s="46" t="s">
        <v>18</v>
      </c>
      <c r="H55" s="46" t="s">
        <v>18</v>
      </c>
      <c r="I55" s="46" t="s">
        <v>18</v>
      </c>
      <c r="J55" s="46" t="s">
        <v>18</v>
      </c>
      <c r="K55" s="22"/>
    </row>
    <row r="56" spans="1:12" ht="12.75" customHeight="1">
      <c r="A56" s="28"/>
      <c r="B56" s="22"/>
      <c r="C56" s="22"/>
      <c r="D56" s="22"/>
      <c r="E56" s="22"/>
      <c r="F56" s="22"/>
      <c r="G56" s="22"/>
      <c r="H56" s="22"/>
      <c r="I56" s="22"/>
      <c r="J56" s="22"/>
      <c r="K56" s="22"/>
    </row>
    <row r="78" spans="2:3">
      <c r="B78" s="2"/>
      <c r="C78" s="2"/>
    </row>
    <row r="79" spans="2:3">
      <c r="B79" s="3"/>
      <c r="C79" s="3"/>
    </row>
    <row r="80" spans="2:3">
      <c r="B80" s="3"/>
      <c r="C80" s="3"/>
    </row>
    <row r="81" spans="2:3">
      <c r="B81" s="3"/>
      <c r="C81" s="3"/>
    </row>
    <row r="82" spans="2:3">
      <c r="B82" s="3"/>
      <c r="C82" s="3"/>
    </row>
    <row r="83" spans="2:3">
      <c r="B83" s="3"/>
      <c r="C83" s="3"/>
    </row>
    <row r="84" spans="2:3">
      <c r="B84" s="3"/>
      <c r="C84" s="3"/>
    </row>
    <row r="85" spans="2:3">
      <c r="B85" s="3"/>
      <c r="C85" s="3"/>
    </row>
    <row r="86" spans="2:3">
      <c r="B86" s="3"/>
      <c r="C86" s="3"/>
    </row>
    <row r="87" spans="2:3">
      <c r="B87" s="3"/>
      <c r="C87" s="3"/>
    </row>
    <row r="88" spans="2:3">
      <c r="B88" s="2"/>
      <c r="C88" s="2"/>
    </row>
    <row r="89" spans="2:3">
      <c r="B89" s="3"/>
      <c r="C89" s="3"/>
    </row>
  </sheetData>
  <mergeCells count="8">
    <mergeCell ref="B2:J2"/>
    <mergeCell ref="B4:J4"/>
    <mergeCell ref="B54:J54"/>
    <mergeCell ref="B55:J55"/>
    <mergeCell ref="G32:J32"/>
    <mergeCell ref="B51:J51"/>
    <mergeCell ref="B52:J52"/>
    <mergeCell ref="B53:J53"/>
  </mergeCells>
  <pageMargins left="0.74803149606299213" right="0.74803149606299213" top="0.98425196850393704" bottom="0.98425196850393704" header="0.51181102362204722" footer="0.51181102362204722"/>
  <pageSetup paperSize="9" scale="67" orientation="portrait" r:id="rId1"/>
  <headerFooter alignWithMargins="0"/>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8f4f345-4ad1-474b-8443-5afef2d903e3">
      <UserInfo>
        <DisplayName>Nikolaj Halkjaer</DisplayName>
        <AccountId>332</AccountId>
        <AccountType/>
      </UserInfo>
      <UserInfo>
        <DisplayName>Alessandro Boaretto</DisplayName>
        <AccountId>26</AccountId>
        <AccountType/>
      </UserInfo>
      <UserInfo>
        <DisplayName>Darren Kam</DisplayName>
        <AccountId>511</AccountId>
        <AccountType/>
      </UserInfo>
      <UserInfo>
        <DisplayName>Jozsef Harcsa</DisplayName>
        <AccountId>271</AccountId>
        <AccountType/>
      </UserInfo>
      <UserInfo>
        <DisplayName>Alex Caldwell</DisplayName>
        <AccountId>449</AccountId>
        <AccountType/>
      </UserInfo>
      <UserInfo>
        <DisplayName>Danielle Chesebrough</DisplayName>
        <AccountId>95</AccountId>
        <AccountType/>
      </UserInfo>
      <UserInfo>
        <DisplayName>Will Martindale</DisplayName>
        <AccountId>126</AccountId>
        <AccountType/>
      </UserInfo>
      <UserInfo>
        <DisplayName>Carol Jeppesen</DisplayName>
        <AccountId>443</AccountId>
        <AccountType/>
      </UserInfo>
      <UserInfo>
        <DisplayName>Thalia Vounaki</DisplayName>
        <AccountId>487</AccountId>
        <AccountType/>
      </UserInfo>
    </SharedWithUsers>
    <Lastedited xmlns="6c047639-dc15-4fdd-9fca-6e66ab8f69f7">
      <UserInfo>
        <DisplayName/>
        <AccountId xsi:nil="true"/>
        <AccountType/>
      </UserInfo>
    </Lastedited>
    <Date xmlns="6c047639-dc15-4fdd-9fca-6e66ab8f69f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PRI Document" ma:contentTypeID="0x010100DEEC26B4AC54A94CB80348E87984A1520001194E79DB76BD4498C6A4D642315CCE" ma:contentTypeVersion="19" ma:contentTypeDescription="" ma:contentTypeScope="" ma:versionID="6a518ed2e9b47cb8103aea5986440176">
  <xsd:schema xmlns:xsd="http://www.w3.org/2001/XMLSchema" xmlns:xs="http://www.w3.org/2001/XMLSchema" xmlns:p="http://schemas.microsoft.com/office/2006/metadata/properties" xmlns:ns2="58f4f345-4ad1-474b-8443-5afef2d903e3" xmlns:ns3="d1f2cb5e-90ed-446c-b55a-c8efd3225fcc" xmlns:ns4="6c047639-dc15-4fdd-9fca-6e66ab8f69f7" targetNamespace="http://schemas.microsoft.com/office/2006/metadata/properties" ma:root="true" ma:fieldsID="3eea12c56af80eb6c106ba613efb5e89" ns2:_="" ns3:_="" ns4:_="">
    <xsd:import namespace="58f4f345-4ad1-474b-8443-5afef2d903e3"/>
    <xsd:import namespace="d1f2cb5e-90ed-446c-b55a-c8efd3225fcc"/>
    <xsd:import namespace="6c047639-dc15-4fdd-9fca-6e66ab8f69f7"/>
    <xsd:element name="properties">
      <xsd:complexType>
        <xsd:sequence>
          <xsd:element name="documentManagement">
            <xsd:complexType>
              <xsd:all>
                <xsd:element ref="ns2:SharedWithUsers" minOccurs="0"/>
                <xsd:element ref="ns3:SharedWithDetails" minOccurs="0"/>
                <xsd:element ref="ns3:SharingHintHash" minOccurs="0"/>
                <xsd:element ref="ns3:LastSharedByUser" minOccurs="0"/>
                <xsd:element ref="ns3:LastSharedByTime" minOccurs="0"/>
                <xsd:element ref="ns4:MediaServiceMetadata" minOccurs="0"/>
                <xsd:element ref="ns4:MediaServiceFastMetadata" minOccurs="0"/>
                <xsd:element ref="ns4:MediaServiceDateTaken" minOccurs="0"/>
                <xsd:element ref="ns4:Date" minOccurs="0"/>
                <xsd:element ref="ns4:MediaServiceAutoKeyPoints" minOccurs="0"/>
                <xsd:element ref="ns4:MediaServiceKeyPoints" minOccurs="0"/>
                <xsd:element ref="ns4:Lastedited"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f4f345-4ad1-474b-8443-5afef2d903e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1f2cb5e-90ed-446c-b55a-c8efd3225fcc" elementFormDefault="qualified">
    <xsd:import namespace="http://schemas.microsoft.com/office/2006/documentManagement/types"/>
    <xsd:import namespace="http://schemas.microsoft.com/office/infopath/2007/PartnerControls"/>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internalName="SharingHintHash" ma:readOnly="true">
      <xsd:simpleType>
        <xsd:restriction base="dms:Text"/>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6c047639-dc15-4fdd-9fca-6e66ab8f69f7"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hidden="true" ma:internalName="MediaServiceDateTaken" ma:readOnly="true">
      <xsd:simpleType>
        <xsd:restriction base="dms:Text"/>
      </xsd:simpleType>
    </xsd:element>
    <xsd:element name="Date" ma:index="16" nillable="true" ma:displayName="Date" ma:format="DateOnly" ma:internalName="Date">
      <xsd:simpleType>
        <xsd:restriction base="dms:DateTim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astedited" ma:index="19" nillable="true" ma:displayName="Last edited" ma:format="Dropdown" ma:list="UserInfo" ma:SharePointGroup="0" ma:internalName="Lastedited">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AutoTags" ma:index="20" nillable="true" ma:displayName="Tags" ma:internalName="MediaServiceAutoTag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ACCC61-8568-4A2F-B628-BEB9CA5AE5A7}"/>
</file>

<file path=customXml/itemProps2.xml><?xml version="1.0" encoding="utf-8"?>
<ds:datastoreItem xmlns:ds="http://schemas.openxmlformats.org/officeDocument/2006/customXml" ds:itemID="{005380B5-68DE-43CC-A553-3F4461AB4E09}"/>
</file>

<file path=customXml/itemProps3.xml><?xml version="1.0" encoding="utf-8"?>
<ds:datastoreItem xmlns:ds="http://schemas.openxmlformats.org/officeDocument/2006/customXml" ds:itemID="{0FA7F531-D7EE-425B-BA75-8703FBA1BB8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Thalia Vounaki</dc:creator>
  <cp:keywords/>
  <dc:description/>
  <cp:lastModifiedBy>Bhushan Varadkar</cp:lastModifiedBy>
  <cp:revision/>
  <dcterms:created xsi:type="dcterms:W3CDTF">2016-06-15T12:10:48Z</dcterms:created>
  <dcterms:modified xsi:type="dcterms:W3CDTF">2021-07-06T19:07:17Z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0x010100DEEC26B4AC54A94CB80348E87984A1520001194E79DB76BD4498C6A4D642315CCE</vt:lpwstr>
  </property>
</Properties>
</file>