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0459\Desktop\work_sync\summer_notes\415_FIN\"/>
    </mc:Choice>
  </mc:AlternateContent>
  <xr:revisionPtr revIDLastSave="0" documentId="13_ncr:1_{0BB7BEBD-D0B9-479E-90F5-0511ADB1310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敏感性报告 1" sheetId="2" r:id="rId1"/>
    <sheet name="Sheet1" sheetId="1" r:id="rId2"/>
  </sheets>
  <definedNames>
    <definedName name="solver_adj" localSheetId="1" hidden="1">Sheet1!$H$4:$H$6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Sheet1!$I$7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 l="1"/>
  <c r="I7" i="1" l="1"/>
</calcChain>
</file>

<file path=xl/sharedStrings.xml><?xml version="1.0" encoding="utf-8"?>
<sst xmlns="http://schemas.openxmlformats.org/spreadsheetml/2006/main" count="36" uniqueCount="32">
  <si>
    <t>Bond</t>
    <phoneticPr fontId="1" type="noConversion"/>
  </si>
  <si>
    <t>A</t>
    <phoneticPr fontId="1" type="noConversion"/>
  </si>
  <si>
    <t xml:space="preserve">B </t>
    <phoneticPr fontId="1" type="noConversion"/>
  </si>
  <si>
    <t>C</t>
    <phoneticPr fontId="1" type="noConversion"/>
  </si>
  <si>
    <t>coupon rate</t>
    <phoneticPr fontId="1" type="noConversion"/>
  </si>
  <si>
    <t>fv</t>
    <phoneticPr fontId="1" type="noConversion"/>
  </si>
  <si>
    <t>coupon payments</t>
    <phoneticPr fontId="1" type="noConversion"/>
  </si>
  <si>
    <t>Maturity</t>
    <phoneticPr fontId="1" type="noConversion"/>
  </si>
  <si>
    <t>Price</t>
    <phoneticPr fontId="1" type="noConversion"/>
  </si>
  <si>
    <t>Spot rate</t>
    <phoneticPr fontId="1" type="noConversion"/>
  </si>
  <si>
    <t>objective</t>
  </si>
  <si>
    <t>objective</t>
    <phoneticPr fontId="1" type="noConversion"/>
  </si>
  <si>
    <t>Microsoft Excel 16.0 敏感性报告</t>
  </si>
  <si>
    <t>工作表: [新建 Microsoft Excel 工作表.xlsx]Sheet1</t>
  </si>
  <si>
    <t>报告的建立: 2020/7/21 12:52:37</t>
  </si>
  <si>
    <t>可变单元格</t>
  </si>
  <si>
    <t>单元格</t>
  </si>
  <si>
    <t>名称</t>
  </si>
  <si>
    <t>终</t>
  </si>
  <si>
    <t>值</t>
  </si>
  <si>
    <t>递减</t>
  </si>
  <si>
    <t>梯度</t>
  </si>
  <si>
    <t>约束</t>
  </si>
  <si>
    <t>拉格朗日</t>
  </si>
  <si>
    <t>乘数</t>
  </si>
  <si>
    <t>$H$4</t>
  </si>
  <si>
    <t>A Spot rate</t>
  </si>
  <si>
    <t>$H$5</t>
  </si>
  <si>
    <t>B  Spot rate</t>
  </si>
  <si>
    <t>$H$6</t>
  </si>
  <si>
    <t>C Spot rate</t>
  </si>
  <si>
    <t>$I$7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</si>
</sst>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4BAC-94D4-43F9-B464-C94448A759AB}">
  <dimension ref="A1:E16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1.25" bestFit="1" customWidth="1"/>
    <col min="4" max="4" width="13" bestFit="1" customWidth="1"/>
    <col min="5" max="5" width="9" bestFit="1" customWidth="1"/>
  </cols>
  <sheetData>
    <row r="1" spans="1:5" x14ac:dyDescent="0.2">
      <c r="A1" s="1" t="s">
        <v>12</v>
      </c>
    </row>
    <row r="2" spans="1:5" x14ac:dyDescent="0.2">
      <c r="A2" s="1" t="s">
        <v>13</v>
      </c>
    </row>
    <row r="3" spans="1:5" x14ac:dyDescent="0.2">
      <c r="A3" s="1" t="s">
        <v>14</v>
      </c>
    </row>
    <row r="6" spans="1:5" ht="15" thickBot="1" x14ac:dyDescent="0.25">
      <c r="A6" t="s">
        <v>15</v>
      </c>
    </row>
    <row r="7" spans="1:5" x14ac:dyDescent="0.2">
      <c r="B7" s="4"/>
      <c r="C7" s="4"/>
      <c r="D7" s="4" t="s">
        <v>18</v>
      </c>
      <c r="E7" s="4" t="s">
        <v>20</v>
      </c>
    </row>
    <row r="8" spans="1:5" ht="15" thickBot="1" x14ac:dyDescent="0.25">
      <c r="B8" s="5" t="s">
        <v>16</v>
      </c>
      <c r="C8" s="5" t="s">
        <v>17</v>
      </c>
      <c r="D8" s="6" t="s">
        <v>19</v>
      </c>
      <c r="E8" s="6" t="s">
        <v>21</v>
      </c>
    </row>
    <row r="9" spans="1:5" x14ac:dyDescent="0.2">
      <c r="B9" s="2" t="s">
        <v>25</v>
      </c>
      <c r="C9" s="2" t="s">
        <v>26</v>
      </c>
      <c r="D9" s="2">
        <v>2.5634392400322108E-2</v>
      </c>
      <c r="E9" s="2">
        <v>0</v>
      </c>
    </row>
    <row r="10" spans="1:5" x14ac:dyDescent="0.2">
      <c r="B10" s="2" t="s">
        <v>27</v>
      </c>
      <c r="C10" s="2" t="s">
        <v>28</v>
      </c>
      <c r="D10" s="2">
        <v>5.1579097500893775E-2</v>
      </c>
      <c r="E10" s="2">
        <v>0</v>
      </c>
    </row>
    <row r="11" spans="1:5" ht="15" thickBot="1" x14ac:dyDescent="0.25">
      <c r="B11" s="3" t="s">
        <v>29</v>
      </c>
      <c r="C11" s="3" t="s">
        <v>30</v>
      </c>
      <c r="D11" s="3">
        <v>4.2240798270187056E-2</v>
      </c>
      <c r="E11" s="3">
        <v>0</v>
      </c>
    </row>
    <row r="13" spans="1:5" ht="15" thickBot="1" x14ac:dyDescent="0.25">
      <c r="A13" t="s">
        <v>22</v>
      </c>
    </row>
    <row r="14" spans="1:5" x14ac:dyDescent="0.2">
      <c r="B14" s="4"/>
      <c r="C14" s="4"/>
      <c r="D14" s="4" t="s">
        <v>18</v>
      </c>
      <c r="E14" s="4" t="s">
        <v>23</v>
      </c>
    </row>
    <row r="15" spans="1:5" ht="15" thickBot="1" x14ac:dyDescent="0.25">
      <c r="B15" s="5" t="s">
        <v>16</v>
      </c>
      <c r="C15" s="5" t="s">
        <v>17</v>
      </c>
      <c r="D15" s="6" t="s">
        <v>19</v>
      </c>
      <c r="E15" s="6" t="s">
        <v>24</v>
      </c>
    </row>
    <row r="16" spans="1:5" ht="15" thickBot="1" x14ac:dyDescent="0.25">
      <c r="B16" s="3" t="s">
        <v>31</v>
      </c>
      <c r="C16" s="3" t="s">
        <v>10</v>
      </c>
      <c r="D16" s="3">
        <v>1.3267909785410736E-5</v>
      </c>
      <c r="E16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J10" sqref="J10"/>
    </sheetView>
  </sheetViews>
  <sheetFormatPr defaultRowHeight="14.25" x14ac:dyDescent="0.2"/>
  <cols>
    <col min="3" max="3" width="16.875" customWidth="1"/>
    <col min="4" max="4" width="18.25" customWidth="1"/>
  </cols>
  <sheetData>
    <row r="1" spans="1:9" x14ac:dyDescent="0.2">
      <c r="A1" t="s">
        <v>5</v>
      </c>
      <c r="B1">
        <v>100</v>
      </c>
    </row>
    <row r="3" spans="1:9" x14ac:dyDescent="0.2">
      <c r="B3" t="s">
        <v>0</v>
      </c>
      <c r="C3" t="s">
        <v>4</v>
      </c>
      <c r="D3" t="s">
        <v>6</v>
      </c>
      <c r="E3" t="s">
        <v>7</v>
      </c>
      <c r="F3" t="s">
        <v>8</v>
      </c>
      <c r="H3" t="s">
        <v>9</v>
      </c>
      <c r="I3" t="s">
        <v>11</v>
      </c>
    </row>
    <row r="4" spans="1:9" x14ac:dyDescent="0.2">
      <c r="B4" t="s">
        <v>1</v>
      </c>
      <c r="C4">
        <v>0</v>
      </c>
      <c r="D4">
        <v>0</v>
      </c>
      <c r="E4">
        <v>1</v>
      </c>
      <c r="F4">
        <v>97.5</v>
      </c>
      <c r="H4">
        <v>2.5641020501652959E-2</v>
      </c>
      <c r="I4">
        <f>F4-100/(1+H4)</f>
        <v>-4.8856161072308169E-7</v>
      </c>
    </row>
    <row r="5" spans="1:9" x14ac:dyDescent="0.2">
      <c r="B5" t="s">
        <v>2</v>
      </c>
      <c r="C5">
        <v>3</v>
      </c>
      <c r="D5">
        <v>3</v>
      </c>
      <c r="E5">
        <v>2</v>
      </c>
      <c r="F5">
        <v>96</v>
      </c>
      <c r="H5">
        <v>5.1967298110768653E-2</v>
      </c>
      <c r="I5">
        <f>F5-3/(1+H4)-103/(1+H5)^2</f>
        <v>6.4049009395716894E-5</v>
      </c>
    </row>
    <row r="6" spans="1:9" x14ac:dyDescent="0.2">
      <c r="B6" t="s">
        <v>3</v>
      </c>
      <c r="C6">
        <v>3.5</v>
      </c>
      <c r="D6">
        <v>3.5</v>
      </c>
      <c r="E6">
        <v>3</v>
      </c>
      <c r="F6">
        <v>98</v>
      </c>
      <c r="H6">
        <v>4.2218628677383588E-2</v>
      </c>
      <c r="I6">
        <f>F6-3.5/(1+H4)-3.5/(1+H5)^2 - 103.5/(1+H6)^3</f>
        <v>-6.102664414697756E-6</v>
      </c>
    </row>
    <row r="7" spans="1:9" x14ac:dyDescent="0.2">
      <c r="I7">
        <f>I4^2+I5^2+I6^2</f>
        <v>4.1397568099785208E-9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敏感性报告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11111</cp:lastModifiedBy>
  <dcterms:created xsi:type="dcterms:W3CDTF">2015-06-05T18:19:34Z</dcterms:created>
  <dcterms:modified xsi:type="dcterms:W3CDTF">2020-07-21T16:15:22Z</dcterms:modified>
</cp:coreProperties>
</file>